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24226"/>
  <mc:AlternateContent xmlns:mc="http://schemas.openxmlformats.org/markup-compatibility/2006">
    <mc:Choice Requires="x15">
      <x15ac:absPath xmlns:x15ac="http://schemas.microsoft.com/office/spreadsheetml/2010/11/ac" url="C:\Users\yentahuang\Desktop\JOY Power bi\"/>
    </mc:Choice>
  </mc:AlternateContent>
  <bookViews>
    <workbookView xWindow="0" yWindow="0" windowWidth="12270" windowHeight="4680" firstSheet="6" activeTab="10"/>
  </bookViews>
  <sheets>
    <sheet name="Change Record" sheetId="33" r:id="rId1"/>
    <sheet name="CEP_July_list" sheetId="29" state="hidden" r:id="rId2"/>
    <sheet name="Sheet1" sheetId="31" state="hidden" r:id="rId3"/>
    <sheet name="RVTools_tabvInfo (2)" sheetId="38" state="hidden" r:id="rId4"/>
    <sheet name="RVTools_tabvInfo" sheetId="36" state="hidden" r:id="rId5"/>
    <sheet name="Inventory" sheetId="42" r:id="rId6"/>
    <sheet name="工作表7" sheetId="49" r:id="rId7"/>
    <sheet name="工作表1" sheetId="43" r:id="rId8"/>
    <sheet name="工作表2" sheetId="44" r:id="rId9"/>
    <sheet name="NEW" sheetId="45" r:id="rId10"/>
    <sheet name="工作表5" sheetId="47" r:id="rId11"/>
    <sheet name="工作表4" sheetId="50" r:id="rId12"/>
    <sheet name="舊的" sheetId="48" r:id="rId13"/>
    <sheet name="Decommission" sheetId="35" r:id="rId14"/>
    <sheet name="Revise" sheetId="40" r:id="rId15"/>
  </sheets>
  <externalReferences>
    <externalReference r:id="rId16"/>
    <externalReference r:id="rId17"/>
    <externalReference r:id="rId18"/>
    <externalReference r:id="rId19"/>
    <externalReference r:id="rId20"/>
  </externalReferences>
  <definedNames>
    <definedName name="_xlnm._FilterDatabase" localSheetId="1" hidden="1">CEP_July_list!$A$1:$V$315</definedName>
    <definedName name="_xlnm._FilterDatabase" localSheetId="13" hidden="1">Decommission!$E$6:$E$7</definedName>
    <definedName name="_xlnm._FilterDatabase" localSheetId="5" hidden="1">Inventory!$A$1:$AP$419</definedName>
    <definedName name="_xlnm._FilterDatabase" localSheetId="4" hidden="1">RVTools_tabvInfo!$A$1:$AU$66</definedName>
    <definedName name="_xlnm._FilterDatabase" localSheetId="3" hidden="1">'RVTools_tabvInfo (2)'!$A$1:$AV$109</definedName>
    <definedName name="_xlnm._FilterDatabase" localSheetId="7" hidden="1">工作表1!$C$1:$C$418</definedName>
    <definedName name="a">#REF!</definedName>
    <definedName name="Area">#REF!</definedName>
    <definedName name="HK">#REF!</definedName>
    <definedName name="lam">#REF!</definedName>
    <definedName name="owssvr" localSheetId="2" hidden="1">Sheet1!$A$1:$X$1300</definedName>
    <definedName name="pop">#REF!</definedName>
    <definedName name="SG">#REF!</definedName>
  </definedNames>
  <calcPr calcId="171027"/>
</workbook>
</file>

<file path=xl/calcChain.xml><?xml version="1.0" encoding="utf-8"?>
<calcChain xmlns="http://schemas.openxmlformats.org/spreadsheetml/2006/main">
  <c r="E9" i="47" l="1"/>
  <c r="E10" i="47"/>
  <c r="F13" i="47"/>
  <c r="F10" i="47"/>
  <c r="F7" i="47"/>
  <c r="F4" i="47"/>
  <c r="E13" i="47"/>
  <c r="E12" i="47"/>
  <c r="E7" i="47"/>
  <c r="E4" i="47"/>
  <c r="F11" i="47"/>
  <c r="E11" i="47"/>
  <c r="F8" i="47"/>
  <c r="E8" i="47"/>
  <c r="F5" i="47"/>
  <c r="E5" i="47"/>
  <c r="E2" i="47"/>
  <c r="F2" i="47"/>
  <c r="F12" i="47"/>
  <c r="F9" i="47"/>
  <c r="F6" i="47"/>
  <c r="F3" i="47"/>
  <c r="E6" i="47"/>
  <c r="E3" i="47"/>
  <c r="AM2" i="42" l="1"/>
  <c r="C64" i="43" l="1"/>
  <c r="C242" i="43"/>
  <c r="C243" i="43"/>
  <c r="C260" i="43"/>
  <c r="C261" i="43"/>
  <c r="C351" i="43"/>
  <c r="C353" i="43"/>
  <c r="C355" i="43"/>
  <c r="C356" i="43"/>
  <c r="AM419" i="49" l="1"/>
  <c r="AL418" i="49"/>
  <c r="AL417" i="49"/>
  <c r="AL416" i="49"/>
  <c r="AL415" i="49"/>
  <c r="AL414" i="49"/>
  <c r="AL413" i="49"/>
  <c r="AL412" i="49"/>
  <c r="AL411" i="49"/>
  <c r="AN410" i="49"/>
  <c r="A410" i="49"/>
  <c r="AL410" i="49" s="1"/>
  <c r="AM410" i="49" s="1"/>
  <c r="AN409" i="49"/>
  <c r="AL409" i="49"/>
  <c r="AM409" i="49" s="1"/>
  <c r="A409" i="49"/>
  <c r="AN408" i="49"/>
  <c r="A408" i="49"/>
  <c r="AL408" i="49" s="1"/>
  <c r="AM408" i="49" s="1"/>
  <c r="AN407" i="49"/>
  <c r="AL407" i="49"/>
  <c r="AM407" i="49" s="1"/>
  <c r="A407" i="49"/>
  <c r="AN406" i="49"/>
  <c r="A406" i="49"/>
  <c r="AL406" i="49" s="1"/>
  <c r="AM406" i="49" s="1"/>
  <c r="AN405" i="49"/>
  <c r="AL405" i="49"/>
  <c r="AM405" i="49" s="1"/>
  <c r="A405" i="49"/>
  <c r="AN404" i="49"/>
  <c r="A404" i="49"/>
  <c r="AL404" i="49" s="1"/>
  <c r="AM404" i="49" s="1"/>
  <c r="AN403" i="49"/>
  <c r="AL403" i="49"/>
  <c r="AM403" i="49" s="1"/>
  <c r="A403" i="49"/>
  <c r="AN402" i="49"/>
  <c r="A402" i="49"/>
  <c r="AL402" i="49" s="1"/>
  <c r="AM402" i="49" s="1"/>
  <c r="AN401" i="49"/>
  <c r="AL401" i="49"/>
  <c r="AM401" i="49" s="1"/>
  <c r="A401" i="49"/>
  <c r="AN400" i="49"/>
  <c r="A400" i="49"/>
  <c r="AL400" i="49" s="1"/>
  <c r="AM400" i="49" s="1"/>
  <c r="AN399" i="49"/>
  <c r="AL399" i="49"/>
  <c r="AM399" i="49" s="1"/>
  <c r="A399" i="49"/>
  <c r="AN398" i="49"/>
  <c r="A398" i="49"/>
  <c r="AL398" i="49" s="1"/>
  <c r="AM398" i="49" s="1"/>
  <c r="AN397" i="49"/>
  <c r="AL397" i="49"/>
  <c r="AM397" i="49" s="1"/>
  <c r="A397" i="49"/>
  <c r="AN396" i="49"/>
  <c r="A396" i="49"/>
  <c r="AL396" i="49" s="1"/>
  <c r="AM396" i="49" s="1"/>
  <c r="AO395" i="49"/>
  <c r="AN395" i="49"/>
  <c r="AM395" i="49"/>
  <c r="A395" i="49"/>
  <c r="AN394" i="49"/>
  <c r="AL394" i="49"/>
  <c r="AM394" i="49" s="1"/>
  <c r="A394" i="49"/>
  <c r="AN393" i="49"/>
  <c r="A393" i="49"/>
  <c r="AL393" i="49" s="1"/>
  <c r="AM393" i="49" s="1"/>
  <c r="AN392" i="49"/>
  <c r="AL392" i="49"/>
  <c r="AM392" i="49" s="1"/>
  <c r="A392" i="49"/>
  <c r="AN391" i="49"/>
  <c r="A391" i="49"/>
  <c r="AL391" i="49" s="1"/>
  <c r="AM391" i="49" s="1"/>
  <c r="AN390" i="49"/>
  <c r="AL390" i="49"/>
  <c r="AM390" i="49" s="1"/>
  <c r="A390" i="49"/>
  <c r="AN389" i="49"/>
  <c r="A389" i="49"/>
  <c r="AL389" i="49" s="1"/>
  <c r="AM389" i="49" s="1"/>
  <c r="AN388" i="49"/>
  <c r="AL388" i="49"/>
  <c r="AM388" i="49" s="1"/>
  <c r="A388" i="49"/>
  <c r="AN387" i="49"/>
  <c r="A387" i="49"/>
  <c r="AL387" i="49" s="1"/>
  <c r="AM387" i="49" s="1"/>
  <c r="AN386" i="49"/>
  <c r="AL386" i="49"/>
  <c r="AM386" i="49" s="1"/>
  <c r="A386" i="49"/>
  <c r="AN385" i="49"/>
  <c r="A385" i="49"/>
  <c r="AL385" i="49" s="1"/>
  <c r="AM385" i="49" s="1"/>
  <c r="AN384" i="49"/>
  <c r="AL384" i="49"/>
  <c r="AM384" i="49" s="1"/>
  <c r="A384" i="49"/>
  <c r="AN383" i="49"/>
  <c r="A383" i="49"/>
  <c r="AL383" i="49" s="1"/>
  <c r="AM383" i="49" s="1"/>
  <c r="AN382" i="49"/>
  <c r="AL382" i="49"/>
  <c r="AM382" i="49" s="1"/>
  <c r="A382" i="49"/>
  <c r="AO381" i="49"/>
  <c r="AN381" i="49"/>
  <c r="AM381" i="49"/>
  <c r="A381" i="49"/>
  <c r="AN380" i="49"/>
  <c r="A380" i="49"/>
  <c r="AL380" i="49" s="1"/>
  <c r="AM380" i="49" s="1"/>
  <c r="AN379" i="49"/>
  <c r="AL379" i="49"/>
  <c r="AM379" i="49" s="1"/>
  <c r="A379" i="49"/>
  <c r="AN378" i="49"/>
  <c r="A378" i="49"/>
  <c r="AL378" i="49" s="1"/>
  <c r="AM378" i="49" s="1"/>
  <c r="AN377" i="49"/>
  <c r="AL377" i="49"/>
  <c r="AM377" i="49" s="1"/>
  <c r="A377" i="49"/>
  <c r="AN376" i="49"/>
  <c r="A376" i="49"/>
  <c r="AL376" i="49" s="1"/>
  <c r="AM376" i="49" s="1"/>
  <c r="AN375" i="49"/>
  <c r="AL375" i="49"/>
  <c r="AM375" i="49" s="1"/>
  <c r="A375" i="49"/>
  <c r="AO374" i="49"/>
  <c r="AN374" i="49"/>
  <c r="A374" i="49"/>
  <c r="AL374" i="49" s="1"/>
  <c r="AM374" i="49" s="1"/>
  <c r="AO373" i="49"/>
  <c r="AN373" i="49"/>
  <c r="A373" i="49"/>
  <c r="AL373" i="49" s="1"/>
  <c r="AM373" i="49" s="1"/>
  <c r="AO372" i="49"/>
  <c r="AN372" i="49"/>
  <c r="A372" i="49"/>
  <c r="AL372" i="49" s="1"/>
  <c r="AM372" i="49" s="1"/>
  <c r="AO371" i="49"/>
  <c r="AN371" i="49"/>
  <c r="A371" i="49"/>
  <c r="AL371" i="49" s="1"/>
  <c r="AM371" i="49" s="1"/>
  <c r="AN370" i="49"/>
  <c r="AL370" i="49"/>
  <c r="AM370" i="49" s="1"/>
  <c r="A370" i="49"/>
  <c r="AN369" i="49"/>
  <c r="A369" i="49"/>
  <c r="AL369" i="49" s="1"/>
  <c r="AM369" i="49" s="1"/>
  <c r="AO368" i="49"/>
  <c r="AN368" i="49"/>
  <c r="AL368" i="49"/>
  <c r="AM368" i="49" s="1"/>
  <c r="A368" i="49"/>
  <c r="AO367" i="49"/>
  <c r="AN367" i="49"/>
  <c r="A367" i="49"/>
  <c r="AL367" i="49" s="1"/>
  <c r="AM367" i="49" s="1"/>
  <c r="AO366" i="49"/>
  <c r="AN366" i="49"/>
  <c r="AM366" i="49"/>
  <c r="A366" i="49"/>
  <c r="AO365" i="49"/>
  <c r="AN365" i="49"/>
  <c r="A365" i="49"/>
  <c r="AL365" i="49" s="1"/>
  <c r="AM365" i="49" s="1"/>
  <c r="AN364" i="49"/>
  <c r="A364" i="49"/>
  <c r="AL364" i="49" s="1"/>
  <c r="AM364" i="49" s="1"/>
  <c r="AO363" i="49"/>
  <c r="AN363" i="49"/>
  <c r="A363" i="49"/>
  <c r="AL363" i="49" s="1"/>
  <c r="AM363" i="49" s="1"/>
  <c r="AN362" i="49"/>
  <c r="A362" i="49"/>
  <c r="AL362" i="49" s="1"/>
  <c r="AM362" i="49" s="1"/>
  <c r="AN361" i="49"/>
  <c r="A361" i="49"/>
  <c r="AL361" i="49" s="1"/>
  <c r="AM361" i="49" s="1"/>
  <c r="AN360" i="49"/>
  <c r="A360" i="49"/>
  <c r="AL360" i="49" s="1"/>
  <c r="AM360" i="49" s="1"/>
  <c r="AN359" i="49"/>
  <c r="A359" i="49"/>
  <c r="AL359" i="49" s="1"/>
  <c r="AM359" i="49" s="1"/>
  <c r="AN358" i="49"/>
  <c r="A358" i="49"/>
  <c r="AL358" i="49" s="1"/>
  <c r="AM358" i="49" s="1"/>
  <c r="AN357" i="49"/>
  <c r="A357" i="49"/>
  <c r="AL357" i="49" s="1"/>
  <c r="AM357" i="49" s="1"/>
  <c r="AO356" i="49"/>
  <c r="AN356" i="49"/>
  <c r="AM356" i="49"/>
  <c r="A356" i="49"/>
  <c r="AO355" i="49"/>
  <c r="AN355" i="49"/>
  <c r="AM355" i="49"/>
  <c r="A355" i="49"/>
  <c r="AN354" i="49"/>
  <c r="A354" i="49"/>
  <c r="AL354" i="49" s="1"/>
  <c r="AM354" i="49" s="1"/>
  <c r="AO353" i="49"/>
  <c r="AN353" i="49"/>
  <c r="A353" i="49"/>
  <c r="AL353" i="49" s="1"/>
  <c r="AN352" i="49"/>
  <c r="A352" i="49"/>
  <c r="AL352" i="49" s="1"/>
  <c r="AM352" i="49" s="1"/>
  <c r="AO351" i="49"/>
  <c r="AN351" i="49"/>
  <c r="A351" i="49"/>
  <c r="AL351" i="49" s="1"/>
  <c r="AN350" i="49"/>
  <c r="A350" i="49"/>
  <c r="AL350" i="49" s="1"/>
  <c r="AM350" i="49" s="1"/>
  <c r="AO349" i="49"/>
  <c r="AN349" i="49"/>
  <c r="AL349" i="49"/>
  <c r="AM349" i="49" s="1"/>
  <c r="A349" i="49"/>
  <c r="AO348" i="49"/>
  <c r="AN348" i="49"/>
  <c r="AM348" i="49"/>
  <c r="A348" i="49"/>
  <c r="AL348" i="49" s="1"/>
  <c r="AO347" i="49"/>
  <c r="AN347" i="49"/>
  <c r="AL347" i="49"/>
  <c r="AM347" i="49" s="1"/>
  <c r="A347" i="49"/>
  <c r="AO346" i="49"/>
  <c r="AN346" i="49"/>
  <c r="A346" i="49"/>
  <c r="AL346" i="49" s="1"/>
  <c r="AM346" i="49" s="1"/>
  <c r="AO345" i="49"/>
  <c r="AN345" i="49"/>
  <c r="A345" i="49"/>
  <c r="AL345" i="49" s="1"/>
  <c r="AM345" i="49" s="1"/>
  <c r="AO344" i="49"/>
  <c r="AN344" i="49"/>
  <c r="A344" i="49"/>
  <c r="AL344" i="49" s="1"/>
  <c r="AM344" i="49" s="1"/>
  <c r="AN343" i="49"/>
  <c r="A343" i="49"/>
  <c r="AL343" i="49" s="1"/>
  <c r="AM343" i="49" s="1"/>
  <c r="AN342" i="49"/>
  <c r="AM342" i="49"/>
  <c r="A342" i="49"/>
  <c r="AL342" i="49" s="1"/>
  <c r="AO341" i="49"/>
  <c r="AN341" i="49"/>
  <c r="AL341" i="49"/>
  <c r="AM341" i="49" s="1"/>
  <c r="A341" i="49"/>
  <c r="AN340" i="49"/>
  <c r="A340" i="49"/>
  <c r="AL340" i="49" s="1"/>
  <c r="AM340" i="49" s="1"/>
  <c r="AN339" i="49"/>
  <c r="A339" i="49"/>
  <c r="AL339" i="49" s="1"/>
  <c r="AM339" i="49" s="1"/>
  <c r="AN338" i="49"/>
  <c r="A338" i="49"/>
  <c r="AL338" i="49" s="1"/>
  <c r="AM338" i="49" s="1"/>
  <c r="AN337" i="49"/>
  <c r="AL337" i="49"/>
  <c r="AM337" i="49" s="1"/>
  <c r="A337" i="49"/>
  <c r="AN336" i="49"/>
  <c r="A336" i="49"/>
  <c r="AL336" i="49" s="1"/>
  <c r="AM336" i="49" s="1"/>
  <c r="AN335" i="49"/>
  <c r="A335" i="49"/>
  <c r="AL335" i="49" s="1"/>
  <c r="AM335" i="49" s="1"/>
  <c r="AN334" i="49"/>
  <c r="A334" i="49"/>
  <c r="AL334" i="49" s="1"/>
  <c r="AM334" i="49" s="1"/>
  <c r="AN333" i="49"/>
  <c r="AL333" i="49"/>
  <c r="AM333" i="49" s="1"/>
  <c r="A333" i="49"/>
  <c r="AN332" i="49"/>
  <c r="A332" i="49"/>
  <c r="AL332" i="49" s="1"/>
  <c r="AM332" i="49" s="1"/>
  <c r="AN331" i="49"/>
  <c r="A331" i="49"/>
  <c r="AL331" i="49" s="1"/>
  <c r="AM331" i="49" s="1"/>
  <c r="AN330" i="49"/>
  <c r="A330" i="49"/>
  <c r="AL330" i="49" s="1"/>
  <c r="AM330" i="49" s="1"/>
  <c r="AN329" i="49"/>
  <c r="AL329" i="49"/>
  <c r="AM329" i="49" s="1"/>
  <c r="A329" i="49"/>
  <c r="AN328" i="49"/>
  <c r="A328" i="49"/>
  <c r="AL328" i="49" s="1"/>
  <c r="AM328" i="49" s="1"/>
  <c r="AO327" i="49"/>
  <c r="AN327" i="49"/>
  <c r="AL327" i="49"/>
  <c r="AM327" i="49" s="1"/>
  <c r="A327" i="49"/>
  <c r="AO326" i="49"/>
  <c r="AN326" i="49"/>
  <c r="A326" i="49"/>
  <c r="AL326" i="49" s="1"/>
  <c r="AM326" i="49" s="1"/>
  <c r="AN325" i="49"/>
  <c r="A325" i="49"/>
  <c r="AL325" i="49" s="1"/>
  <c r="AM325" i="49" s="1"/>
  <c r="AO324" i="49"/>
  <c r="AN324" i="49"/>
  <c r="AM324" i="49"/>
  <c r="A324" i="49"/>
  <c r="AN323" i="49"/>
  <c r="A323" i="49"/>
  <c r="AL323" i="49" s="1"/>
  <c r="AM323" i="49" s="1"/>
  <c r="AN322" i="49"/>
  <c r="A322" i="49"/>
  <c r="AL322" i="49" s="1"/>
  <c r="AM322" i="49" s="1"/>
  <c r="AN321" i="49"/>
  <c r="A321" i="49"/>
  <c r="AL321" i="49" s="1"/>
  <c r="AM321" i="49" s="1"/>
  <c r="AN320" i="49"/>
  <c r="A320" i="49"/>
  <c r="AL320" i="49" s="1"/>
  <c r="AM320" i="49" s="1"/>
  <c r="AN319" i="49"/>
  <c r="A319" i="49"/>
  <c r="AL319" i="49" s="1"/>
  <c r="AM319" i="49" s="1"/>
  <c r="AN318" i="49"/>
  <c r="A318" i="49"/>
  <c r="AL318" i="49" s="1"/>
  <c r="AM318" i="49" s="1"/>
  <c r="AN317" i="49"/>
  <c r="A317" i="49"/>
  <c r="AL317" i="49" s="1"/>
  <c r="AM317" i="49" s="1"/>
  <c r="AN316" i="49"/>
  <c r="A316" i="49"/>
  <c r="AL316" i="49" s="1"/>
  <c r="AM316" i="49" s="1"/>
  <c r="AN315" i="49"/>
  <c r="A315" i="49"/>
  <c r="AL315" i="49" s="1"/>
  <c r="AM315" i="49" s="1"/>
  <c r="AO314" i="49"/>
  <c r="AN314" i="49"/>
  <c r="AM314" i="49"/>
  <c r="A314" i="49"/>
  <c r="AN313" i="49"/>
  <c r="A313" i="49"/>
  <c r="AL313" i="49" s="1"/>
  <c r="AM313" i="49" s="1"/>
  <c r="AN312" i="49"/>
  <c r="A312" i="49"/>
  <c r="AL312" i="49" s="1"/>
  <c r="AM312" i="49" s="1"/>
  <c r="AN311" i="49"/>
  <c r="A311" i="49"/>
  <c r="AL311" i="49" s="1"/>
  <c r="AM311" i="49" s="1"/>
  <c r="AN310" i="49"/>
  <c r="A310" i="49"/>
  <c r="AL310" i="49" s="1"/>
  <c r="AM310" i="49" s="1"/>
  <c r="AN309" i="49"/>
  <c r="A309" i="49"/>
  <c r="AL309" i="49" s="1"/>
  <c r="AM309" i="49" s="1"/>
  <c r="AN308" i="49"/>
  <c r="A308" i="49"/>
  <c r="AL308" i="49" s="1"/>
  <c r="AM308" i="49" s="1"/>
  <c r="AN307" i="49"/>
  <c r="A307" i="49"/>
  <c r="AL307" i="49" s="1"/>
  <c r="AM307" i="49" s="1"/>
  <c r="AN306" i="49"/>
  <c r="A306" i="49"/>
  <c r="AL306" i="49" s="1"/>
  <c r="AM306" i="49" s="1"/>
  <c r="AN305" i="49"/>
  <c r="A305" i="49"/>
  <c r="AL305" i="49" s="1"/>
  <c r="AM305" i="49" s="1"/>
  <c r="AN304" i="49"/>
  <c r="A304" i="49"/>
  <c r="AL304" i="49" s="1"/>
  <c r="AM304" i="49" s="1"/>
  <c r="AO303" i="49"/>
  <c r="AN303" i="49"/>
  <c r="AM303" i="49"/>
  <c r="A303" i="49"/>
  <c r="AO302" i="49"/>
  <c r="AN302" i="49"/>
  <c r="AM302" i="49"/>
  <c r="A302" i="49"/>
  <c r="AO301" i="49"/>
  <c r="AN301" i="49"/>
  <c r="AM301" i="49"/>
  <c r="A301" i="49"/>
  <c r="AO300" i="49"/>
  <c r="AN300" i="49"/>
  <c r="AM300" i="49"/>
  <c r="A300" i="49"/>
  <c r="AN299" i="49"/>
  <c r="AL299" i="49"/>
  <c r="AM299" i="49" s="1"/>
  <c r="A299" i="49"/>
  <c r="AN298" i="49"/>
  <c r="A298" i="49"/>
  <c r="AL298" i="49" s="1"/>
  <c r="AM298" i="49" s="1"/>
  <c r="AN297" i="49"/>
  <c r="AL297" i="49"/>
  <c r="AM297" i="49" s="1"/>
  <c r="A297" i="49"/>
  <c r="AN296" i="49"/>
  <c r="A296" i="49"/>
  <c r="AL296" i="49" s="1"/>
  <c r="AM296" i="49" s="1"/>
  <c r="AN295" i="49"/>
  <c r="AL295" i="49"/>
  <c r="AM295" i="49" s="1"/>
  <c r="A295" i="49"/>
  <c r="AN294" i="49"/>
  <c r="A294" i="49"/>
  <c r="AL294" i="49" s="1"/>
  <c r="AM294" i="49" s="1"/>
  <c r="AN293" i="49"/>
  <c r="AL293" i="49"/>
  <c r="AM293" i="49" s="1"/>
  <c r="A293" i="49"/>
  <c r="AN292" i="49"/>
  <c r="A292" i="49"/>
  <c r="AL292" i="49" s="1"/>
  <c r="AM292" i="49" s="1"/>
  <c r="AN291" i="49"/>
  <c r="AL291" i="49"/>
  <c r="AM291" i="49" s="1"/>
  <c r="A291" i="49"/>
  <c r="AN290" i="49"/>
  <c r="A290" i="49"/>
  <c r="AL290" i="49" s="1"/>
  <c r="AM290" i="49" s="1"/>
  <c r="AN289" i="49"/>
  <c r="AL289" i="49"/>
  <c r="AM289" i="49" s="1"/>
  <c r="A289" i="49"/>
  <c r="AN288" i="49"/>
  <c r="A288" i="49"/>
  <c r="AL288" i="49" s="1"/>
  <c r="AM288" i="49" s="1"/>
  <c r="AN287" i="49"/>
  <c r="AL287" i="49"/>
  <c r="AM287" i="49" s="1"/>
  <c r="A287" i="49"/>
  <c r="AN286" i="49"/>
  <c r="A286" i="49"/>
  <c r="AL286" i="49" s="1"/>
  <c r="AM286" i="49" s="1"/>
  <c r="AO285" i="49"/>
  <c r="AN285" i="49"/>
  <c r="AM285" i="49"/>
  <c r="A285" i="49"/>
  <c r="AO284" i="49"/>
  <c r="AN284" i="49"/>
  <c r="AM284" i="49"/>
  <c r="A284" i="49"/>
  <c r="AN283" i="49"/>
  <c r="AL283" i="49"/>
  <c r="AM283" i="49" s="1"/>
  <c r="A283" i="49"/>
  <c r="AN282" i="49"/>
  <c r="A282" i="49"/>
  <c r="AL282" i="49" s="1"/>
  <c r="AM282" i="49" s="1"/>
  <c r="AO281" i="49"/>
  <c r="AN281" i="49"/>
  <c r="AM281" i="49"/>
  <c r="A281" i="49"/>
  <c r="AO280" i="49"/>
  <c r="AN280" i="49"/>
  <c r="AM280" i="49"/>
  <c r="A280" i="49"/>
  <c r="AN279" i="49"/>
  <c r="AL279" i="49"/>
  <c r="AM279" i="49" s="1"/>
  <c r="A279" i="49"/>
  <c r="AN278" i="49"/>
  <c r="A278" i="49"/>
  <c r="AL278" i="49" s="1"/>
  <c r="AM278" i="49" s="1"/>
  <c r="AO277" i="49"/>
  <c r="AN277" i="49"/>
  <c r="A277" i="49"/>
  <c r="AL277" i="49" s="1"/>
  <c r="AM277" i="49" s="1"/>
  <c r="AO276" i="49"/>
  <c r="AN276" i="49"/>
  <c r="A276" i="49"/>
  <c r="AL276" i="49" s="1"/>
  <c r="AM276" i="49" s="1"/>
  <c r="AO275" i="49"/>
  <c r="AN275" i="49"/>
  <c r="AL275" i="49"/>
  <c r="AM275" i="49" s="1"/>
  <c r="A275" i="49"/>
  <c r="AN274" i="49"/>
  <c r="AL274" i="49"/>
  <c r="AM274" i="49" s="1"/>
  <c r="A274" i="49"/>
  <c r="AN273" i="49"/>
  <c r="AL273" i="49"/>
  <c r="AM273" i="49" s="1"/>
  <c r="A273" i="49"/>
  <c r="AN272" i="49"/>
  <c r="AL272" i="49"/>
  <c r="AM272" i="49" s="1"/>
  <c r="A272" i="49"/>
  <c r="AO271" i="49"/>
  <c r="AN271" i="49"/>
  <c r="A271" i="49"/>
  <c r="AL271" i="49" s="1"/>
  <c r="AM271" i="49" s="1"/>
  <c r="AO270" i="49"/>
  <c r="AN270" i="49"/>
  <c r="A270" i="49"/>
  <c r="AL270" i="49" s="1"/>
  <c r="AM270" i="49" s="1"/>
  <c r="AN269" i="49"/>
  <c r="A269" i="49"/>
  <c r="AL269" i="49" s="1"/>
  <c r="AM269" i="49" s="1"/>
  <c r="AO268" i="49"/>
  <c r="AN268" i="49"/>
  <c r="AM268" i="49"/>
  <c r="A268" i="49"/>
  <c r="AO267" i="49"/>
  <c r="AN267" i="49"/>
  <c r="AM267" i="49"/>
  <c r="A267" i="49"/>
  <c r="AN266" i="49"/>
  <c r="AM266" i="49"/>
  <c r="A266" i="49"/>
  <c r="AL266" i="49" s="1"/>
  <c r="AO265" i="49"/>
  <c r="AN265" i="49"/>
  <c r="AM265" i="49"/>
  <c r="A265" i="49"/>
  <c r="AO264" i="49"/>
  <c r="AN264" i="49"/>
  <c r="AM264" i="49"/>
  <c r="A264" i="49"/>
  <c r="AN263" i="49"/>
  <c r="A263" i="49"/>
  <c r="AL263" i="49" s="1"/>
  <c r="AM263" i="49" s="1"/>
  <c r="AN262" i="49"/>
  <c r="A262" i="49"/>
  <c r="AL262" i="49" s="1"/>
  <c r="AM262" i="49" s="1"/>
  <c r="AO261" i="49"/>
  <c r="AN261" i="49"/>
  <c r="A261" i="49"/>
  <c r="AL261" i="49" s="1"/>
  <c r="AO260" i="49"/>
  <c r="AN260" i="49"/>
  <c r="A260" i="49"/>
  <c r="AL260" i="49" s="1"/>
  <c r="AN259" i="49"/>
  <c r="A259" i="49"/>
  <c r="AL259" i="49" s="1"/>
  <c r="AM259" i="49" s="1"/>
  <c r="AN258" i="49"/>
  <c r="A258" i="49"/>
  <c r="AL258" i="49" s="1"/>
  <c r="AM258" i="49" s="1"/>
  <c r="AN257" i="49"/>
  <c r="AM257" i="49"/>
  <c r="A257" i="49"/>
  <c r="AL257" i="49" s="1"/>
  <c r="AN256" i="49"/>
  <c r="A256" i="49"/>
  <c r="AL256" i="49" s="1"/>
  <c r="AM256" i="49" s="1"/>
  <c r="AN255" i="49"/>
  <c r="AM255" i="49"/>
  <c r="A255" i="49"/>
  <c r="AL255" i="49" s="1"/>
  <c r="AN254" i="49"/>
  <c r="A254" i="49"/>
  <c r="AL254" i="49" s="1"/>
  <c r="AM254" i="49" s="1"/>
  <c r="AN253" i="49"/>
  <c r="A253" i="49"/>
  <c r="AL253" i="49" s="1"/>
  <c r="AM253" i="49" s="1"/>
  <c r="AN252" i="49"/>
  <c r="AM252" i="49"/>
  <c r="A252" i="49"/>
  <c r="AL252" i="49" s="1"/>
  <c r="AN251" i="49"/>
  <c r="A251" i="49"/>
  <c r="AL251" i="49" s="1"/>
  <c r="AM251" i="49" s="1"/>
  <c r="AN250" i="49"/>
  <c r="A250" i="49"/>
  <c r="AL250" i="49" s="1"/>
  <c r="AM250" i="49" s="1"/>
  <c r="AN249" i="49"/>
  <c r="A249" i="49"/>
  <c r="AL249" i="49" s="1"/>
  <c r="AM249" i="49" s="1"/>
  <c r="AN248" i="49"/>
  <c r="AM248" i="49"/>
  <c r="A248" i="49"/>
  <c r="AL248" i="49" s="1"/>
  <c r="AN247" i="49"/>
  <c r="A247" i="49"/>
  <c r="AL247" i="49" s="1"/>
  <c r="AM247" i="49" s="1"/>
  <c r="AO246" i="49"/>
  <c r="AN246" i="49"/>
  <c r="A246" i="49"/>
  <c r="AL246" i="49" s="1"/>
  <c r="AM246" i="49" s="1"/>
  <c r="AO245" i="49"/>
  <c r="AN245" i="49"/>
  <c r="A245" i="49"/>
  <c r="AL245" i="49" s="1"/>
  <c r="AM245" i="49" s="1"/>
  <c r="AN244" i="49"/>
  <c r="A244" i="49"/>
  <c r="AL244" i="49" s="1"/>
  <c r="AM244" i="49" s="1"/>
  <c r="AO243" i="49"/>
  <c r="AN243" i="49"/>
  <c r="A243" i="49"/>
  <c r="AO242" i="49"/>
  <c r="AN242" i="49"/>
  <c r="A242" i="49"/>
  <c r="AN241" i="49"/>
  <c r="A241" i="49"/>
  <c r="AL241" i="49" s="1"/>
  <c r="AM241" i="49" s="1"/>
  <c r="AN240" i="49"/>
  <c r="A240" i="49"/>
  <c r="AL240" i="49" s="1"/>
  <c r="AM240" i="49" s="1"/>
  <c r="AN239" i="49"/>
  <c r="A239" i="49"/>
  <c r="AL239" i="49" s="1"/>
  <c r="AM239" i="49" s="1"/>
  <c r="AN238" i="49"/>
  <c r="A238" i="49"/>
  <c r="AL238" i="49" s="1"/>
  <c r="AM238" i="49" s="1"/>
  <c r="AN237" i="49"/>
  <c r="AM237" i="49"/>
  <c r="A237" i="49"/>
  <c r="AL237" i="49" s="1"/>
  <c r="AN236" i="49"/>
  <c r="A236" i="49"/>
  <c r="AL236" i="49" s="1"/>
  <c r="AM236" i="49" s="1"/>
  <c r="AN235" i="49"/>
  <c r="A235" i="49"/>
  <c r="AL235" i="49" s="1"/>
  <c r="AM235" i="49" s="1"/>
  <c r="AN234" i="49"/>
  <c r="A234" i="49"/>
  <c r="AL234" i="49" s="1"/>
  <c r="AM234" i="49" s="1"/>
  <c r="AN233" i="49"/>
  <c r="AM233" i="49"/>
  <c r="A233" i="49"/>
  <c r="AL233" i="49" s="1"/>
  <c r="AN232" i="49"/>
  <c r="A232" i="49"/>
  <c r="AL232" i="49" s="1"/>
  <c r="AM232" i="49" s="1"/>
  <c r="AN231" i="49"/>
  <c r="AM231" i="49"/>
  <c r="A231" i="49"/>
  <c r="AL231" i="49" s="1"/>
  <c r="AN230" i="49"/>
  <c r="A230" i="49"/>
  <c r="AL230" i="49" s="1"/>
  <c r="AM230" i="49" s="1"/>
  <c r="AN229" i="49"/>
  <c r="A229" i="49"/>
  <c r="AL229" i="49" s="1"/>
  <c r="AM229" i="49" s="1"/>
  <c r="AN228" i="49"/>
  <c r="AM228" i="49"/>
  <c r="A228" i="49"/>
  <c r="AL228" i="49" s="1"/>
  <c r="AN227" i="49"/>
  <c r="A227" i="49"/>
  <c r="AL227" i="49" s="1"/>
  <c r="AM227" i="49" s="1"/>
  <c r="AN226" i="49"/>
  <c r="A226" i="49"/>
  <c r="AL226" i="49" s="1"/>
  <c r="AM226" i="49" s="1"/>
  <c r="AN225" i="49"/>
  <c r="A225" i="49"/>
  <c r="AL225" i="49" s="1"/>
  <c r="AM225" i="49" s="1"/>
  <c r="AN224" i="49"/>
  <c r="A224" i="49"/>
  <c r="AL224" i="49" s="1"/>
  <c r="AM224" i="49" s="1"/>
  <c r="AN223" i="49"/>
  <c r="A223" i="49"/>
  <c r="AL223" i="49" s="1"/>
  <c r="AM223" i="49" s="1"/>
  <c r="AN222" i="49"/>
  <c r="A222" i="49"/>
  <c r="AL222" i="49" s="1"/>
  <c r="AM222" i="49" s="1"/>
  <c r="AN221" i="49"/>
  <c r="AM221" i="49"/>
  <c r="A221" i="49"/>
  <c r="AL221" i="49" s="1"/>
  <c r="AN220" i="49"/>
  <c r="A220" i="49"/>
  <c r="AL220" i="49" s="1"/>
  <c r="AM220" i="49" s="1"/>
  <c r="AN219" i="49"/>
  <c r="A219" i="49"/>
  <c r="AL219" i="49" s="1"/>
  <c r="AM219" i="49" s="1"/>
  <c r="AN218" i="49"/>
  <c r="A218" i="49"/>
  <c r="AL218" i="49" s="1"/>
  <c r="AM218" i="49" s="1"/>
  <c r="AN217" i="49"/>
  <c r="AM217" i="49"/>
  <c r="A217" i="49"/>
  <c r="AL217" i="49" s="1"/>
  <c r="AN216" i="49"/>
  <c r="A216" i="49"/>
  <c r="AL216" i="49" s="1"/>
  <c r="AM216" i="49" s="1"/>
  <c r="AN215" i="49"/>
  <c r="AM215" i="49"/>
  <c r="A215" i="49"/>
  <c r="AL215" i="49" s="1"/>
  <c r="AN214" i="49"/>
  <c r="A214" i="49"/>
  <c r="AL214" i="49" s="1"/>
  <c r="AM214" i="49" s="1"/>
  <c r="AN213" i="49"/>
  <c r="A213" i="49"/>
  <c r="AL213" i="49" s="1"/>
  <c r="AM213" i="49" s="1"/>
  <c r="AN212" i="49"/>
  <c r="AM212" i="49"/>
  <c r="A212" i="49"/>
  <c r="AL212" i="49" s="1"/>
  <c r="AN211" i="49"/>
  <c r="A211" i="49"/>
  <c r="AL211" i="49" s="1"/>
  <c r="AM211" i="49" s="1"/>
  <c r="AN210" i="49"/>
  <c r="A210" i="49"/>
  <c r="AL210" i="49" s="1"/>
  <c r="AM210" i="49" s="1"/>
  <c r="AN209" i="49"/>
  <c r="A209" i="49"/>
  <c r="AL209" i="49" s="1"/>
  <c r="AM209" i="49" s="1"/>
  <c r="AN208" i="49"/>
  <c r="A208" i="49"/>
  <c r="AL208" i="49" s="1"/>
  <c r="AM208" i="49" s="1"/>
  <c r="AN207" i="49"/>
  <c r="A207" i="49"/>
  <c r="AL207" i="49" s="1"/>
  <c r="AM207" i="49" s="1"/>
  <c r="AN206" i="49"/>
  <c r="A206" i="49"/>
  <c r="AL206" i="49" s="1"/>
  <c r="AM206" i="49" s="1"/>
  <c r="AN205" i="49"/>
  <c r="AM205" i="49"/>
  <c r="A205" i="49"/>
  <c r="AL205" i="49" s="1"/>
  <c r="AN204" i="49"/>
  <c r="A204" i="49"/>
  <c r="AL204" i="49" s="1"/>
  <c r="AM204" i="49" s="1"/>
  <c r="AN203" i="49"/>
  <c r="A203" i="49"/>
  <c r="AL203" i="49" s="1"/>
  <c r="AM203" i="49" s="1"/>
  <c r="AN202" i="49"/>
  <c r="A202" i="49"/>
  <c r="AL202" i="49" s="1"/>
  <c r="AM202" i="49" s="1"/>
  <c r="AN201" i="49"/>
  <c r="A201" i="49"/>
  <c r="AL201" i="49" s="1"/>
  <c r="AM201" i="49" s="1"/>
  <c r="AN200" i="49"/>
  <c r="A200" i="49"/>
  <c r="AL200" i="49" s="1"/>
  <c r="AM200" i="49" s="1"/>
  <c r="AN199" i="49"/>
  <c r="A199" i="49"/>
  <c r="AL199" i="49" s="1"/>
  <c r="AM199" i="49" s="1"/>
  <c r="AN198" i="49"/>
  <c r="A198" i="49"/>
  <c r="AL198" i="49" s="1"/>
  <c r="AM198" i="49" s="1"/>
  <c r="AN197" i="49"/>
  <c r="A197" i="49"/>
  <c r="AL197" i="49" s="1"/>
  <c r="AM197" i="49" s="1"/>
  <c r="AN196" i="49"/>
  <c r="AM196" i="49"/>
  <c r="A196" i="49"/>
  <c r="AL196" i="49" s="1"/>
  <c r="AN195" i="49"/>
  <c r="A195" i="49"/>
  <c r="AL195" i="49" s="1"/>
  <c r="AM195" i="49" s="1"/>
  <c r="AN194" i="49"/>
  <c r="A194" i="49"/>
  <c r="AL194" i="49" s="1"/>
  <c r="AM194" i="49" s="1"/>
  <c r="AN193" i="49"/>
  <c r="A193" i="49"/>
  <c r="AL193" i="49" s="1"/>
  <c r="AM193" i="49" s="1"/>
  <c r="AN192" i="49"/>
  <c r="A192" i="49"/>
  <c r="AL192" i="49" s="1"/>
  <c r="AM192" i="49" s="1"/>
  <c r="AN191" i="49"/>
  <c r="A191" i="49"/>
  <c r="AL191" i="49" s="1"/>
  <c r="AM191" i="49" s="1"/>
  <c r="AN190" i="49"/>
  <c r="AM190" i="49"/>
  <c r="A190" i="49"/>
  <c r="AL190" i="49" s="1"/>
  <c r="AN189" i="49"/>
  <c r="A189" i="49"/>
  <c r="AL189" i="49" s="1"/>
  <c r="AM189" i="49" s="1"/>
  <c r="AN188" i="49"/>
  <c r="A188" i="49"/>
  <c r="AL188" i="49" s="1"/>
  <c r="AM188" i="49" s="1"/>
  <c r="AN187" i="49"/>
  <c r="A187" i="49"/>
  <c r="AL187" i="49" s="1"/>
  <c r="AM187" i="49" s="1"/>
  <c r="AN186" i="49"/>
  <c r="A186" i="49"/>
  <c r="AL186" i="49" s="1"/>
  <c r="AM186" i="49" s="1"/>
  <c r="AN185" i="49"/>
  <c r="A185" i="49"/>
  <c r="AL185" i="49" s="1"/>
  <c r="AM185" i="49" s="1"/>
  <c r="AN184" i="49"/>
  <c r="AM184" i="49"/>
  <c r="A184" i="49"/>
  <c r="AL184" i="49" s="1"/>
  <c r="AO183" i="49"/>
  <c r="AN183" i="49"/>
  <c r="AL183" i="49"/>
  <c r="AM183" i="49" s="1"/>
  <c r="A183" i="49"/>
  <c r="AO182" i="49"/>
  <c r="AN182" i="49"/>
  <c r="AM182" i="49"/>
  <c r="A182" i="49"/>
  <c r="AL182" i="49" s="1"/>
  <c r="AO181" i="49"/>
  <c r="AN181" i="49"/>
  <c r="AL181" i="49"/>
  <c r="AM181" i="49" s="1"/>
  <c r="A181" i="49"/>
  <c r="AO180" i="49"/>
  <c r="AN180" i="49"/>
  <c r="A180" i="49"/>
  <c r="AL180" i="49" s="1"/>
  <c r="AM180" i="49" s="1"/>
  <c r="AO179" i="49"/>
  <c r="AN179" i="49"/>
  <c r="A179" i="49"/>
  <c r="AL179" i="49" s="1"/>
  <c r="AM179" i="49" s="1"/>
  <c r="AO178" i="49"/>
  <c r="AN178" i="49"/>
  <c r="A178" i="49"/>
  <c r="AL178" i="49" s="1"/>
  <c r="AM178" i="49" s="1"/>
  <c r="AO177" i="49"/>
  <c r="AN177" i="49"/>
  <c r="A177" i="49"/>
  <c r="AL177" i="49" s="1"/>
  <c r="AM177" i="49" s="1"/>
  <c r="AO176" i="49"/>
  <c r="AN176" i="49"/>
  <c r="A176" i="49"/>
  <c r="AL176" i="49" s="1"/>
  <c r="AM176" i="49" s="1"/>
  <c r="AN175" i="49"/>
  <c r="A175" i="49"/>
  <c r="AL175" i="49" s="1"/>
  <c r="AM175" i="49" s="1"/>
  <c r="AO174" i="49"/>
  <c r="AN174" i="49"/>
  <c r="A174" i="49"/>
  <c r="AL174" i="49" s="1"/>
  <c r="AM174" i="49" s="1"/>
  <c r="AO173" i="49"/>
  <c r="AN173" i="49"/>
  <c r="A173" i="49"/>
  <c r="AL173" i="49" s="1"/>
  <c r="AM173" i="49" s="1"/>
  <c r="AN172" i="49"/>
  <c r="A172" i="49"/>
  <c r="AL172" i="49" s="1"/>
  <c r="AM172" i="49" s="1"/>
  <c r="AN171" i="49"/>
  <c r="A171" i="49"/>
  <c r="AL171" i="49" s="1"/>
  <c r="AM171" i="49" s="1"/>
  <c r="AN170" i="49"/>
  <c r="A170" i="49"/>
  <c r="AL170" i="49" s="1"/>
  <c r="AM170" i="49" s="1"/>
  <c r="AO169" i="49"/>
  <c r="AN169" i="49"/>
  <c r="A169" i="49"/>
  <c r="AL169" i="49" s="1"/>
  <c r="AM169" i="49" s="1"/>
  <c r="AO168" i="49"/>
  <c r="AN168" i="49"/>
  <c r="AL168" i="49"/>
  <c r="AM168" i="49" s="1"/>
  <c r="A168" i="49"/>
  <c r="AO167" i="49"/>
  <c r="AN167" i="49"/>
  <c r="A167" i="49"/>
  <c r="AL167" i="49" s="1"/>
  <c r="AM167" i="49" s="1"/>
  <c r="AO166" i="49"/>
  <c r="AN166" i="49"/>
  <c r="A166" i="49"/>
  <c r="AL166" i="49" s="1"/>
  <c r="AM166" i="49" s="1"/>
  <c r="AO165" i="49"/>
  <c r="AN165" i="49"/>
  <c r="A165" i="49"/>
  <c r="AL165" i="49" s="1"/>
  <c r="AM165" i="49" s="1"/>
  <c r="AN164" i="49"/>
  <c r="AL164" i="49"/>
  <c r="AM164" i="49" s="1"/>
  <c r="A164" i="49"/>
  <c r="AN163" i="49"/>
  <c r="A163" i="49"/>
  <c r="AL163" i="49" s="1"/>
  <c r="AM163" i="49" s="1"/>
  <c r="AO162" i="49"/>
  <c r="AN162" i="49"/>
  <c r="AL162" i="49"/>
  <c r="AM162" i="49" s="1"/>
  <c r="A162" i="49"/>
  <c r="AO161" i="49"/>
  <c r="AN161" i="49"/>
  <c r="A161" i="49"/>
  <c r="AL161" i="49" s="1"/>
  <c r="AM161" i="49" s="1"/>
  <c r="AO160" i="49"/>
  <c r="AN160" i="49"/>
  <c r="A160" i="49"/>
  <c r="AL160" i="49" s="1"/>
  <c r="AM160" i="49" s="1"/>
  <c r="AO159" i="49"/>
  <c r="AN159" i="49"/>
  <c r="A159" i="49"/>
  <c r="AL159" i="49" s="1"/>
  <c r="AM159" i="49" s="1"/>
  <c r="AN158" i="49"/>
  <c r="AL158" i="49"/>
  <c r="AM158" i="49" s="1"/>
  <c r="A158" i="49"/>
  <c r="AN157" i="49"/>
  <c r="A157" i="49"/>
  <c r="AL157" i="49" s="1"/>
  <c r="AM157" i="49" s="1"/>
  <c r="AN156" i="49"/>
  <c r="A156" i="49"/>
  <c r="AL156" i="49" s="1"/>
  <c r="AM156" i="49" s="1"/>
  <c r="AN155" i="49"/>
  <c r="A155" i="49"/>
  <c r="AL155" i="49" s="1"/>
  <c r="AM155" i="49" s="1"/>
  <c r="AN154" i="49"/>
  <c r="A154" i="49"/>
  <c r="AL154" i="49" s="1"/>
  <c r="AM154" i="49" s="1"/>
  <c r="AN153" i="49"/>
  <c r="A153" i="49"/>
  <c r="AL153" i="49" s="1"/>
  <c r="AM153" i="49" s="1"/>
  <c r="AN152" i="49"/>
  <c r="A152" i="49"/>
  <c r="AL152" i="49" s="1"/>
  <c r="AM152" i="49" s="1"/>
  <c r="AN151" i="49"/>
  <c r="A151" i="49"/>
  <c r="AL151" i="49" s="1"/>
  <c r="AM151" i="49" s="1"/>
  <c r="AN150" i="49"/>
  <c r="A150" i="49"/>
  <c r="AL150" i="49" s="1"/>
  <c r="AM150" i="49" s="1"/>
  <c r="AN149" i="49"/>
  <c r="A149" i="49"/>
  <c r="AL149" i="49" s="1"/>
  <c r="AM149" i="49" s="1"/>
  <c r="AN148" i="49"/>
  <c r="A148" i="49"/>
  <c r="AL148" i="49" s="1"/>
  <c r="AM148" i="49" s="1"/>
  <c r="AN147" i="49"/>
  <c r="A147" i="49"/>
  <c r="AL147" i="49" s="1"/>
  <c r="AM147" i="49" s="1"/>
  <c r="AN146" i="49"/>
  <c r="A146" i="49"/>
  <c r="AL146" i="49" s="1"/>
  <c r="AM146" i="49" s="1"/>
  <c r="AN145" i="49"/>
  <c r="A145" i="49"/>
  <c r="AL145" i="49" s="1"/>
  <c r="AM145" i="49" s="1"/>
  <c r="AN144" i="49"/>
  <c r="A144" i="49"/>
  <c r="AL144" i="49" s="1"/>
  <c r="AM144" i="49" s="1"/>
  <c r="AO143" i="49"/>
  <c r="AN143" i="49"/>
  <c r="AL143" i="49"/>
  <c r="AM143" i="49" s="1"/>
  <c r="A143" i="49"/>
  <c r="AO142" i="49"/>
  <c r="AN142" i="49"/>
  <c r="AM142" i="49"/>
  <c r="A142" i="49"/>
  <c r="AL142" i="49" s="1"/>
  <c r="AN141" i="49"/>
  <c r="A141" i="49"/>
  <c r="AL141" i="49" s="1"/>
  <c r="AM141" i="49" s="1"/>
  <c r="AO140" i="49"/>
  <c r="AN140" i="49"/>
  <c r="A140" i="49"/>
  <c r="AL140" i="49" s="1"/>
  <c r="AM140" i="49" s="1"/>
  <c r="AN139" i="49"/>
  <c r="AL139" i="49"/>
  <c r="AM139" i="49" s="1"/>
  <c r="A139" i="49"/>
  <c r="AN138" i="49"/>
  <c r="A138" i="49"/>
  <c r="AL138" i="49" s="1"/>
  <c r="AM138" i="49" s="1"/>
  <c r="AN137" i="49"/>
  <c r="A137" i="49"/>
  <c r="AL137" i="49" s="1"/>
  <c r="AM137" i="49" s="1"/>
  <c r="AN136" i="49"/>
  <c r="A136" i="49"/>
  <c r="AL136" i="49" s="1"/>
  <c r="AM136" i="49" s="1"/>
  <c r="AO135" i="49"/>
  <c r="AN135" i="49"/>
  <c r="AM135" i="49"/>
  <c r="A135" i="49"/>
  <c r="AO134" i="49"/>
  <c r="AN134" i="49"/>
  <c r="AM134" i="49"/>
  <c r="A134" i="49"/>
  <c r="AN133" i="49"/>
  <c r="AL133" i="49"/>
  <c r="AM133" i="49" s="1"/>
  <c r="A133" i="49"/>
  <c r="AO132" i="49"/>
  <c r="AN132" i="49"/>
  <c r="AM132" i="49"/>
  <c r="A132" i="49"/>
  <c r="AO131" i="49"/>
  <c r="AN131" i="49"/>
  <c r="AM131" i="49"/>
  <c r="A131" i="49"/>
  <c r="AN130" i="49"/>
  <c r="A130" i="49"/>
  <c r="AL130" i="49" s="1"/>
  <c r="AM130" i="49" s="1"/>
  <c r="AN129" i="49"/>
  <c r="A129" i="49"/>
  <c r="AL129" i="49" s="1"/>
  <c r="AM129" i="49" s="1"/>
  <c r="AN128" i="49"/>
  <c r="A128" i="49"/>
  <c r="AL128" i="49" s="1"/>
  <c r="AM128" i="49" s="1"/>
  <c r="AN127" i="49"/>
  <c r="AL127" i="49"/>
  <c r="AM127" i="49" s="1"/>
  <c r="A127" i="49"/>
  <c r="AN126" i="49"/>
  <c r="A126" i="49"/>
  <c r="AL126" i="49" s="1"/>
  <c r="AM126" i="49" s="1"/>
  <c r="AN125" i="49"/>
  <c r="A125" i="49"/>
  <c r="AL125" i="49" s="1"/>
  <c r="AM125" i="49" s="1"/>
  <c r="AN124" i="49"/>
  <c r="A124" i="49"/>
  <c r="AL124" i="49" s="1"/>
  <c r="AM124" i="49" s="1"/>
  <c r="AN123" i="49"/>
  <c r="AL123" i="49"/>
  <c r="AM123" i="49" s="1"/>
  <c r="A123" i="49"/>
  <c r="AN122" i="49"/>
  <c r="A122" i="49"/>
  <c r="AL122" i="49" s="1"/>
  <c r="AM122" i="49" s="1"/>
  <c r="AN121" i="49"/>
  <c r="A121" i="49"/>
  <c r="AL121" i="49" s="1"/>
  <c r="AM121" i="49" s="1"/>
  <c r="AN120" i="49"/>
  <c r="A120" i="49"/>
  <c r="AL120" i="49" s="1"/>
  <c r="AM120" i="49" s="1"/>
  <c r="AN119" i="49"/>
  <c r="AL119" i="49"/>
  <c r="AM119" i="49" s="1"/>
  <c r="A119" i="49"/>
  <c r="AN118" i="49"/>
  <c r="A118" i="49"/>
  <c r="AL118" i="49" s="1"/>
  <c r="AM118" i="49" s="1"/>
  <c r="AN117" i="49"/>
  <c r="A117" i="49"/>
  <c r="AL117" i="49" s="1"/>
  <c r="AM117" i="49" s="1"/>
  <c r="AO116" i="49"/>
  <c r="AN116" i="49"/>
  <c r="A116" i="49"/>
  <c r="AL116" i="49" s="1"/>
  <c r="AM116" i="49" s="1"/>
  <c r="AN115" i="49"/>
  <c r="A115" i="49"/>
  <c r="AL115" i="49" s="1"/>
  <c r="AM115" i="49" s="1"/>
  <c r="AN114" i="49"/>
  <c r="A114" i="49"/>
  <c r="AL114" i="49" s="1"/>
  <c r="AM114" i="49" s="1"/>
  <c r="AN113" i="49"/>
  <c r="A113" i="49"/>
  <c r="AL113" i="49" s="1"/>
  <c r="AM113" i="49" s="1"/>
  <c r="AN112" i="49"/>
  <c r="A112" i="49"/>
  <c r="AL112" i="49" s="1"/>
  <c r="AM112" i="49" s="1"/>
  <c r="AN111" i="49"/>
  <c r="A111" i="49"/>
  <c r="AL111" i="49" s="1"/>
  <c r="AM111" i="49" s="1"/>
  <c r="AN110" i="49"/>
  <c r="A110" i="49"/>
  <c r="AL110" i="49" s="1"/>
  <c r="AM110" i="49" s="1"/>
  <c r="AN109" i="49"/>
  <c r="A109" i="49"/>
  <c r="AL109" i="49" s="1"/>
  <c r="AM109" i="49" s="1"/>
  <c r="AN108" i="49"/>
  <c r="A108" i="49"/>
  <c r="AL108" i="49" s="1"/>
  <c r="AM108" i="49" s="1"/>
  <c r="AN107" i="49"/>
  <c r="A107" i="49"/>
  <c r="AL107" i="49" s="1"/>
  <c r="AM107" i="49" s="1"/>
  <c r="AN106" i="49"/>
  <c r="A106" i="49"/>
  <c r="AL106" i="49" s="1"/>
  <c r="AM106" i="49" s="1"/>
  <c r="AN105" i="49"/>
  <c r="A105" i="49"/>
  <c r="AL105" i="49" s="1"/>
  <c r="AM105" i="49" s="1"/>
  <c r="AN104" i="49"/>
  <c r="A104" i="49"/>
  <c r="AL104" i="49" s="1"/>
  <c r="AM104" i="49" s="1"/>
  <c r="AN103" i="49"/>
  <c r="A103" i="49"/>
  <c r="AL103" i="49" s="1"/>
  <c r="AM103" i="49" s="1"/>
  <c r="AN102" i="49"/>
  <c r="A102" i="49"/>
  <c r="AL102" i="49" s="1"/>
  <c r="AM102" i="49" s="1"/>
  <c r="AN101" i="49"/>
  <c r="A101" i="49"/>
  <c r="AL101" i="49" s="1"/>
  <c r="AM101" i="49" s="1"/>
  <c r="AN100" i="49"/>
  <c r="A100" i="49"/>
  <c r="AL100" i="49" s="1"/>
  <c r="AM100" i="49" s="1"/>
  <c r="AN99" i="49"/>
  <c r="A99" i="49"/>
  <c r="AL99" i="49" s="1"/>
  <c r="AM99" i="49" s="1"/>
  <c r="AN98" i="49"/>
  <c r="A98" i="49"/>
  <c r="AL98" i="49" s="1"/>
  <c r="AM98" i="49" s="1"/>
  <c r="AN97" i="49"/>
  <c r="A97" i="49"/>
  <c r="AL97" i="49" s="1"/>
  <c r="AM97" i="49" s="1"/>
  <c r="AN96" i="49"/>
  <c r="A96" i="49"/>
  <c r="AL96" i="49" s="1"/>
  <c r="AM96" i="49" s="1"/>
  <c r="AN95" i="49"/>
  <c r="A95" i="49"/>
  <c r="AL95" i="49" s="1"/>
  <c r="AM95" i="49" s="1"/>
  <c r="AN94" i="49"/>
  <c r="A94" i="49"/>
  <c r="AL94" i="49" s="1"/>
  <c r="AM94" i="49" s="1"/>
  <c r="AN93" i="49"/>
  <c r="A93" i="49"/>
  <c r="AL93" i="49" s="1"/>
  <c r="AM93" i="49" s="1"/>
  <c r="AN92" i="49"/>
  <c r="A92" i="49"/>
  <c r="AL92" i="49" s="1"/>
  <c r="AM92" i="49" s="1"/>
  <c r="AN91" i="49"/>
  <c r="A91" i="49"/>
  <c r="AL91" i="49" s="1"/>
  <c r="AM91" i="49" s="1"/>
  <c r="AN90" i="49"/>
  <c r="A90" i="49"/>
  <c r="AL90" i="49" s="1"/>
  <c r="AM90" i="49" s="1"/>
  <c r="AN89" i="49"/>
  <c r="A89" i="49"/>
  <c r="AL89" i="49" s="1"/>
  <c r="AM89" i="49" s="1"/>
  <c r="AN88" i="49"/>
  <c r="A88" i="49"/>
  <c r="AL88" i="49" s="1"/>
  <c r="AM88" i="49" s="1"/>
  <c r="AN87" i="49"/>
  <c r="A87" i="49"/>
  <c r="AL87" i="49" s="1"/>
  <c r="AM87" i="49" s="1"/>
  <c r="AN86" i="49"/>
  <c r="A86" i="49"/>
  <c r="AL86" i="49" s="1"/>
  <c r="AM86" i="49" s="1"/>
  <c r="AN85" i="49"/>
  <c r="A85" i="49"/>
  <c r="AL85" i="49" s="1"/>
  <c r="AM85" i="49" s="1"/>
  <c r="AN84" i="49"/>
  <c r="A84" i="49"/>
  <c r="AL84" i="49" s="1"/>
  <c r="AM84" i="49" s="1"/>
  <c r="AN83" i="49"/>
  <c r="A83" i="49"/>
  <c r="AL83" i="49" s="1"/>
  <c r="AM83" i="49" s="1"/>
  <c r="AN82" i="49"/>
  <c r="A82" i="49"/>
  <c r="AL82" i="49" s="1"/>
  <c r="AM82" i="49" s="1"/>
  <c r="AN81" i="49"/>
  <c r="A81" i="49"/>
  <c r="AL81" i="49" s="1"/>
  <c r="AM81" i="49" s="1"/>
  <c r="AN80" i="49"/>
  <c r="A80" i="49"/>
  <c r="AL80" i="49" s="1"/>
  <c r="AM80" i="49" s="1"/>
  <c r="AN79" i="49"/>
  <c r="A79" i="49"/>
  <c r="AL79" i="49" s="1"/>
  <c r="AM79" i="49" s="1"/>
  <c r="AN78" i="49"/>
  <c r="A78" i="49"/>
  <c r="AL78" i="49" s="1"/>
  <c r="AM78" i="49" s="1"/>
  <c r="AN77" i="49"/>
  <c r="A77" i="49"/>
  <c r="AL77" i="49" s="1"/>
  <c r="AM77" i="49" s="1"/>
  <c r="AN76" i="49"/>
  <c r="A76" i="49"/>
  <c r="AL76" i="49" s="1"/>
  <c r="AM76" i="49" s="1"/>
  <c r="AN75" i="49"/>
  <c r="A75" i="49"/>
  <c r="AL75" i="49" s="1"/>
  <c r="AM75" i="49" s="1"/>
  <c r="AN74" i="49"/>
  <c r="A74" i="49"/>
  <c r="AL74" i="49" s="1"/>
  <c r="AM74" i="49" s="1"/>
  <c r="AN73" i="49"/>
  <c r="A73" i="49"/>
  <c r="AL73" i="49" s="1"/>
  <c r="AM73" i="49" s="1"/>
  <c r="AN72" i="49"/>
  <c r="A72" i="49"/>
  <c r="AL72" i="49" s="1"/>
  <c r="AM72" i="49" s="1"/>
  <c r="AN71" i="49"/>
  <c r="A71" i="49"/>
  <c r="AL71" i="49" s="1"/>
  <c r="AM71" i="49" s="1"/>
  <c r="AN70" i="49"/>
  <c r="AM70" i="49"/>
  <c r="A70" i="49"/>
  <c r="AL70" i="49" s="1"/>
  <c r="AN69" i="49"/>
  <c r="A69" i="49"/>
  <c r="AL69" i="49" s="1"/>
  <c r="AM69" i="49" s="1"/>
  <c r="AN68" i="49"/>
  <c r="A68" i="49"/>
  <c r="AL68" i="49" s="1"/>
  <c r="AM68" i="49" s="1"/>
  <c r="AN67" i="49"/>
  <c r="A67" i="49"/>
  <c r="AL67" i="49" s="1"/>
  <c r="AM67" i="49" s="1"/>
  <c r="AN66" i="49"/>
  <c r="AM66" i="49"/>
  <c r="A66" i="49"/>
  <c r="AL66" i="49" s="1"/>
  <c r="AN65" i="49"/>
  <c r="A65" i="49"/>
  <c r="AL65" i="49" s="1"/>
  <c r="AM65" i="49" s="1"/>
  <c r="AO64" i="49"/>
  <c r="AN64" i="49"/>
  <c r="AM64" i="49"/>
  <c r="A64" i="49"/>
  <c r="AN63" i="49"/>
  <c r="A63" i="49"/>
  <c r="AL63" i="49" s="1"/>
  <c r="AM63" i="49" s="1"/>
  <c r="AN62" i="49"/>
  <c r="A62" i="49"/>
  <c r="AL62" i="49" s="1"/>
  <c r="AM62" i="49" s="1"/>
  <c r="AN61" i="49"/>
  <c r="AM61" i="49"/>
  <c r="A61" i="49"/>
  <c r="AL61" i="49" s="1"/>
  <c r="AN60" i="49"/>
  <c r="A60" i="49"/>
  <c r="AL60" i="49" s="1"/>
  <c r="AM60" i="49" s="1"/>
  <c r="AN59" i="49"/>
  <c r="A59" i="49"/>
  <c r="AL59" i="49" s="1"/>
  <c r="AM59" i="49" s="1"/>
  <c r="AN58" i="49"/>
  <c r="A58" i="49"/>
  <c r="AL58" i="49" s="1"/>
  <c r="AM58" i="49" s="1"/>
  <c r="AN57" i="49"/>
  <c r="AM57" i="49"/>
  <c r="A57" i="49"/>
  <c r="AL57" i="49" s="1"/>
  <c r="AN56" i="49"/>
  <c r="A56" i="49"/>
  <c r="AL56" i="49" s="1"/>
  <c r="AM56" i="49" s="1"/>
  <c r="AN55" i="49"/>
  <c r="A55" i="49"/>
  <c r="AL55" i="49" s="1"/>
  <c r="AM55" i="49" s="1"/>
  <c r="AN54" i="49"/>
  <c r="A54" i="49"/>
  <c r="AL54" i="49" s="1"/>
  <c r="AM54" i="49" s="1"/>
  <c r="AN53" i="49"/>
  <c r="AM53" i="49"/>
  <c r="A53" i="49"/>
  <c r="AL53" i="49" s="1"/>
  <c r="AN52" i="49"/>
  <c r="A52" i="49"/>
  <c r="AL52" i="49" s="1"/>
  <c r="AM52" i="49" s="1"/>
  <c r="AN51" i="49"/>
  <c r="A51" i="49"/>
  <c r="AL51" i="49" s="1"/>
  <c r="AM51" i="49" s="1"/>
  <c r="AO50" i="49"/>
  <c r="AN50" i="49"/>
  <c r="AM50" i="49"/>
  <c r="A50" i="49"/>
  <c r="AO49" i="49"/>
  <c r="AN49" i="49"/>
  <c r="AM49" i="49"/>
  <c r="A49" i="49"/>
  <c r="AO48" i="49"/>
  <c r="AN48" i="49"/>
  <c r="AM48" i="49"/>
  <c r="A48" i="49"/>
  <c r="AO47" i="49"/>
  <c r="AN47" i="49"/>
  <c r="A47" i="49"/>
  <c r="AL47" i="49" s="1"/>
  <c r="AM47" i="49" s="1"/>
  <c r="AN46" i="49"/>
  <c r="AL46" i="49"/>
  <c r="AM46" i="49" s="1"/>
  <c r="A46" i="49"/>
  <c r="AN45" i="49"/>
  <c r="A45" i="49"/>
  <c r="AL45" i="49" s="1"/>
  <c r="AM45" i="49" s="1"/>
  <c r="AN44" i="49"/>
  <c r="AL44" i="49"/>
  <c r="AM44" i="49" s="1"/>
  <c r="A44" i="49"/>
  <c r="AN43" i="49"/>
  <c r="A43" i="49"/>
  <c r="AL43" i="49" s="1"/>
  <c r="AM43" i="49" s="1"/>
  <c r="AN42" i="49"/>
  <c r="AL42" i="49"/>
  <c r="AM42" i="49" s="1"/>
  <c r="A42" i="49"/>
  <c r="AN41" i="49"/>
  <c r="A41" i="49"/>
  <c r="AL41" i="49" s="1"/>
  <c r="AM41" i="49" s="1"/>
  <c r="AN40" i="49"/>
  <c r="AL40" i="49"/>
  <c r="AM40" i="49" s="1"/>
  <c r="A40" i="49"/>
  <c r="AN39" i="49"/>
  <c r="A39" i="49"/>
  <c r="AL39" i="49" s="1"/>
  <c r="AM39" i="49" s="1"/>
  <c r="AN38" i="49"/>
  <c r="AL38" i="49"/>
  <c r="AM38" i="49" s="1"/>
  <c r="A38" i="49"/>
  <c r="AN37" i="49"/>
  <c r="A37" i="49"/>
  <c r="AL37" i="49" s="1"/>
  <c r="AM37" i="49" s="1"/>
  <c r="AN36" i="49"/>
  <c r="AL36" i="49"/>
  <c r="AM36" i="49" s="1"/>
  <c r="A36" i="49"/>
  <c r="AN35" i="49"/>
  <c r="A35" i="49"/>
  <c r="AL35" i="49" s="1"/>
  <c r="AM35" i="49" s="1"/>
  <c r="AN34" i="49"/>
  <c r="AL34" i="49"/>
  <c r="AM34" i="49" s="1"/>
  <c r="A34" i="49"/>
  <c r="AN33" i="49"/>
  <c r="A33" i="49"/>
  <c r="AL33" i="49" s="1"/>
  <c r="AM33" i="49" s="1"/>
  <c r="AN32" i="49"/>
  <c r="AL32" i="49"/>
  <c r="AM32" i="49" s="1"/>
  <c r="A32" i="49"/>
  <c r="AN31" i="49"/>
  <c r="A31" i="49"/>
  <c r="AL31" i="49" s="1"/>
  <c r="AM31" i="49" s="1"/>
  <c r="AN30" i="49"/>
  <c r="AL30" i="49"/>
  <c r="AM30" i="49" s="1"/>
  <c r="A30" i="49"/>
  <c r="AN29" i="49"/>
  <c r="A29" i="49"/>
  <c r="AL29" i="49" s="1"/>
  <c r="AM29" i="49" s="1"/>
  <c r="AN28" i="49"/>
  <c r="AL28" i="49"/>
  <c r="AM28" i="49" s="1"/>
  <c r="A28" i="49"/>
  <c r="AO27" i="49"/>
  <c r="AN27" i="49"/>
  <c r="AM27" i="49"/>
  <c r="A27" i="49"/>
  <c r="AL27" i="49" s="1"/>
  <c r="AO26" i="49"/>
  <c r="AN26" i="49"/>
  <c r="AL26" i="49"/>
  <c r="AM26" i="49" s="1"/>
  <c r="A26" i="49"/>
  <c r="AN25" i="49"/>
  <c r="A25" i="49"/>
  <c r="AL25" i="49" s="1"/>
  <c r="AM25" i="49" s="1"/>
  <c r="AN24" i="49"/>
  <c r="A24" i="49"/>
  <c r="AL24" i="49" s="1"/>
  <c r="AM24" i="49" s="1"/>
  <c r="AN23" i="49"/>
  <c r="A23" i="49"/>
  <c r="AL23" i="49" s="1"/>
  <c r="AM23" i="49" s="1"/>
  <c r="AN22" i="49"/>
  <c r="AL22" i="49"/>
  <c r="AM22" i="49" s="1"/>
  <c r="A22" i="49"/>
  <c r="AN21" i="49"/>
  <c r="A21" i="49"/>
  <c r="AL21" i="49" s="1"/>
  <c r="AM21" i="49" s="1"/>
  <c r="AN20" i="49"/>
  <c r="A20" i="49"/>
  <c r="AL20" i="49" s="1"/>
  <c r="AM20" i="49" s="1"/>
  <c r="AN19" i="49"/>
  <c r="A19" i="49"/>
  <c r="AL19" i="49" s="1"/>
  <c r="AM19" i="49" s="1"/>
  <c r="AN18" i="49"/>
  <c r="AL18" i="49"/>
  <c r="AM18" i="49" s="1"/>
  <c r="A18" i="49"/>
  <c r="AN17" i="49"/>
  <c r="A17" i="49"/>
  <c r="AL17" i="49" s="1"/>
  <c r="AM17" i="49" s="1"/>
  <c r="AN16" i="49"/>
  <c r="A16" i="49"/>
  <c r="AL16" i="49" s="1"/>
  <c r="AM16" i="49" s="1"/>
  <c r="AN15" i="49"/>
  <c r="A15" i="49"/>
  <c r="AL15" i="49" s="1"/>
  <c r="AM15" i="49" s="1"/>
  <c r="AN14" i="49"/>
  <c r="AL14" i="49"/>
  <c r="AM14" i="49" s="1"/>
  <c r="A14" i="49"/>
  <c r="AO13" i="49"/>
  <c r="AN13" i="49"/>
  <c r="A13" i="49"/>
  <c r="AL13" i="49" s="1"/>
  <c r="AM13" i="49" s="1"/>
  <c r="AO12" i="49"/>
  <c r="AN12" i="49"/>
  <c r="A12" i="49"/>
  <c r="AL12" i="49" s="1"/>
  <c r="AM12" i="49" s="1"/>
  <c r="AO11" i="49"/>
  <c r="AN11" i="49"/>
  <c r="A11" i="49"/>
  <c r="AL11" i="49" s="1"/>
  <c r="AM11" i="49" s="1"/>
  <c r="AN10" i="49"/>
  <c r="A10" i="49"/>
  <c r="AL10" i="49" s="1"/>
  <c r="AM10" i="49" s="1"/>
  <c r="AN9" i="49"/>
  <c r="AM9" i="49"/>
  <c r="A9" i="49"/>
  <c r="AL9" i="49" s="1"/>
  <c r="AN8" i="49"/>
  <c r="A8" i="49"/>
  <c r="AL8" i="49" s="1"/>
  <c r="AM8" i="49" s="1"/>
  <c r="AN7" i="49"/>
  <c r="A7" i="49"/>
  <c r="AL7" i="49" s="1"/>
  <c r="AM7" i="49" s="1"/>
  <c r="AN6" i="49"/>
  <c r="A6" i="49"/>
  <c r="AL6" i="49" s="1"/>
  <c r="AM6" i="49" s="1"/>
  <c r="AN5" i="49"/>
  <c r="AM5" i="49"/>
  <c r="A5" i="49"/>
  <c r="AL5" i="49" s="1"/>
  <c r="AN4" i="49"/>
  <c r="A4" i="49"/>
  <c r="AL4" i="49" s="1"/>
  <c r="AM4" i="49" s="1"/>
  <c r="AO3" i="49"/>
  <c r="AN3" i="49"/>
  <c r="AL3" i="49"/>
  <c r="AM3" i="49" s="1"/>
  <c r="A3" i="49"/>
  <c r="AO2" i="49"/>
  <c r="AN2" i="49"/>
  <c r="AM2" i="49"/>
  <c r="A2" i="49"/>
  <c r="AL2" i="49" s="1"/>
  <c r="C1" i="43" l="1"/>
  <c r="AM419" i="42"/>
  <c r="AN3" i="42" l="1"/>
  <c r="E3" i="43" s="1"/>
  <c r="E1" i="43"/>
  <c r="B1" i="43"/>
  <c r="A1" i="43"/>
  <c r="AN4" i="42" l="1"/>
  <c r="E4" i="43" s="1"/>
  <c r="AN5" i="42"/>
  <c r="E5" i="43" s="1"/>
  <c r="AN6" i="42"/>
  <c r="E6" i="43" s="1"/>
  <c r="AN7" i="42"/>
  <c r="E7" i="43" s="1"/>
  <c r="AN8" i="42"/>
  <c r="E8" i="43" s="1"/>
  <c r="AN9" i="42"/>
  <c r="E9" i="43" s="1"/>
  <c r="AN10" i="42"/>
  <c r="E10" i="43" s="1"/>
  <c r="AN11" i="42"/>
  <c r="E11" i="43" s="1"/>
  <c r="AN12" i="42"/>
  <c r="E12" i="43" s="1"/>
  <c r="AN13" i="42"/>
  <c r="E13" i="43" s="1"/>
  <c r="AN14" i="42"/>
  <c r="E14" i="43" s="1"/>
  <c r="AN15" i="42"/>
  <c r="E15" i="43" s="1"/>
  <c r="AN16" i="42"/>
  <c r="E16" i="43" s="1"/>
  <c r="AN17" i="42"/>
  <c r="E17" i="43" s="1"/>
  <c r="AN18" i="42"/>
  <c r="E18" i="43" s="1"/>
  <c r="AN19" i="42"/>
  <c r="E19" i="43" s="1"/>
  <c r="AN20" i="42"/>
  <c r="E20" i="43" s="1"/>
  <c r="AN21" i="42"/>
  <c r="E21" i="43" s="1"/>
  <c r="AN22" i="42"/>
  <c r="E22" i="43" s="1"/>
  <c r="AN23" i="42"/>
  <c r="E23" i="43" s="1"/>
  <c r="AN24" i="42"/>
  <c r="E24" i="43" s="1"/>
  <c r="AN25" i="42"/>
  <c r="E25" i="43" s="1"/>
  <c r="AN26" i="42"/>
  <c r="E26" i="43" s="1"/>
  <c r="AN27" i="42"/>
  <c r="E27" i="43" s="1"/>
  <c r="AN28" i="42"/>
  <c r="E28" i="43" s="1"/>
  <c r="AN29" i="42"/>
  <c r="E29" i="43" s="1"/>
  <c r="AN30" i="42"/>
  <c r="E30" i="43" s="1"/>
  <c r="AN31" i="42"/>
  <c r="E31" i="43" s="1"/>
  <c r="AN32" i="42"/>
  <c r="E32" i="43" s="1"/>
  <c r="AN33" i="42"/>
  <c r="E33" i="43" s="1"/>
  <c r="AN34" i="42"/>
  <c r="E34" i="43" s="1"/>
  <c r="AN35" i="42"/>
  <c r="E35" i="43" s="1"/>
  <c r="AN36" i="42"/>
  <c r="E36" i="43" s="1"/>
  <c r="AN37" i="42"/>
  <c r="E37" i="43" s="1"/>
  <c r="AN38" i="42"/>
  <c r="E38" i="43" s="1"/>
  <c r="AN39" i="42"/>
  <c r="E39" i="43" s="1"/>
  <c r="AN40" i="42"/>
  <c r="E40" i="43" s="1"/>
  <c r="AN41" i="42"/>
  <c r="E41" i="43" s="1"/>
  <c r="AN42" i="42"/>
  <c r="E42" i="43" s="1"/>
  <c r="AN43" i="42"/>
  <c r="E43" i="43" s="1"/>
  <c r="AN44" i="42"/>
  <c r="E44" i="43" s="1"/>
  <c r="AN45" i="42"/>
  <c r="E45" i="43" s="1"/>
  <c r="AN46" i="42"/>
  <c r="E46" i="43" s="1"/>
  <c r="AN47" i="42"/>
  <c r="E47" i="43" s="1"/>
  <c r="AN48" i="42"/>
  <c r="E48" i="43" s="1"/>
  <c r="AN49" i="42"/>
  <c r="E49" i="43" s="1"/>
  <c r="AN50" i="42"/>
  <c r="E50" i="43" s="1"/>
  <c r="AN51" i="42"/>
  <c r="E51" i="43" s="1"/>
  <c r="AN52" i="42"/>
  <c r="E52" i="43" s="1"/>
  <c r="AN53" i="42"/>
  <c r="E53" i="43" s="1"/>
  <c r="AN54" i="42"/>
  <c r="E54" i="43" s="1"/>
  <c r="AN55" i="42"/>
  <c r="E55" i="43" s="1"/>
  <c r="AN56" i="42"/>
  <c r="E56" i="43" s="1"/>
  <c r="AN57" i="42"/>
  <c r="E57" i="43" s="1"/>
  <c r="AN58" i="42"/>
  <c r="E58" i="43" s="1"/>
  <c r="AN59" i="42"/>
  <c r="E59" i="43" s="1"/>
  <c r="AN60" i="42"/>
  <c r="E60" i="43" s="1"/>
  <c r="AN61" i="42"/>
  <c r="E61" i="43" s="1"/>
  <c r="AN62" i="42"/>
  <c r="E62" i="43" s="1"/>
  <c r="AN63" i="42"/>
  <c r="E63" i="43" s="1"/>
  <c r="AN64" i="42"/>
  <c r="E64" i="43" s="1"/>
  <c r="AN65" i="42"/>
  <c r="E65" i="43" s="1"/>
  <c r="AN66" i="42"/>
  <c r="E66" i="43" s="1"/>
  <c r="AN67" i="42"/>
  <c r="E67" i="43" s="1"/>
  <c r="AN68" i="42"/>
  <c r="E68" i="43" s="1"/>
  <c r="AN69" i="42"/>
  <c r="E69" i="43" s="1"/>
  <c r="AN70" i="42"/>
  <c r="E70" i="43" s="1"/>
  <c r="AN71" i="42"/>
  <c r="E71" i="43" s="1"/>
  <c r="AN72" i="42"/>
  <c r="E72" i="43" s="1"/>
  <c r="AN73" i="42"/>
  <c r="E73" i="43" s="1"/>
  <c r="AN74" i="42"/>
  <c r="E74" i="43" s="1"/>
  <c r="AN75" i="42"/>
  <c r="E75" i="43" s="1"/>
  <c r="AN76" i="42"/>
  <c r="E76" i="43" s="1"/>
  <c r="AN77" i="42"/>
  <c r="E77" i="43" s="1"/>
  <c r="AN78" i="42"/>
  <c r="E78" i="43" s="1"/>
  <c r="AN79" i="42"/>
  <c r="E79" i="43" s="1"/>
  <c r="AN80" i="42"/>
  <c r="E80" i="43" s="1"/>
  <c r="AN81" i="42"/>
  <c r="E81" i="43" s="1"/>
  <c r="AN82" i="42"/>
  <c r="E82" i="43" s="1"/>
  <c r="AN83" i="42"/>
  <c r="E83" i="43" s="1"/>
  <c r="AN84" i="42"/>
  <c r="E84" i="43" s="1"/>
  <c r="AN85" i="42"/>
  <c r="E85" i="43" s="1"/>
  <c r="AN86" i="42"/>
  <c r="E86" i="43" s="1"/>
  <c r="AN87" i="42"/>
  <c r="E87" i="43" s="1"/>
  <c r="AN88" i="42"/>
  <c r="E88" i="43" s="1"/>
  <c r="AN89" i="42"/>
  <c r="E89" i="43" s="1"/>
  <c r="AN90" i="42"/>
  <c r="E90" i="43" s="1"/>
  <c r="AN91" i="42"/>
  <c r="E91" i="43" s="1"/>
  <c r="AN92" i="42"/>
  <c r="E92" i="43" s="1"/>
  <c r="AN93" i="42"/>
  <c r="E93" i="43" s="1"/>
  <c r="AN94" i="42"/>
  <c r="E94" i="43" s="1"/>
  <c r="AN95" i="42"/>
  <c r="E95" i="43" s="1"/>
  <c r="AN96" i="42"/>
  <c r="E96" i="43" s="1"/>
  <c r="AN97" i="42"/>
  <c r="E97" i="43" s="1"/>
  <c r="AN98" i="42"/>
  <c r="E98" i="43" s="1"/>
  <c r="AN99" i="42"/>
  <c r="E99" i="43" s="1"/>
  <c r="AN100" i="42"/>
  <c r="E100" i="43" s="1"/>
  <c r="AN101" i="42"/>
  <c r="E101" i="43" s="1"/>
  <c r="AN102" i="42"/>
  <c r="E102" i="43" s="1"/>
  <c r="AN103" i="42"/>
  <c r="E103" i="43" s="1"/>
  <c r="AN104" i="42"/>
  <c r="E104" i="43" s="1"/>
  <c r="AN105" i="42"/>
  <c r="E105" i="43" s="1"/>
  <c r="AN106" i="42"/>
  <c r="E106" i="43" s="1"/>
  <c r="AN107" i="42"/>
  <c r="E107" i="43" s="1"/>
  <c r="AN108" i="42"/>
  <c r="E108" i="43" s="1"/>
  <c r="AN109" i="42"/>
  <c r="E109" i="43" s="1"/>
  <c r="AN110" i="42"/>
  <c r="E110" i="43" s="1"/>
  <c r="AN111" i="42"/>
  <c r="E111" i="43" s="1"/>
  <c r="AN112" i="42"/>
  <c r="E112" i="43" s="1"/>
  <c r="AN113" i="42"/>
  <c r="E113" i="43" s="1"/>
  <c r="AN114" i="42"/>
  <c r="E114" i="43" s="1"/>
  <c r="AN115" i="42"/>
  <c r="E115" i="43" s="1"/>
  <c r="AN116" i="42"/>
  <c r="E116" i="43" s="1"/>
  <c r="AN117" i="42"/>
  <c r="E117" i="43" s="1"/>
  <c r="AN118" i="42"/>
  <c r="E118" i="43" s="1"/>
  <c r="AN119" i="42"/>
  <c r="E119" i="43" s="1"/>
  <c r="AN120" i="42"/>
  <c r="E120" i="43" s="1"/>
  <c r="AN121" i="42"/>
  <c r="E121" i="43" s="1"/>
  <c r="AN122" i="42"/>
  <c r="E122" i="43" s="1"/>
  <c r="AN123" i="42"/>
  <c r="E123" i="43" s="1"/>
  <c r="AN124" i="42"/>
  <c r="E124" i="43" s="1"/>
  <c r="AN125" i="42"/>
  <c r="E125" i="43" s="1"/>
  <c r="AN126" i="42"/>
  <c r="E126" i="43" s="1"/>
  <c r="AN127" i="42"/>
  <c r="E127" i="43" s="1"/>
  <c r="AN128" i="42"/>
  <c r="E128" i="43" s="1"/>
  <c r="AN129" i="42"/>
  <c r="E129" i="43" s="1"/>
  <c r="AN130" i="42"/>
  <c r="E130" i="43" s="1"/>
  <c r="AN131" i="42"/>
  <c r="E131" i="43" s="1"/>
  <c r="AN132" i="42"/>
  <c r="E132" i="43" s="1"/>
  <c r="AN133" i="42"/>
  <c r="E133" i="43" s="1"/>
  <c r="AN134" i="42"/>
  <c r="E134" i="43" s="1"/>
  <c r="AN135" i="42"/>
  <c r="E135" i="43" s="1"/>
  <c r="AN136" i="42"/>
  <c r="E136" i="43" s="1"/>
  <c r="AN137" i="42"/>
  <c r="E137" i="43" s="1"/>
  <c r="AN138" i="42"/>
  <c r="E138" i="43" s="1"/>
  <c r="AN139" i="42"/>
  <c r="E139" i="43" s="1"/>
  <c r="AN140" i="42"/>
  <c r="E140" i="43" s="1"/>
  <c r="AN141" i="42"/>
  <c r="E141" i="43" s="1"/>
  <c r="AN142" i="42"/>
  <c r="E142" i="43" s="1"/>
  <c r="AN143" i="42"/>
  <c r="E143" i="43" s="1"/>
  <c r="AN144" i="42"/>
  <c r="E144" i="43" s="1"/>
  <c r="AN145" i="42"/>
  <c r="E145" i="43" s="1"/>
  <c r="AN146" i="42"/>
  <c r="E146" i="43" s="1"/>
  <c r="AN147" i="42"/>
  <c r="E147" i="43" s="1"/>
  <c r="AN148" i="42"/>
  <c r="E148" i="43" s="1"/>
  <c r="AN149" i="42"/>
  <c r="E149" i="43" s="1"/>
  <c r="AN150" i="42"/>
  <c r="E150" i="43" s="1"/>
  <c r="AN151" i="42"/>
  <c r="E151" i="43" s="1"/>
  <c r="AN152" i="42"/>
  <c r="E152" i="43" s="1"/>
  <c r="AN153" i="42"/>
  <c r="E153" i="43" s="1"/>
  <c r="AN154" i="42"/>
  <c r="E154" i="43" s="1"/>
  <c r="AN155" i="42"/>
  <c r="E155" i="43" s="1"/>
  <c r="AN156" i="42"/>
  <c r="E156" i="43" s="1"/>
  <c r="AN157" i="42"/>
  <c r="E157" i="43" s="1"/>
  <c r="AN158" i="42"/>
  <c r="E158" i="43" s="1"/>
  <c r="AN159" i="42"/>
  <c r="E159" i="43" s="1"/>
  <c r="AN160" i="42"/>
  <c r="E160" i="43" s="1"/>
  <c r="AN161" i="42"/>
  <c r="E161" i="43" s="1"/>
  <c r="AN162" i="42"/>
  <c r="E162" i="43" s="1"/>
  <c r="AN163" i="42"/>
  <c r="E163" i="43" s="1"/>
  <c r="AN164" i="42"/>
  <c r="E164" i="43" s="1"/>
  <c r="AN165" i="42"/>
  <c r="E165" i="43" s="1"/>
  <c r="AN166" i="42"/>
  <c r="E166" i="43" s="1"/>
  <c r="AN167" i="42"/>
  <c r="E167" i="43" s="1"/>
  <c r="AN168" i="42"/>
  <c r="E168" i="43" s="1"/>
  <c r="AN169" i="42"/>
  <c r="E169" i="43" s="1"/>
  <c r="AN170" i="42"/>
  <c r="E170" i="43" s="1"/>
  <c r="AN171" i="42"/>
  <c r="E171" i="43" s="1"/>
  <c r="AN172" i="42"/>
  <c r="E172" i="43" s="1"/>
  <c r="AN173" i="42"/>
  <c r="E173" i="43" s="1"/>
  <c r="AN174" i="42"/>
  <c r="E174" i="43" s="1"/>
  <c r="AN175" i="42"/>
  <c r="E175" i="43" s="1"/>
  <c r="AN176" i="42"/>
  <c r="E176" i="43" s="1"/>
  <c r="AN177" i="42"/>
  <c r="E177" i="43" s="1"/>
  <c r="AN178" i="42"/>
  <c r="E178" i="43" s="1"/>
  <c r="AN179" i="42"/>
  <c r="E179" i="43" s="1"/>
  <c r="AN180" i="42"/>
  <c r="E180" i="43" s="1"/>
  <c r="AN181" i="42"/>
  <c r="E181" i="43" s="1"/>
  <c r="AN182" i="42"/>
  <c r="E182" i="43" s="1"/>
  <c r="AN183" i="42"/>
  <c r="E183" i="43" s="1"/>
  <c r="AN184" i="42"/>
  <c r="E184" i="43" s="1"/>
  <c r="AN185" i="42"/>
  <c r="E185" i="43" s="1"/>
  <c r="AN186" i="42"/>
  <c r="E186" i="43" s="1"/>
  <c r="AN187" i="42"/>
  <c r="E187" i="43" s="1"/>
  <c r="AN188" i="42"/>
  <c r="E188" i="43" s="1"/>
  <c r="AN189" i="42"/>
  <c r="E189" i="43" s="1"/>
  <c r="AN190" i="42"/>
  <c r="E190" i="43" s="1"/>
  <c r="AN191" i="42"/>
  <c r="E191" i="43" s="1"/>
  <c r="AN192" i="42"/>
  <c r="E192" i="43" s="1"/>
  <c r="AN193" i="42"/>
  <c r="E193" i="43" s="1"/>
  <c r="AN194" i="42"/>
  <c r="E194" i="43" s="1"/>
  <c r="AN195" i="42"/>
  <c r="E195" i="43" s="1"/>
  <c r="AN196" i="42"/>
  <c r="E196" i="43" s="1"/>
  <c r="AN197" i="42"/>
  <c r="E197" i="43" s="1"/>
  <c r="AN198" i="42"/>
  <c r="E198" i="43" s="1"/>
  <c r="AN199" i="42"/>
  <c r="E199" i="43" s="1"/>
  <c r="AN200" i="42"/>
  <c r="E200" i="43" s="1"/>
  <c r="AN201" i="42"/>
  <c r="E201" i="43" s="1"/>
  <c r="AN202" i="42"/>
  <c r="E202" i="43" s="1"/>
  <c r="AN203" i="42"/>
  <c r="E203" i="43" s="1"/>
  <c r="AN204" i="42"/>
  <c r="E204" i="43" s="1"/>
  <c r="AN205" i="42"/>
  <c r="E205" i="43" s="1"/>
  <c r="AN206" i="42"/>
  <c r="E206" i="43" s="1"/>
  <c r="AN207" i="42"/>
  <c r="E207" i="43" s="1"/>
  <c r="AN208" i="42"/>
  <c r="E208" i="43" s="1"/>
  <c r="AN209" i="42"/>
  <c r="E209" i="43" s="1"/>
  <c r="AN210" i="42"/>
  <c r="E210" i="43" s="1"/>
  <c r="AN211" i="42"/>
  <c r="E211" i="43" s="1"/>
  <c r="AN212" i="42"/>
  <c r="E212" i="43" s="1"/>
  <c r="AN213" i="42"/>
  <c r="E213" i="43" s="1"/>
  <c r="AN214" i="42"/>
  <c r="E214" i="43" s="1"/>
  <c r="AN215" i="42"/>
  <c r="E215" i="43" s="1"/>
  <c r="AN216" i="42"/>
  <c r="E216" i="43" s="1"/>
  <c r="AN217" i="42"/>
  <c r="E217" i="43" s="1"/>
  <c r="AN218" i="42"/>
  <c r="E218" i="43" s="1"/>
  <c r="AN219" i="42"/>
  <c r="E219" i="43" s="1"/>
  <c r="AN220" i="42"/>
  <c r="E220" i="43" s="1"/>
  <c r="AN221" i="42"/>
  <c r="E221" i="43" s="1"/>
  <c r="AN222" i="42"/>
  <c r="E222" i="43" s="1"/>
  <c r="AN223" i="42"/>
  <c r="E223" i="43" s="1"/>
  <c r="AN224" i="42"/>
  <c r="E224" i="43" s="1"/>
  <c r="AN225" i="42"/>
  <c r="E225" i="43" s="1"/>
  <c r="AN226" i="42"/>
  <c r="E226" i="43" s="1"/>
  <c r="AN227" i="42"/>
  <c r="E227" i="43" s="1"/>
  <c r="AN228" i="42"/>
  <c r="E228" i="43" s="1"/>
  <c r="AN229" i="42"/>
  <c r="E229" i="43" s="1"/>
  <c r="AN230" i="42"/>
  <c r="E230" i="43" s="1"/>
  <c r="AN231" i="42"/>
  <c r="E231" i="43" s="1"/>
  <c r="AN232" i="42"/>
  <c r="E232" i="43" s="1"/>
  <c r="AN233" i="42"/>
  <c r="E233" i="43" s="1"/>
  <c r="AN234" i="42"/>
  <c r="E234" i="43" s="1"/>
  <c r="AN235" i="42"/>
  <c r="E235" i="43" s="1"/>
  <c r="AN236" i="42"/>
  <c r="E236" i="43" s="1"/>
  <c r="AN237" i="42"/>
  <c r="E237" i="43" s="1"/>
  <c r="AN238" i="42"/>
  <c r="E238" i="43" s="1"/>
  <c r="AN239" i="42"/>
  <c r="E239" i="43" s="1"/>
  <c r="AN240" i="42"/>
  <c r="E240" i="43" s="1"/>
  <c r="AN241" i="42"/>
  <c r="E241" i="43" s="1"/>
  <c r="AN242" i="42"/>
  <c r="E242" i="43" s="1"/>
  <c r="AN243" i="42"/>
  <c r="E243" i="43" s="1"/>
  <c r="AN244" i="42"/>
  <c r="E244" i="43" s="1"/>
  <c r="AN245" i="42"/>
  <c r="E245" i="43" s="1"/>
  <c r="AN246" i="42"/>
  <c r="E246" i="43" s="1"/>
  <c r="AN247" i="42"/>
  <c r="E247" i="43" s="1"/>
  <c r="AN248" i="42"/>
  <c r="E248" i="43" s="1"/>
  <c r="AN249" i="42"/>
  <c r="E249" i="43" s="1"/>
  <c r="AN250" i="42"/>
  <c r="E250" i="43" s="1"/>
  <c r="AN251" i="42"/>
  <c r="E251" i="43" s="1"/>
  <c r="AN252" i="42"/>
  <c r="E252" i="43" s="1"/>
  <c r="AN253" i="42"/>
  <c r="E253" i="43" s="1"/>
  <c r="AN254" i="42"/>
  <c r="E254" i="43" s="1"/>
  <c r="AN255" i="42"/>
  <c r="E255" i="43" s="1"/>
  <c r="AN256" i="42"/>
  <c r="E256" i="43" s="1"/>
  <c r="AN257" i="42"/>
  <c r="E257" i="43" s="1"/>
  <c r="AN258" i="42"/>
  <c r="E258" i="43" s="1"/>
  <c r="AN259" i="42"/>
  <c r="E259" i="43" s="1"/>
  <c r="AN260" i="42"/>
  <c r="E260" i="43" s="1"/>
  <c r="AN261" i="42"/>
  <c r="E261" i="43" s="1"/>
  <c r="AN262" i="42"/>
  <c r="E262" i="43" s="1"/>
  <c r="AN263" i="42"/>
  <c r="E263" i="43" s="1"/>
  <c r="AN264" i="42"/>
  <c r="E264" i="43" s="1"/>
  <c r="AN265" i="42"/>
  <c r="E265" i="43" s="1"/>
  <c r="AN266" i="42"/>
  <c r="E266" i="43" s="1"/>
  <c r="AN267" i="42"/>
  <c r="E267" i="43" s="1"/>
  <c r="AN268" i="42"/>
  <c r="E268" i="43" s="1"/>
  <c r="AN269" i="42"/>
  <c r="E269" i="43" s="1"/>
  <c r="AN270" i="42"/>
  <c r="E270" i="43" s="1"/>
  <c r="AN271" i="42"/>
  <c r="E271" i="43" s="1"/>
  <c r="AN272" i="42"/>
  <c r="E272" i="43" s="1"/>
  <c r="AN273" i="42"/>
  <c r="E273" i="43" s="1"/>
  <c r="AN274" i="42"/>
  <c r="E274" i="43" s="1"/>
  <c r="AN275" i="42"/>
  <c r="E275" i="43" s="1"/>
  <c r="AN276" i="42"/>
  <c r="E276" i="43" s="1"/>
  <c r="AN277" i="42"/>
  <c r="E277" i="43" s="1"/>
  <c r="AN278" i="42"/>
  <c r="E278" i="43" s="1"/>
  <c r="AN279" i="42"/>
  <c r="E279" i="43" s="1"/>
  <c r="AN280" i="42"/>
  <c r="E280" i="43" s="1"/>
  <c r="AN281" i="42"/>
  <c r="E281" i="43" s="1"/>
  <c r="AN282" i="42"/>
  <c r="E282" i="43" s="1"/>
  <c r="AN283" i="42"/>
  <c r="E283" i="43" s="1"/>
  <c r="AN284" i="42"/>
  <c r="E284" i="43" s="1"/>
  <c r="AN285" i="42"/>
  <c r="E285" i="43" s="1"/>
  <c r="AN286" i="42"/>
  <c r="E286" i="43" s="1"/>
  <c r="AN287" i="42"/>
  <c r="E287" i="43" s="1"/>
  <c r="AN288" i="42"/>
  <c r="E288" i="43" s="1"/>
  <c r="AN289" i="42"/>
  <c r="E289" i="43" s="1"/>
  <c r="AN290" i="42"/>
  <c r="E290" i="43" s="1"/>
  <c r="AN291" i="42"/>
  <c r="E291" i="43" s="1"/>
  <c r="AN292" i="42"/>
  <c r="E292" i="43" s="1"/>
  <c r="AN293" i="42"/>
  <c r="E293" i="43" s="1"/>
  <c r="AN294" i="42"/>
  <c r="E294" i="43" s="1"/>
  <c r="AN295" i="42"/>
  <c r="E295" i="43" s="1"/>
  <c r="AN296" i="42"/>
  <c r="E296" i="43" s="1"/>
  <c r="AN297" i="42"/>
  <c r="E297" i="43" s="1"/>
  <c r="AN298" i="42"/>
  <c r="E298" i="43" s="1"/>
  <c r="AN299" i="42"/>
  <c r="E299" i="43" s="1"/>
  <c r="AN300" i="42"/>
  <c r="E300" i="43" s="1"/>
  <c r="AN301" i="42"/>
  <c r="E301" i="43" s="1"/>
  <c r="AN302" i="42"/>
  <c r="E302" i="43" s="1"/>
  <c r="AN303" i="42"/>
  <c r="E303" i="43" s="1"/>
  <c r="AN304" i="42"/>
  <c r="E304" i="43" s="1"/>
  <c r="AN305" i="42"/>
  <c r="E305" i="43" s="1"/>
  <c r="AN306" i="42"/>
  <c r="E306" i="43" s="1"/>
  <c r="AN307" i="42"/>
  <c r="E307" i="43" s="1"/>
  <c r="AN308" i="42"/>
  <c r="E308" i="43" s="1"/>
  <c r="AN309" i="42"/>
  <c r="E309" i="43" s="1"/>
  <c r="AN310" i="42"/>
  <c r="E310" i="43" s="1"/>
  <c r="AN311" i="42"/>
  <c r="E311" i="43" s="1"/>
  <c r="AN312" i="42"/>
  <c r="E312" i="43" s="1"/>
  <c r="AN313" i="42"/>
  <c r="E313" i="43" s="1"/>
  <c r="AN314" i="42"/>
  <c r="E314" i="43" s="1"/>
  <c r="AN315" i="42"/>
  <c r="E315" i="43" s="1"/>
  <c r="AN316" i="42"/>
  <c r="E316" i="43" s="1"/>
  <c r="AN317" i="42"/>
  <c r="E317" i="43" s="1"/>
  <c r="AN318" i="42"/>
  <c r="E318" i="43" s="1"/>
  <c r="AN319" i="42"/>
  <c r="E319" i="43" s="1"/>
  <c r="AN320" i="42"/>
  <c r="E320" i="43" s="1"/>
  <c r="AN321" i="42"/>
  <c r="E321" i="43" s="1"/>
  <c r="AN322" i="42"/>
  <c r="E322" i="43" s="1"/>
  <c r="AN323" i="42"/>
  <c r="E323" i="43" s="1"/>
  <c r="AN324" i="42"/>
  <c r="E324" i="43" s="1"/>
  <c r="AN325" i="42"/>
  <c r="E325" i="43" s="1"/>
  <c r="AN326" i="42"/>
  <c r="E326" i="43" s="1"/>
  <c r="AN327" i="42"/>
  <c r="E327" i="43" s="1"/>
  <c r="AN328" i="42"/>
  <c r="E328" i="43" s="1"/>
  <c r="AN329" i="42"/>
  <c r="E329" i="43" s="1"/>
  <c r="AN330" i="42"/>
  <c r="E330" i="43" s="1"/>
  <c r="AN331" i="42"/>
  <c r="E331" i="43" s="1"/>
  <c r="AN332" i="42"/>
  <c r="E332" i="43" s="1"/>
  <c r="AN333" i="42"/>
  <c r="E333" i="43" s="1"/>
  <c r="AN334" i="42"/>
  <c r="E334" i="43" s="1"/>
  <c r="AN335" i="42"/>
  <c r="E335" i="43" s="1"/>
  <c r="AN336" i="42"/>
  <c r="E336" i="43" s="1"/>
  <c r="AN337" i="42"/>
  <c r="E337" i="43" s="1"/>
  <c r="AN338" i="42"/>
  <c r="E338" i="43" s="1"/>
  <c r="AN339" i="42"/>
  <c r="E339" i="43" s="1"/>
  <c r="AN340" i="42"/>
  <c r="E340" i="43" s="1"/>
  <c r="AN341" i="42"/>
  <c r="E341" i="43" s="1"/>
  <c r="AN342" i="42"/>
  <c r="E342" i="43" s="1"/>
  <c r="AN343" i="42"/>
  <c r="E343" i="43" s="1"/>
  <c r="AN344" i="42"/>
  <c r="E344" i="43" s="1"/>
  <c r="AN345" i="42"/>
  <c r="E345" i="43" s="1"/>
  <c r="AN346" i="42"/>
  <c r="E346" i="43" s="1"/>
  <c r="AN347" i="42"/>
  <c r="E347" i="43" s="1"/>
  <c r="AN348" i="42"/>
  <c r="E348" i="43" s="1"/>
  <c r="AN349" i="42"/>
  <c r="E349" i="43" s="1"/>
  <c r="AN350" i="42"/>
  <c r="E350" i="43" s="1"/>
  <c r="AN351" i="42"/>
  <c r="E351" i="43" s="1"/>
  <c r="AN352" i="42"/>
  <c r="E352" i="43" s="1"/>
  <c r="AN353" i="42"/>
  <c r="E353" i="43" s="1"/>
  <c r="AN354" i="42"/>
  <c r="E354" i="43" s="1"/>
  <c r="AN355" i="42"/>
  <c r="E355" i="43" s="1"/>
  <c r="AN356" i="42"/>
  <c r="E356" i="43" s="1"/>
  <c r="AN357" i="42"/>
  <c r="E357" i="43" s="1"/>
  <c r="AN358" i="42"/>
  <c r="E358" i="43" s="1"/>
  <c r="AN359" i="42"/>
  <c r="E359" i="43" s="1"/>
  <c r="AN360" i="42"/>
  <c r="E360" i="43" s="1"/>
  <c r="AN361" i="42"/>
  <c r="E361" i="43" s="1"/>
  <c r="AN362" i="42"/>
  <c r="E362" i="43" s="1"/>
  <c r="AN363" i="42"/>
  <c r="E363" i="43" s="1"/>
  <c r="AN364" i="42"/>
  <c r="E364" i="43" s="1"/>
  <c r="AN365" i="42"/>
  <c r="E365" i="43" s="1"/>
  <c r="AN366" i="42"/>
  <c r="E366" i="43" s="1"/>
  <c r="AN367" i="42"/>
  <c r="E367" i="43" s="1"/>
  <c r="AN368" i="42"/>
  <c r="E368" i="43" s="1"/>
  <c r="AN369" i="42"/>
  <c r="E369" i="43" s="1"/>
  <c r="AN370" i="42"/>
  <c r="E370" i="43" s="1"/>
  <c r="AN371" i="42"/>
  <c r="E371" i="43" s="1"/>
  <c r="AN372" i="42"/>
  <c r="E372" i="43" s="1"/>
  <c r="AN373" i="42"/>
  <c r="E373" i="43" s="1"/>
  <c r="AN374" i="42"/>
  <c r="E374" i="43" s="1"/>
  <c r="AN375" i="42"/>
  <c r="E375" i="43" s="1"/>
  <c r="AN376" i="42"/>
  <c r="E376" i="43" s="1"/>
  <c r="AN377" i="42"/>
  <c r="E377" i="43" s="1"/>
  <c r="AN378" i="42"/>
  <c r="E378" i="43" s="1"/>
  <c r="AN379" i="42"/>
  <c r="E379" i="43" s="1"/>
  <c r="AN380" i="42"/>
  <c r="E380" i="43" s="1"/>
  <c r="AN381" i="42"/>
  <c r="E381" i="43" s="1"/>
  <c r="AN382" i="42"/>
  <c r="E382" i="43" s="1"/>
  <c r="AN383" i="42"/>
  <c r="E383" i="43" s="1"/>
  <c r="AN384" i="42"/>
  <c r="E384" i="43" s="1"/>
  <c r="AN385" i="42"/>
  <c r="E385" i="43" s="1"/>
  <c r="AN386" i="42"/>
  <c r="E386" i="43" s="1"/>
  <c r="AN387" i="42"/>
  <c r="E387" i="43" s="1"/>
  <c r="AN388" i="42"/>
  <c r="E388" i="43" s="1"/>
  <c r="AN389" i="42"/>
  <c r="E389" i="43" s="1"/>
  <c r="AN390" i="42"/>
  <c r="E390" i="43" s="1"/>
  <c r="AN391" i="42"/>
  <c r="E391" i="43" s="1"/>
  <c r="AN392" i="42"/>
  <c r="E392" i="43" s="1"/>
  <c r="AN393" i="42"/>
  <c r="E393" i="43" s="1"/>
  <c r="AN394" i="42"/>
  <c r="E394" i="43" s="1"/>
  <c r="AN395" i="42"/>
  <c r="E395" i="43" s="1"/>
  <c r="AN396" i="42"/>
  <c r="E396" i="43" s="1"/>
  <c r="AN397" i="42"/>
  <c r="E397" i="43" s="1"/>
  <c r="AN398" i="42"/>
  <c r="E398" i="43" s="1"/>
  <c r="AN399" i="42"/>
  <c r="E399" i="43" s="1"/>
  <c r="AN400" i="42"/>
  <c r="E400" i="43" s="1"/>
  <c r="AN401" i="42"/>
  <c r="E401" i="43" s="1"/>
  <c r="AN402" i="42"/>
  <c r="E402" i="43" s="1"/>
  <c r="AN403" i="42"/>
  <c r="E403" i="43" s="1"/>
  <c r="AN404" i="42"/>
  <c r="E404" i="43" s="1"/>
  <c r="AN405" i="42"/>
  <c r="E405" i="43" s="1"/>
  <c r="AN406" i="42"/>
  <c r="E406" i="43" s="1"/>
  <c r="AN407" i="42"/>
  <c r="E407" i="43" s="1"/>
  <c r="AN408" i="42"/>
  <c r="E408" i="43" s="1"/>
  <c r="AN409" i="42"/>
  <c r="E409" i="43" s="1"/>
  <c r="AN410" i="42"/>
  <c r="E410" i="43" s="1"/>
  <c r="AN2" i="42"/>
  <c r="E2" i="43" s="1"/>
  <c r="AL411" i="42" l="1"/>
  <c r="AL412" i="42"/>
  <c r="AL413" i="42"/>
  <c r="AL414" i="42"/>
  <c r="AL415" i="42"/>
  <c r="AL416" i="42"/>
  <c r="AL417" i="42"/>
  <c r="AL418" i="42"/>
  <c r="A410" i="42" l="1"/>
  <c r="A409" i="42"/>
  <c r="A408" i="42"/>
  <c r="A407" i="42"/>
  <c r="A406" i="42"/>
  <c r="A405" i="42"/>
  <c r="A404" i="42"/>
  <c r="A403" i="42"/>
  <c r="A402" i="42"/>
  <c r="A401" i="42"/>
  <c r="A400" i="42"/>
  <c r="A399" i="42"/>
  <c r="A398" i="42"/>
  <c r="A397" i="42"/>
  <c r="A396" i="42"/>
  <c r="A395" i="42"/>
  <c r="A394" i="42"/>
  <c r="A393" i="42"/>
  <c r="A392" i="42"/>
  <c r="A391" i="42"/>
  <c r="A390" i="42"/>
  <c r="A389" i="42"/>
  <c r="A388" i="42"/>
  <c r="A387" i="42"/>
  <c r="A386" i="42"/>
  <c r="A385" i="42"/>
  <c r="A384" i="42"/>
  <c r="A383" i="42"/>
  <c r="A382" i="42"/>
  <c r="A381" i="42"/>
  <c r="A380" i="42"/>
  <c r="A379" i="42"/>
  <c r="A378" i="42"/>
  <c r="A377" i="42"/>
  <c r="A376" i="42"/>
  <c r="A375" i="42"/>
  <c r="A374" i="42"/>
  <c r="A373" i="42"/>
  <c r="A372" i="42"/>
  <c r="A371" i="42"/>
  <c r="A370" i="42"/>
  <c r="A369" i="42"/>
  <c r="A368" i="42"/>
  <c r="A367" i="42"/>
  <c r="A366" i="42"/>
  <c r="A365" i="42"/>
  <c r="A364" i="42"/>
  <c r="A363" i="42"/>
  <c r="A362" i="42"/>
  <c r="A361" i="42"/>
  <c r="A360" i="42"/>
  <c r="A359" i="42"/>
  <c r="A358" i="42"/>
  <c r="A357" i="42"/>
  <c r="A356" i="42"/>
  <c r="A355" i="42"/>
  <c r="A354" i="42"/>
  <c r="A353" i="42"/>
  <c r="A352" i="42"/>
  <c r="A351" i="42"/>
  <c r="A350" i="42"/>
  <c r="A349" i="42"/>
  <c r="A348" i="42"/>
  <c r="A347" i="42"/>
  <c r="A346" i="42"/>
  <c r="A345" i="42"/>
  <c r="A344" i="42"/>
  <c r="A343" i="42"/>
  <c r="A342" i="42"/>
  <c r="A341" i="42"/>
  <c r="A340" i="42"/>
  <c r="A339" i="42"/>
  <c r="A338" i="42"/>
  <c r="A337" i="42"/>
  <c r="A336" i="42"/>
  <c r="A335" i="42"/>
  <c r="A334" i="42"/>
  <c r="A333" i="42"/>
  <c r="A332" i="42"/>
  <c r="A331" i="42"/>
  <c r="A330" i="42"/>
  <c r="A329" i="42"/>
  <c r="A328" i="42"/>
  <c r="A327" i="42"/>
  <c r="A326" i="42"/>
  <c r="A325" i="42"/>
  <c r="A324" i="42"/>
  <c r="A323" i="42"/>
  <c r="A322" i="42"/>
  <c r="A321" i="42"/>
  <c r="A320" i="42"/>
  <c r="A319" i="42"/>
  <c r="A318" i="42"/>
  <c r="A317" i="42"/>
  <c r="A316" i="42"/>
  <c r="A315" i="42"/>
  <c r="A314" i="42"/>
  <c r="A313" i="42"/>
  <c r="A312" i="42"/>
  <c r="A311" i="42"/>
  <c r="A310" i="42"/>
  <c r="A309" i="42"/>
  <c r="A308" i="42"/>
  <c r="A307" i="42"/>
  <c r="A306" i="42"/>
  <c r="A305" i="42"/>
  <c r="A304" i="42"/>
  <c r="A303" i="42"/>
  <c r="A302" i="42"/>
  <c r="A301" i="42"/>
  <c r="A300" i="42"/>
  <c r="A299" i="42"/>
  <c r="A298" i="42"/>
  <c r="A297" i="42"/>
  <c r="A296" i="42"/>
  <c r="A295" i="42"/>
  <c r="A294" i="42"/>
  <c r="A293" i="42"/>
  <c r="A292" i="42"/>
  <c r="A291" i="42"/>
  <c r="A290" i="42"/>
  <c r="A289" i="42"/>
  <c r="A288" i="42"/>
  <c r="A287" i="42"/>
  <c r="A286" i="42"/>
  <c r="A285" i="42"/>
  <c r="A284" i="42"/>
  <c r="A283" i="42"/>
  <c r="A282" i="42"/>
  <c r="A281" i="42"/>
  <c r="A280" i="42"/>
  <c r="A279" i="42"/>
  <c r="A278" i="42"/>
  <c r="A277" i="42"/>
  <c r="A276" i="42"/>
  <c r="A275" i="42"/>
  <c r="A274" i="42"/>
  <c r="A273" i="42"/>
  <c r="A272" i="42"/>
  <c r="A271" i="42"/>
  <c r="A270" i="42"/>
  <c r="A269" i="42"/>
  <c r="A268" i="42"/>
  <c r="A267" i="42"/>
  <c r="A266" i="42"/>
  <c r="A265" i="42"/>
  <c r="A264" i="42"/>
  <c r="A263" i="42"/>
  <c r="A262" i="42"/>
  <c r="A261" i="42"/>
  <c r="A260" i="42"/>
  <c r="A259" i="42"/>
  <c r="A258" i="42"/>
  <c r="A257" i="42"/>
  <c r="A256" i="42"/>
  <c r="A255" i="42"/>
  <c r="A254" i="42"/>
  <c r="A253" i="42"/>
  <c r="A252" i="42"/>
  <c r="A251" i="42"/>
  <c r="A250" i="42"/>
  <c r="A249" i="42"/>
  <c r="A248" i="42"/>
  <c r="A247" i="42"/>
  <c r="A246" i="42"/>
  <c r="A245" i="42"/>
  <c r="A244" i="42"/>
  <c r="A243" i="42"/>
  <c r="A242" i="42"/>
  <c r="A241" i="42"/>
  <c r="A240" i="42"/>
  <c r="A239" i="42"/>
  <c r="A238" i="42"/>
  <c r="A237" i="42"/>
  <c r="A236" i="42"/>
  <c r="A235" i="42"/>
  <c r="A234" i="42"/>
  <c r="A233" i="42"/>
  <c r="A232" i="42"/>
  <c r="A231" i="42"/>
  <c r="A230" i="42"/>
  <c r="A229" i="42"/>
  <c r="A228" i="42"/>
  <c r="A227" i="42"/>
  <c r="A226" i="42"/>
  <c r="A225" i="42"/>
  <c r="A224" i="42"/>
  <c r="A223" i="42"/>
  <c r="A222" i="42"/>
  <c r="A221" i="42"/>
  <c r="A220" i="42"/>
  <c r="A219" i="42"/>
  <c r="A218" i="42"/>
  <c r="A217" i="42"/>
  <c r="A216" i="42"/>
  <c r="A215" i="42"/>
  <c r="A214" i="42"/>
  <c r="A213" i="42"/>
  <c r="A212" i="42"/>
  <c r="A211" i="42"/>
  <c r="A210" i="42"/>
  <c r="A209" i="42"/>
  <c r="A208" i="42"/>
  <c r="A207" i="42"/>
  <c r="A206" i="42"/>
  <c r="A205" i="42"/>
  <c r="A204" i="42"/>
  <c r="A203" i="42"/>
  <c r="A202" i="42"/>
  <c r="A201" i="42"/>
  <c r="A200" i="42"/>
  <c r="A199" i="42"/>
  <c r="A198" i="42"/>
  <c r="A197" i="42"/>
  <c r="A196" i="42"/>
  <c r="A195" i="42"/>
  <c r="A194" i="42"/>
  <c r="A193" i="42"/>
  <c r="A192" i="42"/>
  <c r="A191" i="42"/>
  <c r="A190" i="42"/>
  <c r="A189" i="42"/>
  <c r="A188" i="42"/>
  <c r="A187" i="42"/>
  <c r="A186" i="42"/>
  <c r="A185" i="42"/>
  <c r="A184" i="42"/>
  <c r="A183" i="42"/>
  <c r="A182" i="42"/>
  <c r="A181" i="42"/>
  <c r="A180" i="42"/>
  <c r="A179" i="42"/>
  <c r="A178" i="42"/>
  <c r="A177" i="42"/>
  <c r="A176" i="42"/>
  <c r="A175" i="42"/>
  <c r="A174" i="42"/>
  <c r="A173" i="42"/>
  <c r="A172" i="42"/>
  <c r="A171" i="42"/>
  <c r="A170" i="42"/>
  <c r="A169" i="42"/>
  <c r="A168" i="42"/>
  <c r="A167" i="42"/>
  <c r="A166" i="42"/>
  <c r="A165" i="42"/>
  <c r="A164" i="42"/>
  <c r="A163" i="42"/>
  <c r="A162" i="42"/>
  <c r="A161" i="42"/>
  <c r="A160" i="42"/>
  <c r="A159" i="42"/>
  <c r="A158" i="42"/>
  <c r="A157" i="42"/>
  <c r="A156" i="42"/>
  <c r="A155" i="42"/>
  <c r="A154" i="42"/>
  <c r="A153" i="42"/>
  <c r="A152" i="42"/>
  <c r="A151" i="42"/>
  <c r="A150" i="42"/>
  <c r="A149" i="42"/>
  <c r="A148" i="42"/>
  <c r="A147" i="42"/>
  <c r="A146" i="42"/>
  <c r="A145" i="42"/>
  <c r="A144" i="42"/>
  <c r="A143" i="42"/>
  <c r="A142" i="42"/>
  <c r="A141" i="42"/>
  <c r="A140" i="42"/>
  <c r="A139" i="42"/>
  <c r="A138" i="42"/>
  <c r="A137" i="42"/>
  <c r="A136" i="42"/>
  <c r="A135" i="42"/>
  <c r="A134" i="42"/>
  <c r="A133" i="42"/>
  <c r="A132" i="42"/>
  <c r="A131" i="42"/>
  <c r="A130" i="42"/>
  <c r="A129" i="42"/>
  <c r="A128" i="42"/>
  <c r="A127" i="42"/>
  <c r="A126" i="42"/>
  <c r="A125" i="42"/>
  <c r="A124" i="42"/>
  <c r="A123" i="42"/>
  <c r="A122" i="42"/>
  <c r="A121" i="42"/>
  <c r="A120" i="42"/>
  <c r="A119" i="42"/>
  <c r="A118" i="42"/>
  <c r="A117" i="42"/>
  <c r="A116" i="42"/>
  <c r="A115" i="42"/>
  <c r="A114" i="42"/>
  <c r="A113" i="42"/>
  <c r="A112" i="42"/>
  <c r="A111" i="42"/>
  <c r="A110" i="42"/>
  <c r="A109" i="42"/>
  <c r="A108" i="42"/>
  <c r="A107" i="42"/>
  <c r="A106" i="42"/>
  <c r="A105" i="42"/>
  <c r="A104" i="42"/>
  <c r="A103" i="42"/>
  <c r="A102" i="42"/>
  <c r="A101" i="42"/>
  <c r="A100" i="42"/>
  <c r="A99" i="42"/>
  <c r="A98" i="42"/>
  <c r="A97" i="42"/>
  <c r="A96" i="42"/>
  <c r="A95" i="42"/>
  <c r="A94" i="42"/>
  <c r="A93" i="42"/>
  <c r="A92" i="42"/>
  <c r="A91" i="42"/>
  <c r="A90" i="42"/>
  <c r="A89" i="42"/>
  <c r="A88" i="42"/>
  <c r="A87" i="42"/>
  <c r="A86" i="42"/>
  <c r="A85" i="42"/>
  <c r="A84" i="42"/>
  <c r="A83" i="42"/>
  <c r="A82" i="42"/>
  <c r="A81" i="42"/>
  <c r="A80" i="42"/>
  <c r="A79" i="42"/>
  <c r="A78" i="42"/>
  <c r="A77" i="42"/>
  <c r="A76" i="42"/>
  <c r="A75" i="42"/>
  <c r="A74" i="42"/>
  <c r="A73" i="42"/>
  <c r="A72" i="42"/>
  <c r="A71" i="42"/>
  <c r="A70" i="42"/>
  <c r="A69" i="42"/>
  <c r="A68" i="42"/>
  <c r="A67" i="42"/>
  <c r="A66" i="42"/>
  <c r="A65" i="42"/>
  <c r="A64" i="42"/>
  <c r="A63" i="42"/>
  <c r="A62" i="42"/>
  <c r="A61" i="42"/>
  <c r="A60" i="42"/>
  <c r="A59" i="42"/>
  <c r="A58" i="42"/>
  <c r="A57" i="42"/>
  <c r="A56" i="42"/>
  <c r="A55" i="42"/>
  <c r="A54" i="42"/>
  <c r="A53" i="42"/>
  <c r="A52" i="42"/>
  <c r="A51" i="42"/>
  <c r="A50" i="42"/>
  <c r="A49" i="42"/>
  <c r="A48" i="42"/>
  <c r="A47" i="42"/>
  <c r="A46" i="42"/>
  <c r="A45" i="42"/>
  <c r="A44" i="42"/>
  <c r="A43" i="42"/>
  <c r="A42" i="42"/>
  <c r="A41" i="42"/>
  <c r="A40" i="42"/>
  <c r="A39" i="42"/>
  <c r="A38" i="42"/>
  <c r="A37" i="42"/>
  <c r="A36" i="42"/>
  <c r="A35" i="42"/>
  <c r="A34" i="42"/>
  <c r="A33" i="42"/>
  <c r="A32"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A4" i="42"/>
  <c r="A3" i="42"/>
  <c r="A2" i="42"/>
  <c r="H5" i="40"/>
  <c r="H6" i="40"/>
  <c r="A3" i="38"/>
  <c r="A4" i="38"/>
  <c r="A5" i="38"/>
  <c r="A6" i="38"/>
  <c r="A7" i="38"/>
  <c r="A8" i="38"/>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2" i="38"/>
  <c r="A2"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3" i="29"/>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L3" i="42" l="1"/>
  <c r="A3" i="43"/>
  <c r="AL7" i="42"/>
  <c r="B7" i="43" s="1"/>
  <c r="A7" i="43"/>
  <c r="AL15" i="42"/>
  <c r="B15" i="43" s="1"/>
  <c r="A15" i="43"/>
  <c r="AL23" i="42"/>
  <c r="B23" i="43" s="1"/>
  <c r="A23" i="43"/>
  <c r="AL31" i="42"/>
  <c r="B31" i="43" s="1"/>
  <c r="A31" i="43"/>
  <c r="AL39" i="42"/>
  <c r="B39" i="43" s="1"/>
  <c r="A39" i="43"/>
  <c r="AL47" i="42"/>
  <c r="A47" i="43"/>
  <c r="AL51" i="42"/>
  <c r="B51" i="43" s="1"/>
  <c r="A51" i="43"/>
  <c r="AL59" i="42"/>
  <c r="B59" i="43" s="1"/>
  <c r="A59" i="43"/>
  <c r="AL71" i="42"/>
  <c r="B71" i="43" s="1"/>
  <c r="A71" i="43"/>
  <c r="AL79" i="42"/>
  <c r="B79" i="43" s="1"/>
  <c r="A79" i="43"/>
  <c r="AL87" i="42"/>
  <c r="B87" i="43" s="1"/>
  <c r="A87" i="43"/>
  <c r="AL95" i="42"/>
  <c r="B95" i="43" s="1"/>
  <c r="A95" i="43"/>
  <c r="AL103" i="42"/>
  <c r="B103" i="43" s="1"/>
  <c r="A103" i="43"/>
  <c r="AL111" i="42"/>
  <c r="B111" i="43" s="1"/>
  <c r="A111" i="43"/>
  <c r="AL119" i="42"/>
  <c r="B119" i="43" s="1"/>
  <c r="A119" i="43"/>
  <c r="AL127" i="42"/>
  <c r="B127" i="43" s="1"/>
  <c r="A127" i="43"/>
  <c r="B135" i="43"/>
  <c r="A135" i="43"/>
  <c r="AL139" i="42"/>
  <c r="A139" i="43"/>
  <c r="AL147" i="42"/>
  <c r="A147" i="43"/>
  <c r="AL155" i="42"/>
  <c r="A155" i="43"/>
  <c r="AL163" i="42"/>
  <c r="B163" i="43" s="1"/>
  <c r="A163" i="43"/>
  <c r="AL171" i="42"/>
  <c r="B171" i="43" s="1"/>
  <c r="A171" i="43"/>
  <c r="AL179" i="42"/>
  <c r="A179" i="43"/>
  <c r="AL187" i="42"/>
  <c r="B187" i="43" s="1"/>
  <c r="A187" i="43"/>
  <c r="AL195" i="42"/>
  <c r="B195" i="43" s="1"/>
  <c r="A195" i="43"/>
  <c r="AL203" i="42"/>
  <c r="B203" i="43" s="1"/>
  <c r="A203" i="43"/>
  <c r="AL207" i="42"/>
  <c r="B207" i="43" s="1"/>
  <c r="A207" i="43"/>
  <c r="AL211" i="42"/>
  <c r="B211" i="43" s="1"/>
  <c r="A211" i="43"/>
  <c r="AL223" i="42"/>
  <c r="B223" i="43" s="1"/>
  <c r="A223" i="43"/>
  <c r="AL227" i="42"/>
  <c r="B227" i="43" s="1"/>
  <c r="A227" i="43"/>
  <c r="AL235" i="42"/>
  <c r="B235" i="43" s="1"/>
  <c r="A235" i="43"/>
  <c r="B243" i="43"/>
  <c r="A243" i="43"/>
  <c r="AL251" i="42"/>
  <c r="B251" i="43" s="1"/>
  <c r="A251" i="43"/>
  <c r="AL259" i="42"/>
  <c r="B259" i="43" s="1"/>
  <c r="A259" i="43"/>
  <c r="AL263" i="42"/>
  <c r="B263" i="43" s="1"/>
  <c r="A263" i="43"/>
  <c r="AL271" i="42"/>
  <c r="A271" i="43"/>
  <c r="AL279" i="42"/>
  <c r="B279" i="43" s="1"/>
  <c r="A279" i="43"/>
  <c r="AL287" i="42"/>
  <c r="B287" i="43" s="1"/>
  <c r="A287" i="43"/>
  <c r="AL295" i="42"/>
  <c r="B295" i="43" s="1"/>
  <c r="A295" i="43"/>
  <c r="B303" i="43"/>
  <c r="A303" i="43"/>
  <c r="AL311" i="42"/>
  <c r="B311" i="43" s="1"/>
  <c r="A311" i="43"/>
  <c r="AL319" i="42"/>
  <c r="B319" i="43" s="1"/>
  <c r="A319" i="43"/>
  <c r="AL327" i="42"/>
  <c r="A327" i="43"/>
  <c r="AL339" i="42"/>
  <c r="B339" i="43" s="1"/>
  <c r="A339" i="43"/>
  <c r="AL347" i="42"/>
  <c r="A347" i="43"/>
  <c r="A355" i="43"/>
  <c r="AL363" i="42"/>
  <c r="A363" i="43"/>
  <c r="AL367" i="42"/>
  <c r="A367" i="43"/>
  <c r="AL375" i="42"/>
  <c r="B375" i="43" s="1"/>
  <c r="A375" i="43"/>
  <c r="AL383" i="42"/>
  <c r="B383" i="43" s="1"/>
  <c r="A383" i="43"/>
  <c r="AL391" i="42"/>
  <c r="B391" i="43" s="1"/>
  <c r="A391" i="43"/>
  <c r="AL403" i="42"/>
  <c r="B403" i="43" s="1"/>
  <c r="A403" i="43"/>
  <c r="AL12" i="42"/>
  <c r="A12" i="43"/>
  <c r="AL20" i="42"/>
  <c r="B20" i="43" s="1"/>
  <c r="A20" i="43"/>
  <c r="AL28" i="42"/>
  <c r="B28" i="43" s="1"/>
  <c r="A28" i="43"/>
  <c r="AL36" i="42"/>
  <c r="B36" i="43" s="1"/>
  <c r="A36" i="43"/>
  <c r="AL44" i="42"/>
  <c r="B44" i="43" s="1"/>
  <c r="A44" i="43"/>
  <c r="AL52" i="42"/>
  <c r="B52" i="43" s="1"/>
  <c r="A52" i="43"/>
  <c r="AL60" i="42"/>
  <c r="B60" i="43" s="1"/>
  <c r="A60" i="43"/>
  <c r="AL68" i="42"/>
  <c r="B68" i="43" s="1"/>
  <c r="A68" i="43"/>
  <c r="AL76" i="42"/>
  <c r="B76" i="43" s="1"/>
  <c r="A76" i="43"/>
  <c r="AL84" i="42"/>
  <c r="B84" i="43" s="1"/>
  <c r="A84" i="43"/>
  <c r="AL92" i="42"/>
  <c r="B92" i="43" s="1"/>
  <c r="A92" i="43"/>
  <c r="AL100" i="42"/>
  <c r="B100" i="43" s="1"/>
  <c r="A100" i="43"/>
  <c r="AL104" i="42"/>
  <c r="B104" i="43" s="1"/>
  <c r="A104" i="43"/>
  <c r="AL116" i="42"/>
  <c r="A116" i="43"/>
  <c r="AL124" i="42"/>
  <c r="B124" i="43" s="1"/>
  <c r="A124" i="43"/>
  <c r="B132" i="43"/>
  <c r="A132" i="43"/>
  <c r="AL140" i="42"/>
  <c r="AM140" i="42" s="1"/>
  <c r="C140" i="43" s="1"/>
  <c r="A140" i="43"/>
  <c r="AL148" i="42"/>
  <c r="A148" i="43"/>
  <c r="AL156" i="42"/>
  <c r="A156" i="43"/>
  <c r="AL164" i="42"/>
  <c r="B164" i="43" s="1"/>
  <c r="A164" i="43"/>
  <c r="AL172" i="42"/>
  <c r="B172" i="43" s="1"/>
  <c r="A172" i="43"/>
  <c r="AL180" i="42"/>
  <c r="A180" i="43"/>
  <c r="AL188" i="42"/>
  <c r="B188" i="43" s="1"/>
  <c r="A188" i="43"/>
  <c r="AL196" i="42"/>
  <c r="B196" i="43" s="1"/>
  <c r="A196" i="43"/>
  <c r="AL204" i="42"/>
  <c r="B204" i="43" s="1"/>
  <c r="A204" i="43"/>
  <c r="AL212" i="42"/>
  <c r="B212" i="43" s="1"/>
  <c r="A212" i="43"/>
  <c r="AL220" i="42"/>
  <c r="B220" i="43" s="1"/>
  <c r="A220" i="43"/>
  <c r="AL228" i="42"/>
  <c r="B228" i="43" s="1"/>
  <c r="A228" i="43"/>
  <c r="AL236" i="42"/>
  <c r="B236" i="43" s="1"/>
  <c r="A236" i="43"/>
  <c r="AL240" i="42"/>
  <c r="B240" i="43" s="1"/>
  <c r="A240" i="43"/>
  <c r="AL248" i="42"/>
  <c r="B248" i="43" s="1"/>
  <c r="A248" i="43"/>
  <c r="B260" i="43"/>
  <c r="A260" i="43"/>
  <c r="B268" i="43"/>
  <c r="A268" i="43"/>
  <c r="AL272" i="42"/>
  <c r="B272" i="43" s="1"/>
  <c r="A272" i="43"/>
  <c r="B284" i="43"/>
  <c r="A284" i="43"/>
  <c r="AL292" i="42"/>
  <c r="B292" i="43" s="1"/>
  <c r="A292" i="43"/>
  <c r="B300" i="43"/>
  <c r="A300" i="43"/>
  <c r="AL304" i="42"/>
  <c r="B304" i="43" s="1"/>
  <c r="A304" i="43"/>
  <c r="AL312" i="42"/>
  <c r="B312" i="43" s="1"/>
  <c r="A312" i="43"/>
  <c r="AL320" i="42"/>
  <c r="B320" i="43" s="1"/>
  <c r="A320" i="43"/>
  <c r="AL328" i="42"/>
  <c r="B328" i="43" s="1"/>
  <c r="A328" i="43"/>
  <c r="AL336" i="42"/>
  <c r="B336" i="43" s="1"/>
  <c r="A336" i="43"/>
  <c r="AL344" i="42"/>
  <c r="A344" i="43"/>
  <c r="AL352" i="42"/>
  <c r="B352" i="43" s="1"/>
  <c r="A352" i="43"/>
  <c r="AL360" i="42"/>
  <c r="B360" i="43" s="1"/>
  <c r="A360" i="43"/>
  <c r="AL368" i="42"/>
  <c r="A368" i="43"/>
  <c r="AL376" i="42"/>
  <c r="B376" i="43" s="1"/>
  <c r="A376" i="43"/>
  <c r="AL384" i="42"/>
  <c r="B384" i="43" s="1"/>
  <c r="A384" i="43"/>
  <c r="AL392" i="42"/>
  <c r="B392" i="43" s="1"/>
  <c r="A392" i="43"/>
  <c r="AL400" i="42"/>
  <c r="B400" i="43" s="1"/>
  <c r="A400" i="43"/>
  <c r="AL408" i="42"/>
  <c r="B408" i="43" s="1"/>
  <c r="A408" i="43"/>
  <c r="AL5" i="42"/>
  <c r="A5" i="43"/>
  <c r="AL9" i="42"/>
  <c r="B9" i="43" s="1"/>
  <c r="A9" i="43"/>
  <c r="AL13" i="42"/>
  <c r="A13" i="43"/>
  <c r="AL17" i="42"/>
  <c r="B17" i="43" s="1"/>
  <c r="A17" i="43"/>
  <c r="AL21" i="42"/>
  <c r="B21" i="43" s="1"/>
  <c r="A21" i="43"/>
  <c r="AL25" i="42"/>
  <c r="B25" i="43" s="1"/>
  <c r="A25" i="43"/>
  <c r="AL29" i="42"/>
  <c r="B29" i="43" s="1"/>
  <c r="A29" i="43"/>
  <c r="AL33" i="42"/>
  <c r="B33" i="43" s="1"/>
  <c r="A33" i="43"/>
  <c r="AL37" i="42"/>
  <c r="B37" i="43" s="1"/>
  <c r="A37" i="43"/>
  <c r="AL41" i="42"/>
  <c r="B41" i="43" s="1"/>
  <c r="A41" i="43"/>
  <c r="AL45" i="42"/>
  <c r="B45" i="43" s="1"/>
  <c r="A45" i="43"/>
  <c r="B49" i="43"/>
  <c r="A49" i="43"/>
  <c r="AL53" i="42"/>
  <c r="B53" i="43" s="1"/>
  <c r="A53" i="43"/>
  <c r="AL57" i="42"/>
  <c r="B57" i="43" s="1"/>
  <c r="A57" i="43"/>
  <c r="AL61" i="42"/>
  <c r="B61" i="43" s="1"/>
  <c r="A61" i="43"/>
  <c r="AL65" i="42"/>
  <c r="B65" i="43" s="1"/>
  <c r="A65" i="43"/>
  <c r="AL69" i="42"/>
  <c r="B69" i="43" s="1"/>
  <c r="A69" i="43"/>
  <c r="AL73" i="42"/>
  <c r="B73" i="43" s="1"/>
  <c r="A73" i="43"/>
  <c r="AL77" i="42"/>
  <c r="B77" i="43" s="1"/>
  <c r="A77" i="43"/>
  <c r="AL81" i="42"/>
  <c r="B81" i="43" s="1"/>
  <c r="A81" i="43"/>
  <c r="AL85" i="42"/>
  <c r="B85" i="43" s="1"/>
  <c r="A85" i="43"/>
  <c r="AL89" i="42"/>
  <c r="B89" i="43" s="1"/>
  <c r="A89" i="43"/>
  <c r="AL93" i="42"/>
  <c r="B93" i="43" s="1"/>
  <c r="A93" i="43"/>
  <c r="AL97" i="42"/>
  <c r="B97" i="43" s="1"/>
  <c r="A97" i="43"/>
  <c r="AL101" i="42"/>
  <c r="B101" i="43" s="1"/>
  <c r="A101" i="43"/>
  <c r="AL105" i="42"/>
  <c r="B105" i="43" s="1"/>
  <c r="A105" i="43"/>
  <c r="AL109" i="42"/>
  <c r="B109" i="43" s="1"/>
  <c r="A109" i="43"/>
  <c r="AL113" i="42"/>
  <c r="B113" i="43" s="1"/>
  <c r="A113" i="43"/>
  <c r="AL117" i="42"/>
  <c r="B117" i="43" s="1"/>
  <c r="A117" i="43"/>
  <c r="AL121" i="42"/>
  <c r="B121" i="43" s="1"/>
  <c r="A121" i="43"/>
  <c r="AL125" i="42"/>
  <c r="B125" i="43" s="1"/>
  <c r="A125" i="43"/>
  <c r="AL129" i="42"/>
  <c r="B129" i="43" s="1"/>
  <c r="A129" i="43"/>
  <c r="AL133" i="42"/>
  <c r="B133" i="43" s="1"/>
  <c r="A133" i="43"/>
  <c r="AL137" i="42"/>
  <c r="B137" i="43" s="1"/>
  <c r="A137" i="43"/>
  <c r="AL141" i="42"/>
  <c r="A141" i="43"/>
  <c r="AL145" i="42"/>
  <c r="A145" i="43"/>
  <c r="AL149" i="42"/>
  <c r="A149" i="43"/>
  <c r="AL153" i="42"/>
  <c r="A153" i="43"/>
  <c r="AL157" i="42"/>
  <c r="A157" i="43"/>
  <c r="AL161" i="42"/>
  <c r="A161" i="43"/>
  <c r="AL165" i="42"/>
  <c r="A165" i="43"/>
  <c r="AL169" i="42"/>
  <c r="A169" i="43"/>
  <c r="AL173" i="42"/>
  <c r="A173" i="43"/>
  <c r="AL177" i="42"/>
  <c r="A177" i="43"/>
  <c r="AL181" i="42"/>
  <c r="A181" i="43"/>
  <c r="AL185" i="42"/>
  <c r="B185" i="43" s="1"/>
  <c r="A185" i="43"/>
  <c r="AL189" i="42"/>
  <c r="B189" i="43" s="1"/>
  <c r="A189" i="43"/>
  <c r="AL193" i="42"/>
  <c r="B193" i="43" s="1"/>
  <c r="A193" i="43"/>
  <c r="AL197" i="42"/>
  <c r="B197" i="43" s="1"/>
  <c r="A197" i="43"/>
  <c r="AL201" i="42"/>
  <c r="B201" i="43" s="1"/>
  <c r="A201" i="43"/>
  <c r="AL205" i="42"/>
  <c r="B205" i="43" s="1"/>
  <c r="A205" i="43"/>
  <c r="AL209" i="42"/>
  <c r="B209" i="43" s="1"/>
  <c r="A209" i="43"/>
  <c r="AL213" i="42"/>
  <c r="B213" i="43" s="1"/>
  <c r="A213" i="43"/>
  <c r="AL217" i="42"/>
  <c r="B217" i="43" s="1"/>
  <c r="A217" i="43"/>
  <c r="AL221" i="42"/>
  <c r="B221" i="43" s="1"/>
  <c r="A221" i="43"/>
  <c r="AL225" i="42"/>
  <c r="B225" i="43" s="1"/>
  <c r="A225" i="43"/>
  <c r="AL229" i="42"/>
  <c r="B229" i="43" s="1"/>
  <c r="A229" i="43"/>
  <c r="AL233" i="42"/>
  <c r="B233" i="43" s="1"/>
  <c r="A233" i="43"/>
  <c r="AL237" i="42"/>
  <c r="B237" i="43" s="1"/>
  <c r="A237" i="43"/>
  <c r="AL241" i="42"/>
  <c r="B241" i="43" s="1"/>
  <c r="A241" i="43"/>
  <c r="AL245" i="42"/>
  <c r="A245" i="43"/>
  <c r="AL249" i="42"/>
  <c r="B249" i="43" s="1"/>
  <c r="A249" i="43"/>
  <c r="AL253" i="42"/>
  <c r="B253" i="43" s="1"/>
  <c r="A253" i="43"/>
  <c r="AL257" i="42"/>
  <c r="B257" i="43" s="1"/>
  <c r="A257" i="43"/>
  <c r="B261" i="43"/>
  <c r="A261" i="43"/>
  <c r="B265" i="43"/>
  <c r="A265" i="43"/>
  <c r="AL269" i="42"/>
  <c r="B269" i="43" s="1"/>
  <c r="A269" i="43"/>
  <c r="AL273" i="42"/>
  <c r="B273" i="43" s="1"/>
  <c r="A273" i="43"/>
  <c r="AL277" i="42"/>
  <c r="A277" i="43"/>
  <c r="B281" i="43"/>
  <c r="A281" i="43"/>
  <c r="B285" i="43"/>
  <c r="A285" i="43"/>
  <c r="AL289" i="42"/>
  <c r="B289" i="43" s="1"/>
  <c r="A289" i="43"/>
  <c r="AL293" i="42"/>
  <c r="B293" i="43" s="1"/>
  <c r="A293" i="43"/>
  <c r="AL297" i="42"/>
  <c r="B297" i="43" s="1"/>
  <c r="A297" i="43"/>
  <c r="B301" i="43"/>
  <c r="A301" i="43"/>
  <c r="AL305" i="42"/>
  <c r="B305" i="43" s="1"/>
  <c r="A305" i="43"/>
  <c r="AL309" i="42"/>
  <c r="B309" i="43" s="1"/>
  <c r="A309" i="43"/>
  <c r="AL313" i="42"/>
  <c r="B313" i="43" s="1"/>
  <c r="A313" i="43"/>
  <c r="AL317" i="42"/>
  <c r="B317" i="43" s="1"/>
  <c r="A317" i="43"/>
  <c r="AL321" i="42"/>
  <c r="B321" i="43" s="1"/>
  <c r="A321" i="43"/>
  <c r="AL325" i="42"/>
  <c r="B325" i="43" s="1"/>
  <c r="A325" i="43"/>
  <c r="AL329" i="42"/>
  <c r="B329" i="43" s="1"/>
  <c r="A329" i="43"/>
  <c r="AL333" i="42"/>
  <c r="B333" i="43" s="1"/>
  <c r="A333" i="43"/>
  <c r="AL337" i="42"/>
  <c r="B337" i="43" s="1"/>
  <c r="A337" i="43"/>
  <c r="AL341" i="42"/>
  <c r="A341" i="43"/>
  <c r="AL345" i="42"/>
  <c r="A345" i="43"/>
  <c r="AL349" i="42"/>
  <c r="A349" i="43"/>
  <c r="AL353" i="42"/>
  <c r="B353" i="43" s="1"/>
  <c r="A353" i="43"/>
  <c r="AL357" i="42"/>
  <c r="B357" i="43" s="1"/>
  <c r="A357" i="43"/>
  <c r="AL361" i="42"/>
  <c r="B361" i="43" s="1"/>
  <c r="A361" i="43"/>
  <c r="AL365" i="42"/>
  <c r="A365" i="43"/>
  <c r="AL369" i="42"/>
  <c r="B369" i="43" s="1"/>
  <c r="A369" i="43"/>
  <c r="AL373" i="42"/>
  <c r="A373" i="43"/>
  <c r="AL377" i="42"/>
  <c r="B377" i="43" s="1"/>
  <c r="A377" i="43"/>
  <c r="B381" i="43"/>
  <c r="A381" i="43"/>
  <c r="AL385" i="42"/>
  <c r="B385" i="43" s="1"/>
  <c r="A385" i="43"/>
  <c r="AL389" i="42"/>
  <c r="B389" i="43" s="1"/>
  <c r="A389" i="43"/>
  <c r="AL393" i="42"/>
  <c r="B393" i="43" s="1"/>
  <c r="A393" i="43"/>
  <c r="AL397" i="42"/>
  <c r="B397" i="43" s="1"/>
  <c r="A397" i="43"/>
  <c r="AL401" i="42"/>
  <c r="B401" i="43" s="1"/>
  <c r="A401" i="43"/>
  <c r="AL405" i="42"/>
  <c r="B405" i="43" s="1"/>
  <c r="A405" i="43"/>
  <c r="AL409" i="42"/>
  <c r="B409" i="43" s="1"/>
  <c r="A409" i="43"/>
  <c r="AL11" i="42"/>
  <c r="A11" i="43"/>
  <c r="AL19" i="42"/>
  <c r="B19" i="43" s="1"/>
  <c r="A19" i="43"/>
  <c r="AL27" i="42"/>
  <c r="A27" i="43"/>
  <c r="AL35" i="42"/>
  <c r="B35" i="43" s="1"/>
  <c r="A35" i="43"/>
  <c r="AL43" i="42"/>
  <c r="B43" i="43" s="1"/>
  <c r="A43" i="43"/>
  <c r="AL55" i="42"/>
  <c r="B55" i="43" s="1"/>
  <c r="A55" i="43"/>
  <c r="AL63" i="42"/>
  <c r="B63" i="43" s="1"/>
  <c r="A63" i="43"/>
  <c r="AL67" i="42"/>
  <c r="B67" i="43" s="1"/>
  <c r="A67" i="43"/>
  <c r="AL75" i="42"/>
  <c r="B75" i="43" s="1"/>
  <c r="A75" i="43"/>
  <c r="AL83" i="42"/>
  <c r="B83" i="43" s="1"/>
  <c r="A83" i="43"/>
  <c r="AL91" i="42"/>
  <c r="B91" i="43" s="1"/>
  <c r="A91" i="43"/>
  <c r="AL99" i="42"/>
  <c r="B99" i="43" s="1"/>
  <c r="A99" i="43"/>
  <c r="AL107" i="42"/>
  <c r="B107" i="43" s="1"/>
  <c r="A107" i="43"/>
  <c r="AL115" i="42"/>
  <c r="B115" i="43" s="1"/>
  <c r="A115" i="43"/>
  <c r="AL123" i="42"/>
  <c r="B123" i="43" s="1"/>
  <c r="A123" i="43"/>
  <c r="B131" i="43"/>
  <c r="A131" i="43"/>
  <c r="AL143" i="42"/>
  <c r="AM143" i="42" s="1"/>
  <c r="C143" i="43" s="1"/>
  <c r="A143" i="43"/>
  <c r="AL151" i="42"/>
  <c r="A151" i="43"/>
  <c r="AL159" i="42"/>
  <c r="A159" i="43"/>
  <c r="AL167" i="42"/>
  <c r="A167" i="43"/>
  <c r="AL175" i="42"/>
  <c r="B175" i="43" s="1"/>
  <c r="A175" i="43"/>
  <c r="AL183" i="42"/>
  <c r="A183" i="43"/>
  <c r="AL191" i="42"/>
  <c r="B191" i="43" s="1"/>
  <c r="A191" i="43"/>
  <c r="AL199" i="42"/>
  <c r="B199" i="43" s="1"/>
  <c r="A199" i="43"/>
  <c r="AL215" i="42"/>
  <c r="B215" i="43" s="1"/>
  <c r="A215" i="43"/>
  <c r="AL219" i="42"/>
  <c r="B219" i="43" s="1"/>
  <c r="A219" i="43"/>
  <c r="AL231" i="42"/>
  <c r="B231" i="43" s="1"/>
  <c r="A231" i="43"/>
  <c r="AL239" i="42"/>
  <c r="B239" i="43" s="1"/>
  <c r="A239" i="43"/>
  <c r="AL247" i="42"/>
  <c r="B247" i="43" s="1"/>
  <c r="A247" i="43"/>
  <c r="AL255" i="42"/>
  <c r="B255" i="43" s="1"/>
  <c r="A255" i="43"/>
  <c r="B267" i="43"/>
  <c r="A267" i="43"/>
  <c r="AL275" i="42"/>
  <c r="A275" i="43"/>
  <c r="AL283" i="42"/>
  <c r="B283" i="43" s="1"/>
  <c r="A283" i="43"/>
  <c r="AL291" i="42"/>
  <c r="B291" i="43" s="1"/>
  <c r="A291" i="43"/>
  <c r="AL299" i="42"/>
  <c r="B299" i="43" s="1"/>
  <c r="A299" i="43"/>
  <c r="AL307" i="42"/>
  <c r="B307" i="43" s="1"/>
  <c r="A307" i="43"/>
  <c r="AL315" i="42"/>
  <c r="B315" i="43" s="1"/>
  <c r="A315" i="43"/>
  <c r="AL323" i="42"/>
  <c r="B323" i="43" s="1"/>
  <c r="A323" i="43"/>
  <c r="AL331" i="42"/>
  <c r="B331" i="43" s="1"/>
  <c r="A331" i="43"/>
  <c r="AL335" i="42"/>
  <c r="B335" i="43" s="1"/>
  <c r="A335" i="43"/>
  <c r="AL343" i="42"/>
  <c r="B343" i="43" s="1"/>
  <c r="A343" i="43"/>
  <c r="AL351" i="42"/>
  <c r="B351" i="43" s="1"/>
  <c r="A351" i="43"/>
  <c r="AL359" i="42"/>
  <c r="B359" i="43" s="1"/>
  <c r="A359" i="43"/>
  <c r="AL371" i="42"/>
  <c r="A371" i="43"/>
  <c r="AL379" i="42"/>
  <c r="B379" i="43" s="1"/>
  <c r="A379" i="43"/>
  <c r="AL387" i="42"/>
  <c r="B387" i="43" s="1"/>
  <c r="A387" i="43"/>
  <c r="B395" i="43"/>
  <c r="A395" i="43"/>
  <c r="AL399" i="42"/>
  <c r="B399" i="43" s="1"/>
  <c r="A399" i="43"/>
  <c r="AL407" i="42"/>
  <c r="B407" i="43" s="1"/>
  <c r="A407" i="43"/>
  <c r="AL4" i="42"/>
  <c r="B4" i="43" s="1"/>
  <c r="A4" i="43"/>
  <c r="AL8" i="42"/>
  <c r="B8" i="43" s="1"/>
  <c r="A8" i="43"/>
  <c r="AL16" i="42"/>
  <c r="B16" i="43" s="1"/>
  <c r="A16" i="43"/>
  <c r="AL24" i="42"/>
  <c r="B24" i="43" s="1"/>
  <c r="A24" i="43"/>
  <c r="AL32" i="42"/>
  <c r="B32" i="43" s="1"/>
  <c r="A32" i="43"/>
  <c r="AL40" i="42"/>
  <c r="B40" i="43" s="1"/>
  <c r="A40" i="43"/>
  <c r="B48" i="43"/>
  <c r="A48" i="43"/>
  <c r="AL56" i="42"/>
  <c r="B56" i="43" s="1"/>
  <c r="A56" i="43"/>
  <c r="A64" i="43"/>
  <c r="AL72" i="42"/>
  <c r="B72" i="43" s="1"/>
  <c r="A72" i="43"/>
  <c r="AL80" i="42"/>
  <c r="B80" i="43" s="1"/>
  <c r="A80" i="43"/>
  <c r="AL88" i="42"/>
  <c r="B88" i="43" s="1"/>
  <c r="A88" i="43"/>
  <c r="AL96" i="42"/>
  <c r="B96" i="43" s="1"/>
  <c r="A96" i="43"/>
  <c r="AL108" i="42"/>
  <c r="B108" i="43" s="1"/>
  <c r="A108" i="43"/>
  <c r="AL112" i="42"/>
  <c r="B112" i="43" s="1"/>
  <c r="A112" i="43"/>
  <c r="AL120" i="42"/>
  <c r="B120" i="43" s="1"/>
  <c r="A120" i="43"/>
  <c r="AL128" i="42"/>
  <c r="B128" i="43" s="1"/>
  <c r="A128" i="43"/>
  <c r="AL136" i="42"/>
  <c r="B136" i="43" s="1"/>
  <c r="A136" i="43"/>
  <c r="AL144" i="42"/>
  <c r="A144" i="43"/>
  <c r="AL152" i="42"/>
  <c r="A152" i="43"/>
  <c r="AL160" i="42"/>
  <c r="A160" i="43"/>
  <c r="AL168" i="42"/>
  <c r="A168" i="43"/>
  <c r="AL176" i="42"/>
  <c r="A176" i="43"/>
  <c r="AL184" i="42"/>
  <c r="B184" i="43" s="1"/>
  <c r="A184" i="43"/>
  <c r="AL192" i="42"/>
  <c r="B192" i="43" s="1"/>
  <c r="A192" i="43"/>
  <c r="AL200" i="42"/>
  <c r="B200" i="43" s="1"/>
  <c r="A200" i="43"/>
  <c r="AL208" i="42"/>
  <c r="B208" i="43" s="1"/>
  <c r="A208" i="43"/>
  <c r="AL216" i="42"/>
  <c r="B216" i="43" s="1"/>
  <c r="A216" i="43"/>
  <c r="AL224" i="42"/>
  <c r="B224" i="43" s="1"/>
  <c r="A224" i="43"/>
  <c r="AL232" i="42"/>
  <c r="B232" i="43" s="1"/>
  <c r="A232" i="43"/>
  <c r="AL244" i="42"/>
  <c r="B244" i="43" s="1"/>
  <c r="A244" i="43"/>
  <c r="AL252" i="42"/>
  <c r="B252" i="43" s="1"/>
  <c r="A252" i="43"/>
  <c r="AL256" i="42"/>
  <c r="B256" i="43" s="1"/>
  <c r="A256" i="43"/>
  <c r="B264" i="43"/>
  <c r="A264" i="43"/>
  <c r="AL276" i="42"/>
  <c r="A276" i="43"/>
  <c r="B280" i="43"/>
  <c r="A280" i="43"/>
  <c r="AL288" i="42"/>
  <c r="B288" i="43" s="1"/>
  <c r="A288" i="43"/>
  <c r="AL296" i="42"/>
  <c r="B296" i="43" s="1"/>
  <c r="A296" i="43"/>
  <c r="AL308" i="42"/>
  <c r="B308" i="43" s="1"/>
  <c r="A308" i="43"/>
  <c r="AL316" i="42"/>
  <c r="B316" i="43" s="1"/>
  <c r="A316" i="43"/>
  <c r="B324" i="43"/>
  <c r="A324" i="43"/>
  <c r="AL332" i="42"/>
  <c r="B332" i="43" s="1"/>
  <c r="A332" i="43"/>
  <c r="AL340" i="42"/>
  <c r="B340" i="43" s="1"/>
  <c r="A340" i="43"/>
  <c r="AL348" i="42"/>
  <c r="A348" i="43"/>
  <c r="A356" i="43"/>
  <c r="AL364" i="42"/>
  <c r="B364" i="43" s="1"/>
  <c r="A364" i="43"/>
  <c r="AL372" i="42"/>
  <c r="A372" i="43"/>
  <c r="AL380" i="42"/>
  <c r="B380" i="43" s="1"/>
  <c r="A380" i="43"/>
  <c r="AL388" i="42"/>
  <c r="B388" i="43" s="1"/>
  <c r="A388" i="43"/>
  <c r="AL396" i="42"/>
  <c r="B396" i="43" s="1"/>
  <c r="A396" i="43"/>
  <c r="AL404" i="42"/>
  <c r="B404" i="43" s="1"/>
  <c r="A404" i="43"/>
  <c r="AL2" i="42"/>
  <c r="A2" i="43"/>
  <c r="AL6" i="42"/>
  <c r="B6" i="43" s="1"/>
  <c r="A6" i="43"/>
  <c r="AL10" i="42"/>
  <c r="B10" i="43" s="1"/>
  <c r="A10" i="43"/>
  <c r="AL14" i="42"/>
  <c r="B14" i="43" s="1"/>
  <c r="A14" i="43"/>
  <c r="AL18" i="42"/>
  <c r="B18" i="43" s="1"/>
  <c r="A18" i="43"/>
  <c r="AL22" i="42"/>
  <c r="B22" i="43" s="1"/>
  <c r="A22" i="43"/>
  <c r="AL26" i="42"/>
  <c r="A26" i="43"/>
  <c r="AL30" i="42"/>
  <c r="B30" i="43" s="1"/>
  <c r="A30" i="43"/>
  <c r="AL34" i="42"/>
  <c r="B34" i="43" s="1"/>
  <c r="A34" i="43"/>
  <c r="AL38" i="42"/>
  <c r="B38" i="43" s="1"/>
  <c r="A38" i="43"/>
  <c r="AL42" i="42"/>
  <c r="B42" i="43" s="1"/>
  <c r="A42" i="43"/>
  <c r="AL46" i="42"/>
  <c r="B46" i="43" s="1"/>
  <c r="A46" i="43"/>
  <c r="B50" i="43"/>
  <c r="A50" i="43"/>
  <c r="AL54" i="42"/>
  <c r="B54" i="43" s="1"/>
  <c r="A54" i="43"/>
  <c r="AL58" i="42"/>
  <c r="B58" i="43" s="1"/>
  <c r="A58" i="43"/>
  <c r="AL62" i="42"/>
  <c r="B62" i="43" s="1"/>
  <c r="A62" i="43"/>
  <c r="AL66" i="42"/>
  <c r="B66" i="43" s="1"/>
  <c r="A66" i="43"/>
  <c r="AL70" i="42"/>
  <c r="B70" i="43" s="1"/>
  <c r="A70" i="43"/>
  <c r="AL74" i="42"/>
  <c r="B74" i="43" s="1"/>
  <c r="A74" i="43"/>
  <c r="AL78" i="42"/>
  <c r="B78" i="43" s="1"/>
  <c r="A78" i="43"/>
  <c r="AL82" i="42"/>
  <c r="B82" i="43" s="1"/>
  <c r="A82" i="43"/>
  <c r="AL86" i="42"/>
  <c r="B86" i="43" s="1"/>
  <c r="A86" i="43"/>
  <c r="AL90" i="42"/>
  <c r="B90" i="43" s="1"/>
  <c r="A90" i="43"/>
  <c r="AL94" i="42"/>
  <c r="B94" i="43" s="1"/>
  <c r="A94" i="43"/>
  <c r="AL98" i="42"/>
  <c r="B98" i="43" s="1"/>
  <c r="A98" i="43"/>
  <c r="AL102" i="42"/>
  <c r="B102" i="43" s="1"/>
  <c r="A102" i="43"/>
  <c r="AL106" i="42"/>
  <c r="B106" i="43" s="1"/>
  <c r="A106" i="43"/>
  <c r="AL110" i="42"/>
  <c r="B110" i="43" s="1"/>
  <c r="A110" i="43"/>
  <c r="AL114" i="42"/>
  <c r="B114" i="43" s="1"/>
  <c r="A114" i="43"/>
  <c r="AL118" i="42"/>
  <c r="B118" i="43" s="1"/>
  <c r="A118" i="43"/>
  <c r="AL122" i="42"/>
  <c r="B122" i="43" s="1"/>
  <c r="A122" i="43"/>
  <c r="AL126" i="42"/>
  <c r="B126" i="43" s="1"/>
  <c r="A126" i="43"/>
  <c r="AL130" i="42"/>
  <c r="B130" i="43" s="1"/>
  <c r="A130" i="43"/>
  <c r="B134" i="43"/>
  <c r="A134" i="43"/>
  <c r="AL138" i="42"/>
  <c r="B138" i="43" s="1"/>
  <c r="A138" i="43"/>
  <c r="AL142" i="42"/>
  <c r="AM142" i="42" s="1"/>
  <c r="C142" i="43" s="1"/>
  <c r="A142" i="43"/>
  <c r="AL146" i="42"/>
  <c r="A146" i="43"/>
  <c r="AL150" i="42"/>
  <c r="A150" i="43"/>
  <c r="AL154" i="42"/>
  <c r="A154" i="43"/>
  <c r="AL158" i="42"/>
  <c r="A158" i="43"/>
  <c r="AL162" i="42"/>
  <c r="A162" i="43"/>
  <c r="AL166" i="42"/>
  <c r="A166" i="43"/>
  <c r="AL170" i="42"/>
  <c r="B170" i="43" s="1"/>
  <c r="A170" i="43"/>
  <c r="AL174" i="42"/>
  <c r="A174" i="43"/>
  <c r="AL178" i="42"/>
  <c r="A178" i="43"/>
  <c r="AL182" i="42"/>
  <c r="A182" i="43"/>
  <c r="AL186" i="42"/>
  <c r="B186" i="43" s="1"/>
  <c r="A186" i="43"/>
  <c r="AL190" i="42"/>
  <c r="B190" i="43" s="1"/>
  <c r="A190" i="43"/>
  <c r="AL194" i="42"/>
  <c r="B194" i="43" s="1"/>
  <c r="A194" i="43"/>
  <c r="AL198" i="42"/>
  <c r="B198" i="43" s="1"/>
  <c r="A198" i="43"/>
  <c r="AL202" i="42"/>
  <c r="B202" i="43" s="1"/>
  <c r="A202" i="43"/>
  <c r="AL206" i="42"/>
  <c r="B206" i="43" s="1"/>
  <c r="A206" i="43"/>
  <c r="AL210" i="42"/>
  <c r="B210" i="43" s="1"/>
  <c r="A210" i="43"/>
  <c r="AL214" i="42"/>
  <c r="B214" i="43" s="1"/>
  <c r="A214" i="43"/>
  <c r="AL218" i="42"/>
  <c r="B218" i="43" s="1"/>
  <c r="A218" i="43"/>
  <c r="AL222" i="42"/>
  <c r="B222" i="43" s="1"/>
  <c r="A222" i="43"/>
  <c r="AL226" i="42"/>
  <c r="B226" i="43" s="1"/>
  <c r="A226" i="43"/>
  <c r="AL230" i="42"/>
  <c r="B230" i="43" s="1"/>
  <c r="A230" i="43"/>
  <c r="AL234" i="42"/>
  <c r="B234" i="43" s="1"/>
  <c r="A234" i="43"/>
  <c r="AL238" i="42"/>
  <c r="B238" i="43" s="1"/>
  <c r="A238" i="43"/>
  <c r="B242" i="43"/>
  <c r="A242" i="43"/>
  <c r="AL246" i="42"/>
  <c r="A246" i="43"/>
  <c r="AL250" i="42"/>
  <c r="B250" i="43" s="1"/>
  <c r="A250" i="43"/>
  <c r="AL254" i="42"/>
  <c r="B254" i="43" s="1"/>
  <c r="A254" i="43"/>
  <c r="AL258" i="42"/>
  <c r="B258" i="43" s="1"/>
  <c r="A258" i="43"/>
  <c r="AL262" i="42"/>
  <c r="B262" i="43" s="1"/>
  <c r="A262" i="43"/>
  <c r="AL266" i="42"/>
  <c r="B266" i="43" s="1"/>
  <c r="A266" i="43"/>
  <c r="AL270" i="42"/>
  <c r="A270" i="43"/>
  <c r="AL274" i="42"/>
  <c r="B274" i="43" s="1"/>
  <c r="A274" i="43"/>
  <c r="AL278" i="42"/>
  <c r="B278" i="43" s="1"/>
  <c r="A278" i="43"/>
  <c r="AL282" i="42"/>
  <c r="B282" i="43" s="1"/>
  <c r="A282" i="43"/>
  <c r="AL286" i="42"/>
  <c r="B286" i="43" s="1"/>
  <c r="A286" i="43"/>
  <c r="AL290" i="42"/>
  <c r="B290" i="43" s="1"/>
  <c r="A290" i="43"/>
  <c r="AL294" i="42"/>
  <c r="B294" i="43" s="1"/>
  <c r="A294" i="43"/>
  <c r="AL298" i="42"/>
  <c r="B298" i="43" s="1"/>
  <c r="A298" i="43"/>
  <c r="B302" i="43"/>
  <c r="A302" i="43"/>
  <c r="AL306" i="42"/>
  <c r="B306" i="43" s="1"/>
  <c r="A306" i="43"/>
  <c r="AL310" i="42"/>
  <c r="B310" i="43" s="1"/>
  <c r="A310" i="43"/>
  <c r="B314" i="43"/>
  <c r="A314" i="43"/>
  <c r="AL318" i="42"/>
  <c r="B318" i="43" s="1"/>
  <c r="A318" i="43"/>
  <c r="AL322" i="42"/>
  <c r="B322" i="43" s="1"/>
  <c r="A322" i="43"/>
  <c r="AL326" i="42"/>
  <c r="A326" i="43"/>
  <c r="AL330" i="42"/>
  <c r="B330" i="43" s="1"/>
  <c r="A330" i="43"/>
  <c r="AL334" i="42"/>
  <c r="B334" i="43" s="1"/>
  <c r="A334" i="43"/>
  <c r="AL338" i="42"/>
  <c r="B338" i="43" s="1"/>
  <c r="A338" i="43"/>
  <c r="AL342" i="42"/>
  <c r="B342" i="43" s="1"/>
  <c r="A342" i="43"/>
  <c r="AL346" i="42"/>
  <c r="A346" i="43"/>
  <c r="AL350" i="42"/>
  <c r="B350" i="43" s="1"/>
  <c r="A350" i="43"/>
  <c r="AL354" i="42"/>
  <c r="B354" i="43" s="1"/>
  <c r="A354" i="43"/>
  <c r="AL358" i="42"/>
  <c r="B358" i="43" s="1"/>
  <c r="A358" i="43"/>
  <c r="AL362" i="42"/>
  <c r="B362" i="43" s="1"/>
  <c r="A362" i="43"/>
  <c r="B366" i="43"/>
  <c r="A366" i="43"/>
  <c r="AL370" i="42"/>
  <c r="B370" i="43" s="1"/>
  <c r="A370" i="43"/>
  <c r="AL374" i="42"/>
  <c r="A374" i="43"/>
  <c r="AL378" i="42"/>
  <c r="B378" i="43" s="1"/>
  <c r="A378" i="43"/>
  <c r="AL382" i="42"/>
  <c r="B382" i="43" s="1"/>
  <c r="A382" i="43"/>
  <c r="AL386" i="42"/>
  <c r="B386" i="43" s="1"/>
  <c r="A386" i="43"/>
  <c r="AL390" i="42"/>
  <c r="B390" i="43" s="1"/>
  <c r="A390" i="43"/>
  <c r="AL394" i="42"/>
  <c r="B394" i="43" s="1"/>
  <c r="A394" i="43"/>
  <c r="AL398" i="42"/>
  <c r="B398" i="43" s="1"/>
  <c r="A398" i="43"/>
  <c r="AL402" i="42"/>
  <c r="B402" i="43" s="1"/>
  <c r="A402" i="43"/>
  <c r="AL406" i="42"/>
  <c r="B406" i="43" s="1"/>
  <c r="A406" i="43"/>
  <c r="AL410" i="42"/>
  <c r="B410" i="43" s="1"/>
  <c r="A410" i="43"/>
  <c r="B374" i="43" l="1"/>
  <c r="AM374" i="42"/>
  <c r="C374" i="43" s="1"/>
  <c r="B346" i="43"/>
  <c r="AM346" i="42"/>
  <c r="B326" i="43"/>
  <c r="AM326" i="42"/>
  <c r="B270" i="43"/>
  <c r="AM270" i="42"/>
  <c r="B246" i="43"/>
  <c r="AM246" i="42"/>
  <c r="C246" i="43" s="1"/>
  <c r="B182" i="43"/>
  <c r="AM182" i="42"/>
  <c r="B178" i="43"/>
  <c r="AM178" i="42"/>
  <c r="C178" i="43" s="1"/>
  <c r="B174" i="43"/>
  <c r="AM174" i="42"/>
  <c r="B166" i="43"/>
  <c r="AM166" i="42"/>
  <c r="C166" i="43" s="1"/>
  <c r="B162" i="43"/>
  <c r="AM162" i="42"/>
  <c r="C162" i="43" s="1"/>
  <c r="D162" i="43" s="1"/>
  <c r="B26" i="43"/>
  <c r="AM26" i="42"/>
  <c r="B2" i="43"/>
  <c r="C2" i="43"/>
  <c r="B372" i="43"/>
  <c r="AM372" i="42"/>
  <c r="C372" i="43" s="1"/>
  <c r="B356" i="43"/>
  <c r="B348" i="43"/>
  <c r="AM348" i="42"/>
  <c r="C348" i="43" s="1"/>
  <c r="B276" i="43"/>
  <c r="AM276" i="42"/>
  <c r="B176" i="43"/>
  <c r="AM176" i="42"/>
  <c r="B168" i="43"/>
  <c r="AM168" i="42"/>
  <c r="B160" i="43"/>
  <c r="AM160" i="42"/>
  <c r="B64" i="43"/>
  <c r="B371" i="43"/>
  <c r="AM371" i="42"/>
  <c r="C371" i="43" s="1"/>
  <c r="D371" i="43" s="1"/>
  <c r="B275" i="43"/>
  <c r="AM275" i="42"/>
  <c r="B183" i="43"/>
  <c r="AM183" i="42"/>
  <c r="B167" i="43"/>
  <c r="AM167" i="42"/>
  <c r="B159" i="43"/>
  <c r="AM159" i="42"/>
  <c r="B27" i="43"/>
  <c r="AM27" i="42"/>
  <c r="B11" i="43"/>
  <c r="AM11" i="42"/>
  <c r="C11" i="43" s="1"/>
  <c r="B373" i="43"/>
  <c r="AM373" i="42"/>
  <c r="C373" i="43" s="1"/>
  <c r="B365" i="43"/>
  <c r="AM365" i="42"/>
  <c r="C365" i="43" s="1"/>
  <c r="B349" i="43"/>
  <c r="AM349" i="42"/>
  <c r="C349" i="43" s="1"/>
  <c r="B345" i="43"/>
  <c r="AM345" i="42"/>
  <c r="B341" i="43"/>
  <c r="AM341" i="42"/>
  <c r="C341" i="43" s="1"/>
  <c r="B277" i="43"/>
  <c r="AM277" i="42"/>
  <c r="C277" i="43" s="1"/>
  <c r="B245" i="43"/>
  <c r="AM245" i="42"/>
  <c r="C245" i="43" s="1"/>
  <c r="B181" i="43"/>
  <c r="AM181" i="42"/>
  <c r="B177" i="43"/>
  <c r="AM177" i="42"/>
  <c r="B173" i="43"/>
  <c r="AM173" i="42"/>
  <c r="C173" i="43" s="1"/>
  <c r="B169" i="43"/>
  <c r="AM169" i="42"/>
  <c r="B165" i="43"/>
  <c r="AM165" i="42"/>
  <c r="C165" i="43" s="1"/>
  <c r="B161" i="43"/>
  <c r="AM161" i="42"/>
  <c r="B13" i="43"/>
  <c r="AM13" i="42"/>
  <c r="C13" i="43" s="1"/>
  <c r="D13" i="43" s="1"/>
  <c r="B368" i="43"/>
  <c r="AM368" i="42"/>
  <c r="C368" i="43" s="1"/>
  <c r="D368" i="43" s="1"/>
  <c r="B344" i="43"/>
  <c r="AM344" i="42"/>
  <c r="B180" i="43"/>
  <c r="AM180" i="42"/>
  <c r="B116" i="43"/>
  <c r="AM116" i="42"/>
  <c r="B12" i="43"/>
  <c r="AM12" i="42"/>
  <c r="B367" i="43"/>
  <c r="AM367" i="42"/>
  <c r="C367" i="43" s="1"/>
  <c r="D367" i="43" s="1"/>
  <c r="B363" i="43"/>
  <c r="AM363" i="42"/>
  <c r="C363" i="43" s="1"/>
  <c r="B355" i="43"/>
  <c r="B347" i="43"/>
  <c r="AM347" i="42"/>
  <c r="B327" i="43"/>
  <c r="AM327" i="42"/>
  <c r="B271" i="43"/>
  <c r="AM271" i="42"/>
  <c r="B179" i="43"/>
  <c r="AM179" i="42"/>
  <c r="B47" i="43"/>
  <c r="AM47" i="42"/>
  <c r="B3" i="43"/>
  <c r="AM3" i="42"/>
  <c r="AM158" i="42"/>
  <c r="B158" i="43"/>
  <c r="AM154" i="42"/>
  <c r="B154" i="43"/>
  <c r="AM150" i="42"/>
  <c r="B150" i="43"/>
  <c r="AM146" i="42"/>
  <c r="B146" i="43"/>
  <c r="D142" i="43"/>
  <c r="B142" i="43"/>
  <c r="AM152" i="42"/>
  <c r="B152" i="43"/>
  <c r="AM144" i="42"/>
  <c r="B144" i="43"/>
  <c r="AM151" i="42"/>
  <c r="C151" i="43" s="1"/>
  <c r="D151" i="43" s="1"/>
  <c r="B151" i="43"/>
  <c r="D143" i="43"/>
  <c r="B143" i="43"/>
  <c r="AM157" i="42"/>
  <c r="B157" i="43"/>
  <c r="AM153" i="42"/>
  <c r="B153" i="43"/>
  <c r="AM149" i="42"/>
  <c r="B149" i="43"/>
  <c r="AM145" i="42"/>
  <c r="B145" i="43"/>
  <c r="AM141" i="42"/>
  <c r="B141" i="43"/>
  <c r="AM5" i="42"/>
  <c r="B5" i="43"/>
  <c r="AM156" i="42"/>
  <c r="C156" i="43" s="1"/>
  <c r="B156" i="43"/>
  <c r="AM148" i="42"/>
  <c r="B148" i="43"/>
  <c r="D140" i="43"/>
  <c r="B140" i="43"/>
  <c r="AM155" i="42"/>
  <c r="B155" i="43"/>
  <c r="AM147" i="42"/>
  <c r="B147" i="43"/>
  <c r="AM139" i="42"/>
  <c r="B139" i="43"/>
  <c r="AM53" i="42"/>
  <c r="AM45" i="42"/>
  <c r="AM37" i="42"/>
  <c r="AM29" i="42"/>
  <c r="AM21" i="42"/>
  <c r="AM408" i="42"/>
  <c r="AM400" i="42"/>
  <c r="AM392" i="42"/>
  <c r="C392" i="43" s="1"/>
  <c r="D392" i="43" s="1"/>
  <c r="AM384" i="42"/>
  <c r="AM376" i="42"/>
  <c r="AM360" i="42"/>
  <c r="AM352" i="42"/>
  <c r="C352" i="43" s="1"/>
  <c r="AM336" i="42"/>
  <c r="C336" i="43" s="1"/>
  <c r="AM328" i="42"/>
  <c r="AM320" i="42"/>
  <c r="C320" i="43" s="1"/>
  <c r="AM312" i="42"/>
  <c r="AM304" i="42"/>
  <c r="AM300" i="42"/>
  <c r="AM292" i="42"/>
  <c r="C292" i="43" s="1"/>
  <c r="D292" i="43" s="1"/>
  <c r="AM284" i="42"/>
  <c r="AM272" i="42"/>
  <c r="AM268" i="42"/>
  <c r="D260" i="43"/>
  <c r="AM248" i="42"/>
  <c r="AM240" i="42"/>
  <c r="AM236" i="42"/>
  <c r="AM228" i="42"/>
  <c r="AM220" i="42"/>
  <c r="AM212" i="42"/>
  <c r="AM204" i="42"/>
  <c r="AM196" i="42"/>
  <c r="AM188" i="42"/>
  <c r="AM172" i="42"/>
  <c r="AM164" i="42"/>
  <c r="D132" i="43"/>
  <c r="AM132" i="42"/>
  <c r="C132" i="43" s="1"/>
  <c r="AM124" i="42"/>
  <c r="AM104" i="42"/>
  <c r="AM100" i="42"/>
  <c r="AM92" i="42"/>
  <c r="AM84" i="42"/>
  <c r="AM76" i="42"/>
  <c r="AM68" i="42"/>
  <c r="AM60" i="42"/>
  <c r="AM52" i="42"/>
  <c r="AM44" i="42"/>
  <c r="AM36" i="42"/>
  <c r="AM28" i="42"/>
  <c r="AM20" i="42"/>
  <c r="AM403" i="42"/>
  <c r="AM391" i="42"/>
  <c r="AM383" i="42"/>
  <c r="AM375" i="42"/>
  <c r="D355" i="43"/>
  <c r="AM339" i="42"/>
  <c r="AM319" i="42"/>
  <c r="AM311" i="42"/>
  <c r="AM303" i="42"/>
  <c r="AM295" i="42"/>
  <c r="AM287" i="42"/>
  <c r="AM279" i="42"/>
  <c r="AM263" i="42"/>
  <c r="AM259" i="42"/>
  <c r="AM251" i="42"/>
  <c r="D243" i="43"/>
  <c r="AM235" i="42"/>
  <c r="AM227" i="42"/>
  <c r="AM223" i="42"/>
  <c r="AM211" i="42"/>
  <c r="C211" i="43" s="1"/>
  <c r="AM207" i="42"/>
  <c r="AM203" i="42"/>
  <c r="AM195" i="42"/>
  <c r="AM187" i="42"/>
  <c r="C187" i="43" s="1"/>
  <c r="AM171" i="42"/>
  <c r="AM163" i="42"/>
  <c r="AM135" i="42"/>
  <c r="C135" i="43" s="1"/>
  <c r="D135" i="43" s="1"/>
  <c r="AM127" i="42"/>
  <c r="AM119" i="42"/>
  <c r="AM111" i="42"/>
  <c r="AM103" i="42"/>
  <c r="AM95" i="42"/>
  <c r="AM87" i="42"/>
  <c r="AM79" i="42"/>
  <c r="AM71" i="42"/>
  <c r="AM59" i="42"/>
  <c r="AM51" i="42"/>
  <c r="AM39" i="42"/>
  <c r="AM31" i="42"/>
  <c r="AM23" i="42"/>
  <c r="AM15" i="42"/>
  <c r="AM7" i="42"/>
  <c r="AM398" i="42"/>
  <c r="AM402" i="42"/>
  <c r="AM378" i="42"/>
  <c r="AM362" i="42"/>
  <c r="C362" i="43" s="1"/>
  <c r="AM306" i="42"/>
  <c r="AM258" i="42"/>
  <c r="AM234" i="42"/>
  <c r="AM226" i="42"/>
  <c r="C226" i="43" s="1"/>
  <c r="AM218" i="42"/>
  <c r="AM186" i="42"/>
  <c r="C186" i="43" s="1"/>
  <c r="AM98" i="42"/>
  <c r="AM74" i="42"/>
  <c r="AM34" i="42"/>
  <c r="C34" i="43" s="1"/>
  <c r="AM396" i="42"/>
  <c r="AM332" i="42"/>
  <c r="AM316" i="42"/>
  <c r="AM280" i="42"/>
  <c r="AM232" i="42"/>
  <c r="C232" i="43" s="1"/>
  <c r="AM216" i="42"/>
  <c r="AM108" i="42"/>
  <c r="AM24" i="42"/>
  <c r="AM8" i="42"/>
  <c r="C8" i="43" s="1"/>
  <c r="AM395" i="42"/>
  <c r="AM379" i="42"/>
  <c r="C379" i="43" s="1"/>
  <c r="AM331" i="42"/>
  <c r="AM315" i="42"/>
  <c r="AM247" i="42"/>
  <c r="AM175" i="42"/>
  <c r="AM75" i="42"/>
  <c r="AM405" i="42"/>
  <c r="AM381" i="42"/>
  <c r="D373" i="43"/>
  <c r="AM325" i="42"/>
  <c r="AM317" i="42"/>
  <c r="AM285" i="42"/>
  <c r="AM253" i="42"/>
  <c r="AM237" i="42"/>
  <c r="AM229" i="42"/>
  <c r="AM221" i="42"/>
  <c r="C221" i="43" s="1"/>
  <c r="AM213" i="42"/>
  <c r="AM133" i="42"/>
  <c r="C133" i="43" s="1"/>
  <c r="AM125" i="42"/>
  <c r="AM85" i="42"/>
  <c r="AM69" i="42"/>
  <c r="AM390" i="42"/>
  <c r="D374" i="43"/>
  <c r="AM366" i="42"/>
  <c r="AM350" i="42"/>
  <c r="AM342" i="42"/>
  <c r="C342" i="43" s="1"/>
  <c r="AM318" i="42"/>
  <c r="C318" i="43" s="1"/>
  <c r="AM310" i="42"/>
  <c r="AM302" i="42"/>
  <c r="AM286" i="42"/>
  <c r="AM278" i="42"/>
  <c r="C278" i="43" s="1"/>
  <c r="AM262" i="42"/>
  <c r="AM254" i="42"/>
  <c r="AM238" i="42"/>
  <c r="C238" i="43" s="1"/>
  <c r="AM230" i="42"/>
  <c r="AM222" i="42"/>
  <c r="C222" i="43" s="1"/>
  <c r="AM214" i="42"/>
  <c r="C214" i="43" s="1"/>
  <c r="AM198" i="42"/>
  <c r="AM190" i="42"/>
  <c r="C190" i="43" s="1"/>
  <c r="D166" i="43"/>
  <c r="AM118" i="42"/>
  <c r="C118" i="43" s="1"/>
  <c r="AM110" i="42"/>
  <c r="AM102" i="42"/>
  <c r="C102" i="43" s="1"/>
  <c r="AM94" i="42"/>
  <c r="AM78" i="42"/>
  <c r="C78" i="43" s="1"/>
  <c r="AM70" i="42"/>
  <c r="AM54" i="42"/>
  <c r="AM46" i="42"/>
  <c r="C46" i="43" s="1"/>
  <c r="AM30" i="42"/>
  <c r="C30" i="43" s="1"/>
  <c r="AM22" i="42"/>
  <c r="C22" i="43" s="1"/>
  <c r="AM14" i="42"/>
  <c r="C14" i="43" s="1"/>
  <c r="AM6" i="42"/>
  <c r="AM388" i="42"/>
  <c r="D356" i="43"/>
  <c r="AM340" i="42"/>
  <c r="AM324" i="42"/>
  <c r="AM308" i="42"/>
  <c r="AM256" i="42"/>
  <c r="AM208" i="42"/>
  <c r="AM192" i="42"/>
  <c r="AM128" i="42"/>
  <c r="AM112" i="42"/>
  <c r="AM80" i="42"/>
  <c r="C80" i="43" s="1"/>
  <c r="D64" i="43"/>
  <c r="AM48" i="42"/>
  <c r="AM16" i="42"/>
  <c r="C16" i="43" s="1"/>
  <c r="AM4" i="42"/>
  <c r="C4" i="43" s="1"/>
  <c r="AM399" i="42"/>
  <c r="AM335" i="42"/>
  <c r="C335" i="43" s="1"/>
  <c r="AM323" i="42"/>
  <c r="AM255" i="42"/>
  <c r="AM199" i="42"/>
  <c r="AM131" i="42"/>
  <c r="C131" i="43" s="1"/>
  <c r="D131" i="43" s="1"/>
  <c r="AM115" i="42"/>
  <c r="AM99" i="42"/>
  <c r="C99" i="43" s="1"/>
  <c r="AM67" i="42"/>
  <c r="AM55" i="42"/>
  <c r="AM409" i="42"/>
  <c r="C409" i="43" s="1"/>
  <c r="AM401" i="42"/>
  <c r="AM385" i="42"/>
  <c r="C385" i="43" s="1"/>
  <c r="AM377" i="42"/>
  <c r="AM361" i="42"/>
  <c r="C361" i="43" s="1"/>
  <c r="D353" i="43"/>
  <c r="AM337" i="42"/>
  <c r="C337" i="43" s="1"/>
  <c r="AM329" i="42"/>
  <c r="AM321" i="42"/>
  <c r="AM313" i="42"/>
  <c r="AM297" i="42"/>
  <c r="C297" i="43" s="1"/>
  <c r="AM289" i="42"/>
  <c r="AM281" i="42"/>
  <c r="AM273" i="42"/>
  <c r="AM265" i="42"/>
  <c r="AM249" i="42"/>
  <c r="C249" i="43" s="1"/>
  <c r="AM241" i="42"/>
  <c r="AM209" i="42"/>
  <c r="AM201" i="42"/>
  <c r="AM185" i="42"/>
  <c r="AM137" i="42"/>
  <c r="AM129" i="42"/>
  <c r="C129" i="43" s="1"/>
  <c r="AM121" i="42"/>
  <c r="AM97" i="42"/>
  <c r="C97" i="43" s="1"/>
  <c r="AM81" i="42"/>
  <c r="AM73" i="42"/>
  <c r="AM57" i="42"/>
  <c r="AM49" i="42"/>
  <c r="AM41" i="42"/>
  <c r="C41" i="43" s="1"/>
  <c r="AM33" i="42"/>
  <c r="C33" i="43" s="1"/>
  <c r="AM358" i="42"/>
  <c r="AM334" i="42"/>
  <c r="AM294" i="42"/>
  <c r="C294" i="43" s="1"/>
  <c r="D246" i="43"/>
  <c r="AM206" i="42"/>
  <c r="D134" i="43"/>
  <c r="AM134" i="42"/>
  <c r="C134" i="43" s="1"/>
  <c r="AM126" i="42"/>
  <c r="C126" i="43" s="1"/>
  <c r="AM86" i="42"/>
  <c r="AM62" i="42"/>
  <c r="C62" i="43" s="1"/>
  <c r="AM38" i="42"/>
  <c r="C38" i="43" s="1"/>
  <c r="AM404" i="42"/>
  <c r="D372" i="43"/>
  <c r="AM288" i="42"/>
  <c r="C288" i="43" s="1"/>
  <c r="AM244" i="42"/>
  <c r="AM224" i="42"/>
  <c r="C224" i="43" s="1"/>
  <c r="AM96" i="42"/>
  <c r="AM32" i="42"/>
  <c r="C32" i="43" s="1"/>
  <c r="AM387" i="42"/>
  <c r="D351" i="43"/>
  <c r="AM307" i="42"/>
  <c r="C307" i="43" s="1"/>
  <c r="AM291" i="42"/>
  <c r="AM239" i="42"/>
  <c r="AM219" i="42"/>
  <c r="C219" i="43" s="1"/>
  <c r="AM83" i="42"/>
  <c r="AM35" i="42"/>
  <c r="C35" i="43" s="1"/>
  <c r="AM19" i="42"/>
  <c r="C19" i="43" s="1"/>
  <c r="AM393" i="42"/>
  <c r="AM369" i="42"/>
  <c r="C369" i="43" s="1"/>
  <c r="AM305" i="42"/>
  <c r="AM257" i="42"/>
  <c r="C257" i="43" s="1"/>
  <c r="AM233" i="42"/>
  <c r="AM225" i="42"/>
  <c r="C225" i="43" s="1"/>
  <c r="AM217" i="42"/>
  <c r="AM193" i="42"/>
  <c r="C193" i="43" s="1"/>
  <c r="AM113" i="42"/>
  <c r="AM105" i="42"/>
  <c r="C105" i="43" s="1"/>
  <c r="AM89" i="42"/>
  <c r="AM65" i="42"/>
  <c r="C65" i="43" s="1"/>
  <c r="AM25" i="42"/>
  <c r="AM17" i="42"/>
  <c r="C17" i="43" s="1"/>
  <c r="AM9" i="42"/>
  <c r="AM406" i="42"/>
  <c r="C406" i="43" s="1"/>
  <c r="AM382" i="42"/>
  <c r="AM410" i="42"/>
  <c r="C410" i="43" s="1"/>
  <c r="AM394" i="42"/>
  <c r="AM386" i="42"/>
  <c r="C386" i="43" s="1"/>
  <c r="AM370" i="42"/>
  <c r="AM354" i="42"/>
  <c r="C354" i="43" s="1"/>
  <c r="AM338" i="42"/>
  <c r="C338" i="43" s="1"/>
  <c r="AM330" i="42"/>
  <c r="AM322" i="42"/>
  <c r="C322" i="43" s="1"/>
  <c r="AM314" i="42"/>
  <c r="AM298" i="42"/>
  <c r="AM290" i="42"/>
  <c r="AM282" i="42"/>
  <c r="C282" i="43" s="1"/>
  <c r="AM274" i="42"/>
  <c r="AM266" i="42"/>
  <c r="C266" i="43" s="1"/>
  <c r="AM250" i="42"/>
  <c r="C250" i="43" s="1"/>
  <c r="D242" i="43"/>
  <c r="AM210" i="42"/>
  <c r="C210" i="43" s="1"/>
  <c r="AM202" i="42"/>
  <c r="C202" i="43" s="1"/>
  <c r="AM194" i="42"/>
  <c r="C194" i="43" s="1"/>
  <c r="AM170" i="42"/>
  <c r="C170" i="43" s="1"/>
  <c r="AM138" i="42"/>
  <c r="AM130" i="42"/>
  <c r="C130" i="43" s="1"/>
  <c r="AM122" i="42"/>
  <c r="C122" i="43" s="1"/>
  <c r="AM114" i="42"/>
  <c r="C114" i="43" s="1"/>
  <c r="AM106" i="42"/>
  <c r="C106" i="43" s="1"/>
  <c r="AM90" i="42"/>
  <c r="C90" i="43" s="1"/>
  <c r="AM82" i="42"/>
  <c r="AM66" i="42"/>
  <c r="C66" i="43" s="1"/>
  <c r="AM58" i="42"/>
  <c r="C58" i="43" s="1"/>
  <c r="AM50" i="42"/>
  <c r="C50" i="43" s="1"/>
  <c r="AM42" i="42"/>
  <c r="C42" i="43" s="1"/>
  <c r="AM18" i="42"/>
  <c r="AM10" i="42"/>
  <c r="C10" i="43" s="1"/>
  <c r="AM380" i="42"/>
  <c r="C380" i="43" s="1"/>
  <c r="AM364" i="42"/>
  <c r="C364" i="43" s="1"/>
  <c r="AM296" i="42"/>
  <c r="C296" i="43" s="1"/>
  <c r="AM264" i="42"/>
  <c r="AM252" i="42"/>
  <c r="C252" i="43" s="1"/>
  <c r="AM200" i="42"/>
  <c r="AM184" i="42"/>
  <c r="C184" i="43" s="1"/>
  <c r="AM136" i="42"/>
  <c r="C136" i="43" s="1"/>
  <c r="AM120" i="42"/>
  <c r="C120" i="43" s="1"/>
  <c r="AM88" i="42"/>
  <c r="C88" i="43" s="1"/>
  <c r="AM72" i="42"/>
  <c r="C72" i="43" s="1"/>
  <c r="AM56" i="42"/>
  <c r="AM40" i="42"/>
  <c r="C40" i="43" s="1"/>
  <c r="AM407" i="42"/>
  <c r="C407" i="43" s="1"/>
  <c r="AM359" i="42"/>
  <c r="C359" i="43" s="1"/>
  <c r="AM343" i="42"/>
  <c r="C343" i="43" s="1"/>
  <c r="AM299" i="42"/>
  <c r="C299" i="43" s="1"/>
  <c r="AM283" i="42"/>
  <c r="C283" i="43" s="1"/>
  <c r="AM267" i="42"/>
  <c r="AM231" i="42"/>
  <c r="AM215" i="42"/>
  <c r="AM191" i="42"/>
  <c r="C191" i="43" s="1"/>
  <c r="AM123" i="42"/>
  <c r="C123" i="43" s="1"/>
  <c r="AM107" i="42"/>
  <c r="AM91" i="42"/>
  <c r="C91" i="43" s="1"/>
  <c r="AM63" i="42"/>
  <c r="C63" i="43" s="1"/>
  <c r="AM43" i="42"/>
  <c r="AM397" i="42"/>
  <c r="AM389" i="42"/>
  <c r="C389" i="43" s="1"/>
  <c r="AM357" i="42"/>
  <c r="C357" i="43" s="1"/>
  <c r="AM333" i="42"/>
  <c r="C333" i="43" s="1"/>
  <c r="AM309" i="42"/>
  <c r="AM301" i="42"/>
  <c r="AM293" i="42"/>
  <c r="AM269" i="42"/>
  <c r="C269" i="43" s="1"/>
  <c r="D261" i="43"/>
  <c r="D245" i="43"/>
  <c r="AM205" i="42"/>
  <c r="AM197" i="42"/>
  <c r="C197" i="43" s="1"/>
  <c r="AM189" i="42"/>
  <c r="C189" i="43" s="1"/>
  <c r="AM117" i="42"/>
  <c r="C117" i="43" s="1"/>
  <c r="AM109" i="42"/>
  <c r="C109" i="43" s="1"/>
  <c r="AM101" i="42"/>
  <c r="C101" i="43" s="1"/>
  <c r="AM93" i="42"/>
  <c r="C93" i="43" s="1"/>
  <c r="AM77" i="42"/>
  <c r="C77" i="43" s="1"/>
  <c r="AM61" i="42"/>
  <c r="C61" i="43" s="1"/>
  <c r="D156" i="43"/>
  <c r="C205" i="43" l="1"/>
  <c r="D205" i="43" s="1"/>
  <c r="C293" i="43"/>
  <c r="D293" i="43" s="1"/>
  <c r="C301" i="43"/>
  <c r="D301" i="43" s="1"/>
  <c r="C309" i="43"/>
  <c r="D309" i="43" s="1"/>
  <c r="C397" i="43"/>
  <c r="D397" i="43" s="1"/>
  <c r="C43" i="43"/>
  <c r="D43" i="43" s="1"/>
  <c r="C107" i="43"/>
  <c r="D107" i="43" s="1"/>
  <c r="C215" i="43"/>
  <c r="D215" i="43" s="1"/>
  <c r="C231" i="43"/>
  <c r="D231" i="43" s="1"/>
  <c r="C267" i="43"/>
  <c r="D267" i="43" s="1"/>
  <c r="C56" i="43"/>
  <c r="D56" i="43" s="1"/>
  <c r="C200" i="43"/>
  <c r="D200" i="43" s="1"/>
  <c r="C264" i="43"/>
  <c r="D264" i="43" s="1"/>
  <c r="C18" i="43"/>
  <c r="D18" i="43" s="1"/>
  <c r="C82" i="43"/>
  <c r="D82" i="43" s="1"/>
  <c r="C138" i="43"/>
  <c r="D138" i="43" s="1"/>
  <c r="C274" i="43"/>
  <c r="D274" i="43" s="1"/>
  <c r="C290" i="43"/>
  <c r="D290" i="43" s="1"/>
  <c r="C298" i="43"/>
  <c r="D298" i="43" s="1"/>
  <c r="C314" i="43"/>
  <c r="D314" i="43" s="1"/>
  <c r="C330" i="43"/>
  <c r="D330" i="43" s="1"/>
  <c r="C370" i="43"/>
  <c r="D370" i="43" s="1"/>
  <c r="C394" i="43"/>
  <c r="D394" i="43" s="1"/>
  <c r="C382" i="43"/>
  <c r="D382" i="43" s="1"/>
  <c r="C9" i="43"/>
  <c r="D9" i="43" s="1"/>
  <c r="C25" i="43"/>
  <c r="D25" i="43" s="1"/>
  <c r="C89" i="43"/>
  <c r="D89" i="43" s="1"/>
  <c r="C113" i="43"/>
  <c r="D113" i="43" s="1"/>
  <c r="C217" i="43"/>
  <c r="D217" i="43" s="1"/>
  <c r="C233" i="43"/>
  <c r="D233" i="43" s="1"/>
  <c r="C305" i="43"/>
  <c r="D305" i="43" s="1"/>
  <c r="C393" i="43"/>
  <c r="D393" i="43" s="1"/>
  <c r="C83" i="43"/>
  <c r="D83" i="43" s="1"/>
  <c r="C239" i="43"/>
  <c r="D239" i="43" s="1"/>
  <c r="C291" i="43"/>
  <c r="D291" i="43" s="1"/>
  <c r="C387" i="43"/>
  <c r="D387" i="43" s="1"/>
  <c r="C96" i="43"/>
  <c r="D96" i="43" s="1"/>
  <c r="C244" i="43"/>
  <c r="D244" i="43" s="1"/>
  <c r="C404" i="43"/>
  <c r="D404" i="43" s="1"/>
  <c r="C86" i="43"/>
  <c r="D86" i="43" s="1"/>
  <c r="C206" i="43"/>
  <c r="D206" i="43" s="1"/>
  <c r="C334" i="43"/>
  <c r="D334" i="43" s="1"/>
  <c r="C358" i="43"/>
  <c r="D358" i="43" s="1"/>
  <c r="C49" i="43"/>
  <c r="D49" i="43" s="1"/>
  <c r="C57" i="43"/>
  <c r="D57" i="43" s="1"/>
  <c r="C73" i="43"/>
  <c r="D73" i="43" s="1"/>
  <c r="C81" i="43"/>
  <c r="D81" i="43" s="1"/>
  <c r="C121" i="43"/>
  <c r="D121" i="43" s="1"/>
  <c r="C137" i="43"/>
  <c r="D137" i="43" s="1"/>
  <c r="C185" i="43"/>
  <c r="D185" i="43" s="1"/>
  <c r="C201" i="43"/>
  <c r="D201" i="43" s="1"/>
  <c r="C209" i="43"/>
  <c r="D209" i="43" s="1"/>
  <c r="C241" i="43"/>
  <c r="D241" i="43" s="1"/>
  <c r="C265" i="43"/>
  <c r="D265" i="43" s="1"/>
  <c r="C273" i="43"/>
  <c r="D273" i="43" s="1"/>
  <c r="C281" i="43"/>
  <c r="D281" i="43" s="1"/>
  <c r="C289" i="43"/>
  <c r="D289" i="43" s="1"/>
  <c r="C313" i="43"/>
  <c r="D313" i="43" s="1"/>
  <c r="C321" i="43"/>
  <c r="D321" i="43" s="1"/>
  <c r="C329" i="43"/>
  <c r="D329" i="43" s="1"/>
  <c r="C377" i="43"/>
  <c r="D377" i="43" s="1"/>
  <c r="C401" i="43"/>
  <c r="D401" i="43" s="1"/>
  <c r="C55" i="43"/>
  <c r="D55" i="43" s="1"/>
  <c r="C67" i="43"/>
  <c r="D67" i="43" s="1"/>
  <c r="C115" i="43"/>
  <c r="D115" i="43" s="1"/>
  <c r="C199" i="43"/>
  <c r="D199" i="43" s="1"/>
  <c r="C255" i="43"/>
  <c r="D255" i="43" s="1"/>
  <c r="C323" i="43"/>
  <c r="D323" i="43" s="1"/>
  <c r="C399" i="43"/>
  <c r="D399" i="43" s="1"/>
  <c r="C48" i="43"/>
  <c r="D48" i="43" s="1"/>
  <c r="C112" i="43"/>
  <c r="D112" i="43" s="1"/>
  <c r="C128" i="43"/>
  <c r="D128" i="43" s="1"/>
  <c r="C192" i="43"/>
  <c r="D192" i="43" s="1"/>
  <c r="C208" i="43"/>
  <c r="D208" i="43" s="1"/>
  <c r="C256" i="43"/>
  <c r="D256" i="43" s="1"/>
  <c r="C308" i="43"/>
  <c r="D308" i="43" s="1"/>
  <c r="C324" i="43"/>
  <c r="D324" i="43" s="1"/>
  <c r="C340" i="43"/>
  <c r="D340" i="43" s="1"/>
  <c r="C388" i="43"/>
  <c r="D388" i="43" s="1"/>
  <c r="C6" i="43"/>
  <c r="D6" i="43" s="1"/>
  <c r="C54" i="43"/>
  <c r="D54" i="43" s="1"/>
  <c r="C70" i="43"/>
  <c r="D70" i="43" s="1"/>
  <c r="C94" i="43"/>
  <c r="D94" i="43" s="1"/>
  <c r="C110" i="43"/>
  <c r="D110" i="43" s="1"/>
  <c r="C198" i="43"/>
  <c r="D198" i="43" s="1"/>
  <c r="C230" i="43"/>
  <c r="D230" i="43" s="1"/>
  <c r="C254" i="43"/>
  <c r="D254" i="43" s="1"/>
  <c r="C262" i="43"/>
  <c r="D262" i="43" s="1"/>
  <c r="C286" i="43"/>
  <c r="D286" i="43" s="1"/>
  <c r="C302" i="43"/>
  <c r="D302" i="43" s="1"/>
  <c r="C310" i="43"/>
  <c r="D310" i="43" s="1"/>
  <c r="C350" i="43"/>
  <c r="D350" i="43" s="1"/>
  <c r="C366" i="43"/>
  <c r="D366" i="43" s="1"/>
  <c r="C390" i="43"/>
  <c r="D390" i="43" s="1"/>
  <c r="C69" i="43"/>
  <c r="D69" i="43" s="1"/>
  <c r="C85" i="43"/>
  <c r="D85" i="43" s="1"/>
  <c r="C125" i="43"/>
  <c r="D125" i="43" s="1"/>
  <c r="C213" i="43"/>
  <c r="D213" i="43" s="1"/>
  <c r="C229" i="43"/>
  <c r="D229" i="43" s="1"/>
  <c r="C237" i="43"/>
  <c r="D237" i="43" s="1"/>
  <c r="C253" i="43"/>
  <c r="D253" i="43" s="1"/>
  <c r="C285" i="43"/>
  <c r="D285" i="43" s="1"/>
  <c r="C317" i="43"/>
  <c r="D317" i="43" s="1"/>
  <c r="C325" i="43"/>
  <c r="D325" i="43" s="1"/>
  <c r="C381" i="43"/>
  <c r="D381" i="43" s="1"/>
  <c r="C405" i="43"/>
  <c r="D405" i="43" s="1"/>
  <c r="C75" i="43"/>
  <c r="D75" i="43" s="1"/>
  <c r="C175" i="43"/>
  <c r="D175" i="43" s="1"/>
  <c r="C247" i="43"/>
  <c r="D247" i="43" s="1"/>
  <c r="C315" i="43"/>
  <c r="D315" i="43" s="1"/>
  <c r="C331" i="43"/>
  <c r="D331" i="43" s="1"/>
  <c r="C395" i="43"/>
  <c r="D395" i="43" s="1"/>
  <c r="C24" i="43"/>
  <c r="D24" i="43" s="1"/>
  <c r="C108" i="43"/>
  <c r="D108" i="43" s="1"/>
  <c r="C216" i="43"/>
  <c r="D216" i="43" s="1"/>
  <c r="C280" i="43"/>
  <c r="D280" i="43" s="1"/>
  <c r="C316" i="43"/>
  <c r="D316" i="43" s="1"/>
  <c r="C332" i="43"/>
  <c r="D332" i="43" s="1"/>
  <c r="C396" i="43"/>
  <c r="D396" i="43" s="1"/>
  <c r="C74" i="43"/>
  <c r="D74" i="43" s="1"/>
  <c r="C98" i="43"/>
  <c r="D98" i="43" s="1"/>
  <c r="C218" i="43"/>
  <c r="D218" i="43" s="1"/>
  <c r="C234" i="43"/>
  <c r="D234" i="43" s="1"/>
  <c r="C258" i="43"/>
  <c r="D258" i="43" s="1"/>
  <c r="C306" i="43"/>
  <c r="D306" i="43" s="1"/>
  <c r="C378" i="43"/>
  <c r="D378" i="43" s="1"/>
  <c r="C402" i="43"/>
  <c r="D402" i="43" s="1"/>
  <c r="C398" i="43"/>
  <c r="D398" i="43" s="1"/>
  <c r="C7" i="43"/>
  <c r="D7" i="43" s="1"/>
  <c r="C15" i="43"/>
  <c r="D15" i="43" s="1"/>
  <c r="C23" i="43"/>
  <c r="D23" i="43" s="1"/>
  <c r="C31" i="43"/>
  <c r="D31" i="43" s="1"/>
  <c r="C39" i="43"/>
  <c r="D39" i="43" s="1"/>
  <c r="C51" i="43"/>
  <c r="D51" i="43" s="1"/>
  <c r="C59" i="43"/>
  <c r="D59" i="43" s="1"/>
  <c r="C71" i="43"/>
  <c r="D71" i="43" s="1"/>
  <c r="C79" i="43"/>
  <c r="D79" i="43" s="1"/>
  <c r="C87" i="43"/>
  <c r="D87" i="43" s="1"/>
  <c r="C95" i="43"/>
  <c r="D95" i="43" s="1"/>
  <c r="C103" i="43"/>
  <c r="D103" i="43" s="1"/>
  <c r="C111" i="43"/>
  <c r="D111" i="43" s="1"/>
  <c r="C119" i="43"/>
  <c r="D119" i="43" s="1"/>
  <c r="C127" i="43"/>
  <c r="D127" i="43" s="1"/>
  <c r="C163" i="43"/>
  <c r="D163" i="43" s="1"/>
  <c r="C171" i="43"/>
  <c r="D171" i="43" s="1"/>
  <c r="C195" i="43"/>
  <c r="D195" i="43" s="1"/>
  <c r="C203" i="43"/>
  <c r="D203" i="43" s="1"/>
  <c r="C207" i="43"/>
  <c r="D207" i="43" s="1"/>
  <c r="C223" i="43"/>
  <c r="D223" i="43" s="1"/>
  <c r="C227" i="43"/>
  <c r="D227" i="43" s="1"/>
  <c r="C235" i="43"/>
  <c r="D235" i="43" s="1"/>
  <c r="C251" i="43"/>
  <c r="D251" i="43" s="1"/>
  <c r="C259" i="43"/>
  <c r="D259" i="43" s="1"/>
  <c r="C263" i="43"/>
  <c r="D263" i="43" s="1"/>
  <c r="C279" i="43"/>
  <c r="D279" i="43" s="1"/>
  <c r="C287" i="43"/>
  <c r="D287" i="43" s="1"/>
  <c r="C295" i="43"/>
  <c r="D295" i="43" s="1"/>
  <c r="C303" i="43"/>
  <c r="D303" i="43" s="1"/>
  <c r="C311" i="43"/>
  <c r="D311" i="43" s="1"/>
  <c r="C319" i="43"/>
  <c r="D319" i="43" s="1"/>
  <c r="C339" i="43"/>
  <c r="D339" i="43" s="1"/>
  <c r="C375" i="43"/>
  <c r="D375" i="43" s="1"/>
  <c r="C383" i="43"/>
  <c r="D383" i="43" s="1"/>
  <c r="C391" i="43"/>
  <c r="D391" i="43" s="1"/>
  <c r="C403" i="43"/>
  <c r="D403" i="43" s="1"/>
  <c r="C20" i="43"/>
  <c r="D20" i="43" s="1"/>
  <c r="C28" i="43"/>
  <c r="D28" i="43" s="1"/>
  <c r="C36" i="43"/>
  <c r="D36" i="43" s="1"/>
  <c r="C44" i="43"/>
  <c r="D44" i="43" s="1"/>
  <c r="C52" i="43"/>
  <c r="D52" i="43" s="1"/>
  <c r="C60" i="43"/>
  <c r="D60" i="43" s="1"/>
  <c r="C68" i="43"/>
  <c r="D68" i="43" s="1"/>
  <c r="C76" i="43"/>
  <c r="D76" i="43" s="1"/>
  <c r="C84" i="43"/>
  <c r="D84" i="43" s="1"/>
  <c r="C92" i="43"/>
  <c r="D92" i="43" s="1"/>
  <c r="C100" i="43"/>
  <c r="D100" i="43" s="1"/>
  <c r="C104" i="43"/>
  <c r="D104" i="43" s="1"/>
  <c r="C124" i="43"/>
  <c r="D124" i="43" s="1"/>
  <c r="C164" i="43"/>
  <c r="D164" i="43" s="1"/>
  <c r="C172" i="43"/>
  <c r="D172" i="43" s="1"/>
  <c r="C188" i="43"/>
  <c r="D188" i="43" s="1"/>
  <c r="C196" i="43"/>
  <c r="D196" i="43" s="1"/>
  <c r="C204" i="43"/>
  <c r="D204" i="43" s="1"/>
  <c r="C212" i="43"/>
  <c r="D212" i="43" s="1"/>
  <c r="D220" i="43"/>
  <c r="C220" i="43"/>
  <c r="C228" i="43"/>
  <c r="D228" i="43" s="1"/>
  <c r="C236" i="43"/>
  <c r="D236" i="43" s="1"/>
  <c r="C240" i="43"/>
  <c r="D240" i="43" s="1"/>
  <c r="C248" i="43"/>
  <c r="D248" i="43" s="1"/>
  <c r="C268" i="43"/>
  <c r="D268" i="43" s="1"/>
  <c r="C272" i="43"/>
  <c r="D272" i="43" s="1"/>
  <c r="C284" i="43"/>
  <c r="D284" i="43" s="1"/>
  <c r="D300" i="43"/>
  <c r="C300" i="43"/>
  <c r="C304" i="43"/>
  <c r="D304" i="43" s="1"/>
  <c r="C312" i="43"/>
  <c r="D312" i="43" s="1"/>
  <c r="C328" i="43"/>
  <c r="D328" i="43" s="1"/>
  <c r="C360" i="43"/>
  <c r="D360" i="43" s="1"/>
  <c r="C376" i="43"/>
  <c r="D376" i="43" s="1"/>
  <c r="C384" i="43"/>
  <c r="D384" i="43" s="1"/>
  <c r="C400" i="43"/>
  <c r="D400" i="43" s="1"/>
  <c r="D408" i="43"/>
  <c r="C408" i="43"/>
  <c r="C21" i="43"/>
  <c r="D21" i="43" s="1"/>
  <c r="C29" i="43"/>
  <c r="D29" i="43" s="1"/>
  <c r="C37" i="43"/>
  <c r="D37" i="43" s="1"/>
  <c r="C45" i="43"/>
  <c r="D45" i="43" s="1"/>
  <c r="C53" i="43"/>
  <c r="D53" i="43" s="1"/>
  <c r="C139" i="43"/>
  <c r="D139" i="43" s="1"/>
  <c r="C147" i="43"/>
  <c r="D147" i="43" s="1"/>
  <c r="D155" i="43"/>
  <c r="C155" i="43"/>
  <c r="C148" i="43"/>
  <c r="D148" i="43" s="1"/>
  <c r="C5" i="43"/>
  <c r="D5" i="43" s="1"/>
  <c r="C141" i="43"/>
  <c r="D141" i="43" s="1"/>
  <c r="C145" i="43"/>
  <c r="D145" i="43" s="1"/>
  <c r="C149" i="43"/>
  <c r="D149" i="43" s="1"/>
  <c r="C153" i="43"/>
  <c r="D153" i="43" s="1"/>
  <c r="C157" i="43"/>
  <c r="D157" i="43" s="1"/>
  <c r="D144" i="43"/>
  <c r="C144" i="43"/>
  <c r="C152" i="43"/>
  <c r="D152" i="43" s="1"/>
  <c r="C146" i="43"/>
  <c r="D146" i="43" s="1"/>
  <c r="C150" i="43"/>
  <c r="D150" i="43" s="1"/>
  <c r="C154" i="43"/>
  <c r="D154" i="43" s="1"/>
  <c r="C158" i="43"/>
  <c r="D158" i="43" s="1"/>
  <c r="C3" i="43"/>
  <c r="D3" i="43" s="1"/>
  <c r="C47" i="43"/>
  <c r="D47" i="43" s="1"/>
  <c r="D179" i="43"/>
  <c r="C179" i="43"/>
  <c r="C271" i="43"/>
  <c r="D271" i="43" s="1"/>
  <c r="C327" i="43"/>
  <c r="D327" i="43" s="1"/>
  <c r="C347" i="43"/>
  <c r="D347" i="43" s="1"/>
  <c r="C12" i="43"/>
  <c r="D12" i="43" s="1"/>
  <c r="C116" i="43"/>
  <c r="D116" i="43" s="1"/>
  <c r="C180" i="43"/>
  <c r="D180" i="43" s="1"/>
  <c r="C344" i="43"/>
  <c r="D344" i="43" s="1"/>
  <c r="C161" i="43"/>
  <c r="D161" i="43" s="1"/>
  <c r="C169" i="43"/>
  <c r="D169" i="43" s="1"/>
  <c r="C177" i="43"/>
  <c r="D177" i="43" s="1"/>
  <c r="C181" i="43"/>
  <c r="D181" i="43" s="1"/>
  <c r="C345" i="43"/>
  <c r="D345" i="43" s="1"/>
  <c r="C27" i="43"/>
  <c r="D27" i="43" s="1"/>
  <c r="C159" i="43"/>
  <c r="D159" i="43" s="1"/>
  <c r="C167" i="43"/>
  <c r="D167" i="43" s="1"/>
  <c r="D183" i="43"/>
  <c r="C183" i="43"/>
  <c r="C275" i="43"/>
  <c r="D275" i="43" s="1"/>
  <c r="C160" i="43"/>
  <c r="D160" i="43" s="1"/>
  <c r="C168" i="43"/>
  <c r="D168" i="43" s="1"/>
  <c r="C176" i="43"/>
  <c r="D176" i="43" s="1"/>
  <c r="C276" i="43"/>
  <c r="D276" i="43" s="1"/>
  <c r="C26" i="43"/>
  <c r="D26" i="43" s="1"/>
  <c r="C174" i="43"/>
  <c r="D174" i="43" s="1"/>
  <c r="C182" i="43"/>
  <c r="D182" i="43" s="1"/>
  <c r="C270" i="43"/>
  <c r="D270" i="43" s="1"/>
  <c r="C326" i="43"/>
  <c r="D326" i="43" s="1"/>
  <c r="C346" i="43"/>
  <c r="D346" i="43" s="1"/>
  <c r="K11" i="43"/>
  <c r="K10" i="43"/>
  <c r="H7" i="43"/>
  <c r="D61" i="43"/>
  <c r="D77" i="43"/>
  <c r="D93" i="43"/>
  <c r="D101" i="43"/>
  <c r="D109" i="43"/>
  <c r="D117" i="43"/>
  <c r="D165" i="43"/>
  <c r="D173" i="43"/>
  <c r="D189" i="43"/>
  <c r="D197" i="43"/>
  <c r="D269" i="43"/>
  <c r="D277" i="43"/>
  <c r="D333" i="43"/>
  <c r="D341" i="43"/>
  <c r="D349" i="43"/>
  <c r="D357" i="43"/>
  <c r="D389" i="43"/>
  <c r="D11" i="43"/>
  <c r="D63" i="43"/>
  <c r="D91" i="43"/>
  <c r="D123" i="43"/>
  <c r="D191" i="43"/>
  <c r="D283" i="43"/>
  <c r="D299" i="43"/>
  <c r="D343" i="43"/>
  <c r="D359" i="43"/>
  <c r="D407" i="43"/>
  <c r="D40" i="43"/>
  <c r="D72" i="43"/>
  <c r="D88" i="43"/>
  <c r="D120" i="43"/>
  <c r="D136" i="43"/>
  <c r="D184" i="43"/>
  <c r="D252" i="43"/>
  <c r="D296" i="43"/>
  <c r="D348" i="43"/>
  <c r="D364" i="43"/>
  <c r="D380" i="43"/>
  <c r="D10" i="43"/>
  <c r="D42" i="43"/>
  <c r="D50" i="43"/>
  <c r="D58" i="43"/>
  <c r="D66" i="43"/>
  <c r="D90" i="43"/>
  <c r="D106" i="43"/>
  <c r="D114" i="43"/>
  <c r="D122" i="43"/>
  <c r="D130" i="43"/>
  <c r="D170" i="43"/>
  <c r="D178" i="43"/>
  <c r="D194" i="43"/>
  <c r="D202" i="43"/>
  <c r="D210" i="43"/>
  <c r="D250" i="43"/>
  <c r="D266" i="43"/>
  <c r="D282" i="43"/>
  <c r="D322" i="43"/>
  <c r="D338" i="43"/>
  <c r="D354" i="43"/>
  <c r="D386" i="43"/>
  <c r="D410" i="43"/>
  <c r="D406" i="43"/>
  <c r="D17" i="43"/>
  <c r="D65" i="43"/>
  <c r="D105" i="43"/>
  <c r="D193" i="43"/>
  <c r="D225" i="43"/>
  <c r="D257" i="43"/>
  <c r="D369" i="43"/>
  <c r="D19" i="43"/>
  <c r="D35" i="43"/>
  <c r="D219" i="43"/>
  <c r="D307" i="43"/>
  <c r="D32" i="43"/>
  <c r="D224" i="43"/>
  <c r="D288" i="43"/>
  <c r="D38" i="43"/>
  <c r="D62" i="43"/>
  <c r="D126" i="43"/>
  <c r="D294" i="43"/>
  <c r="D33" i="43"/>
  <c r="D41" i="43"/>
  <c r="D97" i="43"/>
  <c r="D129" i="43"/>
  <c r="D249" i="43"/>
  <c r="D297" i="43"/>
  <c r="D337" i="43"/>
  <c r="D361" i="43"/>
  <c r="D385" i="43"/>
  <c r="D409" i="43"/>
  <c r="D99" i="43"/>
  <c r="D335" i="43"/>
  <c r="D4" i="43"/>
  <c r="D16" i="43"/>
  <c r="D80" i="43"/>
  <c r="D14" i="43"/>
  <c r="D22" i="43"/>
  <c r="D30" i="43"/>
  <c r="D46" i="43"/>
  <c r="D78" i="43"/>
  <c r="D102" i="43"/>
  <c r="D118" i="43"/>
  <c r="D190" i="43"/>
  <c r="D214" i="43"/>
  <c r="D222" i="43"/>
  <c r="D238" i="43"/>
  <c r="D278" i="43"/>
  <c r="D318" i="43"/>
  <c r="D342" i="43"/>
  <c r="D133" i="43"/>
  <c r="D221" i="43"/>
  <c r="D365" i="43"/>
  <c r="D379" i="43"/>
  <c r="D8" i="43"/>
  <c r="D232" i="43"/>
  <c r="D34" i="43"/>
  <c r="D186" i="43"/>
  <c r="D226" i="43"/>
  <c r="D362" i="43"/>
  <c r="D187" i="43"/>
  <c r="D211" i="43"/>
  <c r="D363" i="43"/>
  <c r="D320" i="43"/>
  <c r="D336" i="43"/>
  <c r="D352" i="43"/>
  <c r="D2" i="43"/>
  <c r="L16" i="43"/>
  <c r="M21" i="43"/>
  <c r="L15" i="43"/>
  <c r="L21" i="43"/>
  <c r="P5" i="43" l="1"/>
  <c r="O5" i="43"/>
  <c r="L4" i="43"/>
  <c r="M5" i="43"/>
  <c r="M4" i="43"/>
  <c r="N4" i="43"/>
  <c r="N5" i="43"/>
  <c r="P4" i="43"/>
  <c r="L5" i="43"/>
  <c r="O4" i="43"/>
  <c r="Q4" i="43"/>
  <c r="Q5" i="43"/>
  <c r="P15" i="43"/>
  <c r="N15" i="43"/>
  <c r="O15" i="43"/>
  <c r="M15" i="43"/>
  <c r="Q15" i="43"/>
  <c r="M24" i="43"/>
  <c r="M22" i="43"/>
  <c r="M23" i="43"/>
  <c r="M25" i="43"/>
  <c r="M26" i="43"/>
  <c r="L25" i="43"/>
  <c r="L24" i="43"/>
  <c r="L22" i="43"/>
  <c r="L26" i="43"/>
  <c r="L23" i="43"/>
  <c r="N16" i="43"/>
  <c r="P16" i="43"/>
  <c r="O16" i="43"/>
  <c r="Q16" i="43"/>
  <c r="M16" i="43"/>
  <c r="AO327" i="42" l="1"/>
  <c r="AO116" i="42"/>
  <c r="AO341" i="42"/>
  <c r="AO372" i="42" l="1"/>
  <c r="AO355" i="42"/>
  <c r="AO344" i="42"/>
  <c r="AO301" i="42"/>
  <c r="AO275" i="42"/>
  <c r="AO260" i="42"/>
  <c r="AO162" i="42"/>
  <c r="AO134" i="42"/>
  <c r="AO47" i="42"/>
  <c r="AO11" i="42"/>
  <c r="AO351" i="42"/>
  <c r="AO264" i="42"/>
  <c r="AO140" i="42"/>
  <c r="AO367" i="42"/>
  <c r="AO326" i="42"/>
  <c r="AO261" i="42"/>
  <c r="AO13" i="42"/>
  <c r="AO371" i="42"/>
  <c r="AO353" i="42"/>
  <c r="AO314" i="42"/>
  <c r="AO280" i="42"/>
  <c r="AO265" i="42"/>
  <c r="AO246" i="42"/>
  <c r="AO161" i="42"/>
  <c r="AO132" i="42"/>
  <c r="AO50" i="42"/>
  <c r="AO374" i="42"/>
  <c r="AO346" i="42"/>
  <c r="AO303" i="42"/>
  <c r="AO285" i="42"/>
  <c r="AO160" i="42"/>
  <c r="AO131" i="42"/>
  <c r="AO373" i="42"/>
  <c r="AO349" i="42"/>
  <c r="AO302" i="42"/>
  <c r="AO284" i="42"/>
  <c r="AO243" i="42"/>
  <c r="AO135" i="42"/>
  <c r="AO48" i="42"/>
  <c r="AO180" i="42" l="1"/>
  <c r="AO183" i="42"/>
  <c r="AO27" i="42"/>
  <c r="AO166" i="42"/>
  <c r="AO169" i="42"/>
  <c r="AO176" i="42"/>
  <c r="AO179" i="42"/>
  <c r="AO182" i="42"/>
  <c r="AO168" i="42"/>
  <c r="AO174" i="42"/>
  <c r="AO178" i="42"/>
  <c r="AO181" i="42"/>
  <c r="AO3" i="42"/>
  <c r="AO2" i="42"/>
  <c r="AO167" i="42"/>
  <c r="AO173" i="42"/>
  <c r="AO177" i="42"/>
  <c r="AO26" i="42"/>
  <c r="AO165" i="42"/>
  <c r="AO268" i="42"/>
  <c r="AO356" i="42"/>
  <c r="AO270" i="42"/>
  <c r="AO363" i="42"/>
  <c r="AO142" i="42"/>
  <c r="AO271" i="42"/>
  <c r="AO347" i="42"/>
  <c r="AO381" i="42"/>
  <c r="AO276" i="42"/>
  <c r="AO49" i="42"/>
  <c r="AO277" i="42"/>
  <c r="AO12" i="42"/>
  <c r="AO143" i="42"/>
  <c r="AO267" i="42"/>
  <c r="AO324" i="42"/>
  <c r="AO366" i="42"/>
  <c r="AO300" i="42"/>
  <c r="AO365" i="42"/>
  <c r="AO159" i="42"/>
  <c r="AO345" i="42"/>
  <c r="AO245" i="42"/>
  <c r="AO368" i="42"/>
  <c r="AO64" i="42"/>
  <c r="AO242" i="42"/>
  <c r="AO281" i="42"/>
  <c r="AO348" i="42"/>
  <c r="AO395" i="42"/>
</calcChain>
</file>

<file path=xl/connections.xml><?xml version="1.0" encoding="utf-8"?>
<connections xmlns="http://schemas.openxmlformats.org/spreadsheetml/2006/main">
  <connection id="1" odcFile="C:\Users\mikochiangcl\AppData\Local\Microsoft\Windows\Temporary Internet Files\Content.IE5\APUCPU4K\owssvr.iqy" keepAlive="1" name="owssvr" type="5" refreshedVersion="4" minRefreshableVersion="3" saveData="1">
    <dbPr connection="Provider=Microsoft.Office.List.OLEDB.1.0;Data Source=&quot;&quot;;ApplicationName=Excel;Version=12.0.0.0" command="&lt;LIST&gt;&lt;VIEWGUID&gt;{5B177FA5-27D8-44FF-A063-1002D5509CD9}&lt;/VIEWGUID&gt;&lt;LISTNAME&gt;{77E8D26B-493D-4062-B9D0-AC223AEF0AB5}&lt;/LISTNAME&gt;&lt;LISTWEB&gt;http://teamsite.1bank.dbs.com/sites/MyServicePortal/_vti_bin&lt;/LISTWEB&gt;&lt;LISTSUBWEB&gt;&lt;/LISTSUBWEB&gt;&lt;ROOTFOLDER&gt;/sites/MyServicePortal/Lists/Application Code&lt;/ROOTFOLDER&gt;&lt;/LIST&gt;" commandType="5"/>
  </connection>
</connections>
</file>

<file path=xl/sharedStrings.xml><?xml version="1.0" encoding="utf-8"?>
<sst xmlns="http://schemas.openxmlformats.org/spreadsheetml/2006/main" count="48750" uniqueCount="8195">
  <si>
    <r>
      <t>i</t>
    </r>
    <r>
      <rPr>
        <sz val="10"/>
        <color indexed="8"/>
        <rFont val="Arial"/>
        <family val="2"/>
      </rPr>
      <t>tem</t>
    </r>
    <phoneticPr fontId="37" type="noConversion"/>
  </si>
  <si>
    <t>Date</t>
  </si>
  <si>
    <r>
      <t>Who</t>
    </r>
    <r>
      <rPr>
        <sz val="10"/>
        <color indexed="8"/>
        <rFont val="Arial"/>
        <family val="2"/>
      </rPr>
      <t xml:space="preserve"> request</t>
    </r>
    <phoneticPr fontId="37" type="noConversion"/>
  </si>
  <si>
    <t>A/C/D</t>
    <phoneticPr fontId="37" type="noConversion"/>
  </si>
  <si>
    <t>Descriptions</t>
  </si>
  <si>
    <t>Server name</t>
    <phoneticPr fontId="37" type="noConversion"/>
  </si>
  <si>
    <t>Remark</t>
    <phoneticPr fontId="37" type="noConversion"/>
  </si>
  <si>
    <r>
      <t>S</t>
    </r>
    <r>
      <rPr>
        <sz val="10"/>
        <color indexed="8"/>
        <rFont val="Arial"/>
        <family val="2"/>
      </rPr>
      <t>hih Fen</t>
    </r>
    <phoneticPr fontId="37" type="noConversion"/>
  </si>
  <si>
    <t>Add</t>
    <phoneticPr fontId="37" type="noConversion"/>
  </si>
  <si>
    <r>
      <t>I</t>
    </r>
    <r>
      <rPr>
        <sz val="10"/>
        <color indexed="8"/>
        <rFont val="Arial"/>
        <family val="2"/>
      </rPr>
      <t>SS VM</t>
    </r>
    <phoneticPr fontId="37" type="noConversion"/>
  </si>
  <si>
    <t>W11GSEPM1A ,w11gEPO1A</t>
    <phoneticPr fontId="37" type="noConversion"/>
  </si>
  <si>
    <t>Shih Fen</t>
    <phoneticPr fontId="37" type="noConversion"/>
  </si>
  <si>
    <t>Change</t>
    <phoneticPr fontId="37" type="noConversion"/>
  </si>
  <si>
    <r>
      <t>T</t>
    </r>
    <r>
      <rPr>
        <sz val="10"/>
        <color indexed="8"/>
        <rFont val="Arial"/>
        <family val="2"/>
      </rPr>
      <t>PC</t>
    </r>
    <phoneticPr fontId="37" type="noConversion"/>
  </si>
  <si>
    <r>
      <t>W</t>
    </r>
    <r>
      <rPr>
        <sz val="10"/>
        <color indexed="8"/>
        <rFont val="Arial"/>
        <family val="2"/>
      </rPr>
      <t>11GTPC1A,W11GTPC2A</t>
    </r>
    <phoneticPr fontId="37" type="noConversion"/>
  </si>
  <si>
    <t>The two servers move to TAD4D using</t>
    <phoneticPr fontId="37" type="noConversion"/>
  </si>
  <si>
    <t>Gino</t>
    <phoneticPr fontId="37" type="noConversion"/>
  </si>
  <si>
    <t>Rightfax</t>
    <phoneticPr fontId="37" type="noConversion"/>
  </si>
  <si>
    <t xml:space="preserve">w11gtlcsfax1a
w11rtlcsfax1a
w11stlcsfax1a
</t>
    <phoneticPr fontId="37" type="noConversion"/>
  </si>
  <si>
    <t>Citrix</t>
    <phoneticPr fontId="37" type="noConversion"/>
  </si>
  <si>
    <t>w11sctx2fa01 --&gt;w11sctx2fa1a
w11sctxsa01 --&gt; w11sctxsa1a
w11sctxsg01 --&gt; w11sctxsg1a</t>
    <phoneticPr fontId="37" type="noConversion"/>
  </si>
  <si>
    <t>Raymond</t>
    <phoneticPr fontId="37" type="noConversion"/>
  </si>
  <si>
    <t>SEPM</t>
    <phoneticPr fontId="37" type="noConversion"/>
  </si>
  <si>
    <t>W11GSEPM1A--&gt;w11gSEPM01</t>
    <phoneticPr fontId="37" type="noConversion"/>
  </si>
  <si>
    <t>Frank</t>
    <phoneticPr fontId="37" type="noConversion"/>
  </si>
  <si>
    <t>TAD4D</t>
    <phoneticPr fontId="37" type="noConversion"/>
  </si>
  <si>
    <t>W11STAD4D1A
W11RTAD4D1A
W11GTAD4D1A</t>
    <phoneticPr fontId="37" type="noConversion"/>
  </si>
  <si>
    <t>Kenny</t>
    <phoneticPr fontId="37" type="noConversion"/>
  </si>
  <si>
    <t>Solawind</t>
    <phoneticPr fontId="37" type="noConversion"/>
  </si>
  <si>
    <t xml:space="preserve">w11gSolarWindsdb1a
w11gsolarwindsNTA1A
w11gsolarwindsAP1A
</t>
    <phoneticPr fontId="37" type="noConversion"/>
  </si>
  <si>
    <t>Tom</t>
    <phoneticPr fontId="37" type="noConversion"/>
  </si>
  <si>
    <t>Remove</t>
    <phoneticPr fontId="37" type="noConversion"/>
  </si>
  <si>
    <t>SPS</t>
    <phoneticPr fontId="37" type="noConversion"/>
  </si>
  <si>
    <r>
      <t>W</t>
    </r>
    <r>
      <rPr>
        <sz val="10"/>
        <color indexed="8"/>
        <rFont val="Arial"/>
        <family val="2"/>
      </rPr>
      <t>11SSPS1A</t>
    </r>
    <phoneticPr fontId="37" type="noConversion"/>
  </si>
  <si>
    <t>Remove W11SSPS1A server</t>
    <phoneticPr fontId="37" type="noConversion"/>
  </si>
  <si>
    <t>VM ,TAD,WSUS,Staging</t>
    <phoneticPr fontId="37" type="noConversion"/>
  </si>
  <si>
    <t>W11SVMVC2A
W11STAD4D2A
W11SWSUS1A
W11SStaging1A</t>
    <phoneticPr fontId="37" type="noConversion"/>
  </si>
  <si>
    <t>ESXI and TEJM</t>
    <phoneticPr fontId="37" type="noConversion"/>
  </si>
  <si>
    <t>W11GTEJM01
v11gvmwesx34a</t>
    <phoneticPr fontId="37" type="noConversion"/>
  </si>
  <si>
    <t>Decommision</t>
    <phoneticPr fontId="37" type="noConversion"/>
  </si>
  <si>
    <t>NWBK</t>
    <phoneticPr fontId="37" type="noConversion"/>
  </si>
  <si>
    <t>w11gnwbkap01
w11gnwbkap02
W11GACS01</t>
    <phoneticPr fontId="37" type="noConversion"/>
  </si>
  <si>
    <t>Staging</t>
    <phoneticPr fontId="37" type="noConversion"/>
  </si>
  <si>
    <t>W11GSTAGING1A</t>
    <phoneticPr fontId="37" type="noConversion"/>
  </si>
  <si>
    <t>WSUS/VM</t>
    <phoneticPr fontId="37" type="noConversion"/>
  </si>
  <si>
    <t>W11RWSUS2A
x11gvmwlog01</t>
    <phoneticPr fontId="37" type="noConversion"/>
  </si>
  <si>
    <t>TLCS</t>
    <phoneticPr fontId="37" type="noConversion"/>
  </si>
  <si>
    <t>w11stlcscms1A
w11stlcsrmt1A
w11stlcsrpc01
w11stlcssdb01
w11stlcsstg01
w11stlcsweb01</t>
    <phoneticPr fontId="37" type="noConversion"/>
  </si>
  <si>
    <t>Modify</t>
    <phoneticPr fontId="37" type="noConversion"/>
  </si>
  <si>
    <t>SAS</t>
    <phoneticPr fontId="37" type="noConversion"/>
  </si>
  <si>
    <t>w11gsasfs01</t>
    <phoneticPr fontId="37" type="noConversion"/>
  </si>
  <si>
    <r>
      <t>1</t>
    </r>
    <r>
      <rPr>
        <sz val="10"/>
        <color indexed="8"/>
        <rFont val="Arial"/>
        <family val="2"/>
      </rPr>
      <t>0.230.123.77 Change to 10.230.123.30
for A12 move Taipei Hub</t>
    </r>
    <phoneticPr fontId="37" type="noConversion"/>
  </si>
  <si>
    <t>w11stad4d1a</t>
    <phoneticPr fontId="37" type="noConversion"/>
  </si>
  <si>
    <t>NEW SAS</t>
    <phoneticPr fontId="37" type="noConversion"/>
  </si>
  <si>
    <t>w11gsasfs1a</t>
    <phoneticPr fontId="37" type="noConversion"/>
  </si>
  <si>
    <t>4/20 Add</t>
    <phoneticPr fontId="37" type="noConversion"/>
  </si>
  <si>
    <t>TSM</t>
    <phoneticPr fontId="37" type="noConversion"/>
  </si>
  <si>
    <t>w11gtsmclt01</t>
  </si>
  <si>
    <t>Server</t>
    <phoneticPr fontId="37" type="noConversion"/>
  </si>
  <si>
    <t>W11gcpsc1a
W11gBCAA2a
W11RTLCSCMSSTG1A
W11gvrops</t>
    <phoneticPr fontId="37" type="noConversion"/>
  </si>
  <si>
    <t>BRS</t>
    <phoneticPr fontId="37" type="noConversion"/>
  </si>
  <si>
    <t>w11brs1a</t>
    <phoneticPr fontId="37" type="noConversion"/>
  </si>
  <si>
    <t>w11gDVIPKVM01
w11gtsm01</t>
    <phoneticPr fontId="37" type="noConversion"/>
  </si>
  <si>
    <t>Solarwind</t>
    <phoneticPr fontId="37" type="noConversion"/>
  </si>
  <si>
    <t>w11gSolarWindsap01
w11gSolarWindsdb01</t>
    <phoneticPr fontId="37" type="noConversion"/>
  </si>
  <si>
    <r>
      <t>W</t>
    </r>
    <r>
      <rPr>
        <sz val="10"/>
        <color indexed="8"/>
        <rFont val="Arial"/>
        <family val="2"/>
      </rPr>
      <t>11SBRS1A
W11GBRS1A</t>
    </r>
    <phoneticPr fontId="37" type="noConversion"/>
  </si>
  <si>
    <t>For EOL/EOS project</t>
    <phoneticPr fontId="37" type="noConversion"/>
  </si>
  <si>
    <t>Nice</t>
    <phoneticPr fontId="37" type="noConversion"/>
  </si>
  <si>
    <t>w11gnicelog1a
w11gnicelog2a
w11gnicenim1a
w11gniceloga
w11gniceperf1a
w11gnicelog1b
w11gnicelog2b
w11gnicenim1b
w11gnicelogb
w11gperform1b</t>
    <phoneticPr fontId="37" type="noConversion"/>
  </si>
  <si>
    <t>DLP</t>
    <phoneticPr fontId="37" type="noConversion"/>
  </si>
  <si>
    <t>W11gdlpap01
W11gdlpap02
W11gdlpap03</t>
    <phoneticPr fontId="37" type="noConversion"/>
  </si>
  <si>
    <t>File Server</t>
    <phoneticPr fontId="37" type="noConversion"/>
  </si>
  <si>
    <t>w11g1bnkdfs1a 
w11g1bnkdfs3a
w11g1bnkdfs5a
w11g1bnkdfs6a</t>
    <phoneticPr fontId="37" type="noConversion"/>
  </si>
  <si>
    <t>add</t>
    <phoneticPr fontId="37" type="noConversion"/>
  </si>
  <si>
    <t>W11GTLCSWEB1A
W11GTLCSRPC1A
W11GTLCSRMT1A
W11GTLCSCMS1A
W11GTLCSCMSSTG1A
W11RTLCSCMSSTG1A
W11GTLCSDB1A
W11GTLCSRPCDB1A
W11GTLCSRMTDB1A
W11GTLCSCMSDB1A
W11GTLCSFAXDB1A
W11STLCSWEB1A
W11STLCSRPC1A
W11STLCSRMT1A
W11STLCSCMS1A
W11STLCSCMSSTG1A
W11STLCSDB1A</t>
    <phoneticPr fontId="37" type="noConversion"/>
  </si>
  <si>
    <t>w11gstaging01
w11gstaging02
w11stcd01
w11gscsp01
w11gcybacpm01
w11gamsap01
w11gamssdbo02
w11gamssdbo03
w11gamssdbo04
w11samsap01
w11gbcaa01
w11gbcaa02
w11gbrs01
w11sbrs01
w11gcpsc01
w11gcpsc02
w11gctx2fa01
w11gctxsg01
w11sctx2fa01
w11gdlpap01
w11gdlpap02
w11g1bnkdfs01
w11g1bnkdfs03
w11g1bnkdfs05
w11g1bnkdfs06
w11gfwlog01
w11gepo01
w11gratebap01
w11sratesb01
w11grpt01
w11gsasfs01
w11gtlcsfaxdb01
w11gtlcscms01
w11gtlcscmsdb01
w11gtlcsstg01
w11gtlcsrpc01
w11gtlcsrpcdb01
w11gtlcsrmt01
w11gtlcsrmtdb01
w11gtlcsdb01a
w11gtlcsweb01
w11s1bnktlcs01
w11stlcscms01
w11stlcsrmt01
w11stlcsrpc01
w11gdmcclog01
w11gdmcclog02
w11gnicelog01
w11gnicelog02
w11gnicenms01
w11gniceperf01
w11gtsmekm01
w11gtsmekm02
w11stlcsstg01
w11stlcsweb01
w11stlcssedb01
w11gperform01
w11gamsdb01a
w11gamssdbo01
w11simssql01</t>
    <phoneticPr fontId="37" type="noConversion"/>
  </si>
  <si>
    <t>W11SRPTAP1A
W11SRPTDB1A
W11GRPTAP1A
W11GRPTDB1A</t>
    <phoneticPr fontId="37" type="noConversion"/>
  </si>
  <si>
    <t>Access Control server for FC report</t>
    <phoneticPr fontId="37" type="noConversion"/>
  </si>
  <si>
    <t xml:space="preserve">x11gseu4v1a
x11gseu4v2a
w11gcmcne1a
w11gcmcne2a
</t>
    <phoneticPr fontId="37" type="noConversion"/>
  </si>
  <si>
    <t>EMC</t>
    <phoneticPr fontId="37" type="noConversion"/>
  </si>
  <si>
    <t>Marley</t>
    <phoneticPr fontId="37" type="noConversion"/>
  </si>
  <si>
    <t>w11gamssdbo01
w11gamsdb01a</t>
    <phoneticPr fontId="37" type="noConversion"/>
  </si>
  <si>
    <t>Altiris</t>
    <phoneticPr fontId="37" type="noConversion"/>
  </si>
  <si>
    <t>w11gemcconsoleb
w11gemcconsolea</t>
    <phoneticPr fontId="37" type="noConversion"/>
  </si>
  <si>
    <t>Nice EMC</t>
    <phoneticPr fontId="37" type="noConversion"/>
  </si>
  <si>
    <t>Franciscus</t>
    <phoneticPr fontId="37" type="noConversion"/>
  </si>
  <si>
    <t>x11beachapp1a
x11beachgw1a
x11seachapp1a
x11seachgw1a
x11seachgw2a
x11geachapp1a
x11geachgw1a
x11geachgw2a
x11reachapp1a
x11reachgw1a</t>
    <phoneticPr fontId="37" type="noConversion"/>
  </si>
  <si>
    <t>EACH</t>
    <phoneticPr fontId="37" type="noConversion"/>
  </si>
  <si>
    <t>Rex</t>
    <phoneticPr fontId="63" type="noConversion"/>
  </si>
  <si>
    <t>Delete</t>
    <phoneticPr fontId="63" type="noConversion"/>
  </si>
  <si>
    <t>Server</t>
    <phoneticPr fontId="63" type="noConversion"/>
  </si>
  <si>
    <t>i11gcard
i11scard</t>
    <phoneticPr fontId="63" type="noConversion"/>
  </si>
  <si>
    <t>AS400_For Credit</t>
    <phoneticPr fontId="63" type="noConversion"/>
  </si>
  <si>
    <t>w11gtpcr02</t>
  </si>
  <si>
    <t>TPC server</t>
    <phoneticPr fontId="63" type="noConversion"/>
  </si>
  <si>
    <t>w11swsus1a</t>
    <phoneticPr fontId="63" type="noConversion"/>
  </si>
  <si>
    <t>WSUS</t>
    <phoneticPr fontId="63" type="noConversion"/>
  </si>
  <si>
    <t>Uno</t>
    <phoneticPr fontId="63" type="noConversion"/>
  </si>
  <si>
    <t>Add</t>
    <phoneticPr fontId="63" type="noConversion"/>
  </si>
  <si>
    <t>W11GI3APP1A
W11RI3APP1A
W11SI3APP1A</t>
    <phoneticPr fontId="63" type="noConversion"/>
  </si>
  <si>
    <t>TW CBC Gateway</t>
    <phoneticPr fontId="63" type="noConversion"/>
  </si>
  <si>
    <t>Max</t>
    <phoneticPr fontId="63" type="noConversion"/>
  </si>
  <si>
    <t>w11gemcconsoleb
w11gemcconsolea
w11gnicenms01</t>
    <phoneticPr fontId="63" type="noConversion"/>
  </si>
  <si>
    <t>NICE/EMC</t>
    <phoneticPr fontId="63" type="noConversion"/>
  </si>
  <si>
    <t>server</t>
    <phoneticPr fontId="63" type="noConversion"/>
  </si>
  <si>
    <t>w11svmvc1b</t>
    <phoneticPr fontId="63" type="noConversion"/>
  </si>
  <si>
    <t>VM Center</t>
    <phoneticPr fontId="63" type="noConversion"/>
  </si>
  <si>
    <t>Semuel</t>
    <phoneticPr fontId="63" type="noConversion"/>
  </si>
  <si>
    <t>x11gejcicgw1a
x11gejcicapp1a
x11gejcicapp2a
x11gejcicapi1a
x11gejcicapi2a
w11gejcicdb1a
x11rejcicgw1a
x11rejcicapp1a
x11rejcicapi1a
w11rejcicdb1a
x11sejcicgw1a
x11sejcicapp1a
x11sejcicapp2a 
x11sejcicapi1a
w11sejcicdb1a</t>
    <phoneticPr fontId="63" type="noConversion"/>
  </si>
  <si>
    <t>EJCIC project</t>
    <phoneticPr fontId="63" type="noConversion"/>
  </si>
  <si>
    <t>Jessie</t>
    <phoneticPr fontId="63" type="noConversion"/>
  </si>
  <si>
    <t>w11gtlcsfax01
w11rtlcsfax01
w11stlcsfax01</t>
    <phoneticPr fontId="63" type="noConversion"/>
  </si>
  <si>
    <t>TLCS Rightfax</t>
    <phoneticPr fontId="63" type="noConversion"/>
  </si>
  <si>
    <t>Daniel</t>
    <phoneticPr fontId="63" type="noConversion"/>
  </si>
  <si>
    <t>taireuter3</t>
  </si>
  <si>
    <t>Reuter</t>
    <phoneticPr fontId="63" type="noConversion"/>
  </si>
  <si>
    <t>w11gwsus01
w11gdeb1a
w11sdeb1a</t>
    <phoneticPr fontId="63" type="noConversion"/>
  </si>
  <si>
    <t xml:space="preserve">WSUS
Collection system
</t>
    <phoneticPr fontId="63" type="noConversion"/>
  </si>
  <si>
    <t>Tom</t>
    <phoneticPr fontId="63" type="noConversion"/>
  </si>
  <si>
    <t>w11g1bnkdcs01
w11g1bnkdcs02</t>
    <phoneticPr fontId="63" type="noConversion"/>
  </si>
  <si>
    <t>Windows 2003 DCs</t>
    <phoneticPr fontId="63" type="noConversion"/>
  </si>
  <si>
    <t>Sullivan</t>
    <phoneticPr fontId="62" type="noConversion"/>
  </si>
  <si>
    <t>Server</t>
    <phoneticPr fontId="62" type="noConversion"/>
  </si>
  <si>
    <t xml:space="preserve">v11rvmwesx01a
v11rvmwesx02a
v11rvmwesx03a
v11rvmwesx11a
v11rvmwesx12a
v11rvmwesx13a
</t>
    <phoneticPr fontId="62" type="noConversion"/>
  </si>
  <si>
    <t>ESXI Server</t>
    <phoneticPr fontId="62" type="noConversion"/>
  </si>
  <si>
    <t>Henry Lin</t>
    <phoneticPr fontId="62" type="noConversion"/>
  </si>
  <si>
    <t>a11gejcic1a</t>
    <phoneticPr fontId="62" type="noConversion"/>
  </si>
  <si>
    <t>EJCIC</t>
    <phoneticPr fontId="62" type="noConversion"/>
  </si>
  <si>
    <t>Emily</t>
    <phoneticPr fontId="62" type="noConversion"/>
  </si>
  <si>
    <t>W11GINSAP1A
W11GINSDB1A
W11GINSSTAGE1A
W11RINSAP1A
W11RINSDB1A
W11RINSSTAGE1A</t>
    <phoneticPr fontId="62" type="noConversion"/>
  </si>
  <si>
    <t>Insurance</t>
    <phoneticPr fontId="62" type="noConversion"/>
  </si>
  <si>
    <t>Ken</t>
    <phoneticPr fontId="62" type="noConversion"/>
  </si>
  <si>
    <t>Add</t>
    <phoneticPr fontId="62" type="noConversion"/>
  </si>
  <si>
    <t>w11gcssacs1a</t>
    <phoneticPr fontId="62" type="noConversion"/>
  </si>
  <si>
    <t>CSSACS</t>
    <phoneticPr fontId="62" type="noConversion"/>
  </si>
  <si>
    <t>Max</t>
    <phoneticPr fontId="62" type="noConversion"/>
  </si>
  <si>
    <t>add</t>
    <phoneticPr fontId="62" type="noConversion"/>
  </si>
  <si>
    <t>w11gsentinel01 </t>
    <phoneticPr fontId="62" type="noConversion"/>
  </si>
  <si>
    <t>Nice_Senthinel</t>
    <phoneticPr fontId="62" type="noConversion"/>
  </si>
  <si>
    <t>w11gcssacs01</t>
  </si>
  <si>
    <t xml:space="preserve">CSS ACS system For Change </t>
    <phoneticPr fontId="62" type="noConversion"/>
  </si>
  <si>
    <t>x11gbomgar1a</t>
    <phoneticPr fontId="62" type="noConversion"/>
  </si>
  <si>
    <t xml:space="preserve">bomgar project </t>
    <phoneticPr fontId="62" type="noConversion"/>
  </si>
  <si>
    <t>w11gtsm2a</t>
    <phoneticPr fontId="62" type="noConversion"/>
  </si>
  <si>
    <t>v11gvmwesx02a</t>
    <phoneticPr fontId="62" type="noConversion"/>
  </si>
  <si>
    <t>w11gtsm02 , W11gtsm03
SDC_TS3200_1
SDC_TS3200_2</t>
    <phoneticPr fontId="62" type="noConversion"/>
  </si>
  <si>
    <t>W11RINSAP1A, W11RINSDB1A</t>
    <phoneticPr fontId="62" type="noConversion"/>
  </si>
  <si>
    <t>w11sinsa1a</t>
    <phoneticPr fontId="62" type="noConversion"/>
  </si>
  <si>
    <t>w11sivrdb1a</t>
    <phoneticPr fontId="62" type="noConversion"/>
  </si>
  <si>
    <t>Alan</t>
    <phoneticPr fontId="62" type="noConversion"/>
  </si>
  <si>
    <t>Delete</t>
    <phoneticPr fontId="62" type="noConversion"/>
  </si>
  <si>
    <t>W11GTPC1A</t>
    <phoneticPr fontId="37" type="noConversion"/>
  </si>
  <si>
    <t>w11ginsaap1a ,  w11ginsadb1a</t>
    <phoneticPr fontId="62" type="noConversion"/>
  </si>
  <si>
    <t>Shutdown  server for Decomm</t>
    <phoneticPr fontId="37" type="noConversion"/>
  </si>
  <si>
    <t>X11gstdbpup1a
X11gstdbslog1a
X11sstdbslog1a
X11rstdbpup1a
X11rstdbslog1a</t>
    <phoneticPr fontId="62" type="noConversion"/>
  </si>
  <si>
    <t>SP for Automation project</t>
    <phoneticPr fontId="62" type="noConversion"/>
  </si>
  <si>
    <t>Lucas</t>
    <phoneticPr fontId="62" type="noConversion"/>
  </si>
  <si>
    <t>w11grltwapp1a
w11rrltwapp1a
w11grltwdb1a
w11rrltwdb1a
x11glatwstg1a</t>
    <phoneticPr fontId="62" type="noConversion"/>
  </si>
  <si>
    <t>Add For Landern project</t>
    <phoneticPr fontId="62" type="noConversion"/>
  </si>
  <si>
    <t>Tom</t>
    <phoneticPr fontId="62" type="noConversion"/>
  </si>
  <si>
    <t>w11givrdb1a, w11rivrdb1a</t>
    <phoneticPr fontId="62" type="noConversion"/>
  </si>
  <si>
    <t>x11ggc05web1a
x11ggc05web2a
x11rgc05web1a
x11rgc05web2a
x11ggc05dmc1a
x11ggc05dmc2a
x11rgc05dmc1a 
x11rgc05dmc2a 
x11ggc05app1a 
x11ggc05app2a
x11rgc05app1a
x11rgc05app2a</t>
  </si>
  <si>
    <t>w11rinsstage1a, w11gvrops1a</t>
    <phoneticPr fontId="62" type="noConversion"/>
  </si>
  <si>
    <t>Remove by change ( CR201706138800514)</t>
    <phoneticPr fontId="62" type="noConversion"/>
  </si>
  <si>
    <t>Alan/Sullivan/Paul</t>
  </si>
  <si>
    <t>Add</t>
  </si>
  <si>
    <t>Server</t>
  </si>
  <si>
    <t>x11gbpcpapp1a   
x11gbpcpapp2a   
x11gbpcpbat1a   
x11gbpcpdb1a    
x11rbpcpapp1a   
x11rbpcpapp2a   
x11rbpcpbat1a   
x11rbpcpdb1a    
X11GSIEMEP03A   
X11RSIEMEP03A   
x11rsbieapp1a
x11rsbieapp2a
x11rsbiedb1a
x11rsbiedb2a
x11gsbieapp1a
x11gsbieapp2a
x11gsbiedb1a
x11gsbiedb2a
W11remtapp01a   
W11remtdb01a    
W11remtssis01a 
x11geppgw2a
x11geppapp1a
x11geppapp2a
w11geppdb1a
x11geppgw1a
w11gnicelog3a
w11gnicelog3b
w11gadtwapdb1a
w11gadtwardb1a
w11gadtwbodb1a
w11gadtwcapp1a
w11gadtwprdb1a
w11giwtwdb1a
x11giwtwapp1a
x11giwtwapp2a
x11giwtwbw1a</t>
  </si>
  <si>
    <t>Add For Landern project</t>
  </si>
  <si>
    <t>Wilson</t>
  </si>
  <si>
    <t>v11gcldesx501a
v11gcldesx002a
v11gcldesx003a
v11gcldesx004a
v11gcldesx502a
v11gcldesx503a
v11gcldesx504a
santwhubvpc1hds540
santwpdcvpc1hds545
santwsdcvpc1hds585
santwpdcvpc1sane1/santwpdcvpc1sane2/santwpdcvpc1sane3/santwpdcvpc1sane4/santwsdcvpc1sane1/santwsdcvpc1sane2/santwsdcvpc1sane3/santwsdcvpc1sane4/v11gcldvc1a/v11gcldpsc1a</t>
  </si>
  <si>
    <t>Add For VPC project</t>
  </si>
  <si>
    <t>Sullivan</t>
  </si>
  <si>
    <t>Delete</t>
  </si>
  <si>
    <t>x11gvmwlog01</t>
  </si>
  <si>
    <t xml:space="preserve">v11gvmvc1a ,   v11rvmvc1a                                        </t>
  </si>
  <si>
    <t>Daniel</t>
  </si>
  <si>
    <t>w11giwtwnfs1a</t>
  </si>
  <si>
    <t>Alan</t>
  </si>
  <si>
    <t>a11stsmnim1a</t>
  </si>
  <si>
    <r>
      <t>DEP67310</t>
    </r>
    <r>
      <rPr>
        <sz val="10"/>
        <color rgb="FF000000"/>
        <rFont val="Segoe UI"/>
        <family val="2"/>
      </rPr>
      <t xml:space="preserve"> </t>
    </r>
  </si>
  <si>
    <t>Paul</t>
  </si>
  <si>
    <t>x11seppgw1a 
x11geppgw1a
x11geppgw2a
x11geppapp1a
x11geppapp2a
w11geppdb1a
x11reppgw1a
x11reppgw2a
x11reppapp1a
x11reppapp2a
w11reppdb1a</t>
  </si>
  <si>
    <t>x11riwtwapp1a
x11riwtwbw1a
w11riwtwdb1a</t>
  </si>
  <si>
    <t>w11gcldmgt1a
w11gcldns01a
w11gcldns02a
w11gcldhds01a
w11gcldhds02a
w11gcldhds51a</t>
  </si>
  <si>
    <t>Lucas</t>
  </si>
  <si>
    <t>w11gAMSTweb1a</t>
  </si>
  <si>
    <t>Altiris</t>
  </si>
  <si>
    <t>Max</t>
  </si>
  <si>
    <t>w11gnicelog4a,w11gnicelog4b</t>
  </si>
  <si>
    <t>Expansion NICE logger</t>
  </si>
  <si>
    <t>p11sctxtapp1a
w11sctxtrd1a
w11sctxtapp1a
w11sctxtdb1a
w11sctxtweb1a
w11gctxtrd1a
w11gctxtapp1a
w11gctxtapp2a
w11gctxtdb1a
W11gctxtdb2a
w11gctxtweb1a
w11gctxtweb2a</t>
  </si>
  <si>
    <t>TW citrix EOS refresh</t>
  </si>
  <si>
    <t>SN</t>
    <phoneticPr fontId="6" type="noConversion"/>
  </si>
  <si>
    <t>System Type
(AP, Infra)</t>
    <phoneticPr fontId="6" type="noConversion"/>
  </si>
  <si>
    <t>System Name</t>
  </si>
  <si>
    <t>Hostname</t>
  </si>
  <si>
    <t>Application Code</t>
    <phoneticPr fontId="42" type="noConversion"/>
  </si>
  <si>
    <t>Current Location</t>
    <phoneticPr fontId="6" type="noConversion"/>
  </si>
  <si>
    <t>IP Address</t>
  </si>
  <si>
    <t>OS platform</t>
  </si>
  <si>
    <t>OS version</t>
  </si>
  <si>
    <t>Language</t>
  </si>
  <si>
    <t>Domain (Reg1)</t>
    <phoneticPr fontId="6" type="noConversion"/>
  </si>
  <si>
    <t>Physical /
 Virtual</t>
    <phoneticPr fontId="6" type="noConversion"/>
  </si>
  <si>
    <t>Env.</t>
  </si>
  <si>
    <t>GO-LIVE</t>
  </si>
  <si>
    <t>IIS</t>
    <phoneticPr fontId="6" type="noConversion"/>
  </si>
  <si>
    <t>RA</t>
    <phoneticPr fontId="6" type="noConversion"/>
  </si>
  <si>
    <t>Subsystems Installed</t>
    <phoneticPr fontId="37" type="noConversion"/>
  </si>
  <si>
    <t>Service Level</t>
    <phoneticPr fontId="6" type="noConversion"/>
  </si>
  <si>
    <t>Depa.</t>
  </si>
  <si>
    <t>Server role</t>
    <phoneticPr fontId="42" type="noConversion"/>
  </si>
  <si>
    <t>ap</t>
    <phoneticPr fontId="6" type="noConversion"/>
  </si>
  <si>
    <t>FACS</t>
    <phoneticPr fontId="6" type="noConversion"/>
  </si>
  <si>
    <t>w11grptap1a</t>
  </si>
  <si>
    <t>PDC</t>
    <phoneticPr fontId="6" type="noConversion"/>
  </si>
  <si>
    <t>10.231.114.26</t>
    <phoneticPr fontId="6" type="noConversion"/>
  </si>
  <si>
    <t>Wintel</t>
    <phoneticPr fontId="6" type="noConversion"/>
  </si>
  <si>
    <t>Wintel 2012</t>
    <phoneticPr fontId="37" type="noConversion"/>
  </si>
  <si>
    <t>ENG</t>
  </si>
  <si>
    <t>Y</t>
    <phoneticPr fontId="6" type="noConversion"/>
  </si>
  <si>
    <t>v</t>
  </si>
  <si>
    <t>PRD</t>
  </si>
  <si>
    <t>v</t>
    <phoneticPr fontId="42" type="noConversion"/>
  </si>
  <si>
    <t>CAT 3</t>
    <phoneticPr fontId="42" type="noConversion"/>
  </si>
  <si>
    <t>T&amp;O</t>
  </si>
  <si>
    <t>Active</t>
    <phoneticPr fontId="45" type="noConversion"/>
  </si>
  <si>
    <t>w11grptdb1a</t>
  </si>
  <si>
    <t>PDC</t>
  </si>
  <si>
    <t>10.231.114.27</t>
    <phoneticPr fontId="6" type="noConversion"/>
  </si>
  <si>
    <t>w11srptap1a</t>
  </si>
  <si>
    <t>SDC</t>
    <phoneticPr fontId="6" type="noConversion"/>
  </si>
  <si>
    <t>10.230.110.99</t>
    <phoneticPr fontId="6" type="noConversion"/>
  </si>
  <si>
    <t>UAT</t>
    <phoneticPr fontId="36" type="noConversion"/>
  </si>
  <si>
    <t>SSH Tectia Server</t>
    <phoneticPr fontId="6" type="noConversion"/>
  </si>
  <si>
    <t>w11srptdb1a</t>
  </si>
  <si>
    <t>10.230.110.100</t>
    <phoneticPr fontId="6" type="noConversion"/>
  </si>
  <si>
    <t>MS SQL ,SSH Tectia Server</t>
    <phoneticPr fontId="6" type="noConversion"/>
  </si>
  <si>
    <t>infra</t>
    <phoneticPr fontId="37" type="noConversion"/>
  </si>
  <si>
    <t>w11gamsap1a</t>
    <phoneticPr fontId="42" type="noConversion"/>
  </si>
  <si>
    <t>ADM-TW</t>
  </si>
  <si>
    <t>10.231.114.4</t>
    <phoneticPr fontId="37" type="noConversion"/>
  </si>
  <si>
    <t>Wintel 2008</t>
    <phoneticPr fontId="37" type="noConversion"/>
  </si>
  <si>
    <t>ENG</t>
    <phoneticPr fontId="37" type="noConversion"/>
  </si>
  <si>
    <t>Y</t>
    <phoneticPr fontId="37" type="noConversion"/>
  </si>
  <si>
    <t>CAT 4</t>
    <phoneticPr fontId="42" type="noConversion"/>
  </si>
  <si>
    <t>T&amp;O</t>
    <phoneticPr fontId="6" type="noConversion"/>
  </si>
  <si>
    <t>w11gamsdb01a</t>
    <phoneticPr fontId="42" type="noConversion"/>
  </si>
  <si>
    <t>10.231.114.5</t>
    <phoneticPr fontId="37" type="noConversion"/>
  </si>
  <si>
    <t>MS SQL</t>
    <phoneticPr fontId="37" type="noConversion"/>
  </si>
  <si>
    <t>w11gamssap1a</t>
  </si>
  <si>
    <t>10.231.114.6</t>
    <phoneticPr fontId="37" type="noConversion"/>
  </si>
  <si>
    <t>infra</t>
  </si>
  <si>
    <t>w11simssql01</t>
  </si>
  <si>
    <t>10.230.110.106</t>
  </si>
  <si>
    <t>Wintel</t>
  </si>
  <si>
    <t>Wintel 2008 R2</t>
  </si>
  <si>
    <t>UAT</t>
  </si>
  <si>
    <t>IBG/CBG</t>
  </si>
  <si>
    <t>ap</t>
  </si>
  <si>
    <t>ATM</t>
    <phoneticPr fontId="6" type="noConversion"/>
  </si>
  <si>
    <t>w11gatmbom1a</t>
  </si>
  <si>
    <t>10.231.114.169</t>
    <phoneticPr fontId="6" type="noConversion"/>
  </si>
  <si>
    <t>PRD</t>
    <phoneticPr fontId="6" type="noConversion"/>
  </si>
  <si>
    <t>Y</t>
  </si>
  <si>
    <t>CBG</t>
    <phoneticPr fontId="6" type="noConversion"/>
  </si>
  <si>
    <t>ATM</t>
  </si>
  <si>
    <t>w11gatmepo1a</t>
  </si>
  <si>
    <t>10.231.114.165</t>
    <phoneticPr fontId="6" type="noConversion"/>
  </si>
  <si>
    <t>CBG</t>
  </si>
  <si>
    <t>w11satmbom01</t>
  </si>
  <si>
    <t>10.230.110.142</t>
    <phoneticPr fontId="6" type="noConversion"/>
  </si>
  <si>
    <t>w11satmbom1a</t>
  </si>
  <si>
    <t>10.230.110.92</t>
    <phoneticPr fontId="6" type="noConversion"/>
  </si>
  <si>
    <t>BASE</t>
  </si>
  <si>
    <t>w11bbasedb01</t>
  </si>
  <si>
    <t>SDC</t>
  </si>
  <si>
    <t>10.230.110.56</t>
  </si>
  <si>
    <t>SIT</t>
  </si>
  <si>
    <t>MS SQL,SSH Tectia Server</t>
    <phoneticPr fontId="6" type="noConversion"/>
  </si>
  <si>
    <t>ISS</t>
    <phoneticPr fontId="6" type="noConversion"/>
  </si>
  <si>
    <t>BlueCoat Reporting system</t>
  </si>
  <si>
    <t>w11gbcaa01</t>
    <phoneticPr fontId="6" type="noConversion"/>
  </si>
  <si>
    <t>10.231.114.187</t>
    <phoneticPr fontId="37" type="noConversion"/>
  </si>
  <si>
    <t>w11gbcaa02</t>
    <phoneticPr fontId="6" type="noConversion"/>
  </si>
  <si>
    <t>10.230.114.187</t>
    <phoneticPr fontId="37" type="noConversion"/>
  </si>
  <si>
    <t>Bond Reporting System</t>
  </si>
  <si>
    <t>w11gbrs1a</t>
  </si>
  <si>
    <t>10.231.114.171</t>
    <phoneticPr fontId="37" type="noConversion"/>
  </si>
  <si>
    <t>CHT</t>
  </si>
  <si>
    <t>w11sbrs1a</t>
  </si>
  <si>
    <t>10.230.110.173</t>
    <phoneticPr fontId="37" type="noConversion"/>
  </si>
  <si>
    <t>Bond Reporting System</t>
    <phoneticPr fontId="6" type="noConversion"/>
  </si>
  <si>
    <t>x11gbrsap01</t>
  </si>
  <si>
    <t>10.231.114.180</t>
    <phoneticPr fontId="6" type="noConversion"/>
  </si>
  <si>
    <t>Linux</t>
    <phoneticPr fontId="6" type="noConversion"/>
  </si>
  <si>
    <t>Red Hat 5.0</t>
  </si>
  <si>
    <t>x11sbrsap01</t>
  </si>
  <si>
    <t>10.230.110.180</t>
    <phoneticPr fontId="6" type="noConversion"/>
  </si>
  <si>
    <t>CardLink System / AIX</t>
  </si>
  <si>
    <t>a11bcalk1a</t>
  </si>
  <si>
    <t>10.230.110.61</t>
  </si>
  <si>
    <t>AIX</t>
  </si>
  <si>
    <t>AIX 6.1</t>
  </si>
  <si>
    <t>p</t>
    <phoneticPr fontId="37" type="noConversion"/>
  </si>
  <si>
    <r>
      <t>DB2</t>
    </r>
    <r>
      <rPr>
        <sz val="11"/>
        <color indexed="8"/>
        <rFont val="細明體"/>
        <family val="3"/>
        <charset val="136"/>
      </rPr>
      <t>、</t>
    </r>
    <r>
      <rPr>
        <sz val="11"/>
        <color indexed="8"/>
        <rFont val="Calibri"/>
        <family val="2"/>
      </rPr>
      <t>WAS</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</si>
  <si>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a11gcalk1a</t>
  </si>
  <si>
    <t>10.231.114.85</t>
  </si>
  <si>
    <t>CB Credit</t>
  </si>
  <si>
    <t>10.230.114.85</t>
  </si>
  <si>
    <t>DR</t>
  </si>
  <si>
    <r>
      <t>DB2</t>
    </r>
    <r>
      <rPr>
        <sz val="11"/>
        <color indexed="8"/>
        <rFont val="細明體"/>
        <family val="3"/>
        <charset val="136"/>
      </rPr>
      <t>、</t>
    </r>
    <r>
      <rPr>
        <sz val="11"/>
        <color indexed="8"/>
        <rFont val="Calibri"/>
        <family val="2"/>
      </rPr>
      <t>WAS</t>
    </r>
    <r>
      <rPr>
        <sz val="11"/>
        <color indexed="8"/>
        <rFont val="細明體"/>
        <family val="3"/>
        <charset val="136"/>
      </rPr>
      <t>、</t>
    </r>
    <r>
      <rPr>
        <sz val="11"/>
        <color indexed="8"/>
        <rFont val="Calibri"/>
        <family val="2"/>
      </rPr>
      <t>SSH Tectia Client</t>
    </r>
    <phoneticPr fontId="6" type="noConversion"/>
  </si>
  <si>
    <t>a11scalk1a</t>
  </si>
  <si>
    <t>10.230.110.62</t>
  </si>
  <si>
    <t>a11tcalk1a</t>
  </si>
  <si>
    <t>10.230.117.1</t>
  </si>
  <si>
    <t>DEV</t>
  </si>
  <si>
    <r>
      <t>DB2</t>
    </r>
    <r>
      <rPr>
        <sz val="11"/>
        <color indexed="8"/>
        <rFont val="細明體"/>
        <family val="3"/>
        <charset val="136"/>
      </rPr>
      <t>、</t>
    </r>
    <r>
      <rPr>
        <sz val="11"/>
        <color indexed="8"/>
        <rFont val="Calibri"/>
        <family val="2"/>
      </rPr>
      <t>WAS</t>
    </r>
    <r>
      <rPr>
        <sz val="10"/>
        <color indexed="8"/>
        <rFont val="細明體"/>
        <family val="3"/>
        <charset val="136"/>
      </rPr>
      <t/>
    </r>
    <phoneticPr fontId="6" type="noConversion"/>
  </si>
  <si>
    <t>x11gcalkhsm1a</t>
  </si>
  <si>
    <t>10.231.160.1</t>
    <phoneticPr fontId="6" type="noConversion"/>
  </si>
  <si>
    <t>Red Hat 6.2</t>
    <phoneticPr fontId="37" type="noConversion"/>
  </si>
  <si>
    <t>p</t>
  </si>
  <si>
    <t>T&amp;M</t>
    <phoneticPr fontId="6" type="noConversion"/>
  </si>
  <si>
    <t>x11rcalkhsm1a</t>
  </si>
  <si>
    <t>TaipeiHub</t>
    <phoneticPr fontId="6" type="noConversion"/>
  </si>
  <si>
    <t>10.230.96.209</t>
    <phoneticPr fontId="6" type="noConversion"/>
  </si>
  <si>
    <t>DR</t>
    <phoneticPr fontId="37" type="noConversion"/>
  </si>
  <si>
    <t>x11scalkhsm1a</t>
  </si>
  <si>
    <t>10.230.97.3</t>
    <phoneticPr fontId="6" type="noConversion"/>
  </si>
  <si>
    <t>ap</t>
    <phoneticPr fontId="37" type="noConversion"/>
  </si>
  <si>
    <t>CardLink system/NMIP &amp; AD</t>
    <phoneticPr fontId="37" type="noConversion"/>
  </si>
  <si>
    <t>w11gcalkdc1a</t>
  </si>
  <si>
    <t>PDC</t>
    <phoneticPr fontId="37" type="noConversion"/>
  </si>
  <si>
    <t>10.231.114.149</t>
    <phoneticPr fontId="37" type="noConversion"/>
  </si>
  <si>
    <t>Wintel</t>
    <phoneticPr fontId="37" type="noConversion"/>
  </si>
  <si>
    <t>N</t>
    <phoneticPr fontId="6" type="noConversion"/>
  </si>
  <si>
    <t>PRD</t>
    <phoneticPr fontId="37" type="noConversion"/>
  </si>
  <si>
    <t>w11gcalkdc2a</t>
  </si>
  <si>
    <t>10.230.114.190</t>
    <phoneticPr fontId="6" type="noConversion"/>
  </si>
  <si>
    <t>w11gcalkdcweb1a</t>
  </si>
  <si>
    <t>10.231.114.148</t>
    <phoneticPr fontId="37" type="noConversion"/>
  </si>
  <si>
    <t>N</t>
  </si>
  <si>
    <t>w11gnmip1a</t>
  </si>
  <si>
    <t>10.231.109.11</t>
    <phoneticPr fontId="6" type="noConversion"/>
  </si>
  <si>
    <t>w11rcalkdcweb1a</t>
  </si>
  <si>
    <t>10.230.114.209</t>
    <phoneticPr fontId="6" type="noConversion"/>
  </si>
  <si>
    <t>w11rnmip1a</t>
  </si>
  <si>
    <t>10.230.109.11</t>
    <phoneticPr fontId="6" type="noConversion"/>
  </si>
  <si>
    <t>w11scalkdc1a</t>
  </si>
  <si>
    <t>10.230.110.105</t>
    <phoneticPr fontId="6" type="noConversion"/>
  </si>
  <si>
    <t>GSMC</t>
  </si>
  <si>
    <t>w11scalkdcweb1a</t>
  </si>
  <si>
    <t>SDC</t>
    <phoneticPr fontId="37" type="noConversion"/>
  </si>
  <si>
    <t>10.230.110.104</t>
    <phoneticPr fontId="37" type="noConversion"/>
  </si>
  <si>
    <t>w11scalknmip1a</t>
  </si>
  <si>
    <t>10.230.111.4</t>
    <phoneticPr fontId="6" type="noConversion"/>
  </si>
  <si>
    <t>ENG</t>
    <phoneticPr fontId="6" type="noConversion"/>
  </si>
  <si>
    <t>CBC Media Server</t>
  </si>
  <si>
    <t>w11gcbcm1a</t>
  </si>
  <si>
    <t>10.231.114.64</t>
  </si>
  <si>
    <t>w11scbcm1a</t>
  </si>
  <si>
    <t>10.230.110.18</t>
  </si>
  <si>
    <t>T&amp;M</t>
  </si>
  <si>
    <t>CheckPoint Smart Center</t>
  </si>
  <si>
    <t>w11gcpsc01</t>
    <phoneticPr fontId="6" type="noConversion"/>
  </si>
  <si>
    <t>10.230.114.18</t>
    <phoneticPr fontId="37" type="noConversion"/>
  </si>
  <si>
    <t>w11gcpsc02</t>
    <phoneticPr fontId="6" type="noConversion"/>
  </si>
  <si>
    <t>10.231.114.18</t>
    <phoneticPr fontId="37" type="noConversion"/>
  </si>
  <si>
    <t>Citrix Server</t>
  </si>
  <si>
    <t>w11gctx2fa02</t>
  </si>
  <si>
    <t>ECTX-TW</t>
  </si>
  <si>
    <t>10.230.114.103</t>
  </si>
  <si>
    <t>IBG</t>
  </si>
  <si>
    <t>infra</t>
    <phoneticPr fontId="6" type="noConversion"/>
  </si>
  <si>
    <t>Citrix Server</t>
    <phoneticPr fontId="37" type="noConversion"/>
  </si>
  <si>
    <t>w11gctx2fa3a</t>
  </si>
  <si>
    <t>10.231.114.60</t>
    <phoneticPr fontId="37" type="noConversion"/>
  </si>
  <si>
    <t>w11gctxsa02</t>
  </si>
  <si>
    <t>10.230.114.198</t>
    <phoneticPr fontId="6" type="noConversion"/>
  </si>
  <si>
    <t>w11gctxsa1a</t>
  </si>
  <si>
    <t>10.231.114.48</t>
    <phoneticPr fontId="6" type="noConversion"/>
  </si>
  <si>
    <t>w11gctxsg02</t>
  </si>
  <si>
    <t>10.230.114.197</t>
    <phoneticPr fontId="6" type="noConversion"/>
  </si>
  <si>
    <t>w11gctxsg01</t>
  </si>
  <si>
    <t>10.231.114.197</t>
  </si>
  <si>
    <t>Y</t>
    <phoneticPr fontId="42" type="noConversion"/>
  </si>
  <si>
    <t>w11sctx2fa1a</t>
  </si>
  <si>
    <t>10.230.110.87</t>
    <phoneticPr fontId="6" type="noConversion"/>
  </si>
  <si>
    <t>w11sctxsa1a</t>
  </si>
  <si>
    <t>10.230.110.88</t>
  </si>
  <si>
    <t>w11sctxsg1a</t>
  </si>
  <si>
    <t>10.230.110.96</t>
    <phoneticPr fontId="6" type="noConversion"/>
  </si>
  <si>
    <t>Connect Direct</t>
  </si>
  <si>
    <t>w11gstaging01</t>
    <phoneticPr fontId="42" type="noConversion"/>
  </si>
  <si>
    <t>FTGW-TW</t>
  </si>
  <si>
    <t>10.230.114.9</t>
    <phoneticPr fontId="6" type="noConversion"/>
  </si>
  <si>
    <r>
      <t xml:space="preserve">Attachmate Reflection for Secure IT Server </t>
    </r>
    <r>
      <rPr>
        <sz val="11"/>
        <rFont val="細明體"/>
        <family val="3"/>
        <charset val="136"/>
      </rPr>
      <t>、</t>
    </r>
    <r>
      <rPr>
        <sz val="11"/>
        <rFont val="Calibri"/>
        <family val="2"/>
      </rPr>
      <t>C:D</t>
    </r>
    <phoneticPr fontId="6" type="noConversion"/>
  </si>
  <si>
    <t>w11gstaging03</t>
  </si>
  <si>
    <t>A12</t>
  </si>
  <si>
    <t>10.230.127.197</t>
  </si>
  <si>
    <t>P</t>
    <phoneticPr fontId="42" type="noConversion"/>
  </si>
  <si>
    <t>C:D</t>
    <phoneticPr fontId="6" type="noConversion"/>
  </si>
  <si>
    <t>w11gstaging2a</t>
    <phoneticPr fontId="6" type="noConversion"/>
  </si>
  <si>
    <t>10.231.114.9</t>
    <phoneticPr fontId="6" type="noConversion"/>
  </si>
  <si>
    <t>w11sstaging1a</t>
  </si>
  <si>
    <t>10.230.110.17</t>
    <phoneticPr fontId="6" type="noConversion"/>
  </si>
  <si>
    <t>Attachmate Reflection for Secure IT Server 、C:D</t>
    <phoneticPr fontId="6" type="noConversion"/>
  </si>
  <si>
    <t>Core Banking (Finacle)</t>
  </si>
  <si>
    <t>a11gcbtwapp1a</t>
  </si>
  <si>
    <t>10.231.114.90</t>
  </si>
  <si>
    <t>AIX 7.1</t>
  </si>
  <si>
    <r>
      <t>WAS</t>
    </r>
    <r>
      <rPr>
        <sz val="11"/>
        <color indexed="8"/>
        <rFont val="細明體"/>
        <family val="3"/>
        <charset val="136"/>
      </rPr>
      <t>、</t>
    </r>
    <r>
      <rPr>
        <sz val="11"/>
        <color indexed="8"/>
        <rFont val="Calibri"/>
        <family val="2"/>
      </rPr>
      <t>MQ</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</si>
  <si>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DR</t>
    <phoneticPr fontId="45" type="noConversion"/>
  </si>
  <si>
    <t>a11gcbtwcore1a</t>
  </si>
  <si>
    <t>10.231.114.88</t>
    <phoneticPr fontId="6" type="noConversion"/>
  </si>
  <si>
    <r>
      <t>C:D</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</si>
  <si>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a11gcbtwdb1a</t>
  </si>
  <si>
    <t>10.231.114.89</t>
  </si>
  <si>
    <r>
      <t>Oracle</t>
    </r>
    <r>
      <rPr>
        <sz val="11"/>
        <color indexed="8"/>
        <rFont val="細明體"/>
        <family val="3"/>
        <charset val="136"/>
      </rPr>
      <t>、</t>
    </r>
    <r>
      <rPr>
        <sz val="11"/>
        <color indexed="8"/>
        <rFont val="Calibri"/>
        <family val="2"/>
      </rPr>
      <t>SSH Tectia Client</t>
    </r>
    <phoneticPr fontId="6" type="noConversion"/>
  </si>
  <si>
    <t>a11scbtwapp1a</t>
  </si>
  <si>
    <t>10.230.110.97</t>
  </si>
  <si>
    <t>a11scbtwcore1a</t>
  </si>
  <si>
    <t>10.230.110.98</t>
  </si>
  <si>
    <t>a11scbtwdb1a</t>
  </si>
  <si>
    <t>10.230.110.95</t>
  </si>
  <si>
    <r>
      <t>Oracle</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</si>
  <si>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Core Banking (Finacle)</t>
    <phoneticPr fontId="6" type="noConversion"/>
  </si>
  <si>
    <t>w11gcbiclt01</t>
  </si>
  <si>
    <t>10.231.114.220</t>
    <phoneticPr fontId="6" type="noConversion"/>
  </si>
  <si>
    <t>w11scbiclt01</t>
  </si>
  <si>
    <t>10.230.110.86</t>
  </si>
  <si>
    <t>Wintel 2008</t>
  </si>
  <si>
    <t>Credit Card</t>
    <phoneticPr fontId="6" type="noConversion"/>
  </si>
  <si>
    <t>w11gwdlib1a</t>
  </si>
  <si>
    <t>10.231.114.66</t>
    <phoneticPr fontId="6" type="noConversion"/>
  </si>
  <si>
    <t>w11swdlib1a</t>
  </si>
  <si>
    <t>10.230.110.70</t>
    <phoneticPr fontId="6" type="noConversion"/>
  </si>
  <si>
    <t>CRM System</t>
  </si>
  <si>
    <t>w11gemtapp01a</t>
  </si>
  <si>
    <t>10.231.114.121</t>
  </si>
  <si>
    <t>w11gemtapp02a</t>
  </si>
  <si>
    <t>10.231.114.124</t>
  </si>
  <si>
    <t>w11gemtdb01a</t>
  </si>
  <si>
    <t>10.231.114.122</t>
  </si>
  <si>
    <t>w11gemtssis01a</t>
  </si>
  <si>
    <t>10.231.114.123</t>
  </si>
  <si>
    <r>
      <t xml:space="preserve">MS SQL </t>
    </r>
    <r>
      <rPr>
        <sz val="11"/>
        <rFont val="細明體"/>
        <family val="3"/>
        <charset val="136"/>
      </rPr>
      <t>、</t>
    </r>
    <r>
      <rPr>
        <sz val="11"/>
        <rFont val="Calibri"/>
        <family val="2"/>
      </rPr>
      <t>C:D</t>
    </r>
    <phoneticPr fontId="6" type="noConversion"/>
  </si>
  <si>
    <t>CSS ACS system</t>
  </si>
  <si>
    <t>IMACS-TW</t>
  </si>
  <si>
    <t>TaipeiHub</t>
  </si>
  <si>
    <t>10.230.127.81</t>
  </si>
  <si>
    <t>Wintel 2003</t>
  </si>
  <si>
    <t>CBG</t>
    <phoneticPr fontId="37" type="noConversion"/>
  </si>
  <si>
    <t>CTI System</t>
    <phoneticPr fontId="6" type="noConversion"/>
  </si>
  <si>
    <t>w11gctiap1a</t>
  </si>
  <si>
    <t>10.230.123.4</t>
    <phoneticPr fontId="6" type="noConversion"/>
  </si>
  <si>
    <t>CHT</t>
    <phoneticPr fontId="37" type="noConversion"/>
  </si>
  <si>
    <t>w11gctiap2a</t>
  </si>
  <si>
    <t>10.230.123.5</t>
    <phoneticPr fontId="6" type="noConversion"/>
  </si>
  <si>
    <t>w11gctifax1a</t>
    <phoneticPr fontId="42" type="noConversion"/>
  </si>
  <si>
    <t>10.230.123.3</t>
    <phoneticPr fontId="6" type="noConversion"/>
  </si>
  <si>
    <t>w11rctiap1a</t>
  </si>
  <si>
    <t>A12</t>
    <phoneticPr fontId="6" type="noConversion"/>
  </si>
  <si>
    <t>10.230.123.68</t>
    <phoneticPr fontId="6" type="noConversion"/>
  </si>
  <si>
    <t>DR</t>
    <phoneticPr fontId="6" type="noConversion"/>
  </si>
  <si>
    <t>w11rctiap2a</t>
  </si>
  <si>
    <t>10.230.123.69</t>
    <phoneticPr fontId="6" type="noConversion"/>
  </si>
  <si>
    <t>w11rctifax1a</t>
  </si>
  <si>
    <t>10.230.123.67</t>
    <phoneticPr fontId="6" type="noConversion"/>
  </si>
  <si>
    <t>CTI System</t>
  </si>
  <si>
    <t>w11sctifax1a</t>
  </si>
  <si>
    <t>10.230.127.131</t>
  </si>
  <si>
    <t>Call Center</t>
  </si>
  <si>
    <t>CyberAck</t>
  </si>
  <si>
    <t>w11gcybacpm01</t>
  </si>
  <si>
    <t>CYBA-TW</t>
  </si>
  <si>
    <t>10.231.114.163</t>
  </si>
  <si>
    <t>w11gcybpsm01</t>
  </si>
  <si>
    <t>10.231.114.23</t>
  </si>
  <si>
    <t>w11gcybpsm02</t>
  </si>
  <si>
    <t>10.230.114.23</t>
  </si>
  <si>
    <t>DLP</t>
    <phoneticPr fontId="6" type="noConversion"/>
  </si>
  <si>
    <t>w11gdlpap01</t>
  </si>
  <si>
    <t>DLP-TW</t>
  </si>
  <si>
    <t>10.230.114.159</t>
    <phoneticPr fontId="37" type="noConversion"/>
  </si>
  <si>
    <t>v</t>
    <phoneticPr fontId="37" type="noConversion"/>
  </si>
  <si>
    <t>w11gdlpap02</t>
  </si>
  <si>
    <t>10.230.114.7</t>
    <phoneticPr fontId="37" type="noConversion"/>
  </si>
  <si>
    <t>P</t>
    <phoneticPr fontId="37" type="noConversion"/>
  </si>
  <si>
    <t>w11gdlpap03</t>
  </si>
  <si>
    <t>10.231.114.159</t>
    <phoneticPr fontId="37" type="noConversion"/>
  </si>
  <si>
    <t>EJCIC</t>
  </si>
  <si>
    <t>a11gejcic1a</t>
  </si>
  <si>
    <t>10.231.109.7</t>
  </si>
  <si>
    <r>
      <t>WAS</t>
    </r>
    <r>
      <rPr>
        <sz val="11"/>
        <color indexed="8"/>
        <rFont val="細明體"/>
        <family val="3"/>
        <charset val="136"/>
      </rPr>
      <t>、</t>
    </r>
    <r>
      <rPr>
        <sz val="11"/>
        <color indexed="8"/>
        <rFont val="Calibri"/>
        <family val="2"/>
      </rPr>
      <t>MQ</t>
    </r>
    <r>
      <rPr>
        <sz val="11"/>
        <color indexed="8"/>
        <rFont val="細明體"/>
        <family val="3"/>
        <charset val="136"/>
      </rPr>
      <t>、</t>
    </r>
    <r>
      <rPr>
        <sz val="11"/>
        <color indexed="8"/>
        <rFont val="Calibri"/>
        <family val="2"/>
      </rPr>
      <t>SSH Tectia Client</t>
    </r>
    <phoneticPr fontId="6" type="noConversion"/>
  </si>
  <si>
    <t>File Server</t>
  </si>
  <si>
    <t>w11g1bnkdfs01</t>
    <phoneticPr fontId="6" type="noConversion"/>
  </si>
  <si>
    <t>1BFS-TW</t>
  </si>
  <si>
    <t xml:space="preserve">10.231.116.137 </t>
    <phoneticPr fontId="6" type="noConversion"/>
  </si>
  <si>
    <t>w11g1bnkdfs03</t>
    <phoneticPr fontId="6" type="noConversion"/>
  </si>
  <si>
    <t>10.230.116.137 </t>
    <phoneticPr fontId="6" type="noConversion"/>
  </si>
  <si>
    <t>w11g1bnkdfs05</t>
    <phoneticPr fontId="6" type="noConversion"/>
  </si>
  <si>
    <t>10.230.229.34 </t>
    <phoneticPr fontId="6" type="noConversion"/>
  </si>
  <si>
    <t>w11g1bnkdfs06</t>
    <phoneticPr fontId="6" type="noConversion"/>
  </si>
  <si>
    <t>10.230.123.193 </t>
    <phoneticPr fontId="6" type="noConversion"/>
  </si>
  <si>
    <t>w11g1bnkfs01</t>
  </si>
  <si>
    <t>10.230.229.33</t>
  </si>
  <si>
    <t>IBM Storage console</t>
  </si>
  <si>
    <t>w11gtpc01a</t>
  </si>
  <si>
    <t>IMOSD-TW</t>
  </si>
  <si>
    <t>10.231.114.92</t>
  </si>
  <si>
    <t>w11rtpc01b</t>
    <phoneticPr fontId="42" type="noConversion"/>
  </si>
  <si>
    <t>IMOSD-TW</t>
    <phoneticPr fontId="42" type="noConversion"/>
  </si>
  <si>
    <t>10.230.114.92</t>
  </si>
  <si>
    <t>Insurance agent system</t>
  </si>
  <si>
    <t>w11ginsaap1a</t>
  </si>
  <si>
    <t>10.231.114.141</t>
  </si>
  <si>
    <t>w11ginsadb1a</t>
  </si>
  <si>
    <t>10.231.114.142</t>
  </si>
  <si>
    <t>w11sinsa1a</t>
  </si>
  <si>
    <t>10.230.110.71</t>
  </si>
  <si>
    <t>FW LOG</t>
  </si>
  <si>
    <t>w11gfwlog01</t>
  </si>
  <si>
    <t>10.230.110.250</t>
  </si>
  <si>
    <t>N</t>
    <phoneticPr fontId="42" type="noConversion"/>
  </si>
  <si>
    <t>IVR System</t>
    <phoneticPr fontId="6" type="noConversion"/>
  </si>
  <si>
    <t>w11givrap1a</t>
    <phoneticPr fontId="40" type="noConversion"/>
  </si>
  <si>
    <t>10.230.123.1</t>
    <phoneticPr fontId="6" type="noConversion"/>
  </si>
  <si>
    <t>CAT 2</t>
    <phoneticPr fontId="42" type="noConversion"/>
  </si>
  <si>
    <t>w11givrdb1a</t>
  </si>
  <si>
    <t>10.230.123.2</t>
    <phoneticPr fontId="6" type="noConversion"/>
  </si>
  <si>
    <t>w11givrmq1a</t>
  </si>
  <si>
    <t>10.230.123.6</t>
    <phoneticPr fontId="6" type="noConversion"/>
  </si>
  <si>
    <t>w11rivrap1a</t>
  </si>
  <si>
    <t>10.230.123.65</t>
    <phoneticPr fontId="6" type="noConversion"/>
  </si>
  <si>
    <t>w11rivrdb1a</t>
  </si>
  <si>
    <t xml:space="preserve"> 10.230.123.66</t>
    <phoneticPr fontId="6" type="noConversion"/>
  </si>
  <si>
    <t>w11rivrmq1a</t>
  </si>
  <si>
    <t xml:space="preserve"> 10.230.123.70</t>
    <phoneticPr fontId="6" type="noConversion"/>
  </si>
  <si>
    <t>IVR System</t>
  </si>
  <si>
    <t>w11sivrap1a</t>
  </si>
  <si>
    <t>10.230.127.129</t>
  </si>
  <si>
    <t>w11sivrmq1a</t>
  </si>
  <si>
    <t>10.230.110.93</t>
    <phoneticPr fontId="6" type="noConversion"/>
  </si>
  <si>
    <t>Land value System</t>
  </si>
  <si>
    <t>w11glandvex1a</t>
  </si>
  <si>
    <t>10.231.106.5</t>
    <phoneticPr fontId="6" type="noConversion"/>
  </si>
  <si>
    <t>w11slandvex1a</t>
  </si>
  <si>
    <t>10.230.110.76</t>
    <phoneticPr fontId="6" type="noConversion"/>
  </si>
  <si>
    <t>LEAPS system</t>
  </si>
  <si>
    <t>a11glptwapp1a</t>
  </si>
  <si>
    <t>10.231.114.84</t>
  </si>
  <si>
    <t>10.230.114.84</t>
  </si>
  <si>
    <t>a11glptwdb1a</t>
  </si>
  <si>
    <t>10.231.114.83</t>
  </si>
  <si>
    <t>a11rlptwdb1a</t>
  </si>
  <si>
    <t>10.230.114.83</t>
  </si>
  <si>
    <t>w11glptwlgs1a</t>
  </si>
  <si>
    <t>10.231.114.86</t>
  </si>
  <si>
    <t>WAS</t>
    <phoneticPr fontId="6" type="noConversion"/>
  </si>
  <si>
    <t>Biz File Server</t>
    <phoneticPr fontId="42" type="noConversion"/>
  </si>
  <si>
    <t>w11glptwmis1a</t>
  </si>
  <si>
    <t>10.230.123.7</t>
    <phoneticPr fontId="6" type="noConversion"/>
  </si>
  <si>
    <t>p</t>
    <phoneticPr fontId="6" type="noConversion"/>
  </si>
  <si>
    <t>CAT 4</t>
    <phoneticPr fontId="6" type="noConversion"/>
  </si>
  <si>
    <t>w11rlptwlgs1a</t>
  </si>
  <si>
    <t>10.230.114.86</t>
  </si>
  <si>
    <t>Lumension System</t>
  </si>
  <si>
    <t>w11glum01</t>
  </si>
  <si>
    <t>IMSM-TW</t>
  </si>
  <si>
    <t>10.231.114.22</t>
    <phoneticPr fontId="6" type="noConversion"/>
  </si>
  <si>
    <t>McAfee-EPO Server</t>
  </si>
  <si>
    <t>w11gepo1a</t>
  </si>
  <si>
    <t>10.231.114.19</t>
    <phoneticPr fontId="6" type="noConversion"/>
  </si>
  <si>
    <t>NIM for TSM and invensys system</t>
    <phoneticPr fontId="6" type="noConversion"/>
  </si>
  <si>
    <t>a11gtsmnim1a</t>
  </si>
  <si>
    <t>IMOS-TW</t>
  </si>
  <si>
    <t>10.231.114.82</t>
    <phoneticPr fontId="6" type="noConversion"/>
  </si>
  <si>
    <t>SSH Tectia Client</t>
    <phoneticPr fontId="6" type="noConversion"/>
  </si>
  <si>
    <t>a11rtsmnim1a</t>
  </si>
  <si>
    <t>10.230.114.82</t>
  </si>
  <si>
    <t>10.230.110.30</t>
    <phoneticPr fontId="6" type="noConversion"/>
  </si>
  <si>
    <t xml:space="preserve">OnDemand </t>
  </si>
  <si>
    <t>a11grms01</t>
  </si>
  <si>
    <t>PDC</t>
    <phoneticPr fontId="42" type="noConversion"/>
  </si>
  <si>
    <t>10.231.114.199</t>
    <phoneticPr fontId="6" type="noConversion"/>
  </si>
  <si>
    <r>
      <t>DB2</t>
    </r>
    <r>
      <rPr>
        <sz val="11"/>
        <color indexed="8"/>
        <rFont val="細明體"/>
        <family val="3"/>
        <charset val="136"/>
      </rPr>
      <t>、</t>
    </r>
    <r>
      <rPr>
        <sz val="11"/>
        <color indexed="8"/>
        <rFont val="Calibri"/>
        <family val="2"/>
      </rPr>
      <t>SSH Tectia Client</t>
    </r>
    <phoneticPr fontId="6" type="noConversion"/>
  </si>
  <si>
    <t>a11srms01</t>
  </si>
  <si>
    <t>10.230.110.132</t>
    <phoneticPr fontId="37" type="noConversion"/>
  </si>
  <si>
    <r>
      <t>DB2</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</si>
  <si>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OTC</t>
    <phoneticPr fontId="37" type="noConversion"/>
  </si>
  <si>
    <t>x11gotcap01</t>
  </si>
  <si>
    <t>10.230.127.198</t>
    <phoneticPr fontId="6" type="noConversion"/>
  </si>
  <si>
    <t/>
  </si>
  <si>
    <t>x11gotcap02</t>
  </si>
  <si>
    <t>10.230.109.21</t>
    <phoneticPr fontId="6" type="noConversion"/>
  </si>
  <si>
    <t>Rate Board</t>
    <phoneticPr fontId="6" type="noConversion"/>
  </si>
  <si>
    <t>w11gratesb1a</t>
  </si>
  <si>
    <t>10.231.114.172</t>
    <phoneticPr fontId="6" type="noConversion"/>
  </si>
  <si>
    <t>Wintel 2008</t>
    <phoneticPr fontId="6" type="noConversion"/>
  </si>
  <si>
    <t>w11sratesb1a</t>
  </si>
  <si>
    <t>10.230.110.22</t>
    <phoneticPr fontId="6" type="noConversion"/>
  </si>
  <si>
    <t>MQ, MS SQL,SSH Tectia Server</t>
    <phoneticPr fontId="6" type="noConversion"/>
  </si>
  <si>
    <t>Report Server</t>
    <phoneticPr fontId="6" type="noConversion"/>
  </si>
  <si>
    <t>w11grpt1a</t>
  </si>
  <si>
    <t>FC-TW</t>
  </si>
  <si>
    <t>10.230.114.65</t>
    <phoneticPr fontId="6" type="noConversion"/>
  </si>
  <si>
    <t>w11srpt1a</t>
  </si>
  <si>
    <t>10.230.110.21</t>
  </si>
  <si>
    <t>UAT</t>
    <phoneticPr fontId="6" type="noConversion"/>
  </si>
  <si>
    <t>Reuters RMDS</t>
  </si>
  <si>
    <t>taireuter1</t>
  </si>
  <si>
    <t>10.230.127.225</t>
  </si>
  <si>
    <t>Linux</t>
  </si>
  <si>
    <t>Finance</t>
  </si>
  <si>
    <t xml:space="preserve">Reuters RMDS </t>
  </si>
  <si>
    <t>taireuter2</t>
  </si>
  <si>
    <t>10.230.127.226</t>
  </si>
  <si>
    <t>rightfax</t>
    <phoneticPr fontId="6" type="noConversion"/>
  </si>
  <si>
    <t>w11gtlcsfax1a</t>
    <phoneticPr fontId="6" type="noConversion"/>
  </si>
  <si>
    <t>HUB</t>
  </si>
  <si>
    <t>10.230.123.28</t>
    <phoneticPr fontId="6" type="noConversion"/>
  </si>
  <si>
    <t>Wintel 2012 R2</t>
  </si>
  <si>
    <t>MS SQL,RightFax</t>
    <phoneticPr fontId="6" type="noConversion"/>
  </si>
  <si>
    <t>AP</t>
  </si>
  <si>
    <t>w11rtlcsfax1a</t>
  </si>
  <si>
    <t>10.230.123.86</t>
    <phoneticPr fontId="6" type="noConversion"/>
  </si>
  <si>
    <t>w11stlcsfax1a</t>
  </si>
  <si>
    <t>10.230.227.30</t>
    <phoneticPr fontId="6" type="noConversion"/>
  </si>
  <si>
    <t>RTGS System</t>
  </si>
  <si>
    <t>x11grtgs1a</t>
  </si>
  <si>
    <t>172.31.81.251</t>
  </si>
  <si>
    <t>Standalone env</t>
    <phoneticPr fontId="6" type="noConversion"/>
  </si>
  <si>
    <t>x11grtgs1b</t>
  </si>
  <si>
    <t>172.31.81.252</t>
  </si>
  <si>
    <t>x11grtgs2a</t>
  </si>
  <si>
    <t>172.31.78.252</t>
    <phoneticPr fontId="6" type="noConversion"/>
  </si>
  <si>
    <t>RTGS System</t>
    <phoneticPr fontId="6" type="noConversion"/>
  </si>
  <si>
    <t>X11RRTGS1A</t>
    <phoneticPr fontId="42" type="noConversion"/>
  </si>
  <si>
    <t>172.31.82.251</t>
  </si>
  <si>
    <t>x11rrtgs2a</t>
  </si>
  <si>
    <t>172.31.79.251</t>
    <phoneticPr fontId="6" type="noConversion"/>
  </si>
  <si>
    <t>SAS File Server</t>
  </si>
  <si>
    <t>w11gsasfs1a</t>
    <phoneticPr fontId="40" type="noConversion"/>
  </si>
  <si>
    <t>10.230.123.30</t>
    <phoneticPr fontId="37" type="noConversion"/>
  </si>
  <si>
    <t>Solarwinds</t>
    <phoneticPr fontId="6" type="noConversion"/>
  </si>
  <si>
    <t>w11gnetmonap1a</t>
    <phoneticPr fontId="42" type="noConversion"/>
  </si>
  <si>
    <t>SWD - TW</t>
  </si>
  <si>
    <t>10.231.114.32</t>
    <phoneticPr fontId="6" type="noConversion"/>
  </si>
  <si>
    <t>w11gnetmondb1a</t>
  </si>
  <si>
    <t>10.231.114.41</t>
    <phoneticPr fontId="6" type="noConversion"/>
  </si>
  <si>
    <t>w11gnetmonnta1a</t>
  </si>
  <si>
    <t>10.231.114.42</t>
    <phoneticPr fontId="6" type="noConversion"/>
  </si>
  <si>
    <t>Symantec SCSP Server</t>
  </si>
  <si>
    <t>w11gscsp01</t>
    <phoneticPr fontId="6" type="noConversion"/>
  </si>
  <si>
    <t>10.231.114.33</t>
    <phoneticPr fontId="37" type="noConversion"/>
  </si>
  <si>
    <t>Symantec SEPM Server</t>
    <phoneticPr fontId="6" type="noConversion"/>
  </si>
  <si>
    <t>w11gsepm01</t>
  </si>
  <si>
    <t>10.231.114.24</t>
  </si>
  <si>
    <t>TAD4D</t>
    <phoneticPr fontId="6" type="noConversion"/>
  </si>
  <si>
    <t>w11gtad4d1a</t>
  </si>
  <si>
    <t>10.231.114.218</t>
    <phoneticPr fontId="6" type="noConversion"/>
  </si>
  <si>
    <t>w11rtad4d1a</t>
  </si>
  <si>
    <t>10.230.114.218</t>
    <phoneticPr fontId="6" type="noConversion"/>
  </si>
  <si>
    <t>w11stad4d2a</t>
  </si>
  <si>
    <t>10.230.110.164</t>
    <phoneticPr fontId="6" type="noConversion"/>
  </si>
  <si>
    <t>TLCS CHECK_TW</t>
    <phoneticPr fontId="37" type="noConversion"/>
  </si>
  <si>
    <t>w11gtlcscms1a</t>
  </si>
  <si>
    <t>10.231.114.153</t>
    <phoneticPr fontId="6" type="noConversion"/>
  </si>
  <si>
    <t>PRD</t>
    <phoneticPr fontId="36" type="noConversion"/>
  </si>
  <si>
    <t>w11gtlcscmsdb1a</t>
    <phoneticPr fontId="6" type="noConversion"/>
  </si>
  <si>
    <t>10.231.114.157</t>
    <phoneticPr fontId="6" type="noConversion"/>
  </si>
  <si>
    <t>w11gtlcscmsstg1a</t>
  </si>
  <si>
    <t>10.230.123.29</t>
    <phoneticPr fontId="6" type="noConversion"/>
  </si>
  <si>
    <t>w11gtlcsrpc1a</t>
  </si>
  <si>
    <t>10.231.114.151</t>
    <phoneticPr fontId="6" type="noConversion"/>
  </si>
  <si>
    <t>w11gtlcsrpcdb1a</t>
  </si>
  <si>
    <t>10.231.114.155</t>
    <phoneticPr fontId="6" type="noConversion"/>
  </si>
  <si>
    <t>w11rtlcscmsstg1a</t>
  </si>
  <si>
    <t>10.230.114.58</t>
    <phoneticPr fontId="6" type="noConversion"/>
  </si>
  <si>
    <t>DR</t>
    <phoneticPr fontId="36" type="noConversion"/>
  </si>
  <si>
    <t>w11stlcscms1a</t>
  </si>
  <si>
    <t>10.230.110.169</t>
    <phoneticPr fontId="37" type="noConversion"/>
  </si>
  <si>
    <t xml:space="preserve"> w11stlcsstg1a</t>
    <phoneticPr fontId="42" type="noConversion"/>
  </si>
  <si>
    <t>10.230.110.170</t>
    <phoneticPr fontId="37" type="noConversion"/>
  </si>
  <si>
    <t>MS SQL, SSH Tectia Server</t>
    <phoneticPr fontId="6" type="noConversion"/>
  </si>
  <si>
    <t>w11stlcsrpc1a</t>
  </si>
  <si>
    <t>10.230.110.167</t>
    <phoneticPr fontId="6" type="noConversion"/>
  </si>
  <si>
    <t>TLCS FAX_TW</t>
    <phoneticPr fontId="37" type="noConversion"/>
  </si>
  <si>
    <t>w11gtlcsfaxdb1a</t>
  </si>
  <si>
    <t>10.231.114.158</t>
    <phoneticPr fontId="6" type="noConversion"/>
  </si>
  <si>
    <t>TLCS ORMT_TW</t>
    <phoneticPr fontId="37" type="noConversion"/>
  </si>
  <si>
    <t>w11gtlcsrmt1a</t>
  </si>
  <si>
    <t>10.231.114.54</t>
    <phoneticPr fontId="6" type="noConversion"/>
  </si>
  <si>
    <t>MQ</t>
    <phoneticPr fontId="6" type="noConversion"/>
  </si>
  <si>
    <t>w11gtlcsrmtdb1a</t>
  </si>
  <si>
    <t>10.231.114.156</t>
    <phoneticPr fontId="6" type="noConversion"/>
  </si>
  <si>
    <t>w11stlcsrmt1a</t>
  </si>
  <si>
    <t>10.230.110.168</t>
    <phoneticPr fontId="37" type="noConversion"/>
  </si>
  <si>
    <t>MQ, SSH Tectia Server</t>
    <phoneticPr fontId="6" type="noConversion"/>
  </si>
  <si>
    <t>TLCS SEAL_TW</t>
    <phoneticPr fontId="37" type="noConversion"/>
  </si>
  <si>
    <t>w11gtlcsdb1a</t>
  </si>
  <si>
    <t>10.231.114.154</t>
    <phoneticPr fontId="6" type="noConversion"/>
  </si>
  <si>
    <t>w11gtlcsweb1a</t>
  </si>
  <si>
    <t>10.231.114.50</t>
    <phoneticPr fontId="37" type="noConversion"/>
  </si>
  <si>
    <t>w11stlcsdb1a</t>
  </si>
  <si>
    <t>10.230.110.171</t>
    <phoneticPr fontId="37" type="noConversion"/>
  </si>
  <si>
    <t>w11stlcsweb1a</t>
  </si>
  <si>
    <t>10.230.110.166</t>
    <phoneticPr fontId="6" type="noConversion"/>
  </si>
  <si>
    <t>TPG (ACS) System</t>
  </si>
  <si>
    <t>a11gtpgams1a</t>
  </si>
  <si>
    <t>10.231.114.193</t>
  </si>
  <si>
    <r>
      <t>WAS</t>
    </r>
    <r>
      <rPr>
        <sz val="11"/>
        <color indexed="8"/>
        <rFont val="細明體"/>
        <family val="3"/>
        <charset val="136"/>
      </rPr>
      <t>、</t>
    </r>
    <r>
      <rPr>
        <sz val="11"/>
        <color indexed="8"/>
        <rFont val="Calibri"/>
        <family val="2"/>
      </rPr>
      <t>SSH Tectia Client</t>
    </r>
    <phoneticPr fontId="6" type="noConversion"/>
  </si>
  <si>
    <t>10.230.114.182</t>
  </si>
  <si>
    <t>a11gtpgams1b</t>
  </si>
  <si>
    <t>10.231.114.212</t>
  </si>
  <si>
    <t>a11gtpgamsdb1a</t>
  </si>
  <si>
    <t>10.231.114.135</t>
  </si>
  <si>
    <t>a11gtpgamsdb1b</t>
  </si>
  <si>
    <t>10.231.114.216</t>
  </si>
  <si>
    <t>a11rtpgamsdb1b</t>
  </si>
  <si>
    <t>10.230.114.206</t>
  </si>
  <si>
    <t>DB2</t>
    <phoneticPr fontId="6" type="noConversion"/>
  </si>
  <si>
    <t>TPG (CMS) System</t>
  </si>
  <si>
    <t>a11gtpgcard2a</t>
  </si>
  <si>
    <t>10.231.114.194</t>
  </si>
  <si>
    <r>
      <t>WAS</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</si>
  <si>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a11gtpgfcsdb1b</t>
  </si>
  <si>
    <t>10.231.114.215</t>
  </si>
  <si>
    <t>TPG (CMS/FCS) System</t>
  </si>
  <si>
    <t>10.230.114.183</t>
  </si>
  <si>
    <t>a11rtpgfcsdb1b</t>
  </si>
  <si>
    <t>10.230.114.205</t>
  </si>
  <si>
    <t>TPG (FCS) System</t>
  </si>
  <si>
    <t>a11gtpgfcs1a</t>
  </si>
  <si>
    <t>10.231.114.213</t>
  </si>
  <si>
    <t>a11gtpgfcsdb1a</t>
  </si>
  <si>
    <t>10.231.114.134</t>
  </si>
  <si>
    <t>TPG System</t>
  </si>
  <si>
    <t>a11btpgap1a</t>
  </si>
  <si>
    <t>10.230.110.118</t>
  </si>
  <si>
    <t>AIX</t>
    <phoneticPr fontId="6" type="noConversion"/>
  </si>
  <si>
    <r>
      <t>WAS</t>
    </r>
    <r>
      <rPr>
        <sz val="11"/>
        <color indexed="8"/>
        <rFont val="細明體"/>
        <family val="3"/>
        <charset val="136"/>
      </rPr>
      <t>、</t>
    </r>
    <r>
      <rPr>
        <sz val="11"/>
        <color indexed="8"/>
        <rFont val="Calibri"/>
        <family val="2"/>
      </rPr>
      <t>MQ</t>
    </r>
    <r>
      <rPr>
        <sz val="11"/>
        <color indexed="8"/>
        <rFont val="細明體"/>
        <family val="3"/>
        <charset val="136"/>
      </rPr>
      <t>、</t>
    </r>
    <r>
      <rPr>
        <sz val="11"/>
        <color indexed="8"/>
        <rFont val="Calibri"/>
        <family val="2"/>
      </rPr>
      <t>DB2</t>
    </r>
    <r>
      <rPr>
        <sz val="11"/>
        <color indexed="8"/>
        <rFont val="細明體"/>
        <family val="3"/>
        <charset val="136"/>
      </rPr>
      <t>、</t>
    </r>
    <r>
      <rPr>
        <sz val="11"/>
        <color indexed="8"/>
        <rFont val="Calibri"/>
        <family val="2"/>
      </rPr>
      <t>SSH Tectia Server</t>
    </r>
    <r>
      <rPr>
        <sz val="11"/>
        <color indexed="8"/>
        <rFont val="細明體"/>
        <family val="3"/>
        <charset val="136"/>
      </rPr>
      <t>、</t>
    </r>
    <r>
      <rPr>
        <sz val="11"/>
        <color indexed="8"/>
        <rFont val="Calibri"/>
        <family val="2"/>
      </rPr>
      <t>SSH Tectia Client</t>
    </r>
    <phoneticPr fontId="6" type="noConversion"/>
  </si>
  <si>
    <t>a11gtpgfep1a</t>
  </si>
  <si>
    <t>10.231.114.192</t>
  </si>
  <si>
    <t>CAT 1</t>
    <phoneticPr fontId="42" type="noConversion"/>
  </si>
  <si>
    <t>10.230.114.111</t>
  </si>
  <si>
    <r>
      <t>WAS</t>
    </r>
    <r>
      <rPr>
        <sz val="11"/>
        <color indexed="8"/>
        <rFont val="Arial"/>
        <family val="2"/>
      </rPr>
      <t>、</t>
    </r>
    <r>
      <rPr>
        <sz val="11"/>
        <color indexed="8"/>
        <rFont val="Calibri"/>
        <family val="2"/>
      </rPr>
      <t>MQ</t>
    </r>
    <phoneticPr fontId="6" type="noConversion"/>
  </si>
  <si>
    <t>a11gtpgfep1b</t>
  </si>
  <si>
    <t>10.231.114.211</t>
  </si>
  <si>
    <t>a11gtpgfepdb1a</t>
  </si>
  <si>
    <t>10.231.114.133</t>
  </si>
  <si>
    <t>a11gtpgfepdb1b</t>
  </si>
  <si>
    <t>10.231.114.196</t>
  </si>
  <si>
    <t>a11gtpghmc02</t>
  </si>
  <si>
    <t>10.231.114.186</t>
  </si>
  <si>
    <t>IBM HMC</t>
  </si>
  <si>
    <t>a11rtpgfepdb1b</t>
  </si>
  <si>
    <t>10.230.114.185</t>
  </si>
  <si>
    <t>a11rtpghmc</t>
  </si>
  <si>
    <t>10.230.114.112</t>
  </si>
  <si>
    <t>a11rtpghmc01</t>
  </si>
  <si>
    <t>10.231.114.117</t>
  </si>
  <si>
    <t>a11stpgap1a</t>
  </si>
  <si>
    <t>10.230.110.25</t>
    <phoneticPr fontId="6" type="noConversion"/>
  </si>
  <si>
    <t>a11stpgap2a</t>
  </si>
  <si>
    <t>10.230.110.119</t>
    <phoneticPr fontId="6" type="noConversion"/>
  </si>
  <si>
    <t>a11stpgap3a</t>
  </si>
  <si>
    <t>10.230.110.120</t>
    <phoneticPr fontId="6" type="noConversion"/>
  </si>
  <si>
    <t>a11stpgdb1a</t>
  </si>
  <si>
    <t>10.230.110.117</t>
    <phoneticPr fontId="6" type="noConversion"/>
  </si>
  <si>
    <t>TransHist system</t>
    <phoneticPr fontId="37" type="noConversion"/>
  </si>
  <si>
    <t>w11gintraap1a</t>
  </si>
  <si>
    <t>10.231.114.97</t>
    <phoneticPr fontId="6" type="noConversion"/>
  </si>
  <si>
    <t>IBG</t>
    <phoneticPr fontId="6" type="noConversion"/>
  </si>
  <si>
    <t>w11gintradb1a</t>
  </si>
  <si>
    <t>10.231.114.98</t>
    <phoneticPr fontId="6" type="noConversion"/>
  </si>
  <si>
    <t>w11sintraap01</t>
  </si>
  <si>
    <t>10.230.110.83</t>
    <phoneticPr fontId="37" type="noConversion"/>
  </si>
  <si>
    <t>w11sintradb01</t>
  </si>
  <si>
    <t>10.230.110.137</t>
  </si>
  <si>
    <t>Tripwire System</t>
    <phoneticPr fontId="6" type="noConversion"/>
  </si>
  <si>
    <t>w11gasccmapp1a</t>
    <phoneticPr fontId="6" type="noConversion"/>
  </si>
  <si>
    <t>10.231.114.45</t>
    <phoneticPr fontId="6" type="noConversion"/>
  </si>
  <si>
    <t>w11gasccmdb1a</t>
  </si>
  <si>
    <t>10.231.114.46</t>
    <phoneticPr fontId="6" type="noConversion"/>
  </si>
  <si>
    <t>TSM System</t>
  </si>
  <si>
    <t>w11gtsm02</t>
  </si>
  <si>
    <t>IMBAD-TW</t>
    <phoneticPr fontId="42" type="noConversion"/>
  </si>
  <si>
    <t>10.230.114.12</t>
  </si>
  <si>
    <t>w11gtsm03</t>
  </si>
  <si>
    <t>10.231.114.2</t>
  </si>
  <si>
    <t>PDC_TS3310_1</t>
  </si>
  <si>
    <t>10.231.114.62</t>
    <phoneticPr fontId="37" type="noConversion"/>
  </si>
  <si>
    <t>Device</t>
    <phoneticPr fontId="6" type="noConversion"/>
  </si>
  <si>
    <t>SDC_TS3200_1</t>
  </si>
  <si>
    <t>10.230.114.180</t>
    <phoneticPr fontId="37" type="noConversion"/>
  </si>
  <si>
    <t>SDC_TS3200_2</t>
  </si>
  <si>
    <t>VILIX-TW</t>
  </si>
  <si>
    <t>10.230.114.181</t>
    <phoneticPr fontId="37" type="noConversion"/>
  </si>
  <si>
    <t>TW Reg1 Domain Controller</t>
  </si>
  <si>
    <t>w11g1bnkdcs0101</t>
  </si>
  <si>
    <t>1BAD-TW</t>
  </si>
  <si>
    <t>10.231.114.225</t>
    <phoneticPr fontId="6" type="noConversion"/>
  </si>
  <si>
    <t>w11g1bnkdcs0102</t>
  </si>
  <si>
    <t>10.230.114.215</t>
    <phoneticPr fontId="6" type="noConversion"/>
  </si>
  <si>
    <t>v</t>
    <phoneticPr fontId="6" type="noConversion"/>
  </si>
  <si>
    <t>TWSMS</t>
    <phoneticPr fontId="6" type="noConversion"/>
  </si>
  <si>
    <t>w11gsmsdb1a</t>
  </si>
  <si>
    <t>10.231.114.176</t>
    <phoneticPr fontId="6" type="noConversion"/>
  </si>
  <si>
    <t>w11gvcs1a</t>
  </si>
  <si>
    <t>10.231.114.178</t>
    <phoneticPr fontId="6" type="noConversion"/>
  </si>
  <si>
    <t>w11rsmsdb1a</t>
  </si>
  <si>
    <t>10.230.114.176</t>
    <phoneticPr fontId="6" type="noConversion"/>
  </si>
  <si>
    <t>w11ssmsdb01</t>
  </si>
  <si>
    <t>10.230.110.150</t>
    <phoneticPr fontId="6" type="noConversion"/>
  </si>
  <si>
    <t>w11svcs1a</t>
  </si>
  <si>
    <t>10.230.110.90</t>
    <phoneticPr fontId="6" type="noConversion"/>
  </si>
  <si>
    <t>x11gsmsap1a</t>
  </si>
  <si>
    <t>10.231.109.17</t>
    <phoneticPr fontId="6" type="noConversion"/>
  </si>
  <si>
    <t>Red Hat 5.5</t>
  </si>
  <si>
    <t>OpenSSH</t>
    <phoneticPr fontId="6" type="noConversion"/>
  </si>
  <si>
    <t>x11gsmsweb1a</t>
  </si>
  <si>
    <t>10.231.114.177</t>
    <phoneticPr fontId="6" type="noConversion"/>
  </si>
  <si>
    <t>x11rsmsap1a</t>
  </si>
  <si>
    <t>10.230.109.17</t>
    <phoneticPr fontId="6" type="noConversion"/>
  </si>
  <si>
    <t>x11rsmsweb1a</t>
  </si>
  <si>
    <t>10.230.114.177</t>
    <phoneticPr fontId="6" type="noConversion"/>
  </si>
  <si>
    <t>x11ssmsap1a</t>
  </si>
  <si>
    <t>10.230.110.154</t>
    <phoneticPr fontId="6" type="noConversion"/>
  </si>
  <si>
    <t>Red Hat 5.5</t>
    <phoneticPr fontId="6" type="noConversion"/>
  </si>
  <si>
    <t>x11ssmsweb1a</t>
  </si>
  <si>
    <t>10.230.110.151</t>
    <phoneticPr fontId="6" type="noConversion"/>
  </si>
  <si>
    <t>UAS</t>
  </si>
  <si>
    <t>w11buasweb01</t>
  </si>
  <si>
    <t>10.230.110.72</t>
  </si>
  <si>
    <t>UAS</t>
    <phoneticPr fontId="6" type="noConversion"/>
  </si>
  <si>
    <t>w11gdbri1a</t>
  </si>
  <si>
    <t>10.231.114.101</t>
    <phoneticPr fontId="6" type="noConversion"/>
  </si>
  <si>
    <t>w11guasweb01</t>
  </si>
  <si>
    <t>10.231.114.175</t>
    <phoneticPr fontId="6" type="noConversion"/>
  </si>
  <si>
    <t>w11suasweb01</t>
  </si>
  <si>
    <t>10.230.110.94</t>
  </si>
  <si>
    <t>Infra</t>
    <phoneticPr fontId="6" type="noConversion"/>
  </si>
  <si>
    <t>VCOPs</t>
    <phoneticPr fontId="6" type="noConversion"/>
  </si>
  <si>
    <t>w11gvrops1A</t>
    <phoneticPr fontId="42" type="noConversion"/>
  </si>
  <si>
    <t>10.231.114.181</t>
    <phoneticPr fontId="37" type="noConversion"/>
  </si>
  <si>
    <t>N</t>
    <phoneticPr fontId="37" type="noConversion"/>
  </si>
  <si>
    <t>VM  LOG</t>
    <phoneticPr fontId="37" type="noConversion"/>
  </si>
  <si>
    <t>10.231.114.49</t>
    <phoneticPr fontId="6" type="noConversion"/>
  </si>
  <si>
    <t>Linux</t>
    <phoneticPr fontId="37" type="noConversion"/>
  </si>
  <si>
    <t>VMWare</t>
    <phoneticPr fontId="40" type="noConversion"/>
  </si>
  <si>
    <t>v11gvmwesx01a</t>
  </si>
  <si>
    <t>10.231.114.59</t>
    <phoneticPr fontId="6" type="noConversion"/>
  </si>
  <si>
    <t>Vmware</t>
    <phoneticPr fontId="6" type="noConversion"/>
  </si>
  <si>
    <t>ESXi 5.0</t>
    <phoneticPr fontId="6" type="noConversion"/>
  </si>
  <si>
    <t>ESXi SSH Server</t>
    <phoneticPr fontId="6" type="noConversion"/>
  </si>
  <si>
    <t>v11gvmwesx02a</t>
  </si>
  <si>
    <t>10.231.114.79</t>
  </si>
  <si>
    <t>Vmware</t>
  </si>
  <si>
    <t>v11gvmwesx03a</t>
  </si>
  <si>
    <t>10.231.114.145</t>
    <phoneticPr fontId="6" type="noConversion"/>
  </si>
  <si>
    <t>v11gvmwesx04a</t>
  </si>
  <si>
    <t>10.231.114.146</t>
    <phoneticPr fontId="6" type="noConversion"/>
  </si>
  <si>
    <t>v11gvmwesx05a</t>
  </si>
  <si>
    <t>10.231.114.47</t>
    <phoneticPr fontId="6" type="noConversion"/>
  </si>
  <si>
    <t>v11gvmwesx06a</t>
  </si>
  <si>
    <t>10.231.114.40</t>
  </si>
  <si>
    <t>v11gvmwesx07a</t>
  </si>
  <si>
    <t>10.231.114.78</t>
  </si>
  <si>
    <t>v11gvmwesx08a</t>
  </si>
  <si>
    <t>10.231.114.102</t>
    <phoneticPr fontId="6" type="noConversion"/>
  </si>
  <si>
    <t>v11gvmwesx09a</t>
  </si>
  <si>
    <t>10.231.114.77</t>
  </si>
  <si>
    <t>ESXi 5.0</t>
  </si>
  <si>
    <t>v11gvmwesx10a</t>
  </si>
  <si>
    <t>10.231.114.39</t>
  </si>
  <si>
    <t>v11gvmwesx11a</t>
  </si>
  <si>
    <t>10.231.114.126</t>
  </si>
  <si>
    <t>v11gvmwesx12a</t>
    <phoneticPr fontId="42" type="noConversion"/>
  </si>
  <si>
    <t>10.231.114.167</t>
    <phoneticPr fontId="42" type="noConversion"/>
  </si>
  <si>
    <t>v11gvmwesx13a</t>
    <phoneticPr fontId="42" type="noConversion"/>
  </si>
  <si>
    <t>10.231.114.118</t>
    <phoneticPr fontId="42" type="noConversion"/>
  </si>
  <si>
    <t>v11gvmwesx14a</t>
    <phoneticPr fontId="42" type="noConversion"/>
  </si>
  <si>
    <t>v11rvmwesx01a</t>
  </si>
  <si>
    <t>10.230.114.70</t>
  </si>
  <si>
    <t>v11rvmwesx02a</t>
  </si>
  <si>
    <t>10.230.114.167</t>
    <phoneticPr fontId="42" type="noConversion"/>
  </si>
  <si>
    <t>v11rvmwesx03a</t>
  </si>
  <si>
    <t>10.230.114.118</t>
    <phoneticPr fontId="42" type="noConversion"/>
  </si>
  <si>
    <t>v11rvmwesx04a</t>
  </si>
  <si>
    <t>10.230.123.8</t>
    <phoneticPr fontId="6" type="noConversion"/>
  </si>
  <si>
    <t>v11rvmwesx05a</t>
  </si>
  <si>
    <t>10.230.123.88</t>
    <phoneticPr fontId="6" type="noConversion"/>
  </si>
  <si>
    <t>v11rvmwesx06a</t>
  </si>
  <si>
    <t>10.230.114.73</t>
  </si>
  <si>
    <t>v11rvmwesx07a</t>
  </si>
  <si>
    <t>10.230.114.75</t>
  </si>
  <si>
    <t>v11rvmwesx08a</t>
  </si>
  <si>
    <t>10.230.114.76</t>
  </si>
  <si>
    <t>v11rvmwesx09a</t>
  </si>
  <si>
    <t>10.230.114.15</t>
  </si>
  <si>
    <t>v11rvmwesx10a</t>
    <phoneticPr fontId="42" type="noConversion"/>
  </si>
  <si>
    <t>10.230.114.16</t>
  </si>
  <si>
    <t>v11rvmwesx11a</t>
    <phoneticPr fontId="42" type="noConversion"/>
  </si>
  <si>
    <t>10.230.114.116</t>
    <phoneticPr fontId="42" type="noConversion"/>
  </si>
  <si>
    <t>v11svmwesx01a</t>
  </si>
  <si>
    <t>10.230.110.43</t>
    <phoneticPr fontId="6" type="noConversion"/>
  </si>
  <si>
    <t>v11svmwesx02a</t>
  </si>
  <si>
    <t>10.230.110.48</t>
  </si>
  <si>
    <t>v11svmwesx06a</t>
  </si>
  <si>
    <t>10.230.110.157</t>
    <phoneticPr fontId="6" type="noConversion"/>
  </si>
  <si>
    <t>ESXI 5.5</t>
  </si>
  <si>
    <t>v11svmwesx07a</t>
  </si>
  <si>
    <t>10.230.110.158</t>
    <phoneticPr fontId="6" type="noConversion"/>
  </si>
  <si>
    <t>v11svmwesx08a</t>
  </si>
  <si>
    <t>10.230.110.159</t>
    <phoneticPr fontId="6" type="noConversion"/>
  </si>
  <si>
    <t>w11gvmvc1a</t>
  </si>
  <si>
    <t>10.231.114.217</t>
    <phoneticPr fontId="6" type="noConversion"/>
  </si>
  <si>
    <t>w11rvmvc1a</t>
  </si>
  <si>
    <t>10.230.114.217</t>
    <phoneticPr fontId="6" type="noConversion"/>
  </si>
  <si>
    <t>w11svmvc2a</t>
  </si>
  <si>
    <t>10.230.110.6</t>
    <phoneticPr fontId="6" type="noConversion"/>
  </si>
  <si>
    <t>x11svmwlog01</t>
  </si>
  <si>
    <t>10.230.110.153</t>
    <phoneticPr fontId="6" type="noConversion"/>
  </si>
  <si>
    <t>Voice / NICE</t>
    <phoneticPr fontId="6" type="noConversion"/>
  </si>
  <si>
    <t>w11gnicelog1a</t>
    <phoneticPr fontId="6" type="noConversion"/>
  </si>
  <si>
    <t>NICE-TW</t>
  </si>
  <si>
    <t>10.230.96.57</t>
    <phoneticPr fontId="37" type="noConversion"/>
  </si>
  <si>
    <t>w11gnicelog1b</t>
    <phoneticPr fontId="6" type="noConversion"/>
  </si>
  <si>
    <t>10.230.229.157</t>
    <phoneticPr fontId="37" type="noConversion"/>
  </si>
  <si>
    <t>w11gnicelog2a</t>
    <phoneticPr fontId="6" type="noConversion"/>
  </si>
  <si>
    <t>10.230.96.59</t>
    <phoneticPr fontId="37" type="noConversion"/>
  </si>
  <si>
    <t>w11gnicelog2b</t>
    <phoneticPr fontId="6" type="noConversion"/>
  </si>
  <si>
    <t>10.230.229.159</t>
    <phoneticPr fontId="37" type="noConversion"/>
  </si>
  <si>
    <t>w11gniceloga</t>
    <phoneticPr fontId="6" type="noConversion"/>
  </si>
  <si>
    <t>10.230.96.49</t>
    <phoneticPr fontId="37" type="noConversion"/>
  </si>
  <si>
    <t>w11gnicelogb</t>
    <phoneticPr fontId="6" type="noConversion"/>
  </si>
  <si>
    <t>10.230.229.182</t>
    <phoneticPr fontId="37" type="noConversion"/>
  </si>
  <si>
    <t>w11gnicenim1a</t>
    <phoneticPr fontId="6" type="noConversion"/>
  </si>
  <si>
    <t>10.230.96.56</t>
    <phoneticPr fontId="37" type="noConversion"/>
  </si>
  <si>
    <t>w11gnicenim1b</t>
    <phoneticPr fontId="6" type="noConversion"/>
  </si>
  <si>
    <t>10.230.229.156</t>
    <phoneticPr fontId="37" type="noConversion"/>
  </si>
  <si>
    <t>w11gniceperf1a</t>
    <phoneticPr fontId="6" type="noConversion"/>
  </si>
  <si>
    <t>10.230.96.48</t>
    <phoneticPr fontId="37" type="noConversion"/>
  </si>
  <si>
    <t>Voice / NICE (T&amp;M)</t>
    <phoneticPr fontId="42" type="noConversion"/>
  </si>
  <si>
    <t>w11gnicerec01</t>
    <phoneticPr fontId="6" type="noConversion"/>
  </si>
  <si>
    <t>NICETNM-TW</t>
  </si>
  <si>
    <t xml:space="preserve">10.230.127.203 </t>
    <phoneticPr fontId="6" type="noConversion"/>
  </si>
  <si>
    <t>w11gnicerec02</t>
    <phoneticPr fontId="6" type="noConversion"/>
  </si>
  <si>
    <t>10.230.127.204</t>
    <phoneticPr fontId="6" type="noConversion"/>
  </si>
  <si>
    <t>w11gnicesys01</t>
  </si>
  <si>
    <t xml:space="preserve">10.230.127.201 </t>
    <phoneticPr fontId="6" type="noConversion"/>
  </si>
  <si>
    <t>w11gnicesys02</t>
  </si>
  <si>
    <t>A12</t>
    <phoneticPr fontId="37" type="noConversion"/>
  </si>
  <si>
    <t>10.230.127.202</t>
    <phoneticPr fontId="6" type="noConversion"/>
  </si>
  <si>
    <t>w11gperform1b</t>
  </si>
  <si>
    <t>10.230.229.181</t>
    <phoneticPr fontId="37" type="noConversion"/>
  </si>
  <si>
    <t>XML System</t>
    <phoneticPr fontId="6" type="noConversion"/>
  </si>
  <si>
    <t>w11gfxmlap1a</t>
    <phoneticPr fontId="42" type="noConversion"/>
  </si>
  <si>
    <t>10.231.109.1</t>
    <phoneticPr fontId="6" type="noConversion"/>
  </si>
  <si>
    <t>Tomact</t>
    <phoneticPr fontId="6" type="noConversion"/>
  </si>
  <si>
    <t>w11gfxmldb1a</t>
    <phoneticPr fontId="42" type="noConversion"/>
  </si>
  <si>
    <t>10.231.109.21</t>
    <phoneticPr fontId="6" type="noConversion"/>
  </si>
  <si>
    <t>XML System</t>
    <phoneticPr fontId="37" type="noConversion"/>
  </si>
  <si>
    <t>w11sfxmlap01</t>
  </si>
  <si>
    <t>10.230.110.19</t>
  </si>
  <si>
    <t>Tomact, SSH Tectia Server</t>
    <phoneticPr fontId="6" type="noConversion"/>
  </si>
  <si>
    <t>T&amp;M</t>
    <phoneticPr fontId="37" type="noConversion"/>
  </si>
  <si>
    <t>w11sfxmldb01</t>
  </si>
  <si>
    <t>10.230.110.128</t>
  </si>
  <si>
    <t>EMC</t>
    <phoneticPr fontId="6" type="noConversion"/>
  </si>
  <si>
    <t>twtynpdc01vmax</t>
    <phoneticPr fontId="6" type="noConversion"/>
  </si>
  <si>
    <t>EMC_TW</t>
    <phoneticPr fontId="42" type="noConversion"/>
  </si>
  <si>
    <t>10.231.114.229</t>
    <phoneticPr fontId="6" type="noConversion"/>
  </si>
  <si>
    <t>P</t>
    <phoneticPr fontId="6" type="noConversion"/>
  </si>
  <si>
    <t>EMC Storage</t>
    <phoneticPr fontId="6" type="noConversion"/>
  </si>
  <si>
    <t>twtpesdc02vmax</t>
    <phoneticPr fontId="6" type="noConversion"/>
  </si>
  <si>
    <t>10.230.114.133</t>
    <phoneticPr fontId="6" type="noConversion"/>
  </si>
  <si>
    <t>x11gseu4v1a</t>
    <phoneticPr fontId="6" type="noConversion"/>
  </si>
  <si>
    <t>10.231.114.230</t>
    <phoneticPr fontId="6" type="noConversion"/>
  </si>
  <si>
    <t>Redhat 6.2</t>
    <phoneticPr fontId="6" type="noConversion"/>
  </si>
  <si>
    <t>U4V</t>
    <phoneticPr fontId="6" type="noConversion"/>
  </si>
  <si>
    <t>x11rseu4v1a</t>
    <phoneticPr fontId="6" type="noConversion"/>
  </si>
  <si>
    <t>10.230.114.134</t>
    <phoneticPr fontId="6" type="noConversion"/>
  </si>
  <si>
    <t>twtynpdc01sane01</t>
    <phoneticPr fontId="6" type="noConversion"/>
  </si>
  <si>
    <t>10.231.114.13-15</t>
    <phoneticPr fontId="6" type="noConversion"/>
  </si>
  <si>
    <t>network</t>
    <phoneticPr fontId="6" type="noConversion"/>
  </si>
  <si>
    <t>SAN Director</t>
    <phoneticPr fontId="6" type="noConversion"/>
  </si>
  <si>
    <t>twtynpdc01sane02</t>
    <phoneticPr fontId="6" type="noConversion"/>
  </si>
  <si>
    <t>10.231.114.226-228</t>
    <phoneticPr fontId="6" type="noConversion"/>
  </si>
  <si>
    <t>twtpesdc02sane01</t>
    <phoneticPr fontId="6" type="noConversion"/>
  </si>
  <si>
    <t>10.230.114.130-132</t>
    <phoneticPr fontId="6" type="noConversion"/>
  </si>
  <si>
    <t>twtpesdc02sane02</t>
    <phoneticPr fontId="6" type="noConversion"/>
  </si>
  <si>
    <t>10.230.114.136-138</t>
    <phoneticPr fontId="6" type="noConversion"/>
  </si>
  <si>
    <t>NICE/EMC</t>
    <phoneticPr fontId="6" type="noConversion"/>
  </si>
  <si>
    <t>w11gcmcne1a</t>
    <phoneticPr fontId="6" type="noConversion"/>
  </si>
  <si>
    <t>10.231.114.106</t>
    <phoneticPr fontId="6" type="noConversion"/>
  </si>
  <si>
    <t>V</t>
    <phoneticPr fontId="6" type="noConversion"/>
  </si>
  <si>
    <t>W11RCMCNE1A</t>
    <phoneticPr fontId="6" type="noConversion"/>
  </si>
  <si>
    <t>10.230.114.106</t>
    <phoneticPr fontId="6" type="noConversion"/>
  </si>
  <si>
    <t>eACH</t>
  </si>
  <si>
    <t>x11beachapp1a</t>
  </si>
  <si>
    <t>10.230.110.238</t>
  </si>
  <si>
    <t>Red Hat 6.6</t>
  </si>
  <si>
    <t>SSH, Sudo</t>
  </si>
  <si>
    <t>x11beachgw1a</t>
  </si>
  <si>
    <t>10.230.110.236</t>
  </si>
  <si>
    <t>x11seachapp1a</t>
  </si>
  <si>
    <t>10.230.110.183</t>
  </si>
  <si>
    <t>x11seachgw1a</t>
  </si>
  <si>
    <t>10.230.110.182</t>
  </si>
  <si>
    <t>x11seachgw2a</t>
  </si>
  <si>
    <t>10.230.110.184</t>
  </si>
  <si>
    <t>x11geachapp1a</t>
  </si>
  <si>
    <t>10.231.114.20</t>
  </si>
  <si>
    <t>CAT 1</t>
  </si>
  <si>
    <t>x11geachgw1a</t>
  </si>
  <si>
    <t>10.231.109.14</t>
  </si>
  <si>
    <t>x11geachgw2a</t>
  </si>
  <si>
    <t>10.231.109.15</t>
  </si>
  <si>
    <t>x11reachapp1a</t>
  </si>
  <si>
    <t>10.230.114.20</t>
  </si>
  <si>
    <t>x11reachgw1a</t>
  </si>
  <si>
    <t>10.230.109.14</t>
  </si>
  <si>
    <t>v11gvmwesx12a</t>
  </si>
  <si>
    <t>v11gvmwesx13a</t>
  </si>
  <si>
    <t>v11gvmwesx14a</t>
  </si>
  <si>
    <t>10.231.114.136</t>
    <phoneticPr fontId="42" type="noConversion"/>
  </si>
  <si>
    <t>v11rvmwesx12a</t>
    <phoneticPr fontId="42" type="noConversion"/>
  </si>
  <si>
    <t>10.230.114.238</t>
    <phoneticPr fontId="42" type="noConversion"/>
  </si>
  <si>
    <t>v11rvmwesx13a</t>
    <phoneticPr fontId="42" type="noConversion"/>
  </si>
  <si>
    <t>10.230.114.239</t>
  </si>
  <si>
    <t>v11svmwesx09a</t>
    <phoneticPr fontId="42" type="noConversion"/>
  </si>
  <si>
    <t>10.230.110.172</t>
    <phoneticPr fontId="42" type="noConversion"/>
  </si>
  <si>
    <t>v11svmwesx10a</t>
    <phoneticPr fontId="42" type="noConversion"/>
  </si>
  <si>
    <t>10.230.110.146</t>
    <phoneticPr fontId="42" type="noConversion"/>
  </si>
  <si>
    <t>ap</t>
    <phoneticPr fontId="40" type="noConversion"/>
  </si>
  <si>
    <t>TW CBC Gateway</t>
    <phoneticPr fontId="40" type="noConversion"/>
  </si>
  <si>
    <t>W11GI3APP1A</t>
    <phoneticPr fontId="40" type="noConversion"/>
  </si>
  <si>
    <t>PDC</t>
    <phoneticPr fontId="40" type="noConversion"/>
  </si>
  <si>
    <t>10.231.109.27</t>
    <phoneticPr fontId="40" type="noConversion"/>
  </si>
  <si>
    <t xml:space="preserve">Wintel 2012 </t>
    <phoneticPr fontId="40" type="noConversion"/>
  </si>
  <si>
    <t>v</t>
    <phoneticPr fontId="40" type="noConversion"/>
  </si>
  <si>
    <t>N</t>
    <phoneticPr fontId="40" type="noConversion"/>
  </si>
  <si>
    <t>IBG</t>
    <phoneticPr fontId="40" type="noConversion"/>
  </si>
  <si>
    <t>N/A</t>
    <phoneticPr fontId="45" type="noConversion"/>
  </si>
  <si>
    <t>W11RI3APP1A</t>
    <phoneticPr fontId="40" type="noConversion"/>
  </si>
  <si>
    <t>SDC</t>
    <phoneticPr fontId="40" type="noConversion"/>
  </si>
  <si>
    <t>10.230.109.27</t>
    <phoneticPr fontId="40" type="noConversion"/>
  </si>
  <si>
    <t>W11SI3APP1A</t>
    <phoneticPr fontId="40" type="noConversion"/>
  </si>
  <si>
    <t>10.230.110.40</t>
    <phoneticPr fontId="40" type="noConversion"/>
  </si>
  <si>
    <t>w11gcssacs1a</t>
    <phoneticPr fontId="42" type="noConversion"/>
  </si>
  <si>
    <t>10.231.114.168</t>
    <phoneticPr fontId="42" type="noConversion"/>
  </si>
  <si>
    <t>ap</t>
    <phoneticPr fontId="42" type="noConversion"/>
  </si>
  <si>
    <t>EJCIC</t>
    <phoneticPr fontId="42" type="noConversion"/>
  </si>
  <si>
    <t>x11gejcicgw1a</t>
    <phoneticPr fontId="42" type="noConversion"/>
  </si>
  <si>
    <t>10.231.109.8</t>
    <phoneticPr fontId="42" type="noConversion"/>
  </si>
  <si>
    <t>V</t>
    <phoneticPr fontId="42" type="noConversion"/>
  </si>
  <si>
    <t>MQ, Tectia SSH Server, Symantec AppHA</t>
    <phoneticPr fontId="42" type="noConversion"/>
  </si>
  <si>
    <t>IBG</t>
    <phoneticPr fontId="42" type="noConversion"/>
  </si>
  <si>
    <t>x11gejcicapp1a</t>
    <phoneticPr fontId="42" type="noConversion"/>
  </si>
  <si>
    <t>10.231.114.119</t>
    <phoneticPr fontId="42" type="noConversion"/>
  </si>
  <si>
    <t>Tectia SSH Server, Symantec AppHA, JBOSS EAP 6</t>
    <phoneticPr fontId="42" type="noConversion"/>
  </si>
  <si>
    <t>x11gejcicapp2a</t>
    <phoneticPr fontId="42" type="noConversion"/>
  </si>
  <si>
    <t>10.231.114.120</t>
    <phoneticPr fontId="42" type="noConversion"/>
  </si>
  <si>
    <t>x11gejcicapi1a</t>
    <phoneticPr fontId="42" type="noConversion"/>
  </si>
  <si>
    <t>10.231.114.139</t>
    <phoneticPr fontId="42" type="noConversion"/>
  </si>
  <si>
    <t>x11gejcicapi2a</t>
    <phoneticPr fontId="42" type="noConversion"/>
  </si>
  <si>
    <t>10.231.114.140</t>
    <phoneticPr fontId="42" type="noConversion"/>
  </si>
  <si>
    <t>w11gejcicdb1a</t>
    <phoneticPr fontId="42" type="noConversion"/>
  </si>
  <si>
    <t>10.231.114.137</t>
    <phoneticPr fontId="42" type="noConversion"/>
  </si>
  <si>
    <t>Wintel</t>
    <phoneticPr fontId="42" type="noConversion"/>
  </si>
  <si>
    <t>Wintel 2012</t>
  </si>
  <si>
    <t>Tectia SSH Client, Symantec AppHA, MS SQL 2012</t>
    <phoneticPr fontId="42" type="noConversion"/>
  </si>
  <si>
    <t>x11rejcicgw1a</t>
    <phoneticPr fontId="42" type="noConversion"/>
  </si>
  <si>
    <t>SDC</t>
    <phoneticPr fontId="42" type="noConversion"/>
  </si>
  <si>
    <t>10.230.109.8</t>
    <phoneticPr fontId="42" type="noConversion"/>
  </si>
  <si>
    <t>MQ, Tectia SSH Server</t>
    <phoneticPr fontId="42" type="noConversion"/>
  </si>
  <si>
    <t>x11rejcicapp1a</t>
    <phoneticPr fontId="42" type="noConversion"/>
  </si>
  <si>
    <t>10.230.114.194</t>
    <phoneticPr fontId="42" type="noConversion"/>
  </si>
  <si>
    <t>Tectia SSH Server, JBOSS EAP 6</t>
    <phoneticPr fontId="42" type="noConversion"/>
  </si>
  <si>
    <t>x11rejcicapi1a</t>
    <phoneticPr fontId="42" type="noConversion"/>
  </si>
  <si>
    <t>10.230.114.195</t>
    <phoneticPr fontId="42" type="noConversion"/>
  </si>
  <si>
    <t>w11rejcicdb1a</t>
    <phoneticPr fontId="42" type="noConversion"/>
  </si>
  <si>
    <t>10.230.114.196</t>
    <phoneticPr fontId="42" type="noConversion"/>
  </si>
  <si>
    <t>Tectia SSH Client, MS SQL 2012</t>
    <phoneticPr fontId="42" type="noConversion"/>
  </si>
  <si>
    <t>x11sejcicgw1a</t>
    <phoneticPr fontId="42" type="noConversion"/>
  </si>
  <si>
    <t>TaipeiHub</t>
    <phoneticPr fontId="42" type="noConversion"/>
  </si>
  <si>
    <t>10.230.110.185</t>
    <phoneticPr fontId="42" type="noConversion"/>
  </si>
  <si>
    <t>x11sejcicapp1a</t>
    <phoneticPr fontId="42" type="noConversion"/>
  </si>
  <si>
    <t>10.230.110.186</t>
    <phoneticPr fontId="42" type="noConversion"/>
  </si>
  <si>
    <t xml:space="preserve">x11sejcicapp2a </t>
    <phoneticPr fontId="42" type="noConversion"/>
  </si>
  <si>
    <t>10.230.110.187</t>
    <phoneticPr fontId="42" type="noConversion"/>
  </si>
  <si>
    <t>x11sejcicapi1a</t>
    <phoneticPr fontId="42" type="noConversion"/>
  </si>
  <si>
    <t>10.230.110.188</t>
    <phoneticPr fontId="42" type="noConversion"/>
  </si>
  <si>
    <t>w11sejcicdb1a</t>
    <phoneticPr fontId="42" type="noConversion"/>
  </si>
  <si>
    <t>10.230.110.189</t>
    <phoneticPr fontId="42" type="noConversion"/>
  </si>
  <si>
    <t>Tectia SSH Server, Symantec AppHA, MS SQL 2012</t>
    <phoneticPr fontId="42" type="noConversion"/>
  </si>
  <si>
    <t>Application Name</t>
  </si>
  <si>
    <t>Application Code</t>
  </si>
  <si>
    <t>LOBT</t>
  </si>
  <si>
    <t>T&amp;O Support Unit</t>
  </si>
  <si>
    <t>Application Category</t>
  </si>
  <si>
    <t>Application Owner</t>
  </si>
  <si>
    <t>Application Manager (Primary)</t>
  </si>
  <si>
    <t>Application Manager (Secondary)</t>
  </si>
  <si>
    <t>Application Brief Description</t>
  </si>
  <si>
    <t>Application Hosting Country</t>
  </si>
  <si>
    <t>Used in Country</t>
  </si>
  <si>
    <t>Status</t>
  </si>
  <si>
    <t>System Type</t>
  </si>
  <si>
    <t>Requestor Name</t>
  </si>
  <si>
    <t>Sync production Application Code</t>
  </si>
  <si>
    <t>Approval Status</t>
  </si>
  <si>
    <t>Acknowledge Email WorkFlow</t>
  </si>
  <si>
    <t>App Code Request Status</t>
  </si>
  <si>
    <t>autoapprove</t>
  </si>
  <si>
    <t>Application Manager (Primary) Text</t>
  </si>
  <si>
    <t>Application Manager (Secondary) Text</t>
  </si>
  <si>
    <t>Application Owner Text</t>
  </si>
  <si>
    <t>Item Type</t>
  </si>
  <si>
    <t>Path</t>
  </si>
  <si>
    <t>1Bank AD</t>
  </si>
  <si>
    <t>1BAD-HK</t>
  </si>
  <si>
    <t>TS</t>
  </si>
  <si>
    <t>T&amp;O TI</t>
  </si>
  <si>
    <t>1</t>
  </si>
  <si>
    <t>Twee Teng HO</t>
  </si>
  <si>
    <t>Wilson Kin Yip TSE</t>
  </si>
  <si>
    <t>Hong Kong</t>
  </si>
  <si>
    <t>Active</t>
  </si>
  <si>
    <t>Infrastructure</t>
  </si>
  <si>
    <t>5</t>
  </si>
  <si>
    <t>Approved</t>
  </si>
  <si>
    <t>Wilson Kin Yip Tse</t>
  </si>
  <si>
    <t>Twee Teng Ho</t>
  </si>
  <si>
    <t>Item</t>
  </si>
  <si>
    <t>sites/MyServicePortal/Lists/Application Code</t>
  </si>
  <si>
    <t>1BAD-SG</t>
  </si>
  <si>
    <t>Karen Lay Hua LEE</t>
  </si>
  <si>
    <t>Singapore</t>
  </si>
  <si>
    <t>Karen Lay Hua Lee</t>
  </si>
  <si>
    <t>1Bank File Server</t>
  </si>
  <si>
    <t>1BFS-HK</t>
  </si>
  <si>
    <t>4</t>
  </si>
  <si>
    <t>1BFS-SG</t>
  </si>
  <si>
    <t>1Bank Mobile Mail (Blackberry)</t>
  </si>
  <si>
    <t>1BMM</t>
  </si>
  <si>
    <t>Regional</t>
  </si>
  <si>
    <t>1Bank File Server - Branches</t>
  </si>
  <si>
    <t>1FSB</t>
  </si>
  <si>
    <t>Narayan Samant</t>
  </si>
  <si>
    <t>Milind BHOSALE</t>
  </si>
  <si>
    <t>Its a shared storage of business files at the India branch offices and can be accessed by the workstations on the DBS network basis permissions put in place.</t>
  </si>
  <si>
    <t>India</t>
  </si>
  <si>
    <t>1Bank File Server - Corporate Office</t>
  </si>
  <si>
    <t>1FSC</t>
  </si>
  <si>
    <t>3</t>
  </si>
  <si>
    <t>Its a shared storage of business files at the India corporate office and can be accessed by the workstations on the DBS network basis permissions put in place.</t>
  </si>
  <si>
    <t>DSSS Authentication Server (DOL/IDEAL)</t>
  </si>
  <si>
    <t>2FAi2</t>
  </si>
  <si>
    <t>IBGT</t>
  </si>
  <si>
    <t>T&amp;O IBG Tech</t>
  </si>
  <si>
    <t>2</t>
  </si>
  <si>
    <t>Peng Khim NG</t>
  </si>
  <si>
    <t>Boon Khee LIM</t>
  </si>
  <si>
    <t>2FA Authentication for DOL/IDEAL</t>
  </si>
  <si>
    <t>Serene Lee Fen NG</t>
  </si>
  <si>
    <t>Boon Khee Lim</t>
  </si>
  <si>
    <t>Peng Khim Ng</t>
  </si>
  <si>
    <t>DSSS Authentication Server- IBR</t>
  </si>
  <si>
    <t>2FAib</t>
  </si>
  <si>
    <t>CBGT</t>
  </si>
  <si>
    <t>T&amp;O CBG</t>
  </si>
  <si>
    <t>David BACKLEY</t>
  </si>
  <si>
    <t>Alfian Michael SHARIFUDDIN</t>
  </si>
  <si>
    <t>2 Factor Authentication Service (DSSS Authentication Server) for IBR SG-HK</t>
  </si>
  <si>
    <t>Hong Kong;#Singapore</t>
  </si>
  <si>
    <t>Alfian Michael Sharifuddin</t>
  </si>
  <si>
    <t>David Backley</t>
  </si>
  <si>
    <t>Advanced Application Processing System</t>
  </si>
  <si>
    <t>AAPS</t>
  </si>
  <si>
    <t>Ken Pang Kui CHEW</t>
  </si>
  <si>
    <t>Calvin Siu Fai LAU</t>
  </si>
  <si>
    <t>Web-Based Front End system for Unsecured Loans Application Approval</t>
  </si>
  <si>
    <t>Application</t>
  </si>
  <si>
    <t>Calvin Siu Fai Lau</t>
  </si>
  <si>
    <t>Ken Chew Pang Kui</t>
  </si>
  <si>
    <t>DBS ATM System AutoBank</t>
  </si>
  <si>
    <t>ABSP</t>
  </si>
  <si>
    <t>Eng Kiat LEE</t>
  </si>
  <si>
    <t>Jiann-Wen YONG</t>
  </si>
  <si>
    <t>Tuck Weng KHONG</t>
  </si>
  <si>
    <t>To process all transactions initiated from ATM/CAM network owned by DBS Singapore;  and debit/PIN based transactions initiated by DBS debit/credit cards from VISA Plus;  MasterCard Cirrus and DBS Regional ATM network.  It also supports application interfa  ABSP incorporated the ATMDownTime (ATM Down-Time Statistical Reporting) application which was previously captured as a separate application.  ATMDownTime is now subsumed into ABSP.</t>
  </si>
  <si>
    <t>Jiann-Wen Yong</t>
  </si>
  <si>
    <t>Tuck Weng Khong</t>
  </si>
  <si>
    <t>Eng Kiat Lee</t>
  </si>
  <si>
    <t>Automatic Clearing House System</t>
  </si>
  <si>
    <t>ACHTaipei</t>
  </si>
  <si>
    <t>CST</t>
  </si>
  <si>
    <t>T&amp;O CST – EM</t>
  </si>
  <si>
    <t>Tammy Yi Jiun LIOU</t>
  </si>
  <si>
    <t>Spencer Shen Chii WANG</t>
  </si>
  <si>
    <t>For ACH payment clearing</t>
  </si>
  <si>
    <t>Taiwan</t>
  </si>
  <si>
    <t>Tammy Liou</t>
  </si>
  <si>
    <t>Symantec EV addon Actiance IM journaling</t>
  </si>
  <si>
    <t>ACTN</t>
  </si>
  <si>
    <t>Henry Kien Leong YAP</t>
  </si>
  <si>
    <t xml:space="preserve">This is for Cisco Jabber Journaling </t>
  </si>
  <si>
    <t>Henry Kien Leong Yap</t>
  </si>
  <si>
    <t>Altiris Desktop Management</t>
  </si>
  <si>
    <t>ADM</t>
  </si>
  <si>
    <t>Centralized Altiris infrastructure to manage all the client desktop in the region.</t>
  </si>
  <si>
    <t>Altiris Desktop Management Suite HK</t>
  </si>
  <si>
    <t>ADM-HK</t>
  </si>
  <si>
    <t>Altiris Desktop Management suite for software distribution and asset management</t>
  </si>
  <si>
    <t>Altiris Desktop Management Suite</t>
  </si>
  <si>
    <t>ADM-SG</t>
  </si>
  <si>
    <t>Altiris Desktop Managmenet suite for software distribution and asset management</t>
  </si>
  <si>
    <t>ADP XSS Portal</t>
  </si>
  <si>
    <t>ADPXSS</t>
  </si>
  <si>
    <t>T&amp;O CST – SU</t>
  </si>
  <si>
    <t>Sor Cheng TAN</t>
  </si>
  <si>
    <t>Jaideep MHATRE</t>
  </si>
  <si>
    <t>Manage the leave application/approval, pay slip viewing and claims application/approval for DBS HK/CN/TW/IN/ID staff.  Staff access ADP XSS Portal hosted at ADP Europe via DBS external WebSEAL and DBS PingFederate.</t>
  </si>
  <si>
    <t>Singapore;#Hong Kong;#China;#India;#Indonesia;#Taiwan</t>
  </si>
  <si>
    <t>Sor Cheng Tan</t>
  </si>
  <si>
    <t>Auto Dialer System</t>
  </si>
  <si>
    <t>ADSS</t>
  </si>
  <si>
    <t>Keeven King Wai CHOI</t>
  </si>
  <si>
    <t>Mandy Geok Khuan OH</t>
  </si>
  <si>
    <t>Norizam APAU</t>
  </si>
  <si>
    <t>Auto Dialer system is an automated dialing system used by SG Collection business users for debt collection via voice phone calls. Calls are system generated with positive connections being routed to agents automatically.
Auto Dialer system consists of Core platform (landlord), Advanced List Managemt (ALM) system, SG Collection tenant servers and Telephony Media Server (TMS). Core platform is the common infrastructure shared among SG Collection, MSIG, HK Collection and HK Telemarketing business units.</t>
  </si>
  <si>
    <t>Singapore;#Hong Kong</t>
  </si>
  <si>
    <t>Keeven King Wai Choi</t>
  </si>
  <si>
    <t>Acquiring Fraud Monitoring System</t>
  </si>
  <si>
    <t>AFMS</t>
  </si>
  <si>
    <t>Roland Boon Chong TAN</t>
  </si>
  <si>
    <t>Catherine Bee Ling WEE</t>
  </si>
  <si>
    <t>Chee Keong HO</t>
  </si>
  <si>
    <t>This system is for user to monitor acquiring fraud for HK and SG</t>
  </si>
  <si>
    <t>Catherine Bee Ling Wee</t>
  </si>
  <si>
    <t>Agency Loan System</t>
  </si>
  <si>
    <t>AGEN</t>
  </si>
  <si>
    <t>T&amp;O IBG Tech - WSS</t>
  </si>
  <si>
    <t>Jane Puay Yuen LIM</t>
  </si>
  <si>
    <t>Christopher Beng Hock EE</t>
  </si>
  <si>
    <t>To capture syndicated loans whereby DBS is the agent or actings as both agent and lender.</t>
  </si>
  <si>
    <t>Christopher Beng Hock Ee</t>
  </si>
  <si>
    <t>Jane Puay Yuen Lim</t>
  </si>
  <si>
    <t>CTI Avaya</t>
  </si>
  <si>
    <t>AIC</t>
  </si>
  <si>
    <t>Brenda Yin Ling NG</t>
  </si>
  <si>
    <t>Lambert Tze Chun LAU</t>
  </si>
  <si>
    <t>Provide CTI functions to DBS agents</t>
  </si>
  <si>
    <t>Lambert  Lau</t>
  </si>
  <si>
    <t>Brenda Yin Ling Ng</t>
  </si>
  <si>
    <t>Automated Identity Management</t>
  </si>
  <si>
    <t>AIM-SG</t>
  </si>
  <si>
    <t>T&amp;O TIGPS-GPS</t>
  </si>
  <si>
    <t>Seng Wei KENG</t>
  </si>
  <si>
    <t>Jeffrey Boon Choon KOH</t>
  </si>
  <si>
    <t>One-Stop ID portal for user access requisition</t>
  </si>
  <si>
    <t>Singapore;#Hong Kong;#Hong Kong Branch;#China;#Taiwan;#India;#Indonesia;#Japan;#Korea;#Macau;#Malaysia;#UK;#USA;#Vietnam;#Dubai;#Australia</t>
  </si>
  <si>
    <t>Jeffrey Boon Choon Koh</t>
  </si>
  <si>
    <t>Seng Wei Keng</t>
  </si>
  <si>
    <t>Automation of Indonesian Regulatory Reporting System</t>
  </si>
  <si>
    <t>AIRR</t>
  </si>
  <si>
    <t>Cheong Ghee CHUA</t>
  </si>
  <si>
    <t>Ricco IMAM</t>
  </si>
  <si>
    <t>To automate the regulatory reports. LBU SID LHBU LBBU LLL LLD LKPBU</t>
  </si>
  <si>
    <t>Indonesia</t>
  </si>
  <si>
    <t>Ricco Imam</t>
  </si>
  <si>
    <t>Cheong Ghee Chua</t>
  </si>
  <si>
    <t>Admin Signature Inquiry System</t>
  </si>
  <si>
    <t>AISP</t>
  </si>
  <si>
    <t>Han Kim NG</t>
  </si>
  <si>
    <t>Chin Cheong ONG</t>
  </si>
  <si>
    <t>It is a system used to capture the signatures of staff for purpose of signature verification.</t>
  </si>
  <si>
    <t>Chin Cheong Ong</t>
  </si>
  <si>
    <t>Han Kim Ng</t>
  </si>
  <si>
    <t>Quantitative Risk Management</t>
  </si>
  <si>
    <t>ALM</t>
  </si>
  <si>
    <t>T&amp;O CST – FINANCE</t>
  </si>
  <si>
    <t>Desmond Mun Keat LUM</t>
  </si>
  <si>
    <t>Balance-sheet and interest rate assumptions, interest accrual calculations for NII simulations</t>
  </si>
  <si>
    <t>Singapore;#Hong Kong;#Taiwan</t>
  </si>
  <si>
    <t>Kishore Kumar</t>
  </si>
  <si>
    <t>Desmond Lum</t>
  </si>
  <si>
    <t>Alpha Plus</t>
  </si>
  <si>
    <t>ALPH</t>
  </si>
  <si>
    <t>Vinay Kumar GUPTA</t>
  </si>
  <si>
    <t>Rizwan SHAIKH</t>
  </si>
  <si>
    <t>This is for Legal and Compliance department for accessing notification,updates of regulator</t>
  </si>
  <si>
    <t>Christian Mae TAMPARONG GUERRA</t>
  </si>
  <si>
    <t>Rizwan Shaikh</t>
  </si>
  <si>
    <t>Vinay Gupta</t>
  </si>
  <si>
    <t>Amex Globe (HK)</t>
  </si>
  <si>
    <t>AmexGlobe</t>
  </si>
  <si>
    <t>Amex Globe (SG)</t>
  </si>
  <si>
    <t>AmexglobeSG</t>
  </si>
  <si>
    <t>Li Li TAN (CBG-Cards)</t>
  </si>
  <si>
    <t>Alan Heng Loon CHUA</t>
  </si>
  <si>
    <t>Gateway to external Amex partner</t>
  </si>
  <si>
    <t>Li Li Tan - Cards</t>
  </si>
  <si>
    <t>Amex Staging server</t>
  </si>
  <si>
    <t>AmexSS</t>
  </si>
  <si>
    <t>Staging server for Amex and Visa file transfer</t>
  </si>
  <si>
    <t>Altiris Symantec Management Platform</t>
  </si>
  <si>
    <t>AMS-ID</t>
  </si>
  <si>
    <t>TBD</t>
  </si>
  <si>
    <t>Alex Yew Meng WOO</t>
  </si>
  <si>
    <t>Ruddyanto GUNAWAN</t>
  </si>
  <si>
    <t>Server monitoring tools</t>
  </si>
  <si>
    <t>Ang Rama KURNIAWAN</t>
  </si>
  <si>
    <t>Ruddyanto Gunawan</t>
  </si>
  <si>
    <t>Auto-dialer for MSIG Telesales</t>
  </si>
  <si>
    <t>AMSIG</t>
  </si>
  <si>
    <t>Madhivanan PERIANNAN</t>
  </si>
  <si>
    <t>Alex CHOY</t>
  </si>
  <si>
    <t>System auto dials the customer phone numbers based on the campaign leads and assign the call to the available agent to sell MSIG insurance products to DBS customers.</t>
  </si>
  <si>
    <t>Alex Choy</t>
  </si>
  <si>
    <t>Madhivanan Periannan</t>
  </si>
  <si>
    <t>AMST</t>
  </si>
  <si>
    <t>Joy Chung Yi SUNG</t>
  </si>
  <si>
    <t>TW is working with SG support to migrate all desktops in TW to report back to the SG Altiris infrastructure. After this, TW support still needs the Altiris infrastructure in TW for server management, in particular, to support the following functions:
- Server monitoring.
- Asset management.</t>
  </si>
  <si>
    <t>Joy Sung</t>
  </si>
  <si>
    <t>Foreign Currency Current Account</t>
  </si>
  <si>
    <t>ANSP</t>
  </si>
  <si>
    <t>T&amp;O CST – SCCCT</t>
  </si>
  <si>
    <t>Dakshinamoorthy RM KARUPPIAH</t>
  </si>
  <si>
    <t>This system caters for foreign currency deposit with cheque drawing and overdraft facilities.</t>
  </si>
  <si>
    <t>Foong Yee Sandra Christine POH</t>
  </si>
  <si>
    <t>Moorthy</t>
  </si>
  <si>
    <t>Avaloq Omgeo Gateway System</t>
  </si>
  <si>
    <t>AOGS</t>
  </si>
  <si>
    <t>Chin Choy LIEW</t>
  </si>
  <si>
    <t>Andrei WIDJAJA</t>
  </si>
  <si>
    <t>The equity products mainly contain stocks (e.g. SG or US stocks) and the brokers with DBS can be DBSV, Barclays or other brokers.   To streamline the process and improve the efficiency, Avaloq team is going to introduce Omgeo trading system which is a STP solution for OPS from the backend host where the order will be automatically validated, transmitted to host and automate confirmation matching with counterparties. This solution allows efficient trade processing by allowing counterparties to communicate more effectively and minimize risk.</t>
  </si>
  <si>
    <t>Andrei Widjaja</t>
  </si>
  <si>
    <t>Chin Choy Liew</t>
  </si>
  <si>
    <t>Account Opening System Indonesia</t>
  </si>
  <si>
    <t>AOID</t>
  </si>
  <si>
    <t>T&amp;O IBG Tech - Credit</t>
  </si>
  <si>
    <t>Wei Wei CHUM</t>
  </si>
  <si>
    <t>Lee Hua CHONG</t>
  </si>
  <si>
    <t>Business workflow to support KYC, document storage and workflow for account opening for IBG customer.  The document will be flow to IBG Account Service for account opening and process, OSCA for credit application</t>
  </si>
  <si>
    <t>Lee Hua Chong</t>
  </si>
  <si>
    <t>Jay Lim</t>
  </si>
  <si>
    <t>Wei Wei Chum</t>
  </si>
  <si>
    <t>Account Opening System</t>
  </si>
  <si>
    <t>AOS</t>
  </si>
  <si>
    <t>Yan Chao NG</t>
  </si>
  <si>
    <t>Singapore;#Hong Kong;#Hong Kong Branch;#China;#Taiwan;#India;#Japan;#Korea;#Macau;#Malaysia;#UK;#Vietnam;#Dubai;#Australia</t>
  </si>
  <si>
    <t>Yan Chao Ng</t>
  </si>
  <si>
    <t>Assist On-site (DCS)</t>
  </si>
  <si>
    <t>AOS-SG</t>
  </si>
  <si>
    <t>API Management</t>
  </si>
  <si>
    <t>APIM</t>
  </si>
  <si>
    <t>Olivier CRESPIN</t>
  </si>
  <si>
    <t>Tat Mun CHAN</t>
  </si>
  <si>
    <t>Enable integration of DBS applications with external partners via API. Includes complete API Lifecycle Management (Construction, Deployment, Control, Administration and Analytic)</t>
  </si>
  <si>
    <t>Tat Mun Chan</t>
  </si>
  <si>
    <t>Olivier Crespin</t>
  </si>
  <si>
    <t>Application library for desktop applications</t>
  </si>
  <si>
    <t>APPLIB</t>
  </si>
  <si>
    <t xml:space="preserve">Application store for desktop application. Users will be requisite software on portal and software will be automatically distributed to desktop
</t>
  </si>
  <si>
    <t>Automated Passbook Update Terminal</t>
  </si>
  <si>
    <t>APUT</t>
  </si>
  <si>
    <t>Elaine Wai Yee WONG</t>
  </si>
  <si>
    <t>Veronica Josephine A D</t>
  </si>
  <si>
    <t>Lawrence Kai Lun WONG</t>
  </si>
  <si>
    <t>Frederick Chak Lam MA</t>
  </si>
  <si>
    <t>Veronica A D</t>
  </si>
  <si>
    <t>Lawrence Kai Lun Wong</t>
  </si>
  <si>
    <t>Aptra Vision</t>
  </si>
  <si>
    <t>APVS</t>
  </si>
  <si>
    <t>Amiseso BAROTO</t>
  </si>
  <si>
    <t>Application for monitoring ATM, Electronic journal and Software distribution</t>
  </si>
  <si>
    <t>Viriya Adithana</t>
  </si>
  <si>
    <t>Amiseso Baroto</t>
  </si>
  <si>
    <t>Foreign Currency Deposits/Fixed Deposits System</t>
  </si>
  <si>
    <t>AQSP</t>
  </si>
  <si>
    <t>Foreign Currency Deposit system is a base system for FCCA &amp; FCFD; containing the file structure; program; I/O routine and validation rules. FCFD is a foreign currency time deposit system where foreign currencies are placed with the Bank for a fixed p</t>
  </si>
  <si>
    <t>Automated Server Configuration &amp; Compliance Management</t>
  </si>
  <si>
    <t>ASCCM</t>
  </si>
  <si>
    <t>Prasanth Kumar KARUNAKARAN</t>
  </si>
  <si>
    <t>To manage server hardening verification and monitor changes to server baseline on a real time basis.</t>
  </si>
  <si>
    <t>Karunakaran Prasanth Kumar</t>
  </si>
  <si>
    <t>ASCCM-CN</t>
  </si>
  <si>
    <t>Alex Lei Hao ZHANG</t>
  </si>
  <si>
    <t>Leon Da LU</t>
  </si>
  <si>
    <t>Ying SHI</t>
  </si>
  <si>
    <t>China</t>
  </si>
  <si>
    <t>Alex Lei Hao Zhang</t>
  </si>
  <si>
    <t>Authentication Server Indonesia</t>
  </si>
  <si>
    <t>ASID</t>
  </si>
  <si>
    <t>Wawan SALUM</t>
  </si>
  <si>
    <t>Romil SHARMA</t>
  </si>
  <si>
    <t>The authentication server will be used for below functionalities for the Mobile/Internet Banking. • Random Number/Public Key generation, • 1FA/2FA login, • 2FA SMS OTP Generation/ Verification, • Form encryption/Decryption using DSSS API, • Generate 1FA password, Reset 1FA password. Mobile banking solution is intended to be a new access channel for customers to access DBS internet banking system via mobile.</t>
  </si>
  <si>
    <t>Romil Sharma</t>
  </si>
  <si>
    <t>Wawan Setiawan SALUM</t>
  </si>
  <si>
    <t>Automated Cashier Order Equivalent System</t>
  </si>
  <si>
    <t>ASSP</t>
  </si>
  <si>
    <t>ITT</t>
  </si>
  <si>
    <t>T&amp;O T&amp;M</t>
  </si>
  <si>
    <t>Jeh Wuan TAN</t>
  </si>
  <si>
    <t>Ray Goh</t>
  </si>
  <si>
    <t>Glenda Gravoso TAN</t>
  </si>
  <si>
    <t>Back-end system to maintain IPO parameter details;  process ACOE (ATM Cashier order) applications via ATM.</t>
  </si>
  <si>
    <t>Glenda Gravoso Tan</t>
  </si>
  <si>
    <t>Jeh Wuan Tan</t>
  </si>
  <si>
    <t>Auto Signature Verification</t>
  </si>
  <si>
    <t>ASV</t>
  </si>
  <si>
    <t>T&amp;O CST</t>
  </si>
  <si>
    <t>Gideon JOHN</t>
  </si>
  <si>
    <t>To auto verify cheque signature against customer’s signature database.</t>
  </si>
  <si>
    <t>Lisa Erlyna SALIM</t>
  </si>
  <si>
    <t>Attendance Taking and Digital Signage</t>
  </si>
  <si>
    <t>ATDS</t>
  </si>
  <si>
    <t>Frances Fong Sheun CHAN</t>
  </si>
  <si>
    <t>Teck Leng TANG</t>
  </si>
  <si>
    <t>Attendance Taking and Digital Signage for the DBS Academy.</t>
  </si>
  <si>
    <t>Frances Fong Sheun Chan</t>
  </si>
  <si>
    <t>ATM control System</t>
  </si>
  <si>
    <t>ATMCS-TW</t>
  </si>
  <si>
    <t>Anny Mei Ling TSAI</t>
  </si>
  <si>
    <t>ATM monitor control System</t>
  </si>
  <si>
    <t>Anny Tsai</t>
  </si>
  <si>
    <t>HK ATM IST Switch</t>
  </si>
  <si>
    <t>ATMH</t>
  </si>
  <si>
    <t>HK ATM IST Switch - ATM transactions processor</t>
  </si>
  <si>
    <t>ATM Management System</t>
  </si>
  <si>
    <t>ATMMS-TW</t>
  </si>
  <si>
    <t>ATM Management system</t>
  </si>
  <si>
    <t>ATM-TW</t>
  </si>
  <si>
    <t>Provide inquiry and transaction for customers</t>
  </si>
  <si>
    <t>Autobanker System</t>
  </si>
  <si>
    <t>AUSP</t>
  </si>
  <si>
    <t>Louis Toon Chuen FOO</t>
  </si>
  <si>
    <t>Anupam BAHADUR</t>
  </si>
  <si>
    <t>System supporting remittance via internet banking</t>
  </si>
  <si>
    <t>Anupam Bahadur</t>
  </si>
  <si>
    <t>Louis Foo</t>
  </si>
  <si>
    <t xml:space="preserve">Authorization Log  </t>
  </si>
  <si>
    <t>Authlog</t>
  </si>
  <si>
    <t>This system is for user to review the authorization log</t>
  </si>
  <si>
    <t>Avaloq Banking System</t>
  </si>
  <si>
    <t>Avaloq</t>
  </si>
  <si>
    <t>Martin GORG</t>
  </si>
  <si>
    <t>Private Banking System - Order/Transaction booking, credit check and transaction processing/settlements for PB</t>
  </si>
  <si>
    <t>Andrew Sim</t>
  </si>
  <si>
    <t>AVIS</t>
  </si>
  <si>
    <t>Andre KEEL</t>
  </si>
  <si>
    <t>This is to run end of the day batch processing job.</t>
  </si>
  <si>
    <t>I-Analyse for China</t>
  </si>
  <si>
    <t>AXCN</t>
  </si>
  <si>
    <t>Jimmy NG</t>
  </si>
  <si>
    <t>Jack Koon Kiat NG</t>
  </si>
  <si>
    <t>For Audit to perform data analytic work to support their audit projects.</t>
  </si>
  <si>
    <t>Jack Koon Kiat Ng</t>
  </si>
  <si>
    <t>Jimmy Ng</t>
  </si>
  <si>
    <t>I-Analyse for Indonesia</t>
  </si>
  <si>
    <t>AXID</t>
  </si>
  <si>
    <t>Audit Exchange System</t>
  </si>
  <si>
    <t>AXP</t>
  </si>
  <si>
    <t>Maheshwaran SHANMUGAM</t>
  </si>
  <si>
    <t>Group Audit electronic workpaper system</t>
  </si>
  <si>
    <t xml:space="preserve">Retail Basel II SAS for SG </t>
  </si>
  <si>
    <t>B2SASSG</t>
  </si>
  <si>
    <t>T&amp;O CST – RISK</t>
  </si>
  <si>
    <t>Lawrence ANTIOCH</t>
  </si>
  <si>
    <t>Sakthidaran SWAMIRAJAN</t>
  </si>
  <si>
    <t>This system is used to compute Basel II Credit Retail for SG</t>
  </si>
  <si>
    <t>Sakthidaran Swamirajan</t>
  </si>
  <si>
    <t>Sridhar Kumar</t>
  </si>
  <si>
    <t>Lawrence George Antioch</t>
  </si>
  <si>
    <t>Basel II SAS Server for Retail Unsecured Lending Products</t>
  </si>
  <si>
    <t>B2SU</t>
  </si>
  <si>
    <t>This system is used for Basel II retail unsecured lending products (CashLine and Cards)</t>
  </si>
  <si>
    <t>BBS2000 Front End System</t>
  </si>
  <si>
    <t>BBSA</t>
  </si>
  <si>
    <t>Eng Siong KOH</t>
  </si>
  <si>
    <t>Kong Keong LEE</t>
  </si>
  <si>
    <t>It is a front-end system used at Singapore branches and departments. It enables branches to offer full suite of DBS &amp; POSB products/services to customers. It has interface to host systems such as Current Account; Savings Account; Customer Info; Signature Inquiry/Update; SGD Fixed Deposits, SGD Structured Deposits, SGD CLI, MCA, Unit Trust, Remittances, Card Management, Card Express, Phone Banking, IB Profile and Token Issuance systems, Cash Monitoring, SOI/UISP and IWF systems.</t>
  </si>
  <si>
    <t>Blue Coat Reporter Tool</t>
  </si>
  <si>
    <t>BCRT</t>
  </si>
  <si>
    <t>Foong Wai HO</t>
  </si>
  <si>
    <t>Analyze traffic logs reports from Blue Coat Proxies for incident investigations and to provides control and visibility for Web gateway and remote users</t>
  </si>
  <si>
    <t>Foong Wai Ho</t>
  </si>
  <si>
    <t>BBS2000 Host Components - Broadcast System</t>
  </si>
  <si>
    <t>BCSP</t>
  </si>
  <si>
    <t>Joshua Wai Chun CHONG</t>
  </si>
  <si>
    <t>To cater for file uploading to host from branches;   interface to PSGL;  rates formatting and message broadcasting for BBS2000</t>
  </si>
  <si>
    <t>Joshua Chong</t>
  </si>
  <si>
    <t>GFM Utility</t>
  </si>
  <si>
    <t>BFRS</t>
  </si>
  <si>
    <t>Vijayan SUBRAMANI</t>
  </si>
  <si>
    <t>Jitendra Singh RAWAT</t>
  </si>
  <si>
    <t>This is used for reporting of RTGS to treasury</t>
  </si>
  <si>
    <t>Jitendra Singh Rawat</t>
  </si>
  <si>
    <t>Vijayan Subramani</t>
  </si>
  <si>
    <t>Business Intelligence Platform</t>
  </si>
  <si>
    <t>BIP</t>
  </si>
  <si>
    <t>Prabhakar Vaithilingam CHETTIAR</t>
  </si>
  <si>
    <t>Used for generating regulatory, MIS and Operational reports with data from various sources</t>
  </si>
  <si>
    <t>Prabhakar Chettiar</t>
  </si>
  <si>
    <t>BIP BusinessObjects</t>
  </si>
  <si>
    <t>BIP-BO</t>
  </si>
  <si>
    <t>Gary STRAIN</t>
  </si>
  <si>
    <t>Business Intelligence and Reporting platform.</t>
  </si>
  <si>
    <t>Singapore;#Hong Kong;#Hong Kong Branch;#China;#Taiwan;#India;#Indonesia;#Japan;#Korea;#Macau;#Malaysia;#UK;#USA;#Vietnam;#Dubai</t>
  </si>
  <si>
    <t>Retail Broking System</t>
  </si>
  <si>
    <t>BKSP</t>
  </si>
  <si>
    <t>Back-end System used for processing of sales proceeds/rights application refunds from ATC ; CDP dividend crediting ; bankend system for electronic payment for shares processing and refunds/interface with SGX and channels system for rights application. Interface to CPFB for NSS &amp; ERS payment crediting as well as support ATM on encashment request to CPFB.</t>
  </si>
  <si>
    <t>Bloomberg</t>
  </si>
  <si>
    <t>BLMR</t>
  </si>
  <si>
    <t>Bloomberg is a premier site for business and financial market news. It delivers world economic news, stock futures, stock quotes, &amp; personal finance advice.</t>
  </si>
  <si>
    <t>Bloomberg-TW</t>
  </si>
  <si>
    <t>Lina Hsiu Lin LIN</t>
  </si>
  <si>
    <t>Real-time information (currency rates, news, future rates, etc) for traders/sales.</t>
  </si>
  <si>
    <t>Lina Hsiu-Lin Lin</t>
  </si>
  <si>
    <t>BIP Manual File Gateway</t>
  </si>
  <si>
    <t>BMFG</t>
  </si>
  <si>
    <t>BIP Manual File Gateway (BMFG) application provides a web interface for upload of user’s reference data, business parameters &amp; manual files (information that does not exist in source systems) into the BIP data warehouse for use in Reporting and Analytics requirements.  The system also provides maker checker functionality on data/file uploads.</t>
  </si>
  <si>
    <t>Bill Payment Services</t>
  </si>
  <si>
    <t>BMSP</t>
  </si>
  <si>
    <t>This system collects and manages electronic bill payments from various channels (ATM; Phone Banking; Internet Banking) . It maintains the portfolio of participating bill payment organisations; pre-authorisation and distributes bill payment transaction</t>
  </si>
  <si>
    <t>BNR Adhoc Job Request System</t>
  </si>
  <si>
    <t>BNAP</t>
  </si>
  <si>
    <t>T&amp;O IBG Tech - Cash</t>
  </si>
  <si>
    <t>John Hok Yu NGO</t>
  </si>
  <si>
    <t>This is a generic module developed by the BNR team to be used bankwide to support submission of adhoc job.  Besides BNR system;  there are many other application systems that are currently using this system eg GIRO;  Current Account;  Savings account etc.</t>
  </si>
  <si>
    <t>John Ngo</t>
  </si>
  <si>
    <t>Concessionary Rates</t>
  </si>
  <si>
    <t>BNCP</t>
  </si>
  <si>
    <t>Navinder DUGGAL</t>
  </si>
  <si>
    <t>This system is used to track the concessionary rates and waiver given to customers.  It is currently used by the Remittance system.</t>
  </si>
  <si>
    <t>Navinder Duggal</t>
  </si>
  <si>
    <t>BNR Correspondent Banking (SG)</t>
  </si>
  <si>
    <t>BNK0</t>
  </si>
  <si>
    <t>Eddie Kong Beng WOOI</t>
  </si>
  <si>
    <t>This system maintains the static information of correspondent banks; the nostro and vostro account relationship; and the limit for Trade Finance. It also keeps reciprocity information for Trade and Remittance transactions.</t>
  </si>
  <si>
    <t>Eddie Kong Beng Wooi</t>
  </si>
  <si>
    <t>BNR Correspondent Banking (HK)</t>
  </si>
  <si>
    <t>BNK3</t>
  </si>
  <si>
    <t>BNR Correspondent Banking</t>
  </si>
  <si>
    <t>BNR Nostro Reporting (SG)</t>
  </si>
  <si>
    <t>BNN0</t>
  </si>
  <si>
    <t>Jimmy Seng Lim PANG</t>
  </si>
  <si>
    <t>This system is for reporting on the Nostro position of individual Nostro agents as a result of bills;  remittance;  loans or any other transactions that are carried out.  This report is required by P&amp;S - Treasury and Market Operations. For SG and HK</t>
  </si>
  <si>
    <t>Jimmy Seng Lim Pang</t>
  </si>
  <si>
    <t>BNR Nostro Reporting (HK)</t>
  </si>
  <si>
    <t>BNN3</t>
  </si>
  <si>
    <t>BNR Nostro Reporting-HK</t>
  </si>
  <si>
    <t>Bills Systems (MOM Module)</t>
  </si>
  <si>
    <t>BNRP</t>
  </si>
  <si>
    <t>This module is used for the transfer of Guarantees data to and from MOM.</t>
  </si>
  <si>
    <t>BNR Table (SG)</t>
  </si>
  <si>
    <t>BNT0</t>
  </si>
  <si>
    <t>This system maintains the code tables used by various systems - Bills; Remittances; Correspondent Banking; CL; CSI; SEC; RX; Security Access; CIS; PSGL.</t>
  </si>
  <si>
    <t>BNR Table (HK)</t>
  </si>
  <si>
    <t>BNT3</t>
  </si>
  <si>
    <t>OTC BOND</t>
  </si>
  <si>
    <t>BOND</t>
  </si>
  <si>
    <t>Due to new system of T&amp;M bond trading placed the old one(CAT4), apply for new application code for this new system (CAT3).</t>
  </si>
  <si>
    <t>DBSV Back Office Settlement System</t>
  </si>
  <si>
    <t>BOSG</t>
  </si>
  <si>
    <t>DBSV-IT</t>
  </si>
  <si>
    <t>Andrew Keng Hwee SOH</t>
  </si>
  <si>
    <t>Theresa Sin Jin LIM</t>
  </si>
  <si>
    <t>Theresa Sin Jin Lim</t>
  </si>
  <si>
    <t>Andrew Keng Hwee Soh</t>
  </si>
  <si>
    <t>Back Office Settlement System</t>
  </si>
  <si>
    <t>BOSS</t>
  </si>
  <si>
    <t>Janet Hey CHONG</t>
  </si>
  <si>
    <t>Andrew Chung Wai LAI</t>
  </si>
  <si>
    <t>Back office system for securities / Bond / Notes settlement and corporate action</t>
  </si>
  <si>
    <t>Andrew Chung Wai Lai</t>
  </si>
  <si>
    <t>Janet Hey Chong</t>
  </si>
  <si>
    <t xml:space="preserve">Back Office Settlement System for Vickers </t>
  </si>
  <si>
    <t>BOSV</t>
  </si>
  <si>
    <t>Mooi Choo TEH</t>
  </si>
  <si>
    <t>Nicky Kwok On LEUNG</t>
  </si>
  <si>
    <t>An international brokerage operations system  1) To act as broker in securities trading by: 1.1)Taking in client order for securities trading 1.2) Settling executed trade with brokers 1.3)Settling executed trade with client 2) To act as principal in securities trading 3) To provide client service by: 3.1) Providing trade confirmation 3.2) Providing accounting service 3.3) Providing nominee service 3.4) Providing margin financing service 3.5) Providing statement and portfolio valuation service 4) To management holding position in cash balance and scrip inventory 5) To manage risk 6) To measure profit and loss of house portfolio 7) To maintain financial books, and 8) To meet internal and external reporting</t>
  </si>
  <si>
    <t>Peggy Meng Choo CHEW</t>
  </si>
  <si>
    <t>Nicky Leung</t>
  </si>
  <si>
    <t>Miranda Sze Man Yeung</t>
  </si>
  <si>
    <t>Mooi Choo Teh</t>
  </si>
  <si>
    <t>Bonds Reporting System (BRS)</t>
  </si>
  <si>
    <t>BRS-TW</t>
  </si>
  <si>
    <t>Daphne HO</t>
  </si>
  <si>
    <t>Generate reports from OTC</t>
  </si>
  <si>
    <t>Daphne Hsueh Chao Ho</t>
  </si>
  <si>
    <t>BSE</t>
  </si>
  <si>
    <t>Daljit BISHT</t>
  </si>
  <si>
    <t>Bombay Stock Exchange is a custodian for shares trading.</t>
  </si>
  <si>
    <t>Daljit Singh Bisht</t>
  </si>
  <si>
    <t>Bank Settlement Plan System</t>
  </si>
  <si>
    <t>BSPS</t>
  </si>
  <si>
    <t>Centera archiving storage</t>
  </si>
  <si>
    <t>CACN</t>
  </si>
  <si>
    <t>Emilie Su Chen YEO</t>
  </si>
  <si>
    <t>Archiving storage for China</t>
  </si>
  <si>
    <t>Emilie Su Chen Yeo</t>
  </si>
  <si>
    <t>CAHK</t>
  </si>
  <si>
    <t>Archiving storage for Hong-Kong</t>
  </si>
  <si>
    <t>CAID</t>
  </si>
  <si>
    <t>Archiving storage for Indonesia</t>
  </si>
  <si>
    <t>CAIN</t>
  </si>
  <si>
    <t>Core API</t>
  </si>
  <si>
    <t>CAPI</t>
  </si>
  <si>
    <t>Mathan KARUPPIAH</t>
  </si>
  <si>
    <t>To deploy Core APIs for web and mobile applications.</t>
  </si>
  <si>
    <t>Mathan Karuppiah</t>
  </si>
  <si>
    <t>Cardio</t>
  </si>
  <si>
    <t>to process credit card embossing files for SG</t>
  </si>
  <si>
    <t>Cardlink System</t>
  </si>
  <si>
    <t>Cardlink-TW</t>
  </si>
  <si>
    <t>Seraph Ko Chi SUN</t>
  </si>
  <si>
    <t>For Taiwan credit card</t>
  </si>
  <si>
    <t>Seraph Sun</t>
  </si>
  <si>
    <t>CASG</t>
  </si>
  <si>
    <t>Archiving storage for Singapore</t>
  </si>
  <si>
    <t>Cash@will</t>
  </si>
  <si>
    <t>CashWill</t>
  </si>
  <si>
    <t>Roshan MATHEW</t>
  </si>
  <si>
    <t>Cash@Will is the India Domestic Collections system. This system is primarily used to enter the data of the cheques deposited by the collections customers and enables the bank to provide credit to the customers as per the arrangement defined in the system. The system also generates collections reports which is sent to the customer on a daily basis.</t>
  </si>
  <si>
    <t>Roshan Mathew</t>
  </si>
  <si>
    <t>Current Account</t>
  </si>
  <si>
    <t>CASP</t>
  </si>
  <si>
    <t>It consist of 3 products, S$ current, S$ Autosave and POSB current. The S$ current is a non-interest earning account with cheque book facility ; the S$ Autosave is a interest earning account with convenience of cheque book facility, while the POSB current is linked to POSB savings account and allows cheque drawing.</t>
  </si>
  <si>
    <t>CCASS Payment Automate Approach</t>
  </si>
  <si>
    <t>CASS</t>
  </si>
  <si>
    <t>Kelson Yong Hai NG</t>
  </si>
  <si>
    <t>Jason Kam Lung LOK</t>
  </si>
  <si>
    <t>To support the payment automation of Shanghai-Hong Kong Stock Connect. During the stock trade day, CCASS/3 of HKEx will generate payment instruction periodically (5 times a day). Participant bank (e.g. DBS) will access CCASS/3 to retrieve the file and process the payment. From DBS end, there will be Participant Gateway (PG) server setup in Extranet zone. It will initiate SFTP connection to HKEx through leased line to retrieve the file. PG will convert the received payment instruction file to IPE format and send to IPE for payment processing automatically. The PG will be classified as CAT 3 system. In case if it’s down, Ops user can still manually access CCASS/3 to retrieve the file through web browser in the Citrix server of GCM. The hardware/software configuration of the PG server is mandated by HKEx.</t>
  </si>
  <si>
    <t>Jason Lok</t>
  </si>
  <si>
    <t>Kelson Ng</t>
  </si>
  <si>
    <t>CATW</t>
  </si>
  <si>
    <t>Archiving storage for Taiwan</t>
  </si>
  <si>
    <t>Finacle Core Banking - Australia</t>
  </si>
  <si>
    <t>CBAU</t>
  </si>
  <si>
    <t>T&amp;O CST – FINACLE</t>
  </si>
  <si>
    <t>Stephen TANG</t>
  </si>
  <si>
    <t>Manish KUMAR</t>
  </si>
  <si>
    <t>Core Banking Platform</t>
  </si>
  <si>
    <t>Manish Kumar</t>
  </si>
  <si>
    <t>Manish Kumar (TOCSS)</t>
  </si>
  <si>
    <t>CBG Continuous Integration System</t>
  </si>
  <si>
    <t>CBCI</t>
  </si>
  <si>
    <t>Paul Brian BERESFORD</t>
  </si>
  <si>
    <t>Yoon Teik OOI</t>
  </si>
  <si>
    <t>Sandeep CHOUDHURY (TOCBG)</t>
  </si>
  <si>
    <t>We are planning to create new app code for Continuous Integration(CI) application which will be implemented for PWEB/IB/MB &amp; Paylah Projects</t>
  </si>
  <si>
    <t>Viswanathan</t>
  </si>
  <si>
    <t>CBC Media Report System</t>
  </si>
  <si>
    <t>CBCMS-TW</t>
  </si>
  <si>
    <t>Feeling Fei Ling LU</t>
  </si>
  <si>
    <t>To provide daily transaction file of foreign currency exchang to CBC</t>
  </si>
  <si>
    <t>Feeling Lu</t>
  </si>
  <si>
    <t>Finacle Core Banking China</t>
  </si>
  <si>
    <t>CBCN</t>
  </si>
  <si>
    <t>Kent Jian CHEN</t>
  </si>
  <si>
    <t>George Gyorgy PAPP</t>
  </si>
  <si>
    <t>David You Wei DONG</t>
  </si>
  <si>
    <t>Kent Jian Chen</t>
  </si>
  <si>
    <t>Finacle Core Banking Dubai</t>
  </si>
  <si>
    <t>CBDB</t>
  </si>
  <si>
    <t>Purnima KAPUR</t>
  </si>
  <si>
    <t>Sanjay CHAUHAN</t>
  </si>
  <si>
    <t>Finacle Core Banking Application for CASA, Lending and Term Deposits.</t>
  </si>
  <si>
    <t>15</t>
  </si>
  <si>
    <t>Sanjayc Chauhan</t>
  </si>
  <si>
    <t>Purnima Kapur</t>
  </si>
  <si>
    <t>Investment Platform</t>
  </si>
  <si>
    <t>CBDINV</t>
  </si>
  <si>
    <t>For branch and department users to take investment orders and sales monitoring</t>
  </si>
  <si>
    <t>Current A/C OD Monitoring System</t>
  </si>
  <si>
    <t>CBDODM</t>
  </si>
  <si>
    <t>T&amp;O CST – HCCCT</t>
  </si>
  <si>
    <t>Catherine Yat Wah LI</t>
  </si>
  <si>
    <t>Carol Suk Fan LEUNG</t>
  </si>
  <si>
    <t>Monitor OD monitoring system</t>
  </si>
  <si>
    <t>Carol Suk Fan Leung</t>
  </si>
  <si>
    <t>Catherine Yat Wah Li</t>
  </si>
  <si>
    <t>Quest Foglight for IBGT CoreBanking</t>
  </si>
  <si>
    <t>CBFL</t>
  </si>
  <si>
    <t>T&amp;O IBG Tech - CB/OB</t>
  </si>
  <si>
    <t>Cheng Joo TEO</t>
  </si>
  <si>
    <t>Performance monitoring tool for IBGT Finacle and FC applications.</t>
  </si>
  <si>
    <t>Cheng Joo Teo</t>
  </si>
  <si>
    <t>CBG System</t>
  </si>
  <si>
    <t>Steffano RIDWAN</t>
  </si>
  <si>
    <t>DBSI CBG Marketing and Tracking system</t>
  </si>
  <si>
    <t>Steffano Ridwan</t>
  </si>
  <si>
    <t>Unica Campaign Management</t>
  </si>
  <si>
    <t>CBGAHK</t>
  </si>
  <si>
    <t>Campaign automation and optimisation tool</t>
  </si>
  <si>
    <t>Unica Campaign Management  - SG</t>
  </si>
  <si>
    <t>CBGASG</t>
  </si>
  <si>
    <t>Sameer GUPTA (CBG)</t>
  </si>
  <si>
    <t>Campaign Automation and Optimization Tool</t>
  </si>
  <si>
    <t>Sameer Gupta</t>
  </si>
  <si>
    <t>CBG Business Application</t>
  </si>
  <si>
    <t>CBGBA</t>
  </si>
  <si>
    <t>Nethanel ROEMOKOY</t>
  </si>
  <si>
    <t>CBG Tracking tools: FCY FD3M FRIED OTC TRB Treasury Product Structure Note We Hear You Transfer Fee Checking TREE</t>
  </si>
  <si>
    <t>Nethanel E H M Roemokoy</t>
  </si>
  <si>
    <t>CBG FNA System</t>
  </si>
  <si>
    <t>CBGFNA</t>
  </si>
  <si>
    <t>DBSI CBG Financial Need Analysis System</t>
  </si>
  <si>
    <t>Finacle Core Banking Hong Kong Limited</t>
  </si>
  <si>
    <t>CBHK</t>
  </si>
  <si>
    <t>Nimish PANCHMATIA</t>
  </si>
  <si>
    <t>Finacle Core Banking Platform for LMS, VA, CASA, Lending and Term Deposits</t>
  </si>
  <si>
    <t>Tessa Hwee Khoon TANG</t>
  </si>
  <si>
    <t>Nimish Panchmatia</t>
  </si>
  <si>
    <t>Finacle Core Banking Hong Kong Branch</t>
  </si>
  <si>
    <t>CBHKBR</t>
  </si>
  <si>
    <t>Eric Pak Kei LEONG</t>
  </si>
  <si>
    <t>Finacle Core Banking Platform for CASA, Lendings and Term Deposits</t>
  </si>
  <si>
    <t>Eric Pak Kei Leong</t>
  </si>
  <si>
    <t>Smart Workstation</t>
  </si>
  <si>
    <t>CBHKSS</t>
  </si>
  <si>
    <t>Dilys Sau King LAM</t>
  </si>
  <si>
    <t>An intranet platform for HK internal staffs for retrieving product, market, operational information and documents.</t>
  </si>
  <si>
    <t>Dilys Lam</t>
  </si>
  <si>
    <t>Finacle CB Indonesia</t>
  </si>
  <si>
    <t>CBID</t>
  </si>
  <si>
    <t>Core Banking Platform (Release 3 as of March 2, 2009)</t>
  </si>
  <si>
    <t>Alex Yew Meng Woo</t>
  </si>
  <si>
    <t>Finacle CB India</t>
  </si>
  <si>
    <t>CBIN</t>
  </si>
  <si>
    <t>Vijit YADAV</t>
  </si>
  <si>
    <t>Petri TUOMOLA</t>
  </si>
  <si>
    <t>Petri Tuomola</t>
  </si>
  <si>
    <t>Vijit Yadav</t>
  </si>
  <si>
    <t>Finacle Core Banking Japan</t>
  </si>
  <si>
    <t>CBJP</t>
  </si>
  <si>
    <t>Tomoko MATSUMOTO</t>
  </si>
  <si>
    <t>Tomoko Matsumoto</t>
  </si>
  <si>
    <t>Finacle Core Banking Korea</t>
  </si>
  <si>
    <t>CBKR</t>
  </si>
  <si>
    <t>Moon Sook KIM</t>
  </si>
  <si>
    <t>Financle Core Banking Application for CASA, Lending and Term Deposits</t>
  </si>
  <si>
    <t>Moon Sook Kim</t>
  </si>
  <si>
    <t>Finacle Core Banking Macau</t>
  </si>
  <si>
    <t>CBMO</t>
  </si>
  <si>
    <t>Finacle Core Banking Malaysia</t>
  </si>
  <si>
    <t>CBMY</t>
  </si>
  <si>
    <t>Noreen Ming Li WONG</t>
  </si>
  <si>
    <t>Noreen Wong Ming Li</t>
  </si>
  <si>
    <t>China Financial Regulatory Reporting System</t>
  </si>
  <si>
    <t>CBRC1104</t>
  </si>
  <si>
    <t>Cristo Chi Leung CHOW</t>
  </si>
  <si>
    <t>Nicks Jun Jun ZHU</t>
  </si>
  <si>
    <t>Financial Regulatory Reporting system issued by the China Regulators, CBRC.</t>
  </si>
  <si>
    <t>Cristo Chi Leung Chow</t>
  </si>
  <si>
    <t>SG Loans</t>
  </si>
  <si>
    <t>CBSG</t>
  </si>
  <si>
    <t>Wenxian Marian YEO</t>
  </si>
  <si>
    <t>Finacle SG Loans module.</t>
  </si>
  <si>
    <t>TU Credit Enquiry Record Convertor</t>
  </si>
  <si>
    <t>CBTUEF</t>
  </si>
  <si>
    <t>Hau Wah LEE</t>
  </si>
  <si>
    <t>Automation of conversion of TUEF file to text file</t>
  </si>
  <si>
    <t>Hau Wah Lee</t>
  </si>
  <si>
    <t>Finacle Core Banking Taiwan</t>
  </si>
  <si>
    <t>CBTW</t>
  </si>
  <si>
    <t>Finacle Core Banking Application for CASA, Lendings and Term Deposits</t>
  </si>
  <si>
    <t>Finacle Core Banking United Kingdom</t>
  </si>
  <si>
    <t>CBUK</t>
  </si>
  <si>
    <t>Kim How KHOO</t>
  </si>
  <si>
    <t>Kim How Khoo</t>
  </si>
  <si>
    <t>Finacle Core Banking Vietnam</t>
  </si>
  <si>
    <t>CBVN</t>
  </si>
  <si>
    <t>Antoine NGUYEN</t>
  </si>
  <si>
    <t>Antoine Nguyen</t>
  </si>
  <si>
    <t>AEP IVR</t>
  </si>
  <si>
    <t xml:space="preserve">CC_AEPIVR  </t>
  </si>
  <si>
    <t>Sathish Kumar BHASKARAN</t>
  </si>
  <si>
    <t>- Provides phone banking and self service options for IBG SG and HK Customers. - Provides Livechat services for India Digital banking customers.</t>
  </si>
  <si>
    <t>Singapore;#Hong Kong;#India</t>
  </si>
  <si>
    <t>Sathish Kumar</t>
  </si>
  <si>
    <t>Norizam Bin Apau</t>
  </si>
  <si>
    <t xml:space="preserve">Contact Centre System - Aspect – Performance Management </t>
  </si>
  <si>
    <t>CC_APM</t>
  </si>
  <si>
    <t>Lena Low</t>
  </si>
  <si>
    <t>Chester Arthur GO</t>
  </si>
  <si>
    <t>Aspect® Performance Management™ collates SG Contact Centre CSO performance and call statistics from Avaya Call Management Server (CMS), Verint Workforce Management System and customers’ satisfaction survey and assist Contact Centre Management to automatically measure the key performance indicators (KPIs) of the CSO.</t>
  </si>
  <si>
    <t>Chester Go</t>
  </si>
  <si>
    <t>Contact Centre System – AAEP IVR, CMM, and TMAC</t>
  </si>
  <si>
    <t>CC_IVR</t>
  </si>
  <si>
    <t>IVR provides menu options, rates information and self-service banking to SG Customer Center customers.
IVR consists of the base AAEP IVR software and appliances (MPP and AES). IVR also interfaces via Mainframe (TBSP) to Luna EFT HSM to carry out pin encryption.
Other application software include:
1) CMM – Content management module is a graphical UI to perform IVR Admin functions and view reports.
2) TMAC – Thin Media Agent Client is a chrome-based client which has comprehensive telephony features.</t>
  </si>
  <si>
    <t>Contact Centre logger</t>
  </si>
  <si>
    <t>CC_Logger-SG</t>
  </si>
  <si>
    <t>Siew Ling NG</t>
  </si>
  <si>
    <t>Siew Ling Ng</t>
  </si>
  <si>
    <t xml:space="preserve">Contact Centre CM6 PABX </t>
  </si>
  <si>
    <t>CC_PABX-SG</t>
  </si>
  <si>
    <t>Contact Centre PABX</t>
  </si>
  <si>
    <t>Contact Center System - Wallboard</t>
  </si>
  <si>
    <t>CC_WBD</t>
  </si>
  <si>
    <t>Wallboard System for CSO to view the call statistics in a graphical format on LCD screen.</t>
  </si>
  <si>
    <t>Singapore;#India</t>
  </si>
  <si>
    <t>Contact Centre System - Verint – Impact 360 Workforce Management Application</t>
  </si>
  <si>
    <t>CC_WFM</t>
  </si>
  <si>
    <t>Workforce management system is used by Contact Centre for planning and forecasting staffing levels and schedules of contact centre agents, based on historical and expected call volume information.  Allows what-if analyses of different staffing strategies. Compares in real-time the actual phone time logged by the agent with what was scheduled beforehand - a feature termed as real-time agent adherence (RTAA). Reports on contact centre service and staffing, and actual against forecast comparisons.</t>
  </si>
  <si>
    <t xml:space="preserve">Avaya PABX Infra setup for India contact centre </t>
  </si>
  <si>
    <t>CCAV</t>
  </si>
  <si>
    <t>Amandeep SINGH</t>
  </si>
  <si>
    <t>App code for Avaya PABX Infra setup for India contact centre setup.It is a CAT2 application.</t>
  </si>
  <si>
    <t>Amandeep Singh</t>
  </si>
  <si>
    <t>Reporting system to RBI for Treasury deals</t>
  </si>
  <si>
    <t>CCIL</t>
  </si>
  <si>
    <t>Rajesh Ramachandra PAI BELLARE</t>
  </si>
  <si>
    <t>Rajesh Pai</t>
  </si>
  <si>
    <t>CBLO Dealing System for Security Borrowing</t>
  </si>
  <si>
    <t>CCIL-CBLO</t>
  </si>
  <si>
    <t>T&amp;O CST-EM</t>
  </si>
  <si>
    <t>This is an regulatory application. Dealing System - Dealing for Security Borrowing</t>
  </si>
  <si>
    <t>CROMS Dealing System for Secured Repo</t>
  </si>
  <si>
    <t>CCIL-CROMS</t>
  </si>
  <si>
    <t>This is an regulatory application. Dealing System - Secured Repo Dealing</t>
  </si>
  <si>
    <t>FX CLEAR Dealing System for Forex Transactions</t>
  </si>
  <si>
    <t>CCIL-FXC</t>
  </si>
  <si>
    <t>This is an regulatory application. Dealing System - Forex Transactions.</t>
  </si>
  <si>
    <t>Negotiated Dealing System: CALL</t>
  </si>
  <si>
    <t>CCIL-NDSC</t>
  </si>
  <si>
    <t>This is an regulatory application. Dealing System - Repo dealing.</t>
  </si>
  <si>
    <t>Negotiated Dealing System: Order Matching</t>
  </si>
  <si>
    <t>CCIL-NDSOM</t>
  </si>
  <si>
    <t>This is an regulatory application. Dealing System - Order Matching</t>
  </si>
  <si>
    <t>Contact Centre Services - India</t>
  </si>
  <si>
    <t>CCIN</t>
  </si>
  <si>
    <t>Lynel MIRANDA</t>
  </si>
  <si>
    <t xml:space="preserve">This technology incorporates digital and VOIP phone platforms. Used by DBS for for the purpose of receiving large volumes of requests/queries from customers by telephone. </t>
  </si>
  <si>
    <t>India Contact Centre Logger</t>
  </si>
  <si>
    <t>CCLG</t>
  </si>
  <si>
    <t>Customer Communication Management</t>
  </si>
  <si>
    <t>CCM</t>
  </si>
  <si>
    <t>Customer communication management system will empower Avaloq capability to allow the Bank RM to generate investment proposal for Avaloq Clients.</t>
  </si>
  <si>
    <t>Collateral Cover Processing System</t>
  </si>
  <si>
    <t>CCPS</t>
  </si>
  <si>
    <t>Cary Wan Hang LEE</t>
  </si>
  <si>
    <t>This system captures revaluation of shares and FCFD and OD limit adjustment.</t>
  </si>
  <si>
    <t>Cary Wan Hang Lee</t>
  </si>
  <si>
    <t>CCRA Data Collection</t>
  </si>
  <si>
    <t>CCRA</t>
  </si>
  <si>
    <t>Kian Tiong SOH</t>
  </si>
  <si>
    <t>Helen Kam Ling SIN</t>
  </si>
  <si>
    <t>Collect CCRA data for model development and validation for HK LGD/EAD model</t>
  </si>
  <si>
    <t>Helen Kam Ling Sin</t>
  </si>
  <si>
    <t>Kian Tiong Soh</t>
  </si>
  <si>
    <t>Rewards Online Redemption System</t>
  </si>
  <si>
    <t>CCRWD</t>
  </si>
  <si>
    <t>Freddie Chee Kiong WONG</t>
  </si>
  <si>
    <t>An internet based DBS rewards application website which allows customers to check DBS points and perform redemption of available rewards online.</t>
  </si>
  <si>
    <t>Yoon Teik Ooi</t>
  </si>
  <si>
    <t xml:space="preserve"> Freddie Chee Kiong Wong</t>
  </si>
  <si>
    <t>Call Centre Speech Analytics</t>
  </si>
  <si>
    <t>CCSA</t>
  </si>
  <si>
    <t>CBG Enterprise Shared Citrix Farm</t>
  </si>
  <si>
    <t xml:space="preserve">CCTX </t>
  </si>
  <si>
    <t>Sim Loong WANG</t>
  </si>
  <si>
    <t xml:space="preserve">This is to provide a secured and controlled environment for vendor to login to perform their development work and production support. </t>
  </si>
  <si>
    <t>Yvonne Yong</t>
  </si>
  <si>
    <t>Contact Centre Speech Analytics System</t>
  </si>
  <si>
    <t>CCVA</t>
  </si>
  <si>
    <t>This project is to cater the functionality of Speech Analytics   Singapore Contact Center. This System will be running on Verint Suite 15.1</t>
  </si>
  <si>
    <t>Contact Centre Voice Biometrics and Logger System</t>
  </si>
  <si>
    <t>CCVB</t>
  </si>
  <si>
    <t>This project is to cater the functionality of Recording, Quality Management, Workforce Management and Voice Biometrics for  DBS Singapore Contact Center. This system will provide a integrated suite to CC business team for the following
Voice Logger ,Playback and Quality Monitoring
Voice Biometrics
Workforce Management
Logger, VB and QM will be used only by SG users
WMF will be used by SG, HK and India users.</t>
  </si>
  <si>
    <t>Cheque Deposit Machine Application</t>
  </si>
  <si>
    <t>CDMA</t>
  </si>
  <si>
    <t>1. Facilitates depositing of cheques via the cheque deposit machines(CDM) located at branches 2. Transmits the cheque micr/image data to RC1/RC2(BCSIS) via Consolidation Server 3. Provides reconciliation reports</t>
  </si>
  <si>
    <t>Central Depository services limited</t>
  </si>
  <si>
    <t>CDSL</t>
  </si>
  <si>
    <t>The system is used for processing of customers' transactions in securities held in Demat accounts.</t>
  </si>
  <si>
    <t>Complex Event Processing</t>
  </si>
  <si>
    <t>CEP</t>
  </si>
  <si>
    <t>Ramasamy THENDAPANI</t>
  </si>
  <si>
    <t>To enable real-time complex event processing capability to improve customer service and revenue and Fraud detection</t>
  </si>
  <si>
    <t>Ramasamy Thendapani</t>
  </si>
  <si>
    <t>CFETS RET-AD STP</t>
  </si>
  <si>
    <t>CFETS</t>
  </si>
  <si>
    <t>Jacky Man Fung TAI</t>
  </si>
  <si>
    <t>Min LIN</t>
  </si>
  <si>
    <t>Alex Yu Xing HUANG</t>
  </si>
  <si>
    <t>Act as a gateway server to support Straight Through Processing Interface of China CFETS with our bank systems. [Note: Only the deal-feed component (CSTP) is implemented. the CFETS app (FX rate streaming and market maker) has been put on hold]</t>
  </si>
  <si>
    <t>Jacky Man Fung Tai</t>
  </si>
  <si>
    <t>iChat-Cisco Jabber</t>
  </si>
  <si>
    <t>Chat</t>
  </si>
  <si>
    <t>Lynne Kwee Hong YEO</t>
  </si>
  <si>
    <t>Daniel Lim</t>
  </si>
  <si>
    <t>Lynne Kwee Hong Yeo</t>
  </si>
  <si>
    <t>TWD Cheque Clearing System</t>
  </si>
  <si>
    <t>CHECK-TW</t>
  </si>
  <si>
    <t>Provide the TWD check clearing service for customer</t>
  </si>
  <si>
    <t>cheque clearing - Taiwan Clearing House</t>
  </si>
  <si>
    <t>ChqClrg-TW</t>
  </si>
  <si>
    <t>For MICR cheque clearing TCH PC @ Taipei Hub</t>
  </si>
  <si>
    <t>CCIL IRS</t>
  </si>
  <si>
    <t>CIRS</t>
  </si>
  <si>
    <t>Mallikarjun VIRUPAKSHAIAH</t>
  </si>
  <si>
    <t>CCIL-IRS is a proprietary regulator application from a clearing and settlement agent in government securities, money market and Forex market</t>
  </si>
  <si>
    <t>DBS Cloud</t>
  </si>
  <si>
    <t>CLD</t>
  </si>
  <si>
    <t>Carl Bachman KHARAZMI</t>
  </si>
  <si>
    <t>VPC, IAAS, PAAS</t>
  </si>
  <si>
    <t>Call Center Call Logger - India</t>
  </si>
  <si>
    <t>CLIN</t>
  </si>
  <si>
    <t>Logger from NICE stands as the backbone of this Infra application.</t>
  </si>
  <si>
    <t>Bhaskar SHRIYAN</t>
  </si>
  <si>
    <t>Customer Liability System</t>
  </si>
  <si>
    <t>CLSP</t>
  </si>
  <si>
    <t>Kelly Sow Leng GEE</t>
  </si>
  <si>
    <t>Yan DING</t>
  </si>
  <si>
    <t>This is a repository of data on customers who have borrowing facilities with the Bank. It keeps info on customers who have borrowing facilities and on type of facilities offered to customers; allow real time booking of lines offered; allow real time moni</t>
  </si>
  <si>
    <t>Yan Ding</t>
  </si>
  <si>
    <t>Kelly Gee</t>
  </si>
  <si>
    <t>Contact Centre Call Management System (CMS)</t>
  </si>
  <si>
    <t>CMCS</t>
  </si>
  <si>
    <t>It provide the call statistics reports in both historical and real time to contact centre users.</t>
  </si>
  <si>
    <t>China;#Singapore</t>
  </si>
  <si>
    <t>CBG Mobile Device Management</t>
  </si>
  <si>
    <t>CMDM</t>
  </si>
  <si>
    <t>Mobile Device Management (MDM) for SG/TW/INDO/HK internal RM’s devices and to manage both small and large scale of deployments of mobile devices.</t>
  </si>
  <si>
    <t>Contextual Marketing India</t>
  </si>
  <si>
    <t>CMIN</t>
  </si>
  <si>
    <t>To enable DBS to serve every customer like the “Perfect Butler TM” and drive joyful banking via contextual interaction. The right message (relevant content beyond mere sales pitches) at the right place and time.</t>
  </si>
  <si>
    <t>Contextual Marketing Singapore</t>
  </si>
  <si>
    <t>CMSG</t>
  </si>
  <si>
    <t>Card Management System</t>
  </si>
  <si>
    <t>CMS-TW</t>
  </si>
  <si>
    <t>Card Management system</t>
  </si>
  <si>
    <t>PBOC Anti-Money Laundering</t>
  </si>
  <si>
    <t>CNAML</t>
  </si>
  <si>
    <t>Jonas Jiong ZHENG</t>
  </si>
  <si>
    <t>China Regulatory system for Anti-Money Laundering</t>
  </si>
  <si>
    <t>Min Lin</t>
  </si>
  <si>
    <t>Jonas Jiong Zheng</t>
  </si>
  <si>
    <t>China National Advanced Payment System</t>
  </si>
  <si>
    <t>CNAPS</t>
  </si>
  <si>
    <t>CNAPS is a RMB Payment and Settlement System and contains 2 modules: a) High Volume Payment System (HVPS) - primarily for large remittance amounts b) Bulk Electronic Payment System (BEPS) - primarily for smaller remittance amounts</t>
  </si>
  <si>
    <t>China ATM machine  Monitoring</t>
  </si>
  <si>
    <t>CNATMV</t>
  </si>
  <si>
    <t>Kar Siong KOH</t>
  </si>
  <si>
    <t>Gu DAI</t>
  </si>
  <si>
    <t>this application be used to monitor ATM machine running status and push some advertisement to machine</t>
  </si>
  <si>
    <t>Kar Siong Koh</t>
  </si>
  <si>
    <t>China Funding Management Platform</t>
  </si>
  <si>
    <t>CNFM</t>
  </si>
  <si>
    <t>CN CST</t>
  </si>
  <si>
    <t>China local Funding Management Platform is migrated as application from standalone user-developed tool (UDMA) for PBOC RMB Nostro account monitoring thru user manual input. 
With the migration, CNFM is enhanced to directly interface with China Payment Gateway (CPG) for position auto-reflection promptly and efficiently, and the performance and monitoring will be significantly  improved to support concurrent user access with PBOC Nostro account position more efficiently managed and monitored.</t>
  </si>
  <si>
    <t>China SMS e-alert</t>
  </si>
  <si>
    <t>CNSMS</t>
  </si>
  <si>
    <t>China SMS platform for CBG debit card system , provide the SMS for ATM withdraw , deposit , post transaction</t>
  </si>
  <si>
    <t>Audit Confirmation System</t>
  </si>
  <si>
    <t>CNSP</t>
  </si>
  <si>
    <t>Serene Sook Wai CHEONG</t>
  </si>
  <si>
    <t>To generate audit confirmation letters upon customers' requests.</t>
  </si>
  <si>
    <t xml:space="preserve">Dakshinamoorthy RM KARUPPIAH ; </t>
  </si>
  <si>
    <t xml:space="preserve"> Serene Sook Wai CHEONG </t>
  </si>
  <si>
    <t>China Brokers' Exchange System</t>
  </si>
  <si>
    <t>CNUT</t>
  </si>
  <si>
    <t>This application is to provide the support to third party brokers' products as exchange platform, like Unit Trust, INE Exchange and Insurance etc.</t>
  </si>
  <si>
    <t>Internet Stock Trading</t>
  </si>
  <si>
    <t>CODDBS</t>
  </si>
  <si>
    <t>Provide stock trading on internet platform</t>
  </si>
  <si>
    <t>CODI</t>
  </si>
  <si>
    <t>This is use for file transfer in secured way.</t>
  </si>
  <si>
    <t>Mallikarjun</t>
  </si>
  <si>
    <t>Collateral Monitoring System v2</t>
  </si>
  <si>
    <t>COLL</t>
  </si>
  <si>
    <t>Keeps track of collateral information</t>
  </si>
  <si>
    <t>DBS Omni</t>
  </si>
  <si>
    <t>COMWEB</t>
  </si>
  <si>
    <t>DBS Omni Portal</t>
  </si>
  <si>
    <t>Contact Centre Blue Pumpkin System</t>
  </si>
  <si>
    <t>CONBPK</t>
  </si>
  <si>
    <t>Call Center resource forcast system</t>
  </si>
  <si>
    <t>Customer Feedback Management System</t>
  </si>
  <si>
    <t>CONCFM</t>
  </si>
  <si>
    <t>Tony Kin Wa YU</t>
  </si>
  <si>
    <t>Customer Feedback Management System (CONCFM)</t>
  </si>
  <si>
    <t>Tony Kin Wa Yu</t>
  </si>
  <si>
    <t>Avaya Call Management System</t>
  </si>
  <si>
    <t>CONCMS</t>
  </si>
  <si>
    <t>Avaya CMS system for call centre ACD call statistics</t>
  </si>
  <si>
    <t>Customer Transaction System</t>
  </si>
  <si>
    <t>CONCT</t>
  </si>
  <si>
    <t>Branch Teller system - Front-end Open System</t>
  </si>
  <si>
    <t>EPSCO Gateway</t>
  </si>
  <si>
    <t>CONEGW</t>
  </si>
  <si>
    <t>EPSCO IP-based Gateway</t>
  </si>
  <si>
    <t>Customer Centre RightFax</t>
  </si>
  <si>
    <t>CONFAX</t>
  </si>
  <si>
    <t>RightFax server for Customer Centre</t>
  </si>
  <si>
    <t>Infocast i-Investor System</t>
  </si>
  <si>
    <t>CONINV</t>
  </si>
  <si>
    <t>Henry Ting Lup WU</t>
  </si>
  <si>
    <t>Provide real time stock quotes for call centre agents</t>
  </si>
  <si>
    <t>Henry Ting Lup Wu</t>
  </si>
  <si>
    <t>Electronic Security Stock Trading (i-Trade)</t>
  </si>
  <si>
    <t>CONITS</t>
  </si>
  <si>
    <t>Thomas Lap Fu LAM</t>
  </si>
  <si>
    <t>Security Stock Trading System</t>
  </si>
  <si>
    <t>Thomas Lap Fu Lam</t>
  </si>
  <si>
    <t>Customer Centre - Nice Logger</t>
  </si>
  <si>
    <t>CONNICE</t>
  </si>
  <si>
    <t>Consumer Banking - Unit Trust Deal Capture</t>
  </si>
  <si>
    <t>CONNOM</t>
  </si>
  <si>
    <t>DHB Unit Trust PC system</t>
  </si>
  <si>
    <t>Customer Centre - PABX</t>
  </si>
  <si>
    <t>CONPABX</t>
  </si>
  <si>
    <t>HK KeyPunch Application</t>
  </si>
  <si>
    <t>CONVDE</t>
  </si>
  <si>
    <t>Albert Lip Khen LIM</t>
  </si>
  <si>
    <t>A data input system used by Data Centre Ops staffs to support bankwise batch input transactions via hardcopy forms submitted by DBS Operations teams.</t>
  </si>
  <si>
    <t>Albert Lim</t>
  </si>
  <si>
    <t>China Payment Gateway</t>
  </si>
  <si>
    <t>CPG</t>
  </si>
  <si>
    <t>China RMB Payment Gateway</t>
  </si>
  <si>
    <t>Cost Profitability Management System</t>
  </si>
  <si>
    <t>CPMS</t>
  </si>
  <si>
    <t>Balu NATARAJAN</t>
  </si>
  <si>
    <t>Rajkumar K S</t>
  </si>
  <si>
    <t>Cost Profitability Management System Provides profitability performance of products available in DBS. Methodology applied are specific provisions, general provision, Fund transfer pricing, activity based management.</t>
  </si>
  <si>
    <t>Rajkumar KOVILPATTY SETHURAMAN</t>
  </si>
  <si>
    <t>Customer Profile System (Web CPS)</t>
  </si>
  <si>
    <t>CPSA</t>
  </si>
  <si>
    <t>Alan Peng Hong SIM</t>
  </si>
  <si>
    <t>Esther Hwee Noi NG</t>
  </si>
  <si>
    <t>A web Portal for displaying customer information. E; g; Customer details; Deposit; Loan; Investment; collateral; Cashline; transaction history</t>
  </si>
  <si>
    <t>Sock Ling SIM</t>
  </si>
  <si>
    <t>Alan Sim</t>
  </si>
  <si>
    <t>Credit card IST switch</t>
  </si>
  <si>
    <t>CR-CARD-IST</t>
  </si>
  <si>
    <t>SG credit cards acquiring switch</t>
  </si>
  <si>
    <t>CreditDeri</t>
  </si>
  <si>
    <t>CRDD</t>
  </si>
  <si>
    <t>Christina Yu Lin CHIA</t>
  </si>
  <si>
    <t>Puay Hwa LING</t>
  </si>
  <si>
    <t>Budi ANONG</t>
  </si>
  <si>
    <t>CreditDeri system is to house credit derivatives market data which are handled using VBA spreadsheet client and server side batch scripts. Group Finance Product Controllers use CreditDeri system to direct input MarkIT market data and import Equity market data via Murex reports (batch) into CreditDeri system. Market data are calibrated via batch scripts and then calibrated results would be uploaded into Front Arena system via FA Client program (batch).</t>
  </si>
  <si>
    <t>Puay Hwa Ling</t>
  </si>
  <si>
    <t>Budi Anong</t>
  </si>
  <si>
    <t>Christina Yu Lin Chia</t>
  </si>
  <si>
    <t>Group Credit Information (CPMS-SP)</t>
  </si>
  <si>
    <t>CRDGCI</t>
  </si>
  <si>
    <t>William Wai Lun KWONG</t>
  </si>
  <si>
    <t>It provides CBC a centralized place for credit exposure inq and CB customer/group monitoring.  It will provide Facility Excess monitoring of the EB customers and a central liability view of EB customer/gp.</t>
  </si>
  <si>
    <t>William Wai Lun Kwong</t>
  </si>
  <si>
    <t>CRESA Real Estate System</t>
  </si>
  <si>
    <t>CRES</t>
  </si>
  <si>
    <t>Eugene Jian Xiang LEE</t>
  </si>
  <si>
    <t>The Real Estate System consists of the Lease Management and Space Managemen module.  Lease Management makes it possible for contract managers to register and review lease contracts including the recurring charges, renewal &amp; termination options, terms &amp; conditions and upload en review documents. Life-cycle management provides comprehensive functionality to manage contract modifications  Planon Space Management helps to match space utilization with the demands from the departments. Information can be analyzed to provide reliable snapshots of both current usage and vacant space. Using this information, it can ensure accurate chargeback and the right costs are associated with the right department.</t>
  </si>
  <si>
    <t>Singapore;#Hong Kong;#China;#Taiwan;#India;#Indonesia</t>
  </si>
  <si>
    <t>Central Registry Information System</t>
  </si>
  <si>
    <t>CRIS</t>
  </si>
  <si>
    <t>A system for tracking of file movement</t>
  </si>
  <si>
    <t>CRM for Emerging Market - China</t>
  </si>
  <si>
    <t>CRMCN</t>
  </si>
  <si>
    <t>Customer Relationship Management solution for Emerging Market - China. Microsoft Dynamics CRM 2011</t>
  </si>
  <si>
    <t>CRM for Emerging  MArket - Hong Kong</t>
  </si>
  <si>
    <t>CRMHK</t>
  </si>
  <si>
    <t>Provide CRM solutions for Emerging Market - Hong Kong</t>
  </si>
  <si>
    <t>Arthur Ka Wai CHEUK</t>
  </si>
  <si>
    <t>CRM for Emerging  Market - Indonesia</t>
  </si>
  <si>
    <t>CRMID</t>
  </si>
  <si>
    <t>Customer Relationship Management solution for Emerging Market - Indonesia. Microsoft Dynamics CRM 2011</t>
  </si>
  <si>
    <t>CRM for Emerging  Market - India</t>
  </si>
  <si>
    <t>CRMIN</t>
  </si>
  <si>
    <t>Customer Relationship Management solution for Emerging Market - India. Microsoft Dynamics CRM 2011</t>
  </si>
  <si>
    <t xml:space="preserve">CRM Singapore  </t>
  </si>
  <si>
    <t xml:space="preserve">CRMSG </t>
  </si>
  <si>
    <t>Provide CRM solution for Singapore. Allowing users to view overview of customer info in a single page. The view shall display basic information on the customer demographics, contact information, the open alerts, open activities, open SRs and account holdings.</t>
  </si>
  <si>
    <t>CRM for Emerging  Market - Taiwan</t>
  </si>
  <si>
    <t>CRMTW</t>
  </si>
  <si>
    <t>Customer Relationship Management solution for Emerging Market - Taiwan. Microsoft Dynamics CRM 2011</t>
  </si>
  <si>
    <t xml:space="preserve">Branch Cheque Scanning  </t>
  </si>
  <si>
    <t>CSA</t>
  </si>
  <si>
    <t>The Branch Cheque Scanning application is a stand-alone thick client developed to replace the existing microfilmer used to scan cheques.</t>
  </si>
  <si>
    <t>Customer Sophistication and Financial Assessment</t>
  </si>
  <si>
    <t>CSFA</t>
  </si>
  <si>
    <t>Kim Seng LIM</t>
  </si>
  <si>
    <t>A regional web-based platform to assess DBS customers' suitability based on theirs investment sophistications and financial ratings profile.</t>
  </si>
  <si>
    <t>Singapore;#Hong Kong;#China;#Taiwan;#Korea</t>
  </si>
  <si>
    <t>Kim Seng Lim</t>
  </si>
  <si>
    <t>Credit Scoring Model</t>
  </si>
  <si>
    <t>CSModel</t>
  </si>
  <si>
    <t>Credit analytics model to calculate customer PD (Probability of Default)</t>
  </si>
  <si>
    <t>Kannanjothi</t>
  </si>
  <si>
    <t>CST SharePoint</t>
  </si>
  <si>
    <t>CSPT</t>
  </si>
  <si>
    <t>John Jin Leung NG</t>
  </si>
  <si>
    <t>Gurunath Subhash PATIL</t>
  </si>
  <si>
    <t>Dedicated Share Point Setup for CST</t>
  </si>
  <si>
    <t>Customer Information System</t>
  </si>
  <si>
    <t>CSSP</t>
  </si>
  <si>
    <t>The customer informatiion system (CIS) contains customers'  static information (eg name;  address;  date of birth etc).  It also profile the list of product and services that a customer has with the bank and our local subsidiaries.  Customers'  address ma</t>
  </si>
  <si>
    <t>Foong Yee Poh</t>
  </si>
  <si>
    <t>CST Citrix</t>
  </si>
  <si>
    <t>CSTX</t>
  </si>
  <si>
    <t>Siew Choo SOH</t>
  </si>
  <si>
    <t>Citrix to support CST applications</t>
  </si>
  <si>
    <t>Siew Choo Soh</t>
  </si>
  <si>
    <t xml:space="preserve">Taiwan Computer Telephony </t>
  </si>
  <si>
    <t>CTI-TW</t>
  </si>
  <si>
    <t>Amy Hung Yi LEE</t>
  </si>
  <si>
    <t>Computer Telephony Integration system for Taiwan call center</t>
  </si>
  <si>
    <t>Amy Lee</t>
  </si>
  <si>
    <t>CTSP-Rates</t>
  </si>
  <si>
    <t>DBS AutoLink/BranchLink Rates System.  [Residual portion of or CTSP- IDEAL system, which has since been decomissioned]</t>
  </si>
  <si>
    <t xml:space="preserve">Off-shore Citrix setup for CBG BA   </t>
  </si>
  <si>
    <t xml:space="preserve">CTX-BIP  </t>
  </si>
  <si>
    <t>Access BIP applications from off-shore via Citrix</t>
  </si>
  <si>
    <t>Alwin GRAGORY (TOBIC)</t>
  </si>
  <si>
    <t>DBSV Backoffice Citrix</t>
  </si>
  <si>
    <t>CTX-DBSV</t>
  </si>
  <si>
    <t>Sandra STONHAM</t>
  </si>
  <si>
    <t>Jaya Radha Krishna Murthy GANESNA</t>
  </si>
  <si>
    <t>DBS Vickers Citrix for Backoffice staffs to access vickers desktop applications</t>
  </si>
  <si>
    <t>George Kok Hoe LOO</t>
  </si>
  <si>
    <t xml:space="preserve">Citrix Farm DBS India </t>
  </si>
  <si>
    <t>CTX-IN</t>
  </si>
  <si>
    <t>We are requesting for a applicaiton code for Citrix Application for India .</t>
  </si>
  <si>
    <t>Cheque Verification System</t>
  </si>
  <si>
    <t>CVSA</t>
  </si>
  <si>
    <t>Workflow cum imaging system for cheque cutting of inward clearing cheques;  and processing of realtime inward and outward returns.</t>
  </si>
  <si>
    <t>CPF Investment System</t>
  </si>
  <si>
    <t>CVSP</t>
  </si>
  <si>
    <t>T&amp;O IBG Tech - SFS</t>
  </si>
  <si>
    <t>Judy Joo YANG</t>
  </si>
  <si>
    <t>Eng Khoon TOH</t>
  </si>
  <si>
    <t>Customers can use their CPF funds to invest in certain investment instruments - shares; unit trust; bonds; insurance policies; fund management deposit and gold. This system maintains their CPF investment account and process settlement for investment.</t>
  </si>
  <si>
    <t>Eng Khoon</t>
  </si>
  <si>
    <t>Judy Yang</t>
  </si>
  <si>
    <t>Composite Workbench Application</t>
  </si>
  <si>
    <t>CWBA</t>
  </si>
  <si>
    <t>Sabu Singh BHATIA</t>
  </si>
  <si>
    <t>Ben Ban Fah LIEW</t>
  </si>
  <si>
    <t>Kian Hong TAN</t>
  </si>
  <si>
    <t>Composite Workbench Application provide hosting service for other single-page applications. These single page applications must be written using an application framework provided with the Composite Workbench Application</t>
  </si>
  <si>
    <t>Kian Hong Tan</t>
  </si>
  <si>
    <t>IDEAL Custody</t>
  </si>
  <si>
    <t>CWEB</t>
  </si>
  <si>
    <t>Ee Fong SOH</t>
  </si>
  <si>
    <t>Kok Fei Goh</t>
  </si>
  <si>
    <t>Provide on-line / real-time information to Custody clients with web-based access to market information, settlement status, corporate action information, portfolio and settlement details, reports and access to information on other products like Fund Accounting and SBL  On-line access to Custody Clients to view: a) Transaction Status b) Transaction history c) Portfolio d) Corporate Actions e) Send settlement instructions  f) Send CA Instructions</t>
  </si>
  <si>
    <t>Singapore;#Hong Kong;#Indonesia</t>
  </si>
  <si>
    <t>Ee Fong Soh</t>
  </si>
  <si>
    <t>Cyberark</t>
  </si>
  <si>
    <t>CYBA-HK</t>
  </si>
  <si>
    <t>CYBA-SG</t>
  </si>
  <si>
    <t>Privileged ID Management</t>
  </si>
  <si>
    <t>DAH2 - Collaborative User Services</t>
  </si>
  <si>
    <t>D2CS</t>
  </si>
  <si>
    <t>T&amp;O-TS</t>
  </si>
  <si>
    <t>Mohit KAPOOR</t>
  </si>
  <si>
    <t>Gopi Nandan Srinivas NIDUTHAVOLU</t>
  </si>
  <si>
    <t>DAH2 CUS constitutes below environment, 
1. Client machines located in DAH2 (laptops, VDI endpoints) 2. Printers and Faxes (With associated management servers) 3. Video conferencing endpoints specific to DAH2</t>
  </si>
  <si>
    <t>Rajasekar SUNDARRAJAN</t>
  </si>
  <si>
    <t>S2 Door Access Control System</t>
  </si>
  <si>
    <t>DACS</t>
  </si>
  <si>
    <t>David Anthony GRANT</t>
  </si>
  <si>
    <t>Sivaswamy RATHNABHAN</t>
  </si>
  <si>
    <t>The S2 Door Access Control System is centrally based in SG to manage the granting of door access for DBS International Centres.</t>
  </si>
  <si>
    <t>Singapore;#International Centres</t>
  </si>
  <si>
    <t>David Anthony Grant</t>
  </si>
  <si>
    <t>Digibank Indonesia - Kony systems and application services</t>
  </si>
  <si>
    <t>DBID</t>
  </si>
  <si>
    <t>George Harrak</t>
  </si>
  <si>
    <t>Amit Dilip JADHAV</t>
  </si>
  <si>
    <t>To build a Digital Banking platform and application as a new access channel for existing Treasurers Indonesia customers to access their DBS Accounts via mobile devices. (as Phase 1). For Phase 2, this system will be open to new-to-bank cust’s.</t>
  </si>
  <si>
    <t>Digital Banking India – Mobile services</t>
  </si>
  <si>
    <t>DBIN</t>
  </si>
  <si>
    <t>The mobile banking application provides various digital banking services which enhances customer experience on DBS mobile apps.</t>
  </si>
  <si>
    <t>Database Monitoring Tool (Imperva)</t>
  </si>
  <si>
    <t>DBLG</t>
  </si>
  <si>
    <t>To deploy the database monitoring tool for the critical applications</t>
  </si>
  <si>
    <t>Bill Seah</t>
  </si>
  <si>
    <t>DBS Internet Analytics</t>
  </si>
  <si>
    <t>DBSA</t>
  </si>
  <si>
    <t>Dave GLEDHILL</t>
  </si>
  <si>
    <t>DBS Internet Analytics (DBSA) is a new CAT 4 application hosted in AWS to capture the performance metrics of DBS mobile app and the geolocation of the customers to understand customer behaviour for future promotion.</t>
  </si>
  <si>
    <t>Dave Gledhill</t>
  </si>
  <si>
    <t>DBS China ATM IST Switch</t>
  </si>
  <si>
    <t>DBSCATM</t>
  </si>
  <si>
    <t>This system supports the ATM service in China</t>
  </si>
  <si>
    <t>DBS - CTMS</t>
  </si>
  <si>
    <t>DBS-CTMS</t>
  </si>
  <si>
    <t>David Kwang Heng LOW</t>
  </si>
  <si>
    <t>T&amp;M - Derivative (Option &amp; Futures) Settlement System</t>
  </si>
  <si>
    <t>DBS Indonesia ATM IST Switch</t>
  </si>
  <si>
    <t>DBSIATM</t>
  </si>
  <si>
    <t>This system supports the ATM service in Indonesia. In Q4 07, it supports ATM withdrawals through the VISA network. It joined 2 local shared ATM network; ALTO (2010) and Bersama (2011).</t>
  </si>
  <si>
    <t>ATM Card Management</t>
  </si>
  <si>
    <t>DBSIATMCM</t>
  </si>
  <si>
    <t>Shantanu SENGUPTA</t>
  </si>
  <si>
    <t>ATM Host Module</t>
  </si>
  <si>
    <t>DBSIATMH</t>
  </si>
  <si>
    <t>Check Truncation System: Instrument clearing</t>
  </si>
  <si>
    <t>DBSICTS</t>
  </si>
  <si>
    <t>DBS Share Ownership Scheme System</t>
  </si>
  <si>
    <t>DBSSOS</t>
  </si>
  <si>
    <t>Nicholas Liang Hua YEW</t>
  </si>
  <si>
    <t>Allow confirmed staff (in service for at least 1 year) from DBS Bank Singapore and DBS Vickers Singapore holding the rank AVP &amp; below to participate in the share ownerships scheme. Under this scheme, the eligible staff will contribute not more than 10% of the monthly basic salary. The bank will in turn reward the staff another 50% of the contributed amount for them to purchase units from Trust Operations.</t>
  </si>
  <si>
    <t>Nicholas Yew</t>
  </si>
  <si>
    <t>DBSV Online</t>
  </si>
  <si>
    <t>DBSVO</t>
  </si>
  <si>
    <t>Hung Huat LOW</t>
  </si>
  <si>
    <t>DBS Vickers Online Trading Website for SG &amp; HK clients With 2FA authentication system Connection to SGX, HKEx, Pershing &amp; TDW</t>
  </si>
  <si>
    <t>Hung Huat Low</t>
  </si>
  <si>
    <t xml:space="preserve">Regional PWEB  </t>
  </si>
  <si>
    <t>DBSWEB</t>
  </si>
  <si>
    <t>This system is to replace existing PWEB in view of stabilizing the platform and provide a strong foundation to support ever growing business needs.</t>
  </si>
  <si>
    <t>DevOps Continous Integration Framework</t>
  </si>
  <si>
    <t>DCIF</t>
  </si>
  <si>
    <t>Rachael STRAITON</t>
  </si>
  <si>
    <t>Safee SAIMON</t>
  </si>
  <si>
    <t>This system is a DevOps initiative for Enterprise wide Continuous Integration. The stack will enable version control, build, quality and static security analysis as well as artefact management.</t>
  </si>
  <si>
    <t>Safee Bin Saimon</t>
  </si>
  <si>
    <t>Rachael Straiton</t>
  </si>
  <si>
    <t>Data Downloading Server</t>
  </si>
  <si>
    <t>DDLS-ID</t>
  </si>
  <si>
    <t>Victor Erico KOROMPIS</t>
  </si>
  <si>
    <t>Any data that are requested by DBS Staff OR any logs for L2/L3 support to troubleshoot the issue will be uploaded and downloaded from the download server.</t>
  </si>
  <si>
    <t>DDLS-SG</t>
  </si>
  <si>
    <t>Jit Soon KOH</t>
  </si>
  <si>
    <t xml:space="preserve">
Production Support PC will be lockdown (secure hardened) and for access via the Citrix Server to prevent data leakage. A data transfer PC will be setup with DLP to allow connection to the Data Transfer Server for Data Transfer into or out of production servers.
</t>
  </si>
  <si>
    <t>Deal Manager</t>
  </si>
  <si>
    <t>DealMgr</t>
  </si>
  <si>
    <t>Nicole Shiao Ling CHAN</t>
  </si>
  <si>
    <t>This Deal Manager application is for the ECM syndication users to swap books with other syndicate banks for IPO. The application is web-based and it can be accessed by the ECM users via the Bank’s internet or outside office via VPN. The application currently is hosted in Hong Kong with vendor’s datacenter and the DR is hosted in New York.</t>
  </si>
  <si>
    <t>Nicole Chan</t>
  </si>
  <si>
    <t>Derivatives Gateway</t>
  </si>
  <si>
    <t>DEGA</t>
  </si>
  <si>
    <t>William Choong Lee GOH</t>
  </si>
  <si>
    <t>Sundararaman SRINIVASAN</t>
  </si>
  <si>
    <t>An in-house developed application for routing data files, reports, &amp; advices to/from SunGard Stream Solution Suite, to DBS internal systems, regulators, brokers, &amp; customers.</t>
  </si>
  <si>
    <t>Sundararaman Srinivasan</t>
  </si>
  <si>
    <t>William Choong Lee Goh</t>
  </si>
  <si>
    <t>Daftar Hitam Nasional (National Blacklist)</t>
  </si>
  <si>
    <t>DHN</t>
  </si>
  <si>
    <t>Siat Fun TJIT</t>
  </si>
  <si>
    <t>Application to input and retrieve list of Blacklisted customers</t>
  </si>
  <si>
    <t>DHB Inactive Account</t>
  </si>
  <si>
    <t>DIA</t>
  </si>
  <si>
    <t>To maintain inactive (CA/SA) accounts</t>
  </si>
  <si>
    <t>DBS KVM</t>
  </si>
  <si>
    <t>DKVM</t>
  </si>
  <si>
    <t>Contact Centre System - CTI Application - Avaya IC</t>
  </si>
  <si>
    <t>DLCP</t>
  </si>
  <si>
    <t>Sathish Kumar PANNEERSELVAM</t>
  </si>
  <si>
    <t>This is providing livechat via PWEB and IB SG and HK.</t>
  </si>
  <si>
    <t>Sathish</t>
  </si>
  <si>
    <t>Regional Data Loss Prevention</t>
  </si>
  <si>
    <t>DLP</t>
  </si>
  <si>
    <t>Judy Chih Mei HONG</t>
  </si>
  <si>
    <t>Data loss/theft monitoring in compliance with regulatory requirements.</t>
  </si>
  <si>
    <t>Judy Chih Mei Hong</t>
  </si>
  <si>
    <t>DLP Email Prevent</t>
  </si>
  <si>
    <t>DLPP</t>
  </si>
  <si>
    <t>Due to increasing regulatory focus on data loss prevention (DLP), we need to enhance our DLP capabilities by implementing DLP Email Prevent for 1Bank outbound SMTP Internet emails to detect and block any violated outbound email.</t>
  </si>
  <si>
    <t>Debt Manager Open System - Hong Kong</t>
  </si>
  <si>
    <t>DMHK</t>
  </si>
  <si>
    <t>Alice Wing Han CHEUNG</t>
  </si>
  <si>
    <t>This system is used to facilitate the collection of bad debts arising from overdraft facilities;  Credit card and loans.</t>
  </si>
  <si>
    <t>Alice Wing Han Cheung</t>
  </si>
  <si>
    <t xml:space="preserve">Debt Manager Open System - Indonesia </t>
  </si>
  <si>
    <t>DMID</t>
  </si>
  <si>
    <t>Astri Piesca RINI</t>
  </si>
  <si>
    <t>Ek Guan LEE</t>
  </si>
  <si>
    <t>Debt Manager Open System v6 - Indonesia</t>
  </si>
  <si>
    <t>Ek Guan Lee</t>
  </si>
  <si>
    <t>Chrismanto M. Saragih</t>
  </si>
  <si>
    <t>Delivery Management System</t>
  </si>
  <si>
    <t>DMS</t>
  </si>
  <si>
    <t>Lily -</t>
  </si>
  <si>
    <t>Debt Manager Open System - Singapore</t>
  </si>
  <si>
    <t>DMSG</t>
  </si>
  <si>
    <t>Sandra Yi Lin FU</t>
  </si>
  <si>
    <t>Debt Manager Taiwan</t>
  </si>
  <si>
    <t>DMTW</t>
  </si>
  <si>
    <t>Paul Wen Chun LEE</t>
  </si>
  <si>
    <t>Debt Manager is a debt collection system to support Taiwan Credit Collection department for its collection, agency management, legal and restructure loan activities.</t>
  </si>
  <si>
    <t>Paul Lee</t>
  </si>
  <si>
    <t>Savings Account</t>
  </si>
  <si>
    <t>DQSP</t>
  </si>
  <si>
    <t>It is a interest-bearing deposit account. It can be statement-based or passbook-based account. There are multiple product types inside this system like DBS Savings Plus; POSB Passcard &amp; Passbook; POSBKids-Trust; Save-As-You-Earn (SAYE); and CDA a/c</t>
  </si>
  <si>
    <t>Data Reconcilation &amp; Cleansing System</t>
  </si>
  <si>
    <t>DRCS</t>
  </si>
  <si>
    <t>Matthew Ming Fung NG</t>
  </si>
  <si>
    <t>Henry Wing Kim LOO</t>
  </si>
  <si>
    <t>Operation Toolkits to help Data Reconcilation and cleansing</t>
  </si>
  <si>
    <t>Henry Loo</t>
  </si>
  <si>
    <t>Matthew Ming Fung Ng</t>
  </si>
  <si>
    <t>DBS Secure Email</t>
  </si>
  <si>
    <t>DSEP</t>
  </si>
  <si>
    <t>DBS Secured Gateway (DSG)</t>
  </si>
  <si>
    <t>DSGA</t>
  </si>
  <si>
    <t>T&amp;O IBG Tech - Channels</t>
  </si>
  <si>
    <t>Felix Sau Khuen CHAN</t>
  </si>
  <si>
    <t>Michael Keng Hean ANG</t>
  </si>
  <si>
    <t>Ajit Baburao MAHIND</t>
  </si>
  <si>
    <t>A secured B2B gateway between the bank and external customers.</t>
  </si>
  <si>
    <t>Micheal Ang</t>
  </si>
  <si>
    <t>Felix Sau Khuen Chan</t>
  </si>
  <si>
    <t>BOSS mainframe interface</t>
  </si>
  <si>
    <t>DSM</t>
  </si>
  <si>
    <t>Adam Kwong Shing LAM</t>
  </si>
  <si>
    <t>Support BOSS to exchange interface files with Mainframe applications only.</t>
  </si>
  <si>
    <t>Adam Kwong Shing Lam</t>
  </si>
  <si>
    <t>Decision Support System (Hyperion)</t>
  </si>
  <si>
    <t>DSSH</t>
  </si>
  <si>
    <t>Singapore;#Hong Kong;#China;#Taiwan;#India;#Indonesia;#Japan;#Korea;#Malaysia;#UK;#USA;#Dubai</t>
  </si>
  <si>
    <t>DBSI SAS eMiner</t>
  </si>
  <si>
    <t>DTM</t>
  </si>
  <si>
    <t>this application for data processing and analytic. and business will do data mining.</t>
  </si>
  <si>
    <t>Common Utility</t>
  </si>
  <si>
    <t>DUT</t>
  </si>
  <si>
    <t>A system to provide common tables and subroutines to other DHB systems</t>
  </si>
  <si>
    <t>TW eACH Gateway</t>
  </si>
  <si>
    <t>EACH</t>
  </si>
  <si>
    <t>TW eACH Gateway is an off-the-shelf product integrated with software and hardware as appliance Boxes. Service can be implemented by configuration and contain below capabilities: - Communication gateway module: To handle messages defined by TCH communication specification.  - Transaction logic module: To handle incoming transactions, including debit/credit instructions and eDDA requests integration with backend core system for account debiting/crediting, service charges and interfaces with upstream/downstream systems. - Secure management module: To handle key management and communication with coming Taiwan HSM PS9000.</t>
  </si>
  <si>
    <t>e-Advising</t>
  </si>
  <si>
    <t>EADV</t>
  </si>
  <si>
    <t>Abhijith THIRTHALINGAPPA</t>
  </si>
  <si>
    <t>To send notifications to customers based on selected events for both inward and outward remittances via various channel - email, SMS and fax</t>
  </si>
  <si>
    <t>Jellyn SANTOS</t>
  </si>
  <si>
    <t>Ajit Baburao Mahind</t>
  </si>
  <si>
    <t>Electronics Share Application System</t>
  </si>
  <si>
    <t>EASP</t>
  </si>
  <si>
    <t>Back-end system used for processing of IPO (equities;  placements;  bonds)  applications and result enquiries via SSBs ; refund of IPO applications. It provides for file exchange with SGX for closure and refund processing.   It also had a  short term note</t>
  </si>
  <si>
    <t>Bank Insourcing Low Value Processing Transaction</t>
  </si>
  <si>
    <t>EBDBLV</t>
  </si>
  <si>
    <t>Wilson Wai Shun CHAN</t>
  </si>
  <si>
    <t>Maggie Yee Cheung CHAN</t>
  </si>
  <si>
    <t>To support strategic partner banks insourcing low value processing transactions so that DHB can earn more fee income.</t>
  </si>
  <si>
    <t>Raymond Ching Yu LIM</t>
  </si>
  <si>
    <t>Maggie Y C Chan</t>
  </si>
  <si>
    <t>Wilson Wai Shun Chan</t>
  </si>
  <si>
    <t>Drop Box / Lock Box System</t>
  </si>
  <si>
    <t>EBDLBS</t>
  </si>
  <si>
    <t>T&amp;O IBG Tech - Trade</t>
  </si>
  <si>
    <t>Provide Drop Box / Lock Box services to EB customers</t>
  </si>
  <si>
    <t>Manager Cheque Issuance System (Cheque Express)</t>
  </si>
  <si>
    <t>EBDMCS</t>
  </si>
  <si>
    <t>Issue manager cheque for corporate customer</t>
  </si>
  <si>
    <t>Share IPO Record Systems</t>
  </si>
  <si>
    <t>EBIPOS</t>
  </si>
  <si>
    <t>Vincent Chi Wing WAN</t>
  </si>
  <si>
    <t>Record Initial Public Offer (IPO) application</t>
  </si>
  <si>
    <t>Vincent Chi Wing Wan</t>
  </si>
  <si>
    <t>EBS Dealing Services</t>
  </si>
  <si>
    <t>EBS-TW</t>
  </si>
  <si>
    <t>Trading Tool</t>
  </si>
  <si>
    <t>Risk Frontier</t>
  </si>
  <si>
    <t>ECAP</t>
  </si>
  <si>
    <t>Economic Capital Calculation Engine</t>
  </si>
  <si>
    <t>Enterprise Clear Case</t>
  </si>
  <si>
    <t>ECC-SG</t>
  </si>
  <si>
    <t>Electronics Commercial Draft System</t>
  </si>
  <si>
    <t>ECDS</t>
  </si>
  <si>
    <t>Jason Jia Zhen CHEN</t>
  </si>
  <si>
    <t>to offer Commercial Draft business to customer, including draft issuance, discount, endorsement, collection etc.</t>
  </si>
  <si>
    <t>Singapore;#China</t>
  </si>
  <si>
    <t>David You Wei Dong</t>
  </si>
  <si>
    <t>Retail Internet Banking - .Net Admin</t>
  </si>
  <si>
    <t>ECEIBA</t>
  </si>
  <si>
    <t>HK IBR Enterprise admin module</t>
  </si>
  <si>
    <t>0</t>
  </si>
  <si>
    <t>Retail Internet Banking - Front End</t>
  </si>
  <si>
    <t>ECEIBF</t>
  </si>
  <si>
    <t>Provide Retail banking functions</t>
  </si>
  <si>
    <t>Enterprise Clear Quest</t>
  </si>
  <si>
    <t>ECG-SG</t>
  </si>
  <si>
    <t>eCollection</t>
  </si>
  <si>
    <t>ECOL</t>
  </si>
  <si>
    <t>eCollection enables Field Collectors to view collection task via smartphone, update collection status, and practice control over their activity from HQ</t>
  </si>
  <si>
    <t>Siebel 7 CRM</t>
  </si>
  <si>
    <t>ECRM</t>
  </si>
  <si>
    <t>The CRM Application System is a web-based system to provide a consistent and improved customer experience across all channels. It contains important information on the DBS Customer's account information; needs; preferences and all interactions and it h</t>
  </si>
  <si>
    <t>Enterprise Citrix Farm</t>
  </si>
  <si>
    <t>ECTX-SG</t>
  </si>
  <si>
    <t xml:space="preserve">Enterprise Citrix Farm for Citrix licensing, Debt Manager (legacy - windows 2000) &amp; Flexcube loans (Windows 2003) used. </t>
  </si>
  <si>
    <t>Electronic Draft Capture</t>
  </si>
  <si>
    <t>EDC</t>
  </si>
  <si>
    <t>To support merchant acquiring in HK</t>
  </si>
  <si>
    <t>Treasury eDoc</t>
  </si>
  <si>
    <t>EDOC</t>
  </si>
  <si>
    <t>To provide online portal for corporate client to view their valuation and confirmation report.</t>
  </si>
  <si>
    <t>Investment Products Distribution System (IPDS)</t>
  </si>
  <si>
    <t>EFIX</t>
  </si>
  <si>
    <t>Wei San SOONG</t>
  </si>
  <si>
    <t>To enable the handling of price quotes and order placements of Equity Derivative products via FIX channel and Email for T&amp;M.  To enable the submission of price quotes and order placements of Equity Derivative products via FIX channel and Email for PB.</t>
  </si>
  <si>
    <t>Wei San Soong</t>
  </si>
  <si>
    <t>ATM EJ System</t>
  </si>
  <si>
    <t>EJ88</t>
  </si>
  <si>
    <t>Ramesh SANKAR</t>
  </si>
  <si>
    <t>Used by self service terminals (ATM, CAM, QCM) for: a)electronic journaling (transaction logging and retrieval system) b)software distribution (to mass update remotely software or screen changes to terminals</t>
  </si>
  <si>
    <t>Ramesh Sankar</t>
  </si>
  <si>
    <t>eJCIC</t>
  </si>
  <si>
    <t>eJCIC-TW</t>
  </si>
  <si>
    <t>Interface with JCIC, credit bureau and enquiry of customer credit information.</t>
  </si>
  <si>
    <t>Eric Chih</t>
  </si>
  <si>
    <t>Digital Banking India – eKYC services</t>
  </si>
  <si>
    <t>EKYC</t>
  </si>
  <si>
    <t>This service perform Know your customer (KYC) using customer's bio info and validating with India Govt Agency (UIDAI)</t>
  </si>
  <si>
    <t>Enterprise Mobility Management - Good Dynamics</t>
  </si>
  <si>
    <t>EMM-DYN</t>
  </si>
  <si>
    <t>Enterprise Mobility Management - Good Technology</t>
  </si>
  <si>
    <t>EMM-GD</t>
  </si>
  <si>
    <t>Implement/deploy a secure messaging solution for mobile devices such as iOS, Android and Windows devices.</t>
  </si>
  <si>
    <t>E-mobile services Profile management</t>
  </si>
  <si>
    <t>EMSP</t>
  </si>
  <si>
    <t>Enterprise Output Solution</t>
  </si>
  <si>
    <t>EOSA</t>
  </si>
  <si>
    <t>Mainframe Output Management and Report Distribution Software</t>
  </si>
  <si>
    <t>Keith Lui</t>
  </si>
  <si>
    <t>Enterprise Performance Management System</t>
  </si>
  <si>
    <t>EPMS</t>
  </si>
  <si>
    <t>Yazad COOPER</t>
  </si>
  <si>
    <t>Sreeram MALEMPATI</t>
  </si>
  <si>
    <t>Purpose of the project is to replace the existing CPMS application. The solution will be a regional and provides the below mentioned functionality a. Fund transfer pricing (Daily FTP) b. Cost allocations c. Specific provisions d. Genral provisions e. Tax reporting</t>
  </si>
  <si>
    <t>Sreeram Malempati</t>
  </si>
  <si>
    <t>Yazad Cooper</t>
  </si>
  <si>
    <t>EPRC Address Cleansing and Analytics Engine</t>
  </si>
  <si>
    <t>EPRC</t>
  </si>
  <si>
    <t>Betty Ka Sik CHOW</t>
  </si>
  <si>
    <t>Have the EPRC Engine cleanse and enrich the whole customer address book. The cleansed and enriched address book is being maintained up-to-date with daily delta from BDW The cleansed and enriched address book is maintained in BDW for CB users to retreieve</t>
  </si>
  <si>
    <t>Betty Ka Sik Chow</t>
  </si>
  <si>
    <t>eProcurement System</t>
  </si>
  <si>
    <t>EPS</t>
  </si>
  <si>
    <t>COO</t>
  </si>
  <si>
    <t>Vincent Choon Kiat LEE</t>
  </si>
  <si>
    <t>T&amp;O-GPS Procurement and Contract Management System Old name: Procurement and Contract Management System (PCMS)</t>
  </si>
  <si>
    <t>Vincent Choon Kiat Lee</t>
  </si>
  <si>
    <t>EFTPOS</t>
  </si>
  <si>
    <t>EPSP</t>
  </si>
  <si>
    <t>Sio Cheng LIM</t>
  </si>
  <si>
    <t>This system support Electronic Fund Transfer at Point-Of-Sale (EFTPOS).  Customer will initiate transactions at the various point of sales (eg petrol kiosk;  supermarket etc) using ATM card.  Transactions will be routed to the Bank through NETs.  Bank wil</t>
  </si>
  <si>
    <t>Sio Cheng Lim</t>
  </si>
  <si>
    <t>eRecruit</t>
  </si>
  <si>
    <t>ERECRUIT</t>
  </si>
  <si>
    <t>Siew Meow TAN</t>
  </si>
  <si>
    <t>Oracle cloud recruitment system for DBS Bank and DBS Vickers with infrastructure setup at DBS network to facilitate outgoing HRMS data to Oracle Taleo and incoming successful candidates accepted DBS job offers into HRMS for on-boarding.</t>
  </si>
  <si>
    <t>Siew Meow Tan</t>
  </si>
  <si>
    <t>Altiris ServiceDesk for Taiwan, Indonesia, India</t>
  </si>
  <si>
    <t>ESD</t>
  </si>
  <si>
    <t>Huei Ching EE</t>
  </si>
  <si>
    <t xml:space="preserve">ServiceDesk is an off-the-shelf application (Symantec) use by DBS TWN, IND and IDN for their in-country handling of Incidents, problems and Change (IPC) management. This system setup is equivalent of the IBM ManageNow currently use in SG/HK/CN. </t>
  </si>
  <si>
    <t>India;#Indonesia;#Taiwan</t>
  </si>
  <si>
    <t>Huei Ching Ee</t>
  </si>
  <si>
    <t>E-storage Indonesia</t>
  </si>
  <si>
    <t>ESID</t>
  </si>
  <si>
    <t>Suat Leng LOO</t>
  </si>
  <si>
    <t>Natarajan SAMPATH</t>
  </si>
  <si>
    <t>Application for scanning and storing document.</t>
  </si>
  <si>
    <t>Suat Leng Loo</t>
  </si>
  <si>
    <t>Natarajan Sampath</t>
  </si>
  <si>
    <t>SMTP Gateway for business applications</t>
  </si>
  <si>
    <t>ESMTP</t>
  </si>
  <si>
    <t>Electronic Statements</t>
  </si>
  <si>
    <t>eSTMT</t>
  </si>
  <si>
    <t>This project will provide capability to DBS customers to opt-in and opt-out for eStatements via Retail Internet Banking (IBR). The scope of work for Phase 1 (CASA &amp; Treasures) and 2 (Credit Cards &amp; Cashline) for Singapore only.</t>
  </si>
  <si>
    <t>E-storage</t>
  </si>
  <si>
    <t>Application for scanning and storing document.  China has a dedicated infrastructure and Application Instance for Estorage.  Work is still in progress to setup China</t>
  </si>
  <si>
    <t>eTax System</t>
  </si>
  <si>
    <t>eTax</t>
  </si>
  <si>
    <t>Jusuf Iwan RUSLI</t>
  </si>
  <si>
    <t>System to centralise sending of tax to the various tax bodies in Indonesia (customs and tax). Stand alone application for tax payment.</t>
  </si>
  <si>
    <t>Iwan Rusli</t>
  </si>
  <si>
    <t xml:space="preserve">Enterprise Test Environment Booking </t>
  </si>
  <si>
    <t>ETEB</t>
  </si>
  <si>
    <t>Leonard Jake Wee TAN</t>
  </si>
  <si>
    <t>A centralize repository of SIT/UAT Test Environment with facility to book and maintain the test environment.</t>
  </si>
  <si>
    <t>Leonard Tan</t>
  </si>
  <si>
    <t>Enterprise Test Service Virtualization</t>
  </si>
  <si>
    <t>ETSV</t>
  </si>
  <si>
    <t>Enterprise Test Service Virtualization a solution from CA (DevTest) to capture and simulates the behavior of interfaced application during testing</t>
  </si>
  <si>
    <t>End User Monitoring (FogLight)</t>
  </si>
  <si>
    <t>EUMfl</t>
  </si>
  <si>
    <t>Harpreet SINGH</t>
  </si>
  <si>
    <t>This is considered as a child app of IBGTFL.
IBGTFL is the Foglight Management Server used by TS-EO to monitor IBGT apps
EUMFL contains the Foglight network taps (FxM and FxV) to monitor transaction response time of selected IBGT apps (currently only IDEAL is monitored this way)
 </t>
  </si>
  <si>
    <t>Enterprise Wide Surveillance System</t>
  </si>
  <si>
    <t>EWSS</t>
  </si>
  <si>
    <t>Richard MOORE</t>
  </si>
  <si>
    <t>Anand Singh CHANDEL</t>
  </si>
  <si>
    <t>To support AML and Anti-fraud monitoring as well as real-time caution list screen of payments</t>
  </si>
  <si>
    <t>Anand Singh Chandel</t>
  </si>
  <si>
    <t>Richard Moore</t>
  </si>
  <si>
    <t>Enterprise Wide Surveillance System - Batch Solutions</t>
  </si>
  <si>
    <t>EWSSB</t>
  </si>
  <si>
    <t>To support batch processing for WLF, AML and Anti-fraud monitoring in EWSS.</t>
  </si>
  <si>
    <t>TW Files Access Control System</t>
  </si>
  <si>
    <t>FACS</t>
  </si>
  <si>
    <t>TW Files Access Control System to be loaded the daily files/data feeds from regional &amp; local application for user to access through a browser based on GUI.</t>
  </si>
  <si>
    <t>Front Arena Finance</t>
  </si>
  <si>
    <t>FAFin</t>
  </si>
  <si>
    <t>Theresa Poh Cheng LEE</t>
  </si>
  <si>
    <t>Charles Chen Chiang CHU</t>
  </si>
  <si>
    <t>Front Arena Finance consists of FA environments and servers supporting Group Finance P&amp;L and PLVA reporting and Product Control BAU activities.</t>
  </si>
  <si>
    <t>Front Arena Risk</t>
  </si>
  <si>
    <t>FARisk</t>
  </si>
  <si>
    <t>Lay Hwa TAN</t>
  </si>
  <si>
    <t>Front Arena Risk consists of FA environments and servers supporting Group Risk HsVaR and Sensitivities reporting and BAU activities</t>
  </si>
  <si>
    <t>Charles Chen Chiang Chu</t>
  </si>
  <si>
    <t>Lay Hwa Tan</t>
  </si>
  <si>
    <t>Fraud Alert System</t>
  </si>
  <si>
    <t>FASP</t>
  </si>
  <si>
    <t>Lydia Siew Siew LOW</t>
  </si>
  <si>
    <t>To monitor and track transactions that may be fraudlent</t>
  </si>
  <si>
    <t xml:space="preserve">Lydia Siew Siew LOW </t>
  </si>
  <si>
    <t>RightFax System</t>
  </si>
  <si>
    <t>FAX-TW</t>
  </si>
  <si>
    <t>- Provide Fax service for customer. - Receiving customer fax documents for remittance purpose. ******* 1. RightFax implemented to the public on 05Sep 2015 and endorsed by SG Tech MD as attached. 2. Its corresponding DR drill completed on 06Dec 2015.</t>
  </si>
  <si>
    <t>Facilities Booking System</t>
  </si>
  <si>
    <t>FBS</t>
  </si>
  <si>
    <t>Geok Leng GOH</t>
  </si>
  <si>
    <t>Manage the booking of facilities such as conference rooms, meeting rooms, projectors etc.</t>
  </si>
  <si>
    <t>Singapore;#Hong Kong;#China;#Indonesia;#Taiwan</t>
  </si>
  <si>
    <t xml:space="preserve">Geok Leng GOH </t>
  </si>
  <si>
    <t>Financial Consolidator</t>
  </si>
  <si>
    <t>FC</t>
  </si>
  <si>
    <t>Desmond Kum Yuen YAM</t>
  </si>
  <si>
    <t>In the initial implementation, Financial Consolidator will supplement existing PSGL and BDW systems. It will first create and establish the financial opening balances at GL and detail transaction level, which is to be reconciled with PSGL GL balance and contract balance respectively. On a daily basis, it will load, map, verify and process the same data-feeds received by PSGL and BDW. Once all data-feeds have been loaded and processed, common core processes e.g. GL and contract level balances reconciliation, average-balance and cost-of-funds calculation, are performed before the reporting database is ready for reports generation and analysis.</t>
  </si>
  <si>
    <t>Singapore;#Hong Kong;#Hong Kong Branch;#China;#Taiwan;#India;#Indonesia;#Japan;#Korea;#Macau;#Malaysia;#UK;#Vietnam;#Dubai;#Australia</t>
  </si>
  <si>
    <t>Desmond Yam</t>
  </si>
  <si>
    <t>Financial Crime Intelligence System</t>
  </si>
  <si>
    <t>FCIS</t>
  </si>
  <si>
    <t>A web-based repository of fraud cases and blacklisted individuals and companies (blacklist entities), providing other business units in DBS with intelligence information regarding fraudulent activities and their perpetrators.</t>
  </si>
  <si>
    <t>File control System</t>
  </si>
  <si>
    <t>FCS-TW</t>
  </si>
  <si>
    <t>File transfer control System</t>
  </si>
  <si>
    <t xml:space="preserve">Fiserv Device Management System </t>
  </si>
  <si>
    <t xml:space="preserve">FDMS  </t>
  </si>
  <si>
    <t>The FDMS Application System is a windows-based application to monitor SSB ATM/CAM devices on a 24/7 basis. It provides online and near real-time network monitoring and incident management.</t>
  </si>
  <si>
    <t>Binoy Ashokan</t>
  </si>
  <si>
    <t>Fixed Deposits</t>
  </si>
  <si>
    <t>FDSP</t>
  </si>
  <si>
    <t>It is a system to track S$ placement for a fixed period at an agreed rate.</t>
  </si>
  <si>
    <t>Basel III Risk Capital &amp; Liquidity Risk Reporting</t>
  </si>
  <si>
    <t>Fermat</t>
  </si>
  <si>
    <t>Capital Reporting and RWA Calculation Engine &amp; Liquidity Risk Calculation Engine  Used to call "Fermat Basel II Capital Reporting"</t>
  </si>
  <si>
    <t>Singapore;#Hong Kong;#China;#Taiwan;#India;#Indonesia;#Korea;#Malaysia;#UK;#USA;#Vietnam;#Dubai;#Australia</t>
  </si>
  <si>
    <t>Santhosh Nalla</t>
  </si>
  <si>
    <t>Finance Group Risk Analytical (OBIEE)</t>
  </si>
  <si>
    <t>FGRA</t>
  </si>
  <si>
    <t>May See CHOW</t>
  </si>
  <si>
    <t>BI infrastructure that provides power users the ability to create BI style reports (decision support systems, query and reporting, online analytical processing (OLAP), statistical analysis, forecasting, and data mining)</t>
  </si>
  <si>
    <t>William Ng</t>
  </si>
  <si>
    <t>May See Chow</t>
  </si>
  <si>
    <t>FinnAxia</t>
  </si>
  <si>
    <t>FINA</t>
  </si>
  <si>
    <t>To replace existing cash management system cash@will</t>
  </si>
  <si>
    <t>Fincap</t>
  </si>
  <si>
    <t>FINCAP</t>
  </si>
  <si>
    <t>Sui Kheng CHUA</t>
  </si>
  <si>
    <t>Fincap is used to calculate market-risk capital charge for regulatory reporting.</t>
  </si>
  <si>
    <t>Sui Kheng Chua</t>
  </si>
  <si>
    <t>FinIQ System</t>
  </si>
  <si>
    <t>FinIQ</t>
  </si>
  <si>
    <t>'Treasury Services FO system for entering structured product transactions. - client access via VB script or Citrix.</t>
  </si>
  <si>
    <t>Singapore;#Hong Kong;#China;#Taiwan;#India;#Indonesia;#Korea</t>
  </si>
  <si>
    <t>Finacle Treasury United Kingdom</t>
  </si>
  <si>
    <t>FINTRSYUK</t>
  </si>
  <si>
    <t>Finacle Treasury Module</t>
  </si>
  <si>
    <t>Flexnet</t>
  </si>
  <si>
    <t>FLNT</t>
  </si>
  <si>
    <t>Donna TROWBRIDGE</t>
  </si>
  <si>
    <t>Software Asset Management</t>
  </si>
  <si>
    <t>Foglight Transaction Recorder and Player</t>
  </si>
  <si>
    <t>FLTP</t>
  </si>
  <si>
    <t>Foglight Transaction Recorder and Player will be used to monitor Finacle URL's and proactively detect the issues regarding the availability of URL.</t>
  </si>
  <si>
    <t>Finance Central Analytics MIS - HK</t>
  </si>
  <si>
    <t>FMIS-HK</t>
  </si>
  <si>
    <t>Chui Fong LEE</t>
  </si>
  <si>
    <t>Chui Fong Lee</t>
  </si>
  <si>
    <t>Foreign Currency Notes</t>
  </si>
  <si>
    <t>FNSP</t>
  </si>
  <si>
    <t>Rachel Yoke Leng YAP</t>
  </si>
  <si>
    <t>FNSP prints turnover and earning reports for the branches and passes GL entries for the transactions to PSGL . FN reports are used by branches</t>
  </si>
  <si>
    <t>Rachel Yoke Leng Yap</t>
  </si>
  <si>
    <t>Foglight Application Performance Monitoring</t>
  </si>
  <si>
    <t>FOG-CBG</t>
  </si>
  <si>
    <t>Bob FABRIZIO</t>
  </si>
  <si>
    <t>Damodar MACHINENI</t>
  </si>
  <si>
    <t xml:space="preserve">Application performance monitoring tool to monitor key application performances of CBG
</t>
  </si>
  <si>
    <t>Damodar</t>
  </si>
  <si>
    <t>Bob Robert Joseph FABRIZIO JR</t>
  </si>
  <si>
    <t>Vickers HK Front Office Trading System</t>
  </si>
  <si>
    <t>FOTS</t>
  </si>
  <si>
    <t>FOTS is the Vickers Front Office Trading System. It supports Manned and STP Trading. Also, Direct Market Access (DMA)</t>
  </si>
  <si>
    <t>Maggie Ying Ying Foo</t>
  </si>
  <si>
    <t>FactorPro</t>
  </si>
  <si>
    <t>FPRO</t>
  </si>
  <si>
    <t>Pamela Pang Kuang LIN</t>
  </si>
  <si>
    <t>Alvin Chong Yin LEE</t>
  </si>
  <si>
    <t>Regional system to support the Bank's Factoring business.</t>
  </si>
  <si>
    <t>Singapore;#Hong Kong;#China;#Taiwan;#India;#Indonesia;#Macau</t>
  </si>
  <si>
    <t>Pamela Pang Kuang Lin</t>
  </si>
  <si>
    <t>Alvin Chong Yin Lee</t>
  </si>
  <si>
    <t>Wan Chi Wing Vincent</t>
  </si>
  <si>
    <t>Wealth Management Financial Advisers Sales Force and Financial Planning System</t>
  </si>
  <si>
    <t>FPSP</t>
  </si>
  <si>
    <t>FPT Report System</t>
  </si>
  <si>
    <t>FPTR</t>
  </si>
  <si>
    <t>This is report system to meet SBV's (State Bank Vietnam) requirements to streamline report generation process.</t>
  </si>
  <si>
    <t>Vietnam</t>
  </si>
  <si>
    <t>Nguyen Thi Hong Nhung</t>
  </si>
  <si>
    <t>Financial &amp; Risk Data Mart</t>
  </si>
  <si>
    <t>FRDM</t>
  </si>
  <si>
    <t>Philip FERNANDEZ</t>
  </si>
  <si>
    <t>Soumya GHOSHAL</t>
  </si>
  <si>
    <t>Finance &amp; Risk related data mart As at Oct 2012, phase 1 of the FRDM is being implemented. Phase 1 is to enable weekly reporting. The scope and timelines of the subsequent phases of the FRDM project is yet to be confirmed. The next project steering committee meeting is in Nov 2012. Upgraded to SL3 as DR is now ready.</t>
  </si>
  <si>
    <t>Soumya Ghoshal</t>
  </si>
  <si>
    <t>Philip Fernandez</t>
  </si>
  <si>
    <t>FrontArena</t>
  </si>
  <si>
    <t>Credit Derivatives trading</t>
  </si>
  <si>
    <t>Generic Funds Payments &amp; Receipt</t>
  </si>
  <si>
    <t>FRSP</t>
  </si>
  <si>
    <t>This system is used for payment and receipt of funds. It is also a front-end system for GL entries to Peoplesoft GL.</t>
  </si>
  <si>
    <t>Anand SUNDARRAMAN</t>
  </si>
  <si>
    <t xml:space="preserve">Balu Natarajan </t>
  </si>
  <si>
    <t>Funds Settlement</t>
  </si>
  <si>
    <t>FSSP</t>
  </si>
  <si>
    <t>Perform payment/receipt for various settlement modes. Able to handle exchange processing and passing of relevant GLs</t>
  </si>
  <si>
    <t>Enterprise File Transfer Gateway (Staging Server)</t>
  </si>
  <si>
    <t>FTGW-HK</t>
  </si>
  <si>
    <t>FTGW-SG</t>
  </si>
  <si>
    <t>Connect:Direct file transfer for users to retrieve reports  &amp; between servers.</t>
  </si>
  <si>
    <t>Interbank GIRO System</t>
  </si>
  <si>
    <t>FTSP</t>
  </si>
  <si>
    <t>This system provides a banking service that enables customers of DBS Bank to make payments to or to receive collections from customers of  DBS Bank (Autopay Express) or any bank participating in the InterBank Giro (IBG) System (Autopay).</t>
  </si>
  <si>
    <t>FXML</t>
  </si>
  <si>
    <t>FXML-TW</t>
  </si>
  <si>
    <t>Sharon Yu Ching CHEN</t>
  </si>
  <si>
    <t>FISC Financial XML interface system . FISC transaction inward/outward remisttance (local currency) - 24 hours</t>
  </si>
  <si>
    <t>FX-Rates Broadcast</t>
  </si>
  <si>
    <t>FXSP</t>
  </si>
  <si>
    <t>Maintain/Broadcast Foreign exchange rates and SGD fixed deposit rates.</t>
  </si>
  <si>
    <t>Access Control</t>
  </si>
  <si>
    <t>GAC</t>
  </si>
  <si>
    <t>To authorize the user access to DHB, DKOB, Macau systems</t>
  </si>
  <si>
    <t>DBS Gamification</t>
  </si>
  <si>
    <t>GAMI</t>
  </si>
  <si>
    <t>Implement a generic platform to implement DBS Gamification with primary objective to implement through games to gain staff awaremess for internal jb transfer and to promote DBS when conducting road shows for campus recruitment to attract graduates to apply for DBS Graduate Programmes.   This system can be extended to other DBS BUs/SUs if there is any demand for their initiaitves.</t>
  </si>
  <si>
    <t>EPRC Host Data Mart</t>
  </si>
  <si>
    <t>GAS</t>
  </si>
  <si>
    <t>Data mart to capture and write back cleansed data to support the EPRC application</t>
  </si>
  <si>
    <t>Simon Chi Keung Wong</t>
  </si>
  <si>
    <t>Scripts Lending System - Global One</t>
  </si>
  <si>
    <t>GASP</t>
  </si>
  <si>
    <t>To facilitate securities borrowing &amp; lending functions.</t>
  </si>
  <si>
    <t>Basel2 Mart</t>
  </si>
  <si>
    <t>GB2</t>
  </si>
  <si>
    <t>Jimmy Wai Ki KWOK</t>
  </si>
  <si>
    <t>Generate Basel2 interface files</t>
  </si>
  <si>
    <t>Jimmy Wai Ki Kwok</t>
  </si>
  <si>
    <t>Group Banking Online (BANKCICS)</t>
  </si>
  <si>
    <t>GBA</t>
  </si>
  <si>
    <t>To control the staging of banking online environment such as Normal, Cutoff, Resume and Down for DHB, DKOB, Macau</t>
  </si>
  <si>
    <t>DHBG - PC Customer Autopay System</t>
  </si>
  <si>
    <t>GBDLOW</t>
  </si>
  <si>
    <t>A system for user to manage autopay instruction to bank</t>
  </si>
  <si>
    <t>Branch Foreign Exchange</t>
  </si>
  <si>
    <t>GBF</t>
  </si>
  <si>
    <t>To support money exchange and forward contract for branch users</t>
  </si>
  <si>
    <t>Back Office CICS</t>
  </si>
  <si>
    <t>GBO</t>
  </si>
  <si>
    <t>To control the staging of back office environment such as Normal, Cutoff, Resume and Down for DHB, DKOB, Macau</t>
  </si>
  <si>
    <t>DHBG - Host Programs of TRDBNW</t>
  </si>
  <si>
    <t>GBW</t>
  </si>
  <si>
    <t>Catherine Man Ching SO</t>
  </si>
  <si>
    <t>Asset/Liability Management system   (This is Bancware)</t>
  </si>
  <si>
    <t>Catherine Man Ching So</t>
  </si>
  <si>
    <t>VisionPlus HK</t>
  </si>
  <si>
    <t>GC03</t>
  </si>
  <si>
    <t>credit card processing for Hong Kong</t>
  </si>
  <si>
    <t>Ken Pang Kui Chew</t>
  </si>
  <si>
    <t>VisionPlus (Indonesia)</t>
  </si>
  <si>
    <t>GC04</t>
  </si>
  <si>
    <t>Sonja KRISTIANTI</t>
  </si>
  <si>
    <t>credit card processing for Indonesia</t>
  </si>
  <si>
    <t xml:space="preserve">GCC Data Mart  </t>
  </si>
  <si>
    <t>GCCDM</t>
  </si>
  <si>
    <t>Christopher Sze Me WANG</t>
  </si>
  <si>
    <t>Christopher Sze Me Wang</t>
  </si>
  <si>
    <t>Keeven Choi</t>
  </si>
  <si>
    <t>Caution List</t>
  </si>
  <si>
    <t>GCF</t>
  </si>
  <si>
    <t>A system to keep track of caution customers for DHB, DKOB, Macau</t>
  </si>
  <si>
    <t>Group Common gateway</t>
  </si>
  <si>
    <t>GCG</t>
  </si>
  <si>
    <t>Common gateway for various channels</t>
  </si>
  <si>
    <t>DHBG - Group Credit Information (Host)</t>
  </si>
  <si>
    <t>GCI</t>
  </si>
  <si>
    <t>Global Customer Identification Number</t>
  </si>
  <si>
    <t>GCIN</t>
  </si>
  <si>
    <t>The master database application containing the all IBG customer, their profile, group and mapping table to product cin</t>
  </si>
  <si>
    <t>Settlement Express</t>
  </si>
  <si>
    <t>GCM</t>
  </si>
  <si>
    <t>Soh Fern BOEY</t>
  </si>
  <si>
    <t>Provide Settlement Process for external broker firms.</t>
  </si>
  <si>
    <t>Soh Fern Boey</t>
  </si>
  <si>
    <t>Cheque Processing</t>
  </si>
  <si>
    <t>GCQ</t>
  </si>
  <si>
    <t>To support centralized return cheque posting, inward cheque return enquiry, presented cheque inquire and Cheque float release after RTGS settlement</t>
  </si>
  <si>
    <t>Group Compliance Registers System</t>
  </si>
  <si>
    <t>GCRS</t>
  </si>
  <si>
    <t>Gary Hock Lai TAN</t>
  </si>
  <si>
    <t>Provide a centralized data management and reporting functions for Group Compliance as follow: 1. Centralize and consolidate information into a single source data across all location / bank entities / BUs/SUs. 2. Enable efficient data management of key compliance and regulatory information, to enable rapid retrieval, use and reporting of key data and metrics by using an enquiry and reporting functions.</t>
  </si>
  <si>
    <t>Gary Tan</t>
  </si>
  <si>
    <t>Visionplus (SG)</t>
  </si>
  <si>
    <t>GCSP</t>
  </si>
  <si>
    <t>Contains 4 modules 1. CMS - Credit Management System 2. CDM - Credit Decision Manager 3. LMS - Loyalty Management System 4. FAS - Financial Authorization System</t>
  </si>
  <si>
    <t>Global Credit System - ACA / ACLM (SG)</t>
  </si>
  <si>
    <t>GCSSG</t>
  </si>
  <si>
    <t>Greg Eric STEINIGER</t>
  </si>
  <si>
    <t>Credit Application, Central Liability, Credit approval</t>
  </si>
  <si>
    <t>Greg Eric Steiniger</t>
  </si>
  <si>
    <t>Teller CT - Administration</t>
  </si>
  <si>
    <t>GCT</t>
  </si>
  <si>
    <t>Provide teller administartion for branch</t>
  </si>
  <si>
    <t>Board Portal (Good Dynamics)</t>
  </si>
  <si>
    <t>GD-BPT</t>
  </si>
  <si>
    <t>BDW reconciliation interfaces</t>
  </si>
  <si>
    <t>GDR</t>
  </si>
  <si>
    <t>A system to support mainframe files transfer to SG BDW</t>
  </si>
  <si>
    <t>Deposit Protection Scheme Report</t>
  </si>
  <si>
    <t>GDS</t>
  </si>
  <si>
    <t>Vincent Lap Sang CHAN</t>
  </si>
  <si>
    <t>Generate DPS report</t>
  </si>
  <si>
    <t>Vincent Chan</t>
  </si>
  <si>
    <t>Data Warehouse (HK)</t>
  </si>
  <si>
    <t>GDW</t>
  </si>
  <si>
    <t>To centralise all data for supporting analysis and marketing</t>
  </si>
  <si>
    <t>Generic Consolidated Statement System</t>
  </si>
  <si>
    <t>GESP</t>
  </si>
  <si>
    <t>Common infrastructure for data extraction from the various intf systems;  eg;  CA;  SA;  FD;  FCCA;  FCFD;  Unit Trust;  Loans;  etc for the purpose of printing of PRB and PB consol stmts.</t>
  </si>
  <si>
    <t>Fraud Alert System for HK</t>
  </si>
  <si>
    <t>GFA</t>
  </si>
  <si>
    <t>Grace Ngar Sze WAN</t>
  </si>
  <si>
    <t>Grace Ngar Sze Wan</t>
  </si>
  <si>
    <t>Funding &amp; Quotation</t>
  </si>
  <si>
    <t>GFU</t>
  </si>
  <si>
    <t>Deposit position reporting and rates quotation</t>
  </si>
  <si>
    <t>DHBG - General Ledger GL Interface</t>
  </si>
  <si>
    <t>GGI</t>
  </si>
  <si>
    <t>Jacqueline Nap Shan CHAN</t>
  </si>
  <si>
    <t>DHB GL Interface System to generate journals to PSGL 8.4</t>
  </si>
  <si>
    <t>Jacqueline Nap Shan Chan</t>
  </si>
  <si>
    <t>Auto Dialing System</t>
  </si>
  <si>
    <t>GHKADS</t>
  </si>
  <si>
    <t>To receive the calling queue from Debt Manager and send called result to Debt Manager</t>
  </si>
  <si>
    <t>Credit Operations - Loan Document Record System</t>
  </si>
  <si>
    <t>GHKLDR</t>
  </si>
  <si>
    <t>Document management system for the new vault of P&amp;S - Cr Ops.</t>
  </si>
  <si>
    <t>IPL Payroll system for DHB and DKOB</t>
  </si>
  <si>
    <t>GHRIPL</t>
  </si>
  <si>
    <t>Carrie Ka Lee WONG</t>
  </si>
  <si>
    <t>Maintain and calculation staff payroll</t>
  </si>
  <si>
    <t>Carrie Ka Lee Wong</t>
  </si>
  <si>
    <t>EC-Banking</t>
  </si>
  <si>
    <t>GIB</t>
  </si>
  <si>
    <t>Provide a host interface for Internet banking transactions.</t>
  </si>
  <si>
    <t>GIRO - Serena Server</t>
  </si>
  <si>
    <t>GIROSERENA</t>
  </si>
  <si>
    <t>Channels for receiving salary credits from Corp accts</t>
  </si>
  <si>
    <t>Generic GL Interface system (SG)</t>
  </si>
  <si>
    <t>GISP</t>
  </si>
  <si>
    <t>Provide parameterised interface for application systems to generate GL entries</t>
  </si>
  <si>
    <t>RightFax for IMEX HK</t>
  </si>
  <si>
    <t>GIX</t>
  </si>
  <si>
    <t>Eliza Hoi Ying YUNG</t>
  </si>
  <si>
    <t>A fax server to provide automated fax services for IMEX HKL and IMEX China customers.</t>
  </si>
  <si>
    <t>Hong Kong;#China</t>
  </si>
  <si>
    <t>Eliza Hoi Ying Yung</t>
  </si>
  <si>
    <t>PS General Ledger Account Ownership</t>
  </si>
  <si>
    <t>GLAO</t>
  </si>
  <si>
    <t>Siew Mooi ONG</t>
  </si>
  <si>
    <t>Automation of General Ledger Account Ownership (GLAO) online system that will enhance the efficiency and effectiveness of the GLAO certification process.</t>
  </si>
  <si>
    <t>Siew Mooi Ong</t>
  </si>
  <si>
    <t>Basel II GL Reconciliation System</t>
  </si>
  <si>
    <t>GLRECON</t>
  </si>
  <si>
    <t>To perform GL reconciliation between PSGL and Basel II (HK) Fermat and HKB2SAS</t>
  </si>
  <si>
    <t>General Ledger Voucher System</t>
  </si>
  <si>
    <t>GLVS</t>
  </si>
  <si>
    <t>This is used by Credit Card</t>
  </si>
  <si>
    <t>MIS</t>
  </si>
  <si>
    <t>GMI</t>
  </si>
  <si>
    <t>To generate MIS reports and download files for DHB and OTB</t>
  </si>
  <si>
    <t>Nostro Reconciliation</t>
  </si>
  <si>
    <t>GNR</t>
  </si>
  <si>
    <t>Sharon Huey Ching LOW</t>
  </si>
  <si>
    <t>Nostro Reconciliation between bank statement and GL record</t>
  </si>
  <si>
    <t>Sharon Low</t>
  </si>
  <si>
    <t>FIN GPC OBIEE</t>
  </si>
  <si>
    <t>GPCBI</t>
  </si>
  <si>
    <t>Bhavaraju PADMAJA</t>
  </si>
  <si>
    <t>Rodolfo Jr Singson SEVERINO</t>
  </si>
  <si>
    <t>The platform for the Product Controller to perform business analytic functions.</t>
  </si>
  <si>
    <t>Rodolfo Jr. Singson Severino</t>
  </si>
  <si>
    <t>Padmaja Bhavaraju</t>
  </si>
  <si>
    <t>Point of Sale / Payment by Phone</t>
  </si>
  <si>
    <t>GPS</t>
  </si>
  <si>
    <t>Provide a host interface for point of sales and phone payment transactions.</t>
  </si>
  <si>
    <t>Generic Payments (D2Pay)</t>
  </si>
  <si>
    <t>GPSP</t>
  </si>
  <si>
    <t>MQ Enablement</t>
  </si>
  <si>
    <t>GQS</t>
  </si>
  <si>
    <t>New System to enable HK mainframe system to interface with Foundation Platform Integration Platform (FP-IP) using WebSphere MQ software</t>
  </si>
  <si>
    <t>Jack Nga Po Kwok</t>
  </si>
  <si>
    <t>Grid Servers</t>
  </si>
  <si>
    <t>GRCM</t>
  </si>
  <si>
    <t>Regina Gek Neo HENG</t>
  </si>
  <si>
    <t>Lee Lian HAM</t>
  </si>
  <si>
    <t>Grid Servers - provides for computation of PVs for VaR reporting. Applies to specific set of products gleaned from source systems like Minisys &amp;/or FA.</t>
  </si>
  <si>
    <t>Regina Heng</t>
  </si>
  <si>
    <t>Lee Lian Ham</t>
  </si>
  <si>
    <t>Remittance</t>
  </si>
  <si>
    <t>GRM</t>
  </si>
  <si>
    <t>Provides the online real-time facilities for the inward andoutward remittance operations</t>
  </si>
  <si>
    <t>Relationship Pricing</t>
  </si>
  <si>
    <t>GRP</t>
  </si>
  <si>
    <t>To calculate the customer total footing and apply charges if required for DHB, DKOB</t>
  </si>
  <si>
    <t>Corporate Website www.dbs.com/hk</t>
  </si>
  <si>
    <t>GRPWEB</t>
  </si>
  <si>
    <t>Corporate web site www.dbs.com/hk</t>
  </si>
  <si>
    <t>GIRO System</t>
  </si>
  <si>
    <t>GRSP</t>
  </si>
  <si>
    <t>Giro system  This  system provides a banking service (Online GIRO) for clearing  and settling payment/collection transactions for DBS/POSB customers originated by DBS customers. It also handles batch payments/ collections from DBS/POSB customers within the bank.</t>
  </si>
  <si>
    <t>Singapore Government Security</t>
  </si>
  <si>
    <t>GSSP</t>
  </si>
  <si>
    <t>Singapore Govt securities - Treasury bills / bonds</t>
  </si>
  <si>
    <t>Email Global Address Synchronizer between DBS and Danamon</t>
  </si>
  <si>
    <t>GSYNC-ID</t>
  </si>
  <si>
    <t>The system is used to synchronize email contacts between DBS and Danamon Indonesia</t>
  </si>
  <si>
    <t>Telephone Banking</t>
  </si>
  <si>
    <t>GTB</t>
  </si>
  <si>
    <t>Phone Banking for General Banking customers</t>
  </si>
  <si>
    <t>Telecommunication</t>
  </si>
  <si>
    <t>GTC</t>
  </si>
  <si>
    <t>SWIFT / RTGS payment message routing</t>
  </si>
  <si>
    <t>GTM</t>
  </si>
  <si>
    <t>Provide a host processing for ATM transactions.</t>
  </si>
  <si>
    <t>In-house GIRO System (Salary Crediting)</t>
  </si>
  <si>
    <t>GTSP</t>
  </si>
  <si>
    <t>This system is also known as salary credit system.  It enables companies to make salary payments to their staff  The companies makes the payment to the bank via cheque instead of via funds transfer and details of crediting to the staff are provided in the</t>
  </si>
  <si>
    <t>Integration Platform (HK Host)</t>
  </si>
  <si>
    <t>GUI</t>
  </si>
  <si>
    <t>Danny Chi Ho LO</t>
  </si>
  <si>
    <t>"This is the HK host component of the Integration Platform (IP). IP provides a loosely coupled single point of integration for various systems within the bank to interface with each other "</t>
  </si>
  <si>
    <t>Danny Chi Ho Lo</t>
  </si>
  <si>
    <t>DHBG - Nominee Service - Consumer</t>
  </si>
  <si>
    <t>GUS</t>
  </si>
  <si>
    <t>DHB Unit Trust host system</t>
  </si>
  <si>
    <t>DHBG - Common Utility</t>
  </si>
  <si>
    <t>GUT</t>
  </si>
  <si>
    <t>Common utility for DHB, DKOB</t>
  </si>
  <si>
    <t>Visa Plus</t>
  </si>
  <si>
    <t>GVS</t>
  </si>
  <si>
    <t>Support debit card transactions thru Visa Plus network.</t>
  </si>
  <si>
    <t>Generic GST Module</t>
  </si>
  <si>
    <t>GXSP</t>
  </si>
  <si>
    <t>Sio Hong SOO</t>
  </si>
  <si>
    <t>To compute Goods and services Tax</t>
  </si>
  <si>
    <t>Sio Hong Soo</t>
  </si>
  <si>
    <t>Jane Phay Tiang Lim</t>
  </si>
  <si>
    <t xml:space="preserve">Human Capital Analytics </t>
  </si>
  <si>
    <t>HCA</t>
  </si>
  <si>
    <t>Grace Ern Dian YIP</t>
  </si>
  <si>
    <t>A data analytics driven model to determine what attributes to differentiate long-staying and early-leaving RMs.</t>
  </si>
  <si>
    <t>Grace Yip</t>
  </si>
  <si>
    <t>T&amp;M Home Computing System</t>
  </si>
  <si>
    <t>HCS-SG</t>
  </si>
  <si>
    <t>Stuart ROBERTS</t>
  </si>
  <si>
    <t> Home computing is simply the deployment of standalone computers to the homes of selected traders who would be able to access applications in DBS via the Internet using a virtual private network (VPN).  This plan takes into consideration the fact that if the entire T&amp;M is home quarantined, some traders, in having to manage the Bank’s risk positions, would still be able to access the Bank’s information and deal from home</t>
  </si>
  <si>
    <t>Stuart Roberts</t>
  </si>
  <si>
    <t>Sandra Stonham</t>
  </si>
  <si>
    <t>TMTO BCP Home-Computing System</t>
  </si>
  <si>
    <t>HCST</t>
  </si>
  <si>
    <t>T&amp;O PB</t>
  </si>
  <si>
    <t>A BCP Home-Computing solution for Wealth staff during crisis</t>
  </si>
  <si>
    <t>CMS Reporting</t>
  </si>
  <si>
    <t>HDeskStat</t>
  </si>
  <si>
    <t>CMS is an application that generates IBM helpdesk call statistics for SG</t>
  </si>
  <si>
    <t>Hadoop Enterprise</t>
  </si>
  <si>
    <t>HDPE</t>
  </si>
  <si>
    <t>Ashish BHAN</t>
  </si>
  <si>
    <t>This platform will be added in BIP ecosystem to complement and enhance BIP Analytics capability. Hadoop will give us opportunity to process unstructured data like logs, pictures, voice &amp; videos. Hadoop will also bring additional analytical capability like recommender system (eg. Mahout).   First phase of Hadoop will be implemented for Digital Bank India to perform the followings:  Primary platform for data staging &amp; processing (OIA Layer).  Load and process structured and unstructured data from source.</t>
  </si>
  <si>
    <t>Jit Soon Koh</t>
  </si>
  <si>
    <t>Hyperion Financial Management</t>
  </si>
  <si>
    <t>HFM</t>
  </si>
  <si>
    <t>For the consolidation of DBS Group’s financial results and the preparation of monthly, quarterly and yearly financial reports, as well as annual reports with notes and disclosures for the Group.</t>
  </si>
  <si>
    <t>Singapore;#Hong Kong;#China;#Taiwan;#Indonesia;#Japan;#Korea;#Malaysia;#UK;#USA;#Vietnam</t>
  </si>
  <si>
    <t>HiPortFolio/3</t>
  </si>
  <si>
    <t>HiPort</t>
  </si>
  <si>
    <t>Gary Yee Seng CHUA</t>
  </si>
  <si>
    <t>HiPortFolio/3 fund admin and accounting system</t>
  </si>
  <si>
    <t>Singapore;#Indonesia</t>
  </si>
  <si>
    <t>Gary Chua</t>
  </si>
  <si>
    <t>HK Basel 2 SAS Application for Retail Credit Risk</t>
  </si>
  <si>
    <t>HKB2SA</t>
  </si>
  <si>
    <t>Sandy CHUANG</t>
  </si>
  <si>
    <t>Calculate Coporate Risk Basel II RWA calculation and generation of respective monthly reports for Basel II Retail</t>
  </si>
  <si>
    <t>Sandy Chuang</t>
  </si>
  <si>
    <t>HK Basel II Vehicle Finance Application</t>
  </si>
  <si>
    <t>HKB2VF</t>
  </si>
  <si>
    <t>Basel II RWA calculation and generation of respective monthly reports for VF AIRB portfolio</t>
  </si>
  <si>
    <t>Hong Kong Collateral System</t>
  </si>
  <si>
    <t>HKCOLS</t>
  </si>
  <si>
    <t>Conal Wai Shing LUNG</t>
  </si>
  <si>
    <t>HKCOLS is aimed to meet the BASEL II collateral requirement as well as being viable collateral system for day-to-day collateral management of DBS(Hong Kong) Ltd.</t>
  </si>
  <si>
    <t>Conal Wai Shing Lung</t>
  </si>
  <si>
    <t>Loan Evaluation and Application Processing System in HK (LEAPS)</t>
  </si>
  <si>
    <t>HKLEAPS</t>
  </si>
  <si>
    <t>Victor Yiu Wa CHAN</t>
  </si>
  <si>
    <t>This is the standard core version for LEAPS</t>
  </si>
  <si>
    <t>Victor Yiu Wa Chan</t>
  </si>
  <si>
    <t>DHBG Online - Systematics (PHKSCICS)</t>
  </si>
  <si>
    <t>HKSMCICS</t>
  </si>
  <si>
    <t>HP Fortify</t>
  </si>
  <si>
    <t>HPFO</t>
  </si>
  <si>
    <t>Reuven MAUTNER</t>
  </si>
  <si>
    <t>HP Fortify is an off-the shelf product from HP for centralized Security Scanning of applications as follows:
SCA - Security source code scan (static scan)
WebInspect - Automated penetration testing (dynamic scan) of mobile/Web application, including agent.</t>
  </si>
  <si>
    <t>Reuven Mautner</t>
  </si>
  <si>
    <t>HP Performance Center</t>
  </si>
  <si>
    <t>HPPC</t>
  </si>
  <si>
    <t>HP Performance Center software is an enterprise-level performance testing platform that enables the formation of a performance testing CoE or a performance testing shared service.
It is built on top of HP LoadRunner, and hence inherits all the capabilities of HP LoadRunner.
HP LoadRunner is a comprehensive solution for testing system behavior and performance. It enables a consistent, repeatable process for performance testing, enabling  application quality and reliability. Using a record and playback mechanism, it helps you drive production workload to the test environments. As it drives load against the system, HP LoadRunner captures the end-user
response time of key business processes and transactions to determine if service level agreements (SLAs) can be met. Nonintrusive, real-time performance monitors obtain and display
performance data from every application tier, server, and system component; and the data is correlated with the transaction data to quickly pinpoint problem areas.
1. Consolidate existing Loadrunner
2. Setup new HP Performance Center Servers(5 VM servers: 1 app , 1 DB and 3 controllers)
3.Its a Web based solution which increases the utilization of resources and reducing cost.
4.The scheduling engine allows teams to plan future tests, and schedule the resources they will need.</t>
  </si>
  <si>
    <t>HP Quality Center</t>
  </si>
  <si>
    <t>HPQC</t>
  </si>
  <si>
    <t>Beng Tat ANG</t>
  </si>
  <si>
    <t>HP Quality Center – is a Test Management tool which is hosted internally at DBS, intended to be used by various teams in RTT and CBGT for test management activities. The servers hosting this application reside in DDC and there would be no production server</t>
  </si>
  <si>
    <t>Beng Tat Ang</t>
  </si>
  <si>
    <t>QTP License server</t>
  </si>
  <si>
    <t>HPQTP</t>
  </si>
  <si>
    <t>Lit Hwang DING</t>
  </si>
  <si>
    <t>Zhongren MA</t>
  </si>
  <si>
    <t>HP Quick Test Professional (QTP) tool is the bank's stardard test automation tool for SIT and UAT environment.  This is a centralised license server to contain and provide concurrent licenses for use by all LoBs.</t>
  </si>
  <si>
    <t>Lit Hwang Ding</t>
  </si>
  <si>
    <t>Zhongren Ma</t>
  </si>
  <si>
    <t>HR-BI Analytics &amp; Reporting</t>
  </si>
  <si>
    <t>HRBO</t>
  </si>
  <si>
    <t>To meet business needs to provide monthly headcount (attrition, new hires, active &amp; movement) and training KPI report.   To allow consolidation of monthly headcount &amp; training KPI report for DBS Bank &amp; DBS Vickers locations with/without the presence of DBS HRMS &amp; LMS.</t>
  </si>
  <si>
    <t>PeopleSoft Human Resource Management System</t>
  </si>
  <si>
    <t>HRMS</t>
  </si>
  <si>
    <t>Primarily to maintain staff personal, employment, job &amp; salary info to facilitate HR administration in DBS group as well as interfacing to external vendors (Tricor &amp; ADP) for payroll processing.</t>
  </si>
  <si>
    <t>Singapore;#Hong Kong;#China;#Taiwan;#India;#Indonesia;#Japan;#Korea;#Macau;#Malaysia;#UK;#USA;#Vietnam;#Dubai</t>
  </si>
  <si>
    <t>Thales HSM- China Union Pay</t>
  </si>
  <si>
    <t>HSM-CN</t>
  </si>
  <si>
    <t>SL2 applications for ATM service</t>
  </si>
  <si>
    <t>Thales HSM - HK EMV, Cashline &amp; Credit Card</t>
  </si>
  <si>
    <t>HSM-HK</t>
  </si>
  <si>
    <t>HSM 8000 series</t>
  </si>
  <si>
    <t>Anita Suet Wai Wong</t>
  </si>
  <si>
    <t>Thales HSM - DBSI ATM</t>
  </si>
  <si>
    <t>HSM-ID</t>
  </si>
  <si>
    <t>HSMsaa</t>
  </si>
  <si>
    <t>Chin Lok ANG</t>
  </si>
  <si>
    <t>Specialised HSM device used by Swiftnet</t>
  </si>
  <si>
    <t>Chin Lok Ang</t>
  </si>
  <si>
    <t>HSM-SG</t>
  </si>
  <si>
    <t>HSM (Eracom) used by SG application.</t>
  </si>
  <si>
    <t>HSVAR Murex</t>
  </si>
  <si>
    <t>HSVAR</t>
  </si>
  <si>
    <t>Kevin Kean Loong LEW</t>
  </si>
  <si>
    <t>Murex HSVAR system is use for generating of VaR based on Historical simulation</t>
  </si>
  <si>
    <t>Kevin Lew</t>
  </si>
  <si>
    <t>Retail Internet Banking (SG)</t>
  </si>
  <si>
    <t>IB88</t>
  </si>
  <si>
    <t>An internet based application to allow retail customer to perform transactions.</t>
  </si>
  <si>
    <t>IBG Social Media</t>
  </si>
  <si>
    <t>IBC4</t>
  </si>
  <si>
    <t>Jolynn Mee Bao WONG</t>
  </si>
  <si>
    <t>Jay Jia Wei LIM</t>
  </si>
  <si>
    <t>IBG Social Media applications for IBG customer. The application will hosted external (not in DBS data centre)</t>
  </si>
  <si>
    <t>eStatement Respository (SG)</t>
  </si>
  <si>
    <t>IBET</t>
  </si>
  <si>
    <t>Sandeep LAL</t>
  </si>
  <si>
    <t>An internet based application to allow retail customer to view eStatments.</t>
  </si>
  <si>
    <t>Sandeep Lal</t>
  </si>
  <si>
    <t>IBG Analytics</t>
  </si>
  <si>
    <t>IBGA</t>
  </si>
  <si>
    <t>Kamalakannan ANNATHURAI</t>
  </si>
  <si>
    <t>For data exploration and MIS reporting</t>
  </si>
  <si>
    <t>Annathurai Kamalakannan</t>
  </si>
  <si>
    <t>IBG Global Information System</t>
  </si>
  <si>
    <t>IBGGIS</t>
  </si>
  <si>
    <t>A regional web base portal for IBG with reporting, collaboration and integrated KAM function.  Support day to day RM functions in account planning, tracking, MIS reporting and measurement.  Roll up function and reports to ING head, senior management, sector and industry head.   Also known as GRM/GIS/KAM by business.    To the end user it is known as the IBG 3G Portal or 3G Portal.</t>
  </si>
  <si>
    <t>Singapore;#Hong Kong;#China;#Taiwan;#India;#Indonesia;#Japan;#Korea;#Macau;#Malaysia;#UK;#USA;#Vietnam;#Dubai;#Australia</t>
  </si>
  <si>
    <t>IBGT Foglight</t>
  </si>
  <si>
    <t>IBGTFL</t>
  </si>
  <si>
    <t>Updated on 2015-Nov-25
This is the old Foglight application used by IBGT.
In 2013, ownership and management was transferred from IBGT to TS.
In 2015, a new Foglight is built with the purpose to replace IBGTFL. The app code of the new Foglight is IMFL
We are now moving the IBGTFL record from EAS to Common Infra Repository because IBGT colleagues wants use to dissociate this app from themselves.
In 2016, we will decomm IBGTFL when all applications are successfully migrated to IMFL.
 </t>
  </si>
  <si>
    <t xml:space="preserve">QlikView Analytics </t>
  </si>
  <si>
    <t>IBQV</t>
  </si>
  <si>
    <t>QlikView Analytics is a CAT 3 web based data discovery tool to be used by Finance users</t>
  </si>
  <si>
    <t xml:space="preserve">iBanking SSO Framework  </t>
  </si>
  <si>
    <t>IBRSSO</t>
  </si>
  <si>
    <t>The Single Sign On (SSO) mechanism meant for enabling customers to access multi-country IB applications, within a Single Login session, within the same channel.  The Solution will also encapsulate iBanking authentications logic.  SSO is a common infrastructure, providing SSO Framework to iBanking SG, iBanking HK and Emerging countries</t>
  </si>
  <si>
    <t>FISC transaction inward/outward remittance (local currency)</t>
  </si>
  <si>
    <t>IBRS-TW</t>
  </si>
  <si>
    <t>FISC transaction inward/outward remisttance (local currency)</t>
  </si>
  <si>
    <t>IDEAL2</t>
  </si>
  <si>
    <t>IBSP</t>
  </si>
  <si>
    <t>To provide banking services to Corporate customers via the internet (including COE and OCOE services).</t>
  </si>
  <si>
    <t>I.Serve</t>
  </si>
  <si>
    <t>ICALL</t>
  </si>
  <si>
    <t>Mike Power</t>
  </si>
  <si>
    <t>Subbiah IYAMPILLAI</t>
  </si>
  <si>
    <t>FrontEnd system for Contact Centre agent to view customer profile and portfolio, raise requests to meet customer requirements.</t>
  </si>
  <si>
    <t>ICAP</t>
  </si>
  <si>
    <t>ICAP is a leading markets operator and provider of post trade risk mitigation and information services.</t>
  </si>
  <si>
    <t>HKICL File Transfer Service</t>
  </si>
  <si>
    <t>ICLFTS</t>
  </si>
  <si>
    <t>Staging Server for file transfer between DBS and HKICL.</t>
  </si>
  <si>
    <t>iComm</t>
  </si>
  <si>
    <t>iCOM</t>
  </si>
  <si>
    <t>This is a messaging engine to support SMS and email alerts for CBG customers</t>
  </si>
  <si>
    <t>IBG Citrix</t>
  </si>
  <si>
    <t>ICTX</t>
  </si>
  <si>
    <t>Citrix for IBGT</t>
  </si>
  <si>
    <t>Intelligent Data Entry</t>
  </si>
  <si>
    <t>IDE</t>
  </si>
  <si>
    <t>To digitize the scanned forms by using ICR/OCR technology and manual Data entry.</t>
  </si>
  <si>
    <t>IDEAL3</t>
  </si>
  <si>
    <t>regional corporate internet and mobile application for cash and trade.</t>
  </si>
  <si>
    <t>Singapore;#Hong Kong;#Hong Kong Branch;#China;#Taiwan;#India;#Indonesia;#UK</t>
  </si>
  <si>
    <t>Loan Evaluation and Application Processing System in Indonesia</t>
  </si>
  <si>
    <t>IDLP</t>
  </si>
  <si>
    <t>Marjuki</t>
  </si>
  <si>
    <t>Wai Fong NG</t>
  </si>
  <si>
    <t>This is front end web-based application system used for processing of mortgage loan application.</t>
  </si>
  <si>
    <t>Wai Fong Ng</t>
  </si>
  <si>
    <t>ITT Database Restoration Hub</t>
  </si>
  <si>
    <t>IDRH</t>
  </si>
  <si>
    <t>Pierre-Yves BOUILLAUD</t>
  </si>
  <si>
    <t>Database restoration hub for Treasury P&amp;L Production, PL Decomposition, Trader Sign-Off and Reserves Computation, Market Risk Var/Backtest, Risk Sensi, PL Grid and Scenario Stress monitoring.</t>
  </si>
  <si>
    <t>Pierre-Yves Bouillaud</t>
  </si>
  <si>
    <t>Integrated Finance Architecture Applications</t>
  </si>
  <si>
    <t>IFAApps</t>
  </si>
  <si>
    <t>IFAApps is a modularized application developed by Finance – Integrated Finance Architecture team in support the last mile processing for Finance team such as Off-Balance Sheet Reporting, Equity consolidation, LP maintenance, etc)</t>
  </si>
  <si>
    <t>ITT Grid Computing</t>
  </si>
  <si>
    <t>IGRD</t>
  </si>
  <si>
    <t>T&amp;O ITT</t>
  </si>
  <si>
    <t>Jose NETTO</t>
  </si>
  <si>
    <t>To provide Grid computing (high performance computing) service to Risk Mgmt/Trading applications with-in ITT  (e.g. MUREX)</t>
  </si>
  <si>
    <t>Jose Netto</t>
  </si>
  <si>
    <t>Peggy Meng Choo Chew</t>
  </si>
  <si>
    <t>Liqudity Management Host</t>
  </si>
  <si>
    <t>IGSP</t>
  </si>
  <si>
    <t>Liquidity Management refers to a range of products / service offerings typically provided to corporate customers, to help enhance customers’ return, or minimize overdraft charges, on cash balances with the bank. This can be achieved through different methodologies basically – Target balancing and Notional Cash Pooling.</t>
  </si>
  <si>
    <t>Intraday Liquidity Management System</t>
  </si>
  <si>
    <t>ILMS</t>
  </si>
  <si>
    <t>Madurai Swaminathan SIVASHANMUGAM</t>
  </si>
  <si>
    <t>To build a system solution to meet Treasury &amp; Markets’ (T&amp;M) business needs to : Achieving almost real-time nostro accounts’ positions projection based on internal cash flows Standardising nostro funding reporting processes across all DBS locations Fulfilling regulatory reporting requirements under Basel 3 for intraday liquidity risk monitoring</t>
  </si>
  <si>
    <t>Swaminathan Madurai Sivashanmugam</t>
  </si>
  <si>
    <t>Infra Mgmt - Internal 2FA Infra</t>
  </si>
  <si>
    <t>IM2FA-SG</t>
  </si>
  <si>
    <t>Dick Chong</t>
  </si>
  <si>
    <t>Infra Mgmt - CISCO Secure ACS</t>
  </si>
  <si>
    <t>IMAC</t>
  </si>
  <si>
    <t>Cisco Secure ACS infrastructure is used for network access authentication for our wireless and as well as for our network devices.</t>
  </si>
  <si>
    <t>IMACS-HK</t>
  </si>
  <si>
    <t>John Yiu Sun POON</t>
  </si>
  <si>
    <t>Cisco Secure ACS infrastructure is used for network access authentication of router and switch.</t>
  </si>
  <si>
    <t>John Yiu Sun Poon</t>
  </si>
  <si>
    <t>IMACS-ID</t>
  </si>
  <si>
    <t>Network access control management</t>
  </si>
  <si>
    <t>IMACS-SG</t>
  </si>
  <si>
    <t xml:space="preserve">Cisco Secure ACS infrastructure is used for network access authentication for our wireless and as well as for our network devices. </t>
  </si>
  <si>
    <t>Infra Mgmt - Backup &amp; Archive Devices</t>
  </si>
  <si>
    <t>IMBA</t>
  </si>
  <si>
    <t>Backup infrastructure and Archival platform comprising of:  Open Systems Platform: Tivoli Storage Manager as backup utility with backend to Data Domain for data deduplication, supported by Automated Tape Library for long time archival.</t>
  </si>
  <si>
    <t>IMBAD-ID</t>
  </si>
  <si>
    <r>
      <t xml:space="preserve">Open Systems Platform
</t>
    </r>
    <r>
      <rPr>
        <i/>
        <u/>
        <sz val="11"/>
        <color indexed="8"/>
        <rFont val="新細明體"/>
        <family val="1"/>
        <charset val="136"/>
      </rPr>
      <t xml:space="preserve">Tivoli Storage Manager </t>
    </r>
    <r>
      <rPr>
        <sz val="11"/>
        <color theme="1"/>
        <rFont val="新細明體"/>
        <family val="1"/>
        <charset val="136"/>
        <scheme val="minor"/>
      </rPr>
      <t>as backup utility with backend to Data Domain for data deduplication, supported by Automated Tape Library for long time archival.</t>
    </r>
  </si>
  <si>
    <t xml:space="preserve">Infra Mgmt - Backup &amp; Archive Devices </t>
  </si>
  <si>
    <t>IMBAD-SG</t>
  </si>
  <si>
    <r>
      <t xml:space="preserve">Centralized backup infrastructure and Archival platform comprising of:
</t>
    </r>
    <r>
      <rPr>
        <b/>
        <u/>
        <sz val="11"/>
        <color indexed="8"/>
        <rFont val="新細明體"/>
        <family val="1"/>
        <charset val="136"/>
      </rPr>
      <t xml:space="preserve">Mainframe Platform:
</t>
    </r>
    <r>
      <rPr>
        <sz val="11"/>
        <color theme="1"/>
        <rFont val="新細明體"/>
        <family val="1"/>
        <charset val="136"/>
        <scheme val="minor"/>
      </rPr>
      <t xml:space="preserve">IBM Peer to Peer Virtual Tape System and IBM Virtual Engines.
</t>
    </r>
    <r>
      <rPr>
        <b/>
        <u/>
        <sz val="11"/>
        <color indexed="8"/>
        <rFont val="新細明體"/>
        <family val="1"/>
        <charset val="136"/>
      </rPr>
      <t xml:space="preserve">Open Systems Platform:
</t>
    </r>
    <r>
      <rPr>
        <sz val="11"/>
        <color theme="1"/>
        <rFont val="新細明體"/>
        <family val="1"/>
        <charset val="136"/>
        <scheme val="minor"/>
      </rPr>
      <t>Tivoli Storage Manager as backup utility with backend to Data Domain for data deduplication, supported by Automated Tape Library for long time archival.
Data Archival Platform such as Content Addressable Storage (EMC Centera)</t>
    </r>
  </si>
  <si>
    <t>Infra Mgmt - Backup &amp; Archive Tools</t>
  </si>
  <si>
    <t>IMBA-HK</t>
  </si>
  <si>
    <t>BMC Capacity Optimization (BCO)</t>
  </si>
  <si>
    <t>IMBCO</t>
  </si>
  <si>
    <t>Matthew June Yee TOUW</t>
  </si>
  <si>
    <t xml:space="preserve">BCO is for Capacity Planning </t>
  </si>
  <si>
    <t>Matthew Touw</t>
  </si>
  <si>
    <t>Infra Mgmt - Configuration and Provisioing Tool</t>
  </si>
  <si>
    <t>IMCMP</t>
  </si>
  <si>
    <t>This infrastructure is meant to perform network devices' configuration backup automatically. 
 </t>
  </si>
  <si>
    <t>Infra Mgmt - Problem &amp; Change Management (ManageNow, PageExpress)</t>
  </si>
  <si>
    <t>IMCP-SG</t>
  </si>
  <si>
    <t xml:space="preserve">Infra Mgmt - Data Center Infrastructure Management (DCIM) </t>
  </si>
  <si>
    <t>IMDCIM</t>
  </si>
  <si>
    <t>T&amp;O TS SP</t>
  </si>
  <si>
    <t>DCIM tool is to manage provisioning of power and rack space inside Data Centre</t>
  </si>
  <si>
    <t>Harpreet Singh</t>
  </si>
  <si>
    <t xml:space="preserve">SNOC Foglight Federation </t>
  </si>
  <si>
    <t>IMFM</t>
  </si>
  <si>
    <t>SNOC Foglight Federation is the Master Foglight Management Server(FMS) that connects to all LOBs’ Child FMS servers.</t>
  </si>
  <si>
    <t>Infra Mgmt - IP Services</t>
  </si>
  <si>
    <t>IMIPS-SG</t>
  </si>
  <si>
    <t>This infrastructure is to provide ip services such as DNS and DHCP for all network resources.</t>
  </si>
  <si>
    <t>IBM Service Management</t>
  </si>
  <si>
    <t>IMISM</t>
  </si>
  <si>
    <t>June Yoke Mun TAM</t>
  </si>
  <si>
    <t>IT Service Management for Asset, Incident, Problem and Change Management</t>
  </si>
  <si>
    <t>June Yoke Mun Tam</t>
  </si>
  <si>
    <t>Infra Mgmt - Job Scheduling Tools (TWS)</t>
  </si>
  <si>
    <t>IMJS-SG</t>
  </si>
  <si>
    <t>Raja SELVARAJ</t>
  </si>
  <si>
    <t xml:space="preserve">TWS is a job scheduling software used by DBS for scheduling Open systems batch jobs.  </t>
  </si>
  <si>
    <t>Infra Mgmt - KVM devices</t>
  </si>
  <si>
    <t>IMKVM-SG</t>
  </si>
  <si>
    <t xml:space="preserve">DSView 3 - Keyboard, Video, and Mouse (KVM) </t>
  </si>
  <si>
    <t>Infra Mgmt – Network Attached Storage</t>
  </si>
  <si>
    <t>IMNAS-CN</t>
  </si>
  <si>
    <t>Sean Yan Xiang SHEN</t>
  </si>
  <si>
    <t>Background – we are implementing new NetApp NAS as part of Innovation initiative. As part of the setup, we implement DR for the solution for data that are critical and mirror between  DBS tower &amp; SHDC currently.</t>
  </si>
  <si>
    <t>Sean Yan Xiang Shen</t>
  </si>
  <si>
    <t xml:space="preserve">Infra Mgmt - Network Attached Storage </t>
  </si>
  <si>
    <t>IMNAS-SG</t>
  </si>
  <si>
    <t>NAS (Network Attached Storage) for file shared services</t>
  </si>
  <si>
    <t>IMNAS-TW</t>
  </si>
  <si>
    <t xml:space="preserve">We are planning to do file server replacement, existing file servers exist in PDC, SDC, TaipeiHub and A12. Data is protected via TSM.
New solution will be replacing existing file servers with NAS storage for cost effective and consolidated architecture. Data will be protected locally via snapshots copy and replicated to remote site. As part of the setup, we implement DR for the solution for data that are critical and mirror between TaipeiHub &amp; A12.
</t>
  </si>
  <si>
    <t>Infra Mgmt - Network Management Systems</t>
  </si>
  <si>
    <t>IMNMS-SG</t>
  </si>
  <si>
    <t>Choon Boon TAN</t>
  </si>
  <si>
    <t>Walter Wing Kin CHEUNG</t>
  </si>
  <si>
    <t>Walter Cheung</t>
  </si>
  <si>
    <t>Choon Boon Tan</t>
  </si>
  <si>
    <t>Infra Mgmt - Network Tool</t>
  </si>
  <si>
    <t>IMNWT-SG</t>
  </si>
  <si>
    <t>Infrastructure Management servers use by network team. (E.g Solarwinds, Kiwi Cat tools, Whatupgold)</t>
  </si>
  <si>
    <t>Infra Mgmt - Online Storage Devices</t>
  </si>
  <si>
    <t>IMOSD-ID</t>
  </si>
  <si>
    <t>Online Storage devices - SAN Storage for open systems (Wintel &amp; AIX)</t>
  </si>
  <si>
    <t>DBS India - Storage Infrastructure</t>
  </si>
  <si>
    <t>IMOSD-IN</t>
  </si>
  <si>
    <t>Open System SAN infrastructure is a regional initiative and also local regulatory requirement with key objective to :-
Strengthen technology and infrastructure platform
Reduce server foot-print (Windows Server Virtualization)
Reduce running and maintenance cost
Meet regulator compliance requirement</t>
  </si>
  <si>
    <t>Karun Joshi</t>
  </si>
  <si>
    <t>IMOSD-SG</t>
  </si>
  <si>
    <t>Online Storage devices - SAN for mainframe and open systems.</t>
  </si>
  <si>
    <t>Infra Mgmt - Online Storage Devcies</t>
  </si>
  <si>
    <t>This is to refresh the online storage hardware DS8100 due to end of sale by 01 Nov 2013. It will not be allowed to extend any disk capacity.
The current storage DS8100 will be migrated to new device with minimum impact. The architecture and configuration will not be changed.</t>
  </si>
  <si>
    <t>Infra Mgmt - Online Storage Tools</t>
  </si>
  <si>
    <t>IMOS-ID</t>
  </si>
  <si>
    <t>Tivoli Productivity Centre - Storage Resource Management (SRM) software offering that provides a centralized point of control for managing large scale, complex heterogeneous storage environments (deployment in progress)</t>
  </si>
  <si>
    <t>IMOS-SG</t>
  </si>
  <si>
    <r>
      <t>Tivoli Productivity Centre</t>
    </r>
    <r>
      <rPr>
        <sz val="11"/>
        <color theme="1"/>
        <rFont val="新細明體"/>
        <family val="1"/>
        <charset val="136"/>
        <scheme val="minor"/>
      </rPr>
      <t xml:space="preserve"> - Storage Resource Management (SRM) software offering that provides a centralized point of control for managing large scale, complex heterogeneous storage environments. (deployment in progress)
</t>
    </r>
    <r>
      <rPr>
        <b/>
        <u/>
        <sz val="11"/>
        <color indexed="8"/>
        <rFont val="新細明體"/>
        <family val="1"/>
        <charset val="136"/>
      </rPr>
      <t>EMC Solutions Enabler</t>
    </r>
    <r>
      <rPr>
        <sz val="11"/>
        <color theme="1"/>
        <rFont val="新細明體"/>
        <family val="1"/>
        <charset val="136"/>
        <scheme val="minor"/>
      </rPr>
      <t xml:space="preserve"> - EMC Symmetrix command line management tool.
</t>
    </r>
    <r>
      <rPr>
        <b/>
        <u/>
        <sz val="11"/>
        <color indexed="8"/>
        <rFont val="新細明體"/>
        <family val="1"/>
        <charset val="136"/>
      </rPr>
      <t>EMC SMC/SPA</t>
    </r>
    <r>
      <rPr>
        <sz val="11"/>
        <color theme="1"/>
        <rFont val="新細明體"/>
        <family val="1"/>
        <charset val="136"/>
        <scheme val="minor"/>
      </rPr>
      <t xml:space="preserve"> - EMC Symmetrix Management Console and Performance Analyzer.
</t>
    </r>
    <r>
      <rPr>
        <b/>
        <u/>
        <sz val="11"/>
        <color indexed="8"/>
        <rFont val="新細明體"/>
        <family val="1"/>
        <charset val="136"/>
      </rPr>
      <t>EMC Unisphere/Prosphere</t>
    </r>
    <r>
      <rPr>
        <sz val="11"/>
        <color theme="1"/>
        <rFont val="新細明體"/>
        <family val="1"/>
        <charset val="136"/>
        <scheme val="minor"/>
      </rPr>
      <t xml:space="preserve"> - Storage resource monitoring software providing end-to-end visibility and monitoring of EMC storage resources.
</t>
    </r>
    <r>
      <rPr>
        <b/>
        <u/>
        <sz val="11"/>
        <color indexed="8"/>
        <rFont val="新細明體"/>
        <family val="1"/>
        <charset val="136"/>
      </rPr>
      <t>NetApp NAS</t>
    </r>
    <r>
      <rPr>
        <sz val="11"/>
        <color theme="1"/>
        <rFont val="新細明體"/>
        <family val="1"/>
        <charset val="136"/>
        <scheme val="minor"/>
      </rPr>
      <t xml:space="preserve"> – Storage management and monitoring tool providing NAS operation management and system monitoring</t>
    </r>
  </si>
  <si>
    <t xml:space="preserve">This is to refresh the online storage hardware DS8100 due to end of sale by 01 Nov 2013. It will not be allowed to extend any disk capacity.
The current storage DS8100 will be migrated to new device with minimum impact. The architecture and configuration will not be changed.
</t>
  </si>
  <si>
    <t>Infrastructure Application repository - Splunk</t>
  </si>
  <si>
    <t>IMSA</t>
  </si>
  <si>
    <t>Infra Mgmt - Storage (NAS, SAN)</t>
  </si>
  <si>
    <t>IMSI</t>
  </si>
  <si>
    <t>NAS (Network Attached Storage) &amp; SAN (Storage Area Network) including tools for  SAN: Pro-sphere (VMAX), Solution Enabler (VMAX), Connectrix/SMC Manager (VMAX), peripheral devices like SAN Switch.  NAS: Unisphere (Celerra/Centerra)</t>
  </si>
  <si>
    <t>Infra Mgmt - Security Tools (ITA, SCSP, NAV)</t>
  </si>
  <si>
    <t>IMSM-HK</t>
  </si>
  <si>
    <t>Bernard Kan</t>
  </si>
  <si>
    <t>Infra Mgmt - Security Tools (ITA, SCSP, NAV, TSCM, McAfee, ISSVM, Symantec)</t>
  </si>
  <si>
    <t>IMSM-SG</t>
  </si>
  <si>
    <t>Infra Mgmt - Security Tools (SCSP, McAfee, Symantec)</t>
  </si>
  <si>
    <t>IMST</t>
  </si>
  <si>
    <t>Dilipkumar PANJWANI</t>
  </si>
  <si>
    <t>The Infra Mgmt Security tools comprises of Mcafee &amp; Symantec products being used for end-point security &amp; event gathering for analysis.</t>
  </si>
  <si>
    <t>Dilipkumar Panjwani</t>
  </si>
  <si>
    <t>Infra Mgmt – Internet Surfing Service</t>
  </si>
  <si>
    <t>IMSURF-SG</t>
  </si>
  <si>
    <t>New Internet Surfing Infra in DCE/DCW</t>
  </si>
  <si>
    <t xml:space="preserve">Virtual Instrument (VI) </t>
  </si>
  <si>
    <t>IMSVI</t>
  </si>
  <si>
    <t>The purpose of VI is to complement existing SAN monitoring tool.</t>
  </si>
  <si>
    <t>Infra Mgmt - Tivoli Monitoring Tools (TEC, TEPS)</t>
  </si>
  <si>
    <t>IMTM-SG</t>
  </si>
  <si>
    <t>For monitoring of servers &amp; subsystem  availability and performance (CPU, memory etc).</t>
  </si>
  <si>
    <t>Singapore;#Hong Kong;#China</t>
  </si>
  <si>
    <t>Wily Application Diagnostic Tool</t>
  </si>
  <si>
    <t>IMWAD</t>
  </si>
  <si>
    <t>This is a diagnostic tool for performance monitoring.It does not affect customer business transaction or systems even if Wiley is shutdown</t>
  </si>
  <si>
    <t>India Interactive Analytics – Quality Check </t>
  </si>
  <si>
    <t>INAN</t>
  </si>
  <si>
    <t>India Interactive Analytics – Quality Check</t>
  </si>
  <si>
    <t xml:space="preserve">NetApp NAS for International Centers File Shares </t>
  </si>
  <si>
    <t>INAS</t>
  </si>
  <si>
    <t>Loan Evaluation and Application Processing System in India</t>
  </si>
  <si>
    <t>INLP</t>
  </si>
  <si>
    <t>This is a front-end web-based application system used for processing of mortgage loan application</t>
  </si>
  <si>
    <t>Herliyanto</t>
  </si>
  <si>
    <t>Shantanu Sengupta</t>
  </si>
  <si>
    <t xml:space="preserve">Digital Banking India – Immediate Payment System </t>
  </si>
  <si>
    <t>INPS</t>
  </si>
  <si>
    <t>New immediate payment system (IMPS) to be set-up in India DC, for Digi bank India project</t>
  </si>
  <si>
    <t>Instinct</t>
  </si>
  <si>
    <t>Insurance Distribution</t>
  </si>
  <si>
    <t>INSUR-TW</t>
  </si>
  <si>
    <t>Jeanette Chen LIN</t>
  </si>
  <si>
    <t>Standalone Insurance distribution system</t>
  </si>
  <si>
    <t>Jeanette Lin</t>
  </si>
  <si>
    <t>Integration Platform Dashboard</t>
  </si>
  <si>
    <t>IPD</t>
  </si>
  <si>
    <t>Husada Sunyoto DANNY</t>
  </si>
  <si>
    <t>IPD is a real-time application monitoring and statistical analysis of application performance. Scope Monitoring of SOI (IPS, IPN, IWF) services. Functions The IPD and Dashboard component is used to view the business/user activities and monitor SOI (IPS, IPN, IWF) application logs.</t>
  </si>
  <si>
    <t>Danny Husada Sunyoto</t>
  </si>
  <si>
    <t xml:space="preserve"> Bob FABRIZIO</t>
  </si>
  <si>
    <t>Digibank Indonesia - SOI / IP System</t>
  </si>
  <si>
    <t>IPDB</t>
  </si>
  <si>
    <t>for Digibank Indonesia, new app code creation with new infra setup.</t>
  </si>
  <si>
    <t>Integrated Payment Engine</t>
  </si>
  <si>
    <t>IPE</t>
  </si>
  <si>
    <t>Regional system providing imaging, workflow &amp; processing for remittance operations.</t>
  </si>
  <si>
    <t>Singapore;#Hong Kong;#Hong Kong Branch;#Australia</t>
  </si>
  <si>
    <t>Integrated Payment Engine 2</t>
  </si>
  <si>
    <t>IPE2</t>
  </si>
  <si>
    <t>Real Time Payment Gateway for G3 Project. Support Realtime Payments, Giro Bulk Payment and eDDA.</t>
  </si>
  <si>
    <t>Singapore;#Hong Kong;#Hong Kong Branch</t>
  </si>
  <si>
    <t xml:space="preserve">Integration Platform Indonesia </t>
  </si>
  <si>
    <t>IPID</t>
  </si>
  <si>
    <t>Integration Middleware for Indonesia Applications. IP provides integration services for internal application to interface with one another (e.g. front end channels to interface to core banking finacle). IP performs data transformation (e.g. xml to commarea), protocol conversion (e.g. https to MQ), routing, etc.</t>
  </si>
  <si>
    <t xml:space="preserve">Integration Platform (IP North)  </t>
  </si>
  <si>
    <t>IPN</t>
  </si>
  <si>
    <t>The Integration Platform provides a loosely coupled single point of integration for various systems within the bank to interface with each other</t>
  </si>
  <si>
    <t>Indonesia Payment Notification System</t>
  </si>
  <si>
    <t>IPNS</t>
  </si>
  <si>
    <t>The system is a SMS gateway connecting Indonesia SMS service provider and DBS internal systems to send SMS notification for transaction/payment alert.</t>
  </si>
  <si>
    <t>Integration Platform (IP South) </t>
  </si>
  <si>
    <t>IPS</t>
  </si>
  <si>
    <t>IP Services India</t>
  </si>
  <si>
    <t>IPSI</t>
  </si>
  <si>
    <t>Infoblox is the appliance used for ensuring resilient network services like DHCP, and IP Address Management.</t>
  </si>
  <si>
    <t>IRHybrid ( MiniSys )</t>
  </si>
  <si>
    <t>IRHybrid</t>
  </si>
  <si>
    <t>IR structured products trading</t>
  </si>
  <si>
    <t>IRHybrid P&amp;L</t>
  </si>
  <si>
    <t>IRHybridPL</t>
  </si>
  <si>
    <t>Lily OON</t>
  </si>
  <si>
    <t>The application is to produce P&amp;L reporting for IRHybrid trades.</t>
  </si>
  <si>
    <t>Lily Oon</t>
  </si>
  <si>
    <t>IRIS System</t>
  </si>
  <si>
    <t>IRIS</t>
  </si>
  <si>
    <t>Sahng Myung SHIN</t>
  </si>
  <si>
    <t>Ki Hong LEE</t>
  </si>
  <si>
    <t>This system contains local G/L under Korean GAAP and generates local regulatory report for FSS (Financial Supervisory Service)</t>
  </si>
  <si>
    <t>Korea</t>
  </si>
  <si>
    <t>Ki Hong Lee</t>
  </si>
  <si>
    <t>Sahng Myung Shin</t>
  </si>
  <si>
    <t>Inland Revenue Authority of Singapore System</t>
  </si>
  <si>
    <t>IRSP</t>
  </si>
  <si>
    <t>Trot Chun Wah CHIANG</t>
  </si>
  <si>
    <t>This system receives electronic appointment notices (under sectin 57 of income tax act) from Inland Revenue Authority of Singapore (IRAS) for collection of income tax dues to IRAS from customer's DBS/POSB SA/CA accounts and automates the collection of thi</t>
  </si>
  <si>
    <t>Trot Chun Wah Chiang</t>
  </si>
  <si>
    <t>IBM Sterling Control Center</t>
  </si>
  <si>
    <t>ISCC</t>
  </si>
  <si>
    <t>Youzhi NI</t>
  </si>
  <si>
    <t>ISCC will provide a ease of file transfer monitoring</t>
  </si>
  <si>
    <t>Youzhi Ni</t>
  </si>
  <si>
    <t>Information Security eLearning</t>
  </si>
  <si>
    <t>ISEL</t>
  </si>
  <si>
    <t>Technology Services-SPARC</t>
  </si>
  <si>
    <t>May San FONG</t>
  </si>
  <si>
    <t>Airish Aguil MARIANO</t>
  </si>
  <si>
    <t>This is the mandatory Information Security eLearning to be used by all staff bankwide.</t>
  </si>
  <si>
    <t>Singapore;#Hong Kong;#China;#India;#Indonesia;#Taiwan;#International Centres</t>
  </si>
  <si>
    <t>RM Mobility Apps</t>
  </si>
  <si>
    <t>ISMO</t>
  </si>
  <si>
    <t>RM Mobility App, suite of Mobile Apps for Customer facing Staff</t>
  </si>
  <si>
    <t>Singapore;#Hong Kong;#China;#Taiwan</t>
  </si>
  <si>
    <t>Security Monitoring</t>
  </si>
  <si>
    <t>IS-Mon</t>
  </si>
  <si>
    <t>Infra Mgmt - Staging Server in Int’l Centre</t>
  </si>
  <si>
    <t>ISTG</t>
  </si>
  <si>
    <t>Staging Server in Int'l Centre for SCP file transfer</t>
  </si>
  <si>
    <t>Infra Mgmt - Tivoli Monitoring Tools</t>
  </si>
  <si>
    <t>ITMT</t>
  </si>
  <si>
    <t>For monitoring of servers &amp; subsystem  availability and performance (CPU, memory etc.)</t>
  </si>
  <si>
    <t>Periphonics Interactive Voice Response (VRU)</t>
  </si>
  <si>
    <t>IVR</t>
  </si>
  <si>
    <t>Provide phone banking functions for DBS customers in HK ( Nortel Periphonics MPS500)</t>
  </si>
  <si>
    <t>IVR-TW</t>
  </si>
  <si>
    <t>Interactive Voice Response for phone banking. Main functions are account enquiry, transaction history and funds transfer.  Note there is a mini call centre which depends only on UNISYS system. No dedicated call centre system.</t>
  </si>
  <si>
    <t>Bond System</t>
  </si>
  <si>
    <t>IVSBOND</t>
  </si>
  <si>
    <t>Gorffeian Chi Kong WONG</t>
  </si>
  <si>
    <t>Bond system is used to consolidate all new IPO bond cutomer information and generate the data file to HKMA. Also, it will capture the file from HKMA when the brond IPO result is sent to the bank.</t>
  </si>
  <si>
    <t>Inventory Security Document System</t>
  </si>
  <si>
    <t>IVSP</t>
  </si>
  <si>
    <t>This system is used by Administration department to manage security inventory like cheque book; savings passobook; cashier order etc.</t>
  </si>
  <si>
    <t>Imaging and Workflow System</t>
  </si>
  <si>
    <t>IWF</t>
  </si>
  <si>
    <t>Enterprise Imaging and Workflow system</t>
  </si>
  <si>
    <t>Singapore;#Hong Kong;#China;#Taiwan;#India;#Indonesia;#USA</t>
  </si>
  <si>
    <t>Imaging and Workflow Indonesia</t>
  </si>
  <si>
    <t>IWID</t>
  </si>
  <si>
    <t xml:space="preserve">Digital Bank workflow Indonesia, the aim is to design for exceptional servicing journeys for customer with a seamless experience across mobile apps, contact centre and branch.
eFNA to enable  electronic  submission of insurance application form using mobile app via iPad to Manulife for processing and capture status update from Manulife using eFNA workflow.
</t>
  </si>
  <si>
    <t>Jayakumar PERIYASAMY</t>
  </si>
  <si>
    <t>Integrated Workbench</t>
  </si>
  <si>
    <t>IWORK</t>
  </si>
  <si>
    <t>Treasury P&amp;L Production, PL Decomposition, Trader Sign-Off and Reserves Computation, Market Risk Var/Backtest, Risk Sensi, PL Grid and Scenario Stress monitoring.</t>
  </si>
  <si>
    <t>Singapore;#Hong Kong;#China;#Taiwan;#India;#Indonesia;#Korea;#Vietnam</t>
  </si>
  <si>
    <t>JAMF JSS Capser Software Server</t>
  </si>
  <si>
    <t>JAMF</t>
  </si>
  <si>
    <t>Infra management System to control Apple Products such as MacBook, MacMini.</t>
  </si>
  <si>
    <t>Macau MIS</t>
  </si>
  <si>
    <t>KMI</t>
  </si>
  <si>
    <t>Julia Chau Leung CHOI</t>
  </si>
  <si>
    <t>Kam Fai CHAN</t>
  </si>
  <si>
    <t>A Macau system to generate MIS reports and download files</t>
  </si>
  <si>
    <t>Macau</t>
  </si>
  <si>
    <t>Kam Fai Chan</t>
  </si>
  <si>
    <t>Julia Chau Leung Choi</t>
  </si>
  <si>
    <t>KRSP</t>
  </si>
  <si>
    <t>This system contains all the card static profile of DBS/POSB ATM cards that are held by our customers. It also provides work flow to support functions like card issuance;  hot card tagging etc.</t>
  </si>
  <si>
    <t>Systematics Advanced Loans</t>
  </si>
  <si>
    <t>LAM</t>
  </si>
  <si>
    <t>Charles Ying Wah LAU</t>
  </si>
  <si>
    <t>To process vehicle loans of  Vehicle Finance, equipment loans of Enterprise Banking and personal loans of various divisions.  The system support both Rule 78, reducing balance, daily rest &amp; EPEI loans.</t>
  </si>
  <si>
    <t>Charles Ying Wah Lau</t>
  </si>
  <si>
    <t>Laporan Bank Umum (Central Bank Report)</t>
  </si>
  <si>
    <t>LBU</t>
  </si>
  <si>
    <t>Bank Indonesia reporting system</t>
  </si>
  <si>
    <t>Systematics Commercial Loans</t>
  </si>
  <si>
    <t>LCL</t>
  </si>
  <si>
    <t>To maintain all HK DHB/OTB multi-currency commercial loans like term loan, demand loan, foreign currency instalment loan, syndicated loan, post dated cheque discount and letter of guarantee issued.  It supports these kinds of loans repayable by varieties</t>
  </si>
  <si>
    <t>Loan Evaluation and Application Processing System</t>
  </si>
  <si>
    <t>LEAPS</t>
  </si>
  <si>
    <t>This is a front-end web-based application system used for processiong of auto-loan and mortgage loan application.  It performs customer credit scoring and generate decision relating to the application.  There is intention to interface to the Retail Loan s</t>
  </si>
  <si>
    <t>Contact Centre 3.0 Logger Playback server</t>
  </si>
  <si>
    <t>LGPL</t>
  </si>
  <si>
    <t>The logger playback servers do not providr voice logger recording functions.</t>
  </si>
  <si>
    <t>Systematics Integrated Monetary Processing And Control</t>
  </si>
  <si>
    <t>LIM</t>
  </si>
  <si>
    <t>To support Current accounts processing</t>
  </si>
  <si>
    <t>Systematics Intersystem Transfer</t>
  </si>
  <si>
    <t>LIT</t>
  </si>
  <si>
    <t>Lalu Lintas Devisa</t>
  </si>
  <si>
    <t>LLD</t>
  </si>
  <si>
    <t>Legal Lending Limit System</t>
  </si>
  <si>
    <t>LLL</t>
  </si>
  <si>
    <t>To monitor utilisation of loans disbursed to companies to ensure they do not exceed the allowed limit. Bank Indonesia reporting system</t>
  </si>
  <si>
    <t>PeopleSoft Enterprise Learning Management System</t>
  </si>
  <si>
    <t>LMS</t>
  </si>
  <si>
    <t>PeopleSoft Enterprise Learning Management is a stand-alone, web-based solution that automatically recommends intelligent learning to people based on business goals and events.</t>
  </si>
  <si>
    <t>Finacle Liquidity Management SG</t>
  </si>
  <si>
    <t>LMSSG</t>
  </si>
  <si>
    <t>Lotus Notes to MASNET</t>
  </si>
  <si>
    <t>LN-MASNET</t>
  </si>
  <si>
    <t xml:space="preserve">Lotus Notes MasNet is used by Finance users, IBG Operations and CBG Operations.
The application is used to communicate/send files or reports/download reports from MAS using a secured lease line.
</t>
  </si>
  <si>
    <t>Retail Loan System</t>
  </si>
  <si>
    <t>LNSP</t>
  </si>
  <si>
    <t>P'ing LIM</t>
  </si>
  <si>
    <t>It maintains and keeps track of consumer mortgage and personal loans from the stage of loan creation to loan termination. It processes daily transactions and interest accruals and maintain up-to-date info. It also generate daily and monthly reports as wel</t>
  </si>
  <si>
    <t>P'ing Lim</t>
  </si>
  <si>
    <t>Systematics Exchange Rate</t>
  </si>
  <si>
    <t>LNX</t>
  </si>
  <si>
    <t>To provide GL revaluation rate to Systematic Commercial Loan system</t>
  </si>
  <si>
    <t>Regional Log Review</t>
  </si>
  <si>
    <t>LogRvw</t>
  </si>
  <si>
    <t>Systematics Origination and Warehouse</t>
  </si>
  <si>
    <t>LOW</t>
  </si>
  <si>
    <t>To support automatic payments such as Standing Instruction, Direct Debit &amp; Credit, generic batch financial interface.</t>
  </si>
  <si>
    <t>Systematics Real Estate</t>
  </si>
  <si>
    <t>LRE</t>
  </si>
  <si>
    <t>To maintain all HK DHB/OTB secured instalment loans (mainly mortgage loans) in local currency in one life.  It caters for instalment loans repayable by monthly/bi-weekly basis of which interest is calculated at reducing balance method.   It also has compr</t>
  </si>
  <si>
    <t>Systematics Customer Information</t>
  </si>
  <si>
    <t>LRM</t>
  </si>
  <si>
    <t>A system to maintain customer information and relationship for DHB</t>
  </si>
  <si>
    <t>Australia Local Regulatory Reporting System</t>
  </si>
  <si>
    <t>LRR-AU</t>
  </si>
  <si>
    <t>Poh Suan TAN</t>
  </si>
  <si>
    <t>Regulatory reporting for Australia Branch</t>
  </si>
  <si>
    <t>Australia</t>
  </si>
  <si>
    <t>Anand Sundarraman</t>
  </si>
  <si>
    <t>Poh Suan Tan</t>
  </si>
  <si>
    <t>Local Regulatory Reporting for HK Branch and HK Limited</t>
  </si>
  <si>
    <t>LRR-HKBr</t>
  </si>
  <si>
    <t>Louis Wai Hung NG (Fin - LEC)</t>
  </si>
  <si>
    <t>• Automate the HKMA Reporting for DBS HK Branch to allow straight through processing from FC system into the final sets of HKMA reports.  •  A packaged software called Report Generator from FRS Hong Kong Ltd will be implemented to produce the HKMA reports using the data send from FC. * In 2014,  the application was extended to cater for HK Ltd, technical went live at Dec 2014.</t>
  </si>
  <si>
    <t>Hong Kong;#Hong Kong Branch</t>
  </si>
  <si>
    <t>Singapore Local Regulatory Reporting System</t>
  </si>
  <si>
    <t>LRR-SG</t>
  </si>
  <si>
    <t>Regulatory reporting for Singapore</t>
  </si>
  <si>
    <t xml:space="preserve">Taiwan Local Regulatory Reporting System  </t>
  </si>
  <si>
    <t>LRR-TW</t>
  </si>
  <si>
    <t>Ivy Yu Min YANG</t>
  </si>
  <si>
    <t>Regulatory reporting for Taiwan Branch</t>
  </si>
  <si>
    <t>Ivy Yang</t>
  </si>
  <si>
    <t xml:space="preserve">Lombard Risk Regulatory Reporting Solution Systems </t>
  </si>
  <si>
    <t>LRS</t>
  </si>
  <si>
    <t>Lombard Risk is a local regulatory reporting solution which is a preconfigured application and a library of standard regulatory reports as prescribed by the London Regulator.</t>
  </si>
  <si>
    <t>United Kingdom</t>
  </si>
  <si>
    <t>UK</t>
  </si>
  <si>
    <t>Neville Jayamaha</t>
  </si>
  <si>
    <t>Systematics Extended Application Architecture</t>
  </si>
  <si>
    <t>LSA</t>
  </si>
  <si>
    <t>Systematics Architechture</t>
  </si>
  <si>
    <t>Systematics HK Systematics Common Source</t>
  </si>
  <si>
    <t>LSI</t>
  </si>
  <si>
    <t>Systematics Common Source</t>
  </si>
  <si>
    <t>Systematics Savings/Time Deposit</t>
  </si>
  <si>
    <t>LST</t>
  </si>
  <si>
    <t>To support Savings and Time Deposit accounts</t>
  </si>
  <si>
    <t>Systematics TS Teller</t>
  </si>
  <si>
    <t>LTL</t>
  </si>
  <si>
    <t>To support teller front end interface and passbook processing</t>
  </si>
  <si>
    <t>Systematics Architecture &amp; Transaction System Delivery</t>
  </si>
  <si>
    <t>LTS</t>
  </si>
  <si>
    <t>Consist of a series of architectural framework systems of Systematics</t>
  </si>
  <si>
    <t>1Bank Mail</t>
  </si>
  <si>
    <t>MAIL-HK</t>
  </si>
  <si>
    <t>MAIL-SG</t>
  </si>
  <si>
    <t>Master Agreement Management System</t>
  </si>
  <si>
    <t>MAMS</t>
  </si>
  <si>
    <t>A regional web-based platform to manage DBS Master Agreements</t>
  </si>
  <si>
    <t>MarginMan</t>
  </si>
  <si>
    <t>FX Margin trading</t>
  </si>
  <si>
    <t>MAS Authorisation Requirement Solution</t>
  </si>
  <si>
    <t>MARS</t>
  </si>
  <si>
    <t>Margin Settlement System</t>
  </si>
  <si>
    <t>MATS</t>
  </si>
  <si>
    <t>Alan Ming Khai CHEN</t>
  </si>
  <si>
    <t>Handling of Margin Settlement Backoffice system &amp; Share Financing Module.</t>
  </si>
  <si>
    <t>Origination Processing System</t>
  </si>
  <si>
    <t>MBDOPS</t>
  </si>
  <si>
    <t>Mortgage Loan Application System</t>
  </si>
  <si>
    <t>MasterCard Member Interface Processor</t>
  </si>
  <si>
    <t>MCMIP</t>
  </si>
  <si>
    <t>This is the regional MIP that supports HK Cards, SG Cards &amp; SG ATM Cirrus Acquiring. This is a gateway to Mastercard to connect to MC network. Vendor = MC. DC East (primary Datacentre) = 1 pair of MCMIP DC West (secondary Datacentre)= 2nd pair of</t>
  </si>
  <si>
    <t>Maximum Cumulative Outflow</t>
  </si>
  <si>
    <t>MCO</t>
  </si>
  <si>
    <t>The purpose of the project is to create a Liquidity Risk Framework tool which will be acting as a single platform for Liquidity management and oversight to create various liquidity canned reports (i.e. including MCO and liquidity ratio reports. The desire system solution should be able to support Business as usual Liquidity position reporting at group level as well as single entity level in a timely, reliable, accurate and efficient manner</t>
  </si>
  <si>
    <t>My DBS Application – Mobile App and Content Management System (CMS)</t>
  </si>
  <si>
    <t>MDBS</t>
  </si>
  <si>
    <t>MyDBS App is a mobile app for DBS staff. It serves as a novel way of engaging and enhancing the reach to employees and a communication channel for HR to disseminate information, setup polling, community platform for discussion.</t>
  </si>
  <si>
    <t>Medi-Access</t>
  </si>
  <si>
    <t>MEDI</t>
  </si>
  <si>
    <t>Kwee Ee LEE</t>
  </si>
  <si>
    <t>Submission of medical claims and view claims history.</t>
  </si>
  <si>
    <t>Kwee Ee Lee</t>
  </si>
  <si>
    <t>DBS Online Enrolment for Group Life and Group Medical Benefits</t>
  </si>
  <si>
    <t>MERCER</t>
  </si>
  <si>
    <t>Enroll staff for group life and medical benefits.   RHI is also the service provider for DBS iFlex.</t>
  </si>
  <si>
    <t>McAfee ePolicy Orchestrator</t>
  </si>
  <si>
    <t>MESG</t>
  </si>
  <si>
    <t>TS- Collaborative User Svcs</t>
  </si>
  <si>
    <t>Wenjiang TANG</t>
  </si>
  <si>
    <t>Moses SANTIAGO</t>
  </si>
  <si>
    <t>Central Management Infrastructure for administering McAfee Security Suite</t>
  </si>
  <si>
    <t>Singapore;#India;#International Centres</t>
  </si>
  <si>
    <t>Moody’s Risk Analyst</t>
  </si>
  <si>
    <t>MFAS</t>
  </si>
  <si>
    <t>Anthony Ann Ann CHNG</t>
  </si>
  <si>
    <t>Moody’s Risk Analyst formally knows as "Moody's Financial Analyst System" Moody’s Risk Analyst (MRA) is an upgrade version of Moody's Financial Analyst System" This is a financial analysis application which does financial projection; generate financial reports and calculates risk scores. It contains a component called 'RiskCalc'</t>
  </si>
  <si>
    <t>Anthony Chng</t>
  </si>
  <si>
    <t>Mainframe Hong Kong</t>
  </si>
  <si>
    <t>MF-HK</t>
  </si>
  <si>
    <t>Mainframe Infrastructure System - HK</t>
  </si>
  <si>
    <t>Mainframe Singapore</t>
  </si>
  <si>
    <t>MF-SG</t>
  </si>
  <si>
    <t>Mainframe Systems - Singapore</t>
  </si>
  <si>
    <t>Alan Yang</t>
  </si>
  <si>
    <t>Murex Grid Report Database</t>
  </si>
  <si>
    <t>MGDB</t>
  </si>
  <si>
    <t>To generate Grid cluster reports to analyze and improve the performance of cluster, to perform capacity planning, and for troubleshooting.</t>
  </si>
  <si>
    <t>Regional Mobile Banking China</t>
  </si>
  <si>
    <t>MIBCN</t>
  </si>
  <si>
    <t>Hang Kian TANG</t>
  </si>
  <si>
    <t>Srinivasa NAGALLI</t>
  </si>
  <si>
    <t>Mobile banking solution is intended to be a new access channel for customers to access DBS internet banking system via mobile.</t>
  </si>
  <si>
    <t>Srinivasa Nagalli</t>
  </si>
  <si>
    <t>Hang Kian Tang</t>
  </si>
  <si>
    <t>HK Mobile Banking</t>
  </si>
  <si>
    <t>MIBH</t>
  </si>
  <si>
    <t>Mobile Banking Frontend system for CBG Hong Kong Internet Banking customers to perform basic banking and trading transactions via Mobile Phones</t>
  </si>
  <si>
    <t>Regional Mobile Banking India</t>
  </si>
  <si>
    <t>MIBIN</t>
  </si>
  <si>
    <t>SG Mobile Banking</t>
  </si>
  <si>
    <t>MIBS</t>
  </si>
  <si>
    <t>Karunanithi MUTHAIYAN</t>
  </si>
  <si>
    <t>Mobile Banking Frontend system for CBG Singapore Internet Banking customers to perform basic banking transactions via Mobile Phones</t>
  </si>
  <si>
    <t>Kok Hong WONG</t>
  </si>
  <si>
    <t>Karunanithi Muthaiyan</t>
  </si>
  <si>
    <t>Regional Mobile Banking Taiwan</t>
  </si>
  <si>
    <t>MIBTW</t>
  </si>
  <si>
    <t>Market Intelligence Analysis - HK</t>
  </si>
  <si>
    <t>MI-HK</t>
  </si>
  <si>
    <t>Benjamin Kun Ki MOK</t>
  </si>
  <si>
    <t>Benjamin Kun Ki Mok</t>
  </si>
  <si>
    <t>Murex Limits Controller</t>
  </si>
  <si>
    <t>MLC</t>
  </si>
  <si>
    <t>Brian Wing Tai LO</t>
  </si>
  <si>
    <t>Daniel Yi ZHANG</t>
  </si>
  <si>
    <t>Supports Murex and Murex Comm for checking of counterparty limits, issuer limits, country limits and collateral management. Supports interface from Front Arena for Bond Trading Program and limits by subsidiaries</t>
  </si>
  <si>
    <t>Daniel Zhang</t>
  </si>
  <si>
    <t>Brian Lo</t>
  </si>
  <si>
    <t>MLC Stress</t>
  </si>
  <si>
    <t>MLCS</t>
  </si>
  <si>
    <t>Stress MLC (Stress Murex Limit Control) application is used to compute Stress Economic Capital and Netted Stress PCE for Regulatory Capital Reporting in MLC. Stress Economic Capital will use EE’s aggregation methodology and EE’s netting rules in production. Regulatory Capital will use Current Exposure Methodology and its netting rule will be enhanced based on the current MAS netting rules in MLC production.</t>
  </si>
  <si>
    <t>Brian Wing Tai Lo</t>
  </si>
  <si>
    <t>Market Liquidity Risk</t>
  </si>
  <si>
    <t>MLR</t>
  </si>
  <si>
    <t>Milburn Loke Lum NG</t>
  </si>
  <si>
    <t>An application to load trading portfolio sensitivity and limit data from iWork for generation of official reports and Oracle BIEE dashboards.</t>
  </si>
  <si>
    <t>Loke Lum Ng</t>
  </si>
  <si>
    <t>Overseas GL Host Interface for DKOB</t>
  </si>
  <si>
    <t>MNSP</t>
  </si>
  <si>
    <t>The GL host component that handle the interfaces from other DKOB HK systems.</t>
  </si>
  <si>
    <t>Mobile Print</t>
  </si>
  <si>
    <t>MOPR</t>
  </si>
  <si>
    <t xml:space="preserve">This solution is to enable users to locate printer enable with mobile print feature and simply email their documents for print then collect printout when they receive notification about their email being process. </t>
  </si>
  <si>
    <t>Cash Monitoring System</t>
  </si>
  <si>
    <t>MOSP</t>
  </si>
  <si>
    <t>With the obsolescene of POSB CT branch banking system;  it has been re-developed to cater for cash request from/to CICSCO;  and monitoring of cash and other asset-based positions at branches. It receives cash positions update from branches at hourly inter</t>
  </si>
  <si>
    <t>Motor Comparator</t>
  </si>
  <si>
    <t>MOTO</t>
  </si>
  <si>
    <t>Brandon Wei Kiat LAM</t>
  </si>
  <si>
    <t>Usha NEWLAND</t>
  </si>
  <si>
    <t>Syn Yee LEE</t>
  </si>
  <si>
    <t xml:space="preserve">The objective of this project is to create a multi insurer comparison platform to meet the requirements of motor insurance marketed to both DBS and non DBS customers.
</t>
  </si>
  <si>
    <t>Ritam BOSE</t>
  </si>
  <si>
    <t>Mobile whiteboarding</t>
  </si>
  <si>
    <t>MO-WB</t>
  </si>
  <si>
    <t>Provide whiteboarding collaboration tool for mobile devices, including smartphones and tablets</t>
  </si>
  <si>
    <t>Member Return Capture System</t>
  </si>
  <si>
    <t>MRCS</t>
  </si>
  <si>
    <t>MRCS “Member Return Capture System” is a software provided by HKICL for taking incoming clearing file as input, allow user to mark return and output return file to HKICL</t>
  </si>
  <si>
    <t>Market Risk Scenario Generator</t>
  </si>
  <si>
    <t>MRSG</t>
  </si>
  <si>
    <t>Generate rate scenarios (historical simulation and stress) for Var and stress reporting</t>
  </si>
  <si>
    <t>Mobile Rewards Redemption System</t>
  </si>
  <si>
    <t>MRWD</t>
  </si>
  <si>
    <t>A mobile based DBS rewards application which allows customers to check DBS points and perform redemption of available rewards. 1. This mobile application is intended for those customers holding DBS credit cards that earn DBS points. 2. This mobile application is for the customers to browse the product catalogues available for them and redeem these products (vouchers) using their DBS points. This mobile application is to introduce an additional channel (mobile) for the customers to browse and redeem, on top of the existing channels (eg. online, IVR).</t>
  </si>
  <si>
    <t>HelloTech</t>
  </si>
  <si>
    <t>MSGW</t>
  </si>
  <si>
    <t xml:space="preserve">HelloTech (messaging gateway) is used by the apps to send SMS, Fax and email. </t>
  </si>
  <si>
    <t>Collateral Monitoring System</t>
  </si>
  <si>
    <t>MSSP</t>
  </si>
  <si>
    <t>Digibank Indonesia - MoneyThor System</t>
  </si>
  <si>
    <t>MTID</t>
  </si>
  <si>
    <t>for digibank indonesia, setting up new app code for personal finance</t>
  </si>
  <si>
    <t>MTK &amp; Staff Loan Document Tracking System</t>
  </si>
  <si>
    <t>MTKS</t>
  </si>
  <si>
    <t>To monitor ops staff performance and to track staff loan documentation.</t>
  </si>
  <si>
    <t>Murex</t>
  </si>
  <si>
    <t>FX, MM, Bond, FX/IR Derivatives trading, backoffice system for multi-entities (SG, HK, China, Indo, India, Seoul, Taipei)</t>
  </si>
  <si>
    <t>Murex Extranet Gateway</t>
  </si>
  <si>
    <t>MXEXTG</t>
  </si>
  <si>
    <t>System to support Murex external interface</t>
  </si>
  <si>
    <t>Murex Finance</t>
  </si>
  <si>
    <t>MXFIN</t>
  </si>
  <si>
    <t>For generation of Finance reports</t>
  </si>
  <si>
    <t>Murex Finance  Rerun</t>
  </si>
  <si>
    <t>MXFINR</t>
  </si>
  <si>
    <t>For generation of Finance reports in rerun environment</t>
  </si>
  <si>
    <t>Theresa Poh Cheng Lee</t>
  </si>
  <si>
    <t>Murex IR Capital</t>
  </si>
  <si>
    <t>MXIRCAP</t>
  </si>
  <si>
    <t>Isabel Meng Chin LOI</t>
  </si>
  <si>
    <t>To produce PL figures under various scenarios for interest rate options portfolios for Capital Adequacy Reporting to MAS for Murex system</t>
  </si>
  <si>
    <t>Isabel Loi</t>
  </si>
  <si>
    <t xml:space="preserve">Murex PLVA  </t>
  </si>
  <si>
    <t>MXPLVA</t>
  </si>
  <si>
    <t>For generation of P&amp;L reports for Finance</t>
  </si>
  <si>
    <t>Murex Risk Aggregator</t>
  </si>
  <si>
    <t>MXRA</t>
  </si>
  <si>
    <t>Market Risk Aggregation Engine. PV aggregation for deriving VaR and Stress test results.</t>
  </si>
  <si>
    <t>Murex Risk</t>
  </si>
  <si>
    <t>MXRISK</t>
  </si>
  <si>
    <t>For generation of Murex RISK reports</t>
  </si>
  <si>
    <t>Murex Reports Environment</t>
  </si>
  <si>
    <t>MXRP</t>
  </si>
  <si>
    <t>For generation of Murex reports in T-1 report &amp; monthend environment</t>
  </si>
  <si>
    <t>MEGA</t>
  </si>
  <si>
    <t>MYDBSH</t>
  </si>
  <si>
    <t>Sushil CHAUHAN</t>
  </si>
  <si>
    <t>Chii Kee LEONG</t>
  </si>
  <si>
    <t>Chii Kee Leong</t>
  </si>
  <si>
    <t>Sushil Chauhan</t>
  </si>
  <si>
    <t>Regional Customer Information System</t>
  </si>
  <si>
    <t>MZSP</t>
  </si>
  <si>
    <t>CIS is a repository of all customer information – customer’s profile;  his relationships with other customers and or accounts;  his customer status(es) and banking relationships with the bank.</t>
  </si>
  <si>
    <t>Regional Network Access Controls</t>
  </si>
  <si>
    <t>NAC</t>
  </si>
  <si>
    <t>NAC ensures that only authorized devices are allowed to connect to the Bank's network, and enforces a baseline security posture on the devices.</t>
  </si>
  <si>
    <t>NAS for Apps Servers</t>
  </si>
  <si>
    <t>NASP-CN</t>
  </si>
  <si>
    <t>Jian Guo GUAN</t>
  </si>
  <si>
    <t>CN has intention to build low cost storage to store cold/less frequent access, non-critical data and for general file share folders among servers.
NAS storage will be deployed and be used for such purposes with specific NAS category and RPO as stated.</t>
  </si>
  <si>
    <t>Jian Guo Guan</t>
  </si>
  <si>
    <t>NAS (Network Attached Storage) for Apps Servers</t>
  </si>
  <si>
    <t>NASP-SG</t>
  </si>
  <si>
    <t>NAS Storage Devices for Business Application Servers</t>
  </si>
  <si>
    <t>New Business Strategy Mgmt</t>
  </si>
  <si>
    <t>NBSM</t>
  </si>
  <si>
    <t>V+ NBSM in SG to get credit scoring.</t>
  </si>
  <si>
    <t>Network Custody and Clearing System</t>
  </si>
  <si>
    <t>NCSP</t>
  </si>
  <si>
    <t>Network Custody &amp; Clearing System (NCS) supports custody and clearing related business activities in both scripless and physical environment.</t>
  </si>
  <si>
    <t>Singapore;#Hong Kong Branch;#India;#Indonesia</t>
  </si>
  <si>
    <t>National Electronic Funds Transfer</t>
  </si>
  <si>
    <t>NEFT</t>
  </si>
  <si>
    <t>Payment system</t>
  </si>
  <si>
    <t>Account and Trade Review</t>
  </si>
  <si>
    <t>NETG</t>
  </si>
  <si>
    <t>Patrick DREYFUSS</t>
  </si>
  <si>
    <t>Currently, for Private Bank and Treasures Private Client (“PB/TPC”), the surveillance processes relies heavily on the Sales Surveillance staff to manually generate the reports from different sources, and consolidates the data before selecting identified exception for review.  All case communications with Front Office are documented and archived manually. Various reports (e.g. Excel) used for the reviews are manually maintained by individually in the online shared folder.  To implement an efficient and robust sales supervision application, capable of covering the existing sales surveillance processes, eliminating manual processes.  An application that would help sales surveillance team to cover the functions below: • Auto generation of exceptions, on fed data and configured rules in the system.      • Auto generation of cases, requiring trades and accounts exception review      • User triggered cases, requiring trades and accounts exception review      • Introduce a workflow-based administration, control, and monitoring.      • Able to send email notifications, reminders to users automatically.      • Able to provide a summary, statistic and audit reports for Surveillance monitoring.  Archive data in the system, able to view historical data and analyze trend.</t>
  </si>
  <si>
    <t>Next Generation RTGS</t>
  </si>
  <si>
    <t>NGRTGS</t>
  </si>
  <si>
    <t>India Regulator has come up with new payment gateway application whihc will be replacing exisiting application.This application will be used for fund transfer for customer payments and interbank payments.</t>
  </si>
  <si>
    <t>PeopleSoft General Ledger - GL host interface</t>
  </si>
  <si>
    <t>NGSP</t>
  </si>
  <si>
    <t>The host component of the general ledger which handles the interface with most bank's sub-system.</t>
  </si>
  <si>
    <t>NetInsight Analytics and Reporting</t>
  </si>
  <si>
    <t>NIAR</t>
  </si>
  <si>
    <t>NetInsight Analytics and Reporting is part of IBM on-premise web analytics solution, This application will include the NI application server and the IBM PDA / Netezza server (as database) of the NetInsight solution. This module is to enable the business users to perform analytics and reporting using the customer web behaviour data collected.</t>
  </si>
  <si>
    <t>NICE Recording Branch &amp; Call Center</t>
  </si>
  <si>
    <t>NICEBCC-ID</t>
  </si>
  <si>
    <t>MBFC Nice Recording</t>
  </si>
  <si>
    <t>NICEMBFC-SG</t>
  </si>
  <si>
    <t xml:space="preserve">MBFC Nice Recording infra provide dual recording streams, active and passive.  Active recording is from phone to nice loggers (3 x loggers on VM) in DCE and Passive recording is from span switch port to nice logger (2 loggers) in MBFC.  </t>
  </si>
  <si>
    <t>NICE Recording - T&amp;O</t>
  </si>
  <si>
    <t>NICETNO-ID</t>
  </si>
  <si>
    <t>Maria M DHARMAWAN</t>
  </si>
  <si>
    <t>Maria M Dharmawan</t>
  </si>
  <si>
    <t>Taiwan NICE recording system</t>
  </si>
  <si>
    <t>Currently the Nice Recording System used in Taiwan is version Nice Perform3.2.
To meet EOS/EOL policy, we plan to upgrade existing NICE recording application from 3.2 to 4.1. TSG informed us apply NICE system infra code. We have got approval by Twee Teng as attached.
TSG Endorsement:http://teamsite.1bank.dbs.com/sites/promgmtportal/Lists/AAnSE/DispForm.aspx?ID=941&amp;Source=http%3A%2F%2Fteamsite%2E1bank%2Edbs%2Ecom%2Fsites%2Fpromgmtportal%2FLists%2FAAnSE%2FAllItems%2Easpx&amp;RootFolder=%2Fsites%2Fpromgmtportal%2FLists%2FAAnSE</t>
  </si>
  <si>
    <t>NetInsight Data Collection</t>
  </si>
  <si>
    <t>NIDC</t>
  </si>
  <si>
    <t>NetInsight Data Collection is part of IBM on-premise web analytics solution.  This application will include Page Tag Servers of the NetInsight solution, which is to collect the PWeb / IB customer web behaviour (e.g. page viewing or banner clicking).</t>
  </si>
  <si>
    <t>Non-Performing Loan System</t>
  </si>
  <si>
    <t>NPLSG</t>
  </si>
  <si>
    <t>Poon Huat BAN</t>
  </si>
  <si>
    <t>Sai Tien TAN</t>
  </si>
  <si>
    <t>This system is to re-platform NPL database to a server platform to facilitate ease of data amendments, rapid information retrieval, and monthly reports/listing generation.</t>
  </si>
  <si>
    <t>Poon Huat Ban</t>
  </si>
  <si>
    <t>National Securities Depository Limited</t>
  </si>
  <si>
    <t>NSDL</t>
  </si>
  <si>
    <t>T&amp;O CST–EM</t>
  </si>
  <si>
    <t>NSE</t>
  </si>
  <si>
    <t>India's leading stock exchange covering various cities and towns across the country.</t>
  </si>
  <si>
    <t>Network Security Systems</t>
  </si>
  <si>
    <t>NSSI</t>
  </si>
  <si>
    <t>Required to control the incoming and outgoing network traffic based on an applied rule set. Helps establish a barrier between a trusted, secure internal network and another network that is assumed not to be secure and trusted. Primary applicance being used are Checkpoint and Juniper F/Ws.</t>
  </si>
  <si>
    <t>Unit Trust System</t>
  </si>
  <si>
    <t>NTSP</t>
  </si>
  <si>
    <t>Back-end system to provide for input, reversals, amendments of unit-trust buy and sell transactions , units allocation , capture of unit prices, earmarking and release of holdings, maintenance of unitholder's details, provides for AMIP and dvidend proce</t>
  </si>
  <si>
    <t>Nutanix VDA</t>
  </si>
  <si>
    <t>NVDA</t>
  </si>
  <si>
    <t>Sau Fong CHUA</t>
  </si>
  <si>
    <t>Rajesh NARASIMHAN</t>
  </si>
  <si>
    <t>Nutanix VDA provisions virtual desktops to Bank Vendors in ODC sites and for testing teams.</t>
  </si>
  <si>
    <t>Rajasekar Sundarrajan</t>
  </si>
  <si>
    <t>Sau Fong Chua</t>
  </si>
  <si>
    <t>CPF New Share Issue Application System</t>
  </si>
  <si>
    <t>NVSP</t>
  </si>
  <si>
    <t>The CPF new share issue system process successful balloted IPO applications using CPF cashier order from share registrar. It will deposit the successful share;  credit the refund for partial allotment and debit the IPO trans fee into CPF system.</t>
  </si>
  <si>
    <t>Newswie 18</t>
  </si>
  <si>
    <t>NW18</t>
  </si>
  <si>
    <t>real-time news and market data platform company. It provides finance professionals with the most relevant news, views, market updates.</t>
  </si>
  <si>
    <t>DBS India core network</t>
  </si>
  <si>
    <t>NW-IN</t>
  </si>
  <si>
    <t>To upgrade the current network infrastructure for DBS India in order to meetup with DBS standard; this infrastructure will also help to roll-out VMWARE project for DBS INDIA.</t>
  </si>
  <si>
    <t>Central Negative File / Credit Bureau System</t>
  </si>
  <si>
    <t>NXSP</t>
  </si>
  <si>
    <t>System to store and manage negative customer information. Front End interface to internal BDW and external party Credit Bureau.</t>
  </si>
  <si>
    <t>Office 365</t>
  </si>
  <si>
    <t>O365</t>
  </si>
  <si>
    <t>Office 365 is a group of software plus services subscriptions that provides productivity software and related services to its subscribers. Office 365 will be integrated with current identity and messaging infrastructure and existing security policies. User will be access Office 365 via corporate network, or via VPN. Mobile users will be access Office 365 through GOOD Dynamics.</t>
  </si>
  <si>
    <t>Backup Electronic Funds Transfer System</t>
  </si>
  <si>
    <t>OCCBES</t>
  </si>
  <si>
    <t>To support stand-in mode of credit card services in case of host and Compass Card Loyalty System unavailable</t>
  </si>
  <si>
    <t>DHC - Credit Card PC System</t>
  </si>
  <si>
    <t>OCCCCP</t>
  </si>
  <si>
    <t>The system is used for authorization / transaction records enquiry.</t>
  </si>
  <si>
    <t>DHC - Credit Information Service 2000</t>
  </si>
  <si>
    <t>OCCCIN</t>
  </si>
  <si>
    <t>To support credit check for various application processing system. To support positive data feed from credit card and loan processing systems to CIS.</t>
  </si>
  <si>
    <t>CUP Direct-Connected Synchronization System</t>
  </si>
  <si>
    <t>OCCCUP</t>
  </si>
  <si>
    <t>Real time access to China UnionPay (CUP) POS transactions including both approved and declined transactions.</t>
  </si>
  <si>
    <t>Card File Transfer</t>
  </si>
  <si>
    <t>OCCFTP</t>
  </si>
  <si>
    <t>To support card services related file transfer, which include Salmat, Toppan, Kodak, Octopus, Manulife etc…</t>
  </si>
  <si>
    <t>Card Infoprint</t>
  </si>
  <si>
    <t>OCCIPT</t>
  </si>
  <si>
    <t>To support card services related letter printing eg. DM Letters etc…</t>
  </si>
  <si>
    <t>MasterCard Member Interface Processor - HK</t>
  </si>
  <si>
    <t>OCCMIP</t>
  </si>
  <si>
    <t>Card Member Interface Processer (Connect to Master Card)</t>
  </si>
  <si>
    <t>OneLoyalty</t>
  </si>
  <si>
    <t>OCCONE</t>
  </si>
  <si>
    <t>Compass Card Loyalty system to replace EFT/TTS</t>
  </si>
  <si>
    <t>Visa Access Point</t>
  </si>
  <si>
    <t>OCCVAP</t>
  </si>
  <si>
    <t>Visa Access Point - (Connect to Visa)</t>
  </si>
  <si>
    <t>Optim Finacle Data Archival and Test Data Management</t>
  </si>
  <si>
    <t>OFIN</t>
  </si>
  <si>
    <t>Optim Solution is an integrated and modular system offering that address the automated data archival and test data management requirements for Finacle Core Banking Systems.</t>
  </si>
  <si>
    <t xml:space="preserve">One Loyalty System  </t>
  </si>
  <si>
    <t>OLS</t>
  </si>
  <si>
    <t>Anthony Shee Kwang SEOW</t>
  </si>
  <si>
    <t>One Loyalty System is a vendor based solution product from One Empower to replace the existing Rewards and Loyalty Program from Vision+</t>
  </si>
  <si>
    <t>Chee Keong Ho</t>
  </si>
  <si>
    <t>Markvision Professional (DCS)</t>
  </si>
  <si>
    <t>OMS-SG</t>
  </si>
  <si>
    <t>OnDemand</t>
  </si>
  <si>
    <t>ONDEMAND-TW</t>
  </si>
  <si>
    <t>BOWA report storing system</t>
  </si>
  <si>
    <t>ONDM-HK</t>
  </si>
  <si>
    <t>ONDM-SG</t>
  </si>
  <si>
    <t>1) The SG Ondemand system is the system used in the Singapore for archiving of reports and statements. (AIX with Ondemand software)
2) The report can be sent to Datapost for printing (WIntel server with Connect :Direct)</t>
  </si>
  <si>
    <t>OPTIM Test Data Management solution tool</t>
  </si>
  <si>
    <t>OPTIM</t>
  </si>
  <si>
    <t>Bobby Eong Hin LOO</t>
  </si>
  <si>
    <t>Utility tool to extract and mask test data (for Mainframe.  OpenSystem solution not ready.)</t>
  </si>
  <si>
    <t>Bobby Loo</t>
  </si>
  <si>
    <t>Sai Tien Tan</t>
  </si>
  <si>
    <t>TWD Outward Remittance System</t>
  </si>
  <si>
    <t>ORMT-TW</t>
  </si>
  <si>
    <t>Provide the TWD Outward Remittance service for customer</t>
  </si>
  <si>
    <t>Operational Risk Management System</t>
  </si>
  <si>
    <t>ORTOS</t>
  </si>
  <si>
    <t>Jane Mei Ling CHUA</t>
  </si>
  <si>
    <t>The system will enable existing DBS operational risk management policies and processes to be effected in a structured and auditable fashion;  (per Basel II requirements). It is to put in place the following integrated operational risk practices such as Ri</t>
  </si>
  <si>
    <t>Jane Mei Ling Chua</t>
  </si>
  <si>
    <t>Online System for Credit Application</t>
  </si>
  <si>
    <t>OSCA</t>
  </si>
  <si>
    <t>Online System for Credit Application. As at end July 2010, this system is used for IBG 3 &amp; 4 SG loans and is a standalone system.</t>
  </si>
  <si>
    <t>Singapore;#Hong Kong;#Hong Kong Branch;#Taiwan;#India;#Japan;#Korea;#Macau;#Malaysia;#UK;#USA;#Vietnam;#Dubai</t>
  </si>
  <si>
    <t>Wing Chye Woo</t>
  </si>
  <si>
    <t>Outsourcing ePortal</t>
  </si>
  <si>
    <t>OSEP</t>
  </si>
  <si>
    <t>Steven Narendra JHANGIANI</t>
  </si>
  <si>
    <t>GPS-OM portal for Outsourcing Management processes</t>
  </si>
  <si>
    <t>Steven Jhangiani</t>
  </si>
  <si>
    <t>Remote Access (Citrix)</t>
  </si>
  <si>
    <t>OSPC-ID</t>
  </si>
  <si>
    <t>OSP Citrix is a secure access platform for authorised users to access the bank’s systems for business and support purposes</t>
  </si>
  <si>
    <t>OSP Citrix</t>
  </si>
  <si>
    <t>OSPC-SG</t>
  </si>
  <si>
    <t xml:space="preserve">OSP Citrix is a secure access platform for authorized users to access the bank’s systems for business and support purposes
</t>
  </si>
  <si>
    <t>iChamp</t>
  </si>
  <si>
    <t>OTRS</t>
  </si>
  <si>
    <t>T&amp;O-TS-Infra Control</t>
  </si>
  <si>
    <t>Ching Ching CHEW</t>
  </si>
  <si>
    <t>Service Management System</t>
  </si>
  <si>
    <t>OTB - Common Utility (compiled objects and copybooks will be kept in GUT)</t>
  </si>
  <si>
    <t>OUT</t>
  </si>
  <si>
    <t>Common utility for legacy OTB applications</t>
  </si>
  <si>
    <t>CreditRay - Credit Rating and Approval Authority</t>
  </si>
  <si>
    <t>OWS1</t>
  </si>
  <si>
    <t>CreditRay is a system used by Investment Banking Group (IBG) and Enterprise Banking (EB) credit officers to manage the processing of corporate loans and determine CRR/ACRR, FRR, Group Exposure (S29 &amp; DOA) and DOA.  CreditRay will be decom for all countries except Indonesia which CreditRay will be upgraded and continue to be used.</t>
  </si>
  <si>
    <t>Kony Apps</t>
  </si>
  <si>
    <t>P2P-SG</t>
  </si>
  <si>
    <t>Jeremy Hsiao Chin SOO</t>
  </si>
  <si>
    <t>A mobile based DBS wallet application which allows customers to pay money via mobile phone numbers. 1. This mobile application is intended for DBS customers with valid CASA and registered mobile number. 2. This mobile application is for customers to perform money transfers easily and quickly. 3. This mobile application is to introduce a new channel (mobile wallet application) for the customers to facilitate money transfers via mobile phone numbers.</t>
  </si>
  <si>
    <t>Jeremy Hsiao Chin Soo</t>
  </si>
  <si>
    <t>Problem Assets Management</t>
  </si>
  <si>
    <t>PAMP</t>
  </si>
  <si>
    <t>To facilitate the review of NPL (non-performing loan) borrowers</t>
  </si>
  <si>
    <t>Payment Automated System</t>
  </si>
  <si>
    <t>PAS</t>
  </si>
  <si>
    <t>Payment Converter Tools - Payment Automatic System</t>
  </si>
  <si>
    <t>Payroll System - IBG/GIRO Interface</t>
  </si>
  <si>
    <t>PASP</t>
  </si>
  <si>
    <t>Handle payroll file from payroll vendor for interfacing to the IBG and GIRO systems for crediting staff salary. This system is due to be decom by early Q3 2015.</t>
  </si>
  <si>
    <t xml:space="preserve">Nicholas Liang Hua YEW </t>
  </si>
  <si>
    <t>Prime Brokerage System</t>
  </si>
  <si>
    <t>PBAS</t>
  </si>
  <si>
    <t>Manage prime brokerage trades, produces VaR, IA</t>
  </si>
  <si>
    <t>Product Bundle Billing System</t>
  </si>
  <si>
    <t>PBBS</t>
  </si>
  <si>
    <t>Vignesh SAMBASIVAMURTHY</t>
  </si>
  <si>
    <t>Product bundling tool to capture and defend the lucrative SME customer segment.</t>
  </si>
  <si>
    <t>Vignesh</t>
  </si>
  <si>
    <t>PCTrans file merging and splitting Module</t>
  </si>
  <si>
    <t>PCTrans</t>
  </si>
  <si>
    <t>PCTrans file merging and splitting Module includes the following modules PCTC, PCTT, and PCTrans</t>
  </si>
  <si>
    <t>Probability of Defaults (PD) Validation DataBase</t>
  </si>
  <si>
    <t>PDVDB</t>
  </si>
  <si>
    <t>T&amp;O-CST-FINANCE CREDIT&amp;RISK</t>
  </si>
  <si>
    <t>Nitin Kharayat -</t>
  </si>
  <si>
    <t>Hitesh GOHIL</t>
  </si>
  <si>
    <t>Nitin Kharayat</t>
  </si>
  <si>
    <t xml:space="preserve"> Lawrence ANTIOCH</t>
  </si>
  <si>
    <t>Integrated Payment Engine (IPE) - China Instance</t>
  </si>
  <si>
    <t>PECN</t>
  </si>
  <si>
    <t>Regional system providing imaging, workflow &amp; processing for remittance operations.   This entry is for the IPE CN instance - hosted locally due to regulatory requirements.</t>
  </si>
  <si>
    <t>Passbook Entry Machine (PEM)</t>
  </si>
  <si>
    <t>PEM-TW</t>
  </si>
  <si>
    <t>Branch's Passbook Entry Machine.</t>
  </si>
  <si>
    <t>Posting Engine System</t>
  </si>
  <si>
    <t>PES</t>
  </si>
  <si>
    <t>Converter Tools to generate TTUM files for: - Tax compilation - Inward RTGS - Inward Cheque Clearing - Ideal monthly</t>
  </si>
  <si>
    <t>POSBPrint</t>
  </si>
  <si>
    <t>PESP</t>
  </si>
  <si>
    <t>This system support the updating of transactions into POSB Savings passbook.</t>
  </si>
  <si>
    <t>People Finder</t>
  </si>
  <si>
    <t>PF</t>
  </si>
  <si>
    <t>Staff online enquiry</t>
  </si>
  <si>
    <t xml:space="preserve">PFM and Money Management services </t>
  </si>
  <si>
    <t>PFM3</t>
  </si>
  <si>
    <t>This service perform PFM and Money management for customer’s preference.</t>
  </si>
  <si>
    <t>Finance Pre-GL Engine</t>
  </si>
  <si>
    <t>PGLE</t>
  </si>
  <si>
    <t xml:space="preserve">T&amp;O CST – FINANCE </t>
  </si>
  <si>
    <t xml:space="preserve">To handle source systems posting into Group 8.4 COA and formatting with PSGL key chart-fields. It will also handle the bank/non-bank &amp; affiliate code enrichment and posting to the correct GLs </t>
  </si>
  <si>
    <t>People Identity Checking System</t>
  </si>
  <si>
    <t>PICP</t>
  </si>
  <si>
    <t>China regulatory system to verify the validity of customer identity.</t>
  </si>
  <si>
    <t>Personal Investment Policy System</t>
  </si>
  <si>
    <t>PIPS</t>
  </si>
  <si>
    <t>Jason Chun Tong KWOK</t>
  </si>
  <si>
    <t>Manage the application and approval of share investment by staff</t>
  </si>
  <si>
    <t>Jason Kwok</t>
  </si>
  <si>
    <t>Payment &amp; Receivables Integrated Modular Engine (Prime)</t>
  </si>
  <si>
    <t>PMSP</t>
  </si>
  <si>
    <t>Tesy MATHEW</t>
  </si>
  <si>
    <t>Facilitates the generation and printing of Corporate Cheques and Bank Cheques as well as value-added services like Beneficiary Advising for GIRO Facilities for DBS's corporate customers.</t>
  </si>
  <si>
    <t>Singapore;#Hong Kong;#Hong Kong Branch;#India</t>
  </si>
  <si>
    <t>Tesy Mathew</t>
  </si>
  <si>
    <t>PPM Tool</t>
  </si>
  <si>
    <t>PPMT</t>
  </si>
  <si>
    <t>Patsy Miew Guek QUEK</t>
  </si>
  <si>
    <t>Shawn Chee Weng Low</t>
  </si>
  <si>
    <t>The PPM Tool application purpose is to provide a central consolidated repository and processes via workflows to enable the capture, tracking and reporting of technology related activities both projects and non-projects. The main functions are grouped as follows: Corporate reporting, Project financials, Others.</t>
  </si>
  <si>
    <t>Maheshwaran Shanmugam</t>
  </si>
  <si>
    <t>Patsy Quek</t>
  </si>
  <si>
    <t>BBS2000 Host Components - (PPSP)</t>
  </si>
  <si>
    <t>PPSP</t>
  </si>
  <si>
    <t>China Bancware</t>
  </si>
  <si>
    <t>PRCBNW</t>
  </si>
  <si>
    <t>China Bancware - Asset/Liability Management system</t>
  </si>
  <si>
    <t>Probe SM</t>
  </si>
  <si>
    <t>ProbeSM</t>
  </si>
  <si>
    <t>V+ Probe SM</t>
  </si>
  <si>
    <t>Property enquiry</t>
  </si>
  <si>
    <t>PROP-TW</t>
  </si>
  <si>
    <t>enquiry of property information with external organisations (e.g. size of property, leasing status) Land Value System</t>
  </si>
  <si>
    <t>PROWATCH</t>
  </si>
  <si>
    <t>T&amp;O CST-SU</t>
  </si>
  <si>
    <t>Jason Tak Hung SIN</t>
  </si>
  <si>
    <t>A new physical Security Access Control system that will support both building and branch door access system.  It’s based on Honeywell's Prowatch application suite and supported by outsourced vendor.</t>
  </si>
  <si>
    <t>Prowatch</t>
  </si>
  <si>
    <t>PROWATCH-SG</t>
  </si>
  <si>
    <t>To control all the Door Access for Building in Singapore, MBFC, DAH and Comtech</t>
  </si>
  <si>
    <t>Product Risk Rating System</t>
  </si>
  <si>
    <t>PRRS</t>
  </si>
  <si>
    <t>Leng Hock CHEW</t>
  </si>
  <si>
    <t>A regional web-based platform with the ability to store and maintain the risk ratings for products</t>
  </si>
  <si>
    <t>Singapore;#Hong Kong;#Indonesia;#Taiwan</t>
  </si>
  <si>
    <t>Leng Hock Chew</t>
  </si>
  <si>
    <t>PeopleSoft Asset Management</t>
  </si>
  <si>
    <t>PSAM</t>
  </si>
  <si>
    <t>System maintains the assest information of the bank. Used for asset depreciation and cost computation.</t>
  </si>
  <si>
    <t xml:space="preserve"> Balu NATARAJAN </t>
  </si>
  <si>
    <t>PeopleSoft Accounts Payable</t>
  </si>
  <si>
    <t>PSAP</t>
  </si>
  <si>
    <t>System to manage the payment operations of Finance</t>
  </si>
  <si>
    <t>PeopleSoft Expenses</t>
  </si>
  <si>
    <t>PSEXP</t>
  </si>
  <si>
    <t>Peoplesoft Expenses is an automated staff claim system. With this, all the staff claims will not require to be processed manually and transactions in turn could be interfaced into general ledger (GL) as journal entries (JEs).</t>
  </si>
  <si>
    <t>Singapore;#Hong Kong;#Hong Kong Branch;#China;#Taiwan;#India;#Indonesia</t>
  </si>
  <si>
    <t>PeopleSoft General Ledger</t>
  </si>
  <si>
    <t>PSGL</t>
  </si>
  <si>
    <t>PeopleSoft General Ledger System is an enterprise-wide system to maintain the bank's ledger for consolidation and reporting.</t>
  </si>
  <si>
    <t>Singapore;#Hong Kong;#Taiwan;#India;#Indonesia;#Japan;#Korea;#Macau;#Malaysia;#UK;#USA;#Vietnam;#Dubai;#Australia</t>
  </si>
  <si>
    <t>PeopleSoft General Ledger - China</t>
  </si>
  <si>
    <t>PSGLCN</t>
  </si>
  <si>
    <t>Instance of PSGL application for China  (regulatory requirement from CBRC). It maintains DBS China’s ledger for  consolidation and reporting.</t>
  </si>
  <si>
    <t>Programming &amp; Application Support (PS routines)</t>
  </si>
  <si>
    <t>PSSP</t>
  </si>
  <si>
    <t>SG Bank level branch parameter tables , holiday table handling  also provide a collection of reusable application components.</t>
  </si>
  <si>
    <t>BBS2000 Host Components - (PVSP)</t>
  </si>
  <si>
    <t>PVSP</t>
  </si>
  <si>
    <t>Prowatch System</t>
  </si>
  <si>
    <t>PWSI</t>
  </si>
  <si>
    <t>Mulapulli SUDARSHAN</t>
  </si>
  <si>
    <t>Pro-Watch is a product from Honeywell and a complete security management solution.</t>
  </si>
  <si>
    <t>Mulapulli Sudarshan</t>
  </si>
  <si>
    <t>PWS-ID</t>
  </si>
  <si>
    <t>Iriawan Kamal THALIB</t>
  </si>
  <si>
    <t>Holkin</t>
  </si>
  <si>
    <t>Iriawan K Thalib</t>
  </si>
  <si>
    <t>Pro-Watch System - Taiwan</t>
  </si>
  <si>
    <t>PWST</t>
  </si>
  <si>
    <t>Taiwan Location Physical access control and its system owner as FCSS. 
Additionally, FCSS named as Taiwan Access Control System in the begining.</t>
  </si>
  <si>
    <t>Online Cheque Clearing System</t>
  </si>
  <si>
    <t>QCSP</t>
  </si>
  <si>
    <t>It is used for sending outward clearing cheques to ACH via the MASNET link. It also stores the cheque deposit information required for automatic inward return cheque processing at BBS. With Cheque Truncation System; it will serve as a back-end to vendor's system in outward clearing, bulk cheque deposit &amp; quick cheque deposit functions.</t>
  </si>
  <si>
    <t>HPQC (ALM) Citrix XenApp</t>
  </si>
  <si>
    <t>QCXA</t>
  </si>
  <si>
    <t>For management of 4x HPQC Citrix XenApp servers</t>
  </si>
  <si>
    <t>Quantitative Impact Studies</t>
  </si>
  <si>
    <t>QIS</t>
  </si>
  <si>
    <t>Timothy Tsz Wang CHOI</t>
  </si>
  <si>
    <t>Compile Basel III liquidity risk management reports, liquidity coverage ratio and net stable funding ratio for HKMA and MAS.</t>
  </si>
  <si>
    <t>Timothy Tsz Wang Choi</t>
  </si>
  <si>
    <t>Query Management System Indonesia</t>
  </si>
  <si>
    <t>QMID</t>
  </si>
  <si>
    <t>The purpose of application is to have a uniform platform to manage client-specific information/queries among the various users groups.  -Tracks all queries received from clients  -Tracks our response turnaround time against established clients’ SLA  -Triggers an automatic email escalation to Management on backlogs or outstanding queries which exceed SLA deadlines or clients’ stipulated deadlines for each service request  -Tracks all complaints and compliments received from clients. This can be used as a measurement criterion for Client Dissatisfaction and Satisfaction.  -Tracks Clients’ Complaints, root cause analysis, actions taken by respective sections to prevent future recurrence  -Tracking Clients/Internal Parties’ Compliments</t>
  </si>
  <si>
    <t>Query Management System</t>
  </si>
  <si>
    <t>QMS</t>
  </si>
  <si>
    <t>Kelly Siu Hing LAU</t>
  </si>
  <si>
    <t>The purpose of application is to have a uniform platform to manage client-specific information/queries among the various users groups. -Tracks all queries received from clients -Tracks our response turnaround time against established clients’ SLA -Triggers an automatic email escalation to Management on backlogs or outstanding queries which exceed SLA deadlines or clients’ stipulated deadlines for each service request -Tracks all complaints and compliments received from clients. This can be used as a measurement criterion for Client Dissatisfaction and Satisfaction. -Tracks Clients’ Complaints, root cause analysis, actions taken by respective sections to prevent future recurrence -Tracking Clients/Internal Parties’ Compliments</t>
  </si>
  <si>
    <t>Singapore;#Hong Kong;#China;#India;#Taiwan</t>
  </si>
  <si>
    <t>Kelly Siu Hing Lau</t>
  </si>
  <si>
    <t>Rates Information System (Phone Banking Rates System)</t>
  </si>
  <si>
    <t>QRSP</t>
  </si>
  <si>
    <t>This is an automated Phone based service opened to Bank customers . It enables customers to check for rates over the phone ;  including FX;  FD;  SA;  CA;  unit trust prices;   prime rates ;  FC note rates.</t>
  </si>
  <si>
    <t>QlikView</t>
  </si>
  <si>
    <t>QVIEW</t>
  </si>
  <si>
    <t>Qlikview is business discovery platform using in-memory technology that provide data exploration &amp; visualization, dashboard. Purpose of the application is to bring in the visual data exploration and dashboard management capabilities to the Bank.</t>
  </si>
  <si>
    <t>Card Express System</t>
  </si>
  <si>
    <t>QWSP</t>
  </si>
  <si>
    <t>To cater for withdrawal of funds with ATM cards at branches. The withdrawal can be in cash or advice mode.</t>
  </si>
  <si>
    <t>Regional Regulatory Account Reporting</t>
  </si>
  <si>
    <t>R2AR</t>
  </si>
  <si>
    <t>Candy Yen Teng CHEE</t>
  </si>
  <si>
    <t>To Build Integrated Platform for Regulatory(FATCA &amp; CRS) report generation from  our data.  It will keep the audit trail for all the changes performed in the application.  It will generate the package for submission.  It will also provide management view of reporting status.</t>
  </si>
  <si>
    <t>Candy Chee</t>
  </si>
  <si>
    <t>Local Regulatory Reporting Application</t>
  </si>
  <si>
    <t>RADF</t>
  </si>
  <si>
    <t>This is a local application for regulatory reporting hosted in Mumbai DC.</t>
  </si>
  <si>
    <t xml:space="preserve">Release Automation Framework </t>
  </si>
  <si>
    <t>RAF</t>
  </si>
  <si>
    <t>This system is a DevOps initiative for Enterprise wide Continuous Deployment. It provides an Automation platform that would serve as the key conduit for the different models of application deployment with the ability to interface with Continuous Integration as well as providing an automation platform for future growth</t>
  </si>
  <si>
    <t>Rates Server</t>
  </si>
  <si>
    <t>RATE</t>
  </si>
  <si>
    <t>Online rates information over the Internet</t>
  </si>
  <si>
    <t>Rate Board System</t>
  </si>
  <si>
    <t>RATEBD-TW</t>
  </si>
  <si>
    <t>Need connect to Branch's Digital signage. Branch rate board system.</t>
  </si>
  <si>
    <t>RBIADF</t>
  </si>
  <si>
    <t>T&amp;O CST Tech</t>
  </si>
  <si>
    <t xml:space="preserve">This is a local application for regulatory reporting hosted in Mumbai DC. </t>
  </si>
  <si>
    <t>Retailer Billing System</t>
  </si>
  <si>
    <t>RBSP</t>
  </si>
  <si>
    <t>To generate reports for users to do billing.</t>
  </si>
  <si>
    <t>RMB Cross-border Front End</t>
  </si>
  <si>
    <t>RCFE</t>
  </si>
  <si>
    <t>RMB cross border reporting system served for all China branch</t>
  </si>
  <si>
    <t xml:space="preserve">RMG - Country Risk </t>
  </si>
  <si>
    <t>RCOR</t>
  </si>
  <si>
    <t>This application calculates the PCE (Potential Credit Exposure) adjusted for WWR (Wrong Way Risk).</t>
  </si>
  <si>
    <t>Rates Distribution</t>
  </si>
  <si>
    <t>RDSP</t>
  </si>
  <si>
    <t>Distribution of rates</t>
  </si>
  <si>
    <t>Debt Manager - Country Specific - Hong Kong</t>
  </si>
  <si>
    <t>RE3</t>
  </si>
  <si>
    <t>Proactive Reconciliation System</t>
  </si>
  <si>
    <t>RECS</t>
  </si>
  <si>
    <t>A system to perform Nostro accounts reconciliation</t>
  </si>
  <si>
    <t>Debt Manager Mainframe - Indonesia</t>
  </si>
  <si>
    <t>REI</t>
  </si>
  <si>
    <t>This system is used to facilitate the collection of bad debts arising from overdraft facilities; Credit card and loans.</t>
  </si>
  <si>
    <t>Astri Piesca Rini</t>
  </si>
  <si>
    <t>Debt Manager Mainframe - Singapore</t>
  </si>
  <si>
    <t>RES</t>
  </si>
  <si>
    <t>DealOnline-RET</t>
  </si>
  <si>
    <t>RET</t>
  </si>
  <si>
    <t>Henry Ho</t>
  </si>
  <si>
    <t>Ray Tze Rui GOH</t>
  </si>
  <si>
    <t>Regional FX system to provide rate quotation and interface to TZ and various platforms.   (previous app code: RET   previous app name: RET-DealOnline)  DOL is T&amp;M brand name for RET which is underlying.</t>
  </si>
  <si>
    <t>Ray Tze Rui Goh</t>
  </si>
  <si>
    <t>Reuters dealing 3000 services</t>
  </si>
  <si>
    <t>Reuters-TW</t>
  </si>
  <si>
    <t>Regional Factoring Front End</t>
  </si>
  <si>
    <t>RFFE</t>
  </si>
  <si>
    <t>Michelle Piak Yong TAN</t>
  </si>
  <si>
    <t>RFFE will be used by our bank's Factoring clients to perform invoice submissions and other Factoring account-related transactions (FactorPro will be the back-end processing system while RFFE will be the front. When FactorPro is rolled out to HK, RFFE will replace the present Factoring Front End system there)</t>
  </si>
  <si>
    <t>Retail Internet Banking China</t>
  </si>
  <si>
    <t>RIBCN</t>
  </si>
  <si>
    <t>Internet Banking for China Retail customers</t>
  </si>
  <si>
    <t>Retail Internet Banking India</t>
  </si>
  <si>
    <t>RIBIN</t>
  </si>
  <si>
    <t>Internet Banking for India Retail customers</t>
  </si>
  <si>
    <t>Retail Internet Banking Indonesia</t>
  </si>
  <si>
    <t>RIBIND</t>
  </si>
  <si>
    <t>Internet Banking for Indonesia Retail customers</t>
  </si>
  <si>
    <t>Retail Internet Banking Taiwan</t>
  </si>
  <si>
    <t>RIBTW</t>
  </si>
  <si>
    <t>Internet Banking for Taiwan Retail customers</t>
  </si>
  <si>
    <t>Singapore;#Taiwan</t>
  </si>
  <si>
    <t>DBS Intranet – mydbs.net</t>
  </si>
  <si>
    <t>RINTR</t>
  </si>
  <si>
    <t>Constance Keng Geok SOH</t>
  </si>
  <si>
    <t>DBS internal website for staff communication and information sharing</t>
  </si>
  <si>
    <t>Regional ISE</t>
  </si>
  <si>
    <t>RISE</t>
  </si>
  <si>
    <t>Wireless NAC using Cisco ISE</t>
  </si>
  <si>
    <t>Risk Portal</t>
  </si>
  <si>
    <t>RiskPortal</t>
  </si>
  <si>
    <t>A Portal for display and distribution of Credit Risk Report.  Using BO tools to do analysis against RMG data mart Risk Portal have 3 module a.  RMG MIS - Under Sandra b.  Early Warning - Under Thomas Sodano Wei Teng and Tai Ngiap c.  Collection        - Under Thomas Wei Teng and Tai Ngiap</t>
  </si>
  <si>
    <t>Market Risk</t>
  </si>
  <si>
    <t>RKSP</t>
  </si>
  <si>
    <t>Receives product files from source locations (FD, FCCA, Term Loans, CA, IMEX, Flexcube, Finacle) etc.  Passes it to TQSP to generate cashflows.   (Used to interface to Panorama)</t>
  </si>
  <si>
    <t>Singapore;#Hong Kong;#Taiwan;#Indonesia;#Korea</t>
  </si>
  <si>
    <t>Software Promotion Framework (RMF)</t>
  </si>
  <si>
    <t>RMF</t>
  </si>
  <si>
    <t>Software Promotion Framework (RMF) will provide governance of the DBS Development Centre (DDC) using a set of policies, standards and procedures for configuration and software promotion.</t>
  </si>
  <si>
    <t>RMG DataMart</t>
  </si>
  <si>
    <t>RMG</t>
  </si>
  <si>
    <t>RAJKUMAR</t>
  </si>
  <si>
    <t>RMG Datawarehouse to generate the necessary Risk Mgmt and Basel II reports</t>
  </si>
  <si>
    <t>RMG High Performance Computing</t>
  </si>
  <si>
    <t>RMGHPC</t>
  </si>
  <si>
    <t>High performance computing for supporting RMG to compute PVs for VaR (Value at Risk) reporting. Applies to specific set of products gleaned from source system like Minisys.</t>
  </si>
  <si>
    <t xml:space="preserve">RM Mobile APPS for Indonesia </t>
  </si>
  <si>
    <t>RMID</t>
  </si>
  <si>
    <t>RM Mobility APPS for Indonesia is an APP to set-up for Indonesia region leveraging on a cloud ready stacks.</t>
  </si>
  <si>
    <t>Vincent Liu</t>
  </si>
  <si>
    <t>Rates Management System</t>
  </si>
  <si>
    <t>RMS</t>
  </si>
  <si>
    <t>Application's intent is to source  raw rates from market  (viz Reuters, Bloomberg, ...)  and perform cleansing, calculatoin on the rates and maintain  within the system.  The application will also distribute  rates to other systems like  Murex, FrontArena</t>
  </si>
  <si>
    <t>Wilson Lee</t>
  </si>
  <si>
    <t>Reuters Messenger</t>
  </si>
  <si>
    <t>RMSG</t>
  </si>
  <si>
    <t>Messaging platform from Reuters.</t>
  </si>
  <si>
    <t>Remittance System (SG)</t>
  </si>
  <si>
    <t>RN00</t>
  </si>
  <si>
    <t>System for processing of cashier's order;  cheque express;  outward demand draft;  outward and inward telegraphic transfer;  MEPS payment and receipt;  clean bills purchased and collection;  account transfer</t>
  </si>
  <si>
    <t>Reuters Dealing</t>
  </si>
  <si>
    <t>RTDL</t>
  </si>
  <si>
    <t>Thomson Reuters Dealing is the industry standard, used by trading professionals for price discovery, trade execution and straight-through processing.</t>
  </si>
  <si>
    <t>Rightfax China</t>
  </si>
  <si>
    <t>RTFX-CN</t>
  </si>
  <si>
    <t>Setup Righfax Tools for daily fax processing</t>
  </si>
  <si>
    <t>RightFax</t>
  </si>
  <si>
    <t>RTFX-HK</t>
  </si>
  <si>
    <t>RTFX-SG</t>
  </si>
  <si>
    <t>Joan Kim Choo TAY</t>
  </si>
  <si>
    <t>IBGT Rightfax</t>
  </si>
  <si>
    <t>Joan Kim Choo Tay</t>
  </si>
  <si>
    <t>Real Time Gross Settlement - China</t>
  </si>
  <si>
    <t>RTGS-CN</t>
  </si>
  <si>
    <t>USD/HKD RTGS (real-time gross settlements) is a nationwide system used for payments. It is restricted only to two currencies, HKD and USD.</t>
  </si>
  <si>
    <t>Real Time Gross Settlement - Indonesia</t>
  </si>
  <si>
    <t>RTGS-ID</t>
  </si>
  <si>
    <t>Real Time Gross Settlement. Local clearing system.</t>
  </si>
  <si>
    <t>Real Time Gross Settlement - Subsidary</t>
  </si>
  <si>
    <t>RTGSSUB-TW</t>
  </si>
  <si>
    <t>CBC settlement system  Interbank Remittance</t>
  </si>
  <si>
    <t>Real Time Gross Settlement - Taiwan</t>
  </si>
  <si>
    <t>RTGS-TW</t>
  </si>
  <si>
    <t>Interbank Remittance for Bank code (078)</t>
  </si>
  <si>
    <t>NICE Real Time Process Optimization</t>
  </si>
  <si>
    <t>RTPO</t>
  </si>
  <si>
    <t>NICE Real-time process optimization is a tactical solution that aims to improve operations productivity via desktop automation without the need to adjust the mainframe systems.</t>
  </si>
  <si>
    <t>Regional Timesheet System</t>
  </si>
  <si>
    <t>RTS</t>
  </si>
  <si>
    <t>To track and manage the work hours of initiatives, enhancement and support activities.</t>
  </si>
  <si>
    <t>RTT Foglight</t>
  </si>
  <si>
    <t>RTTFOGL</t>
  </si>
  <si>
    <t>Application Monitoring Tool For RTT</t>
  </si>
  <si>
    <t>Rates Updates</t>
  </si>
  <si>
    <t>RUSP</t>
  </si>
  <si>
    <t>Rates update</t>
  </si>
  <si>
    <t>Supplementary Retirement Scheme System</t>
  </si>
  <si>
    <t>RVSP</t>
  </si>
  <si>
    <t>The system is developed to provide support for the Supplementary Retirement Scheme (SRS) announced by the Ministry of Finance. The scheme is to encourage individuals to save more for old age by voluntarily contributing a varying amount in cash (subject t</t>
  </si>
  <si>
    <t>Facility Collateral Link / Borrower Index System</t>
  </si>
  <si>
    <t>RXSP</t>
  </si>
  <si>
    <t>This system tracks different collaterals that are obtained by the bank from facilities granted to the borrowering customers.</t>
  </si>
  <si>
    <t>SAN Storage for CN</t>
  </si>
  <si>
    <t>SACN</t>
  </si>
  <si>
    <t>SAN Storage for China including: 1. HDS VSP G1000 &amp; Gx00</t>
  </si>
  <si>
    <t xml:space="preserve">State Administration of Foreign Exchange Balance of Payment </t>
  </si>
  <si>
    <t>SAFEBOP</t>
  </si>
  <si>
    <t>Regulatory reporting MTS (Message Transfer System) system for reporting all foreign currency remittances to State Administration of Foreign Exchange (SAFE) in China. It is the message transfer system only;</t>
  </si>
  <si>
    <t>SAN Storage for HK</t>
  </si>
  <si>
    <t>SAHK</t>
  </si>
  <si>
    <t>SAN storage for Hong Kong including: 1. HDS VSP G1000 &amp; Gx00</t>
  </si>
  <si>
    <t>SAN Storage for ID</t>
  </si>
  <si>
    <t>SAID</t>
  </si>
  <si>
    <t>SAN storage for Indonesia including: 1. HDS VSP G1000 &amp; Gx00</t>
  </si>
  <si>
    <t>SAN Storage for IN</t>
  </si>
  <si>
    <t>SAIN</t>
  </si>
  <si>
    <t>SAN storage for IN including:  1. HDS VSP G1000 &amp; Gx00.</t>
  </si>
  <si>
    <t>SmartApp for MBFC Cisco IP Phones</t>
  </si>
  <si>
    <t>SAIP-SG</t>
  </si>
  <si>
    <t>SmartApp provides Cisco IP Phone Extra Features:
Smart Meet Me - DBS Meet Me Conference
Smart Broadcast
Smart Audiocast
Smart Directory</t>
  </si>
  <si>
    <t>eStatement and eAdvice Repository System</t>
  </si>
  <si>
    <t>SARS</t>
  </si>
  <si>
    <t>T&amp;O CBGT</t>
  </si>
  <si>
    <t>Christoforus WILLIAM P</t>
  </si>
  <si>
    <t>Solution to provide eStatement and fixed deposit eAdvice for DBSI customers</t>
  </si>
  <si>
    <t>Silvia</t>
  </si>
  <si>
    <t>China SAS</t>
  </si>
  <si>
    <t>SASC</t>
  </si>
  <si>
    <t>Fei XIAO</t>
  </si>
  <si>
    <t>China CBG Business Analytics team want to uprade their SAS pc to server for performance improve.</t>
  </si>
  <si>
    <t>Fei Xiao</t>
  </si>
  <si>
    <t>BIP - SAS Enterprise</t>
  </si>
  <si>
    <t>SASe</t>
  </si>
  <si>
    <t>‘SAS’ is a key technology used in the bank providing Statistical analysis &amp; advanced analytics capabilities. Enterprise SAS platform (SASe) is being built to channelize various LOB BUs &amp; SUs demands to leverage the advantages of SAS and address EOS issues in SAS EAP.</t>
  </si>
  <si>
    <t>SAS Enterprise Platform</t>
  </si>
  <si>
    <t>SASeHK</t>
  </si>
  <si>
    <t>SASe Enterprise platform with SAS9.2 version ready for exsiting SAS applications to migrate to this new platform/version</t>
  </si>
  <si>
    <t>SAN Storage for SG</t>
  </si>
  <si>
    <t>SASG</t>
  </si>
  <si>
    <t>SAN Storage for SG including: 1. HDS VSP G1000 &amp; Gx00</t>
  </si>
  <si>
    <t>SAN Storage for TW</t>
  </si>
  <si>
    <t>SATW</t>
  </si>
  <si>
    <t>SAN storage for Taiwan including: 1. HDS VSP G1000 &amp; Gx00</t>
  </si>
  <si>
    <t>Rational System Architect</t>
  </si>
  <si>
    <t>SAXT</t>
  </si>
  <si>
    <t>Istvan Molnar</t>
  </si>
  <si>
    <t>Security Access System</t>
  </si>
  <si>
    <t>SCSP</t>
  </si>
  <si>
    <t>Safekeeping Centre – SDB Biometrics Access Control &amp; Inventory Mgmt System</t>
  </si>
  <si>
    <t>SDBBM</t>
  </si>
  <si>
    <t>Allan Kok Kuang TAN</t>
  </si>
  <si>
    <t>The SDB Biometrics Access Control &amp; Inventory Mgmt System is used by DBS Treasures SIGLAP Safekeeping Centre (first of its kind exclusive standalone safe deposit box facility specially for high net worth customers)</t>
  </si>
  <si>
    <t>Signature Display System (HK)</t>
  </si>
  <si>
    <t>SDS</t>
  </si>
  <si>
    <t>Signature display system (HK)</t>
  </si>
  <si>
    <t>Security Document Safekeeping System</t>
  </si>
  <si>
    <t>SDSP</t>
  </si>
  <si>
    <t>Josephine Choon Lan LAW</t>
  </si>
  <si>
    <t>This system monitors status of security documents of each customer known as the borrower.</t>
  </si>
  <si>
    <t>Josephine Choon Lan Law</t>
  </si>
  <si>
    <t>Seal Image System</t>
  </si>
  <si>
    <t>SEAL-TW</t>
  </si>
  <si>
    <t>Provide customer stamp image scan function</t>
  </si>
  <si>
    <t xml:space="preserve">India Sentinel Monitoring </t>
  </si>
  <si>
    <t>SENT</t>
  </si>
  <si>
    <t>India Sentinel Monitoring</t>
  </si>
  <si>
    <t>Solidcore ePO</t>
  </si>
  <si>
    <t>SEPO</t>
  </si>
  <si>
    <t>Solidcore ePO project is to implement NCR/McAfee Solidcore ePolicy Orchastrator Security Management solution to fulfil PCI compliance requirement on SSB machines alert mechanism. The project will cover Singapore, approximately 1370, SSB machines from both NCR and Wincor.</t>
  </si>
  <si>
    <t>SFS Gateway</t>
  </si>
  <si>
    <t>SFSGW</t>
  </si>
  <si>
    <t>SFS Gateway is a platform which provides a template management module for customizable Customer Letters Generation and also sending of generated letters to DataPost. File upload and download functions are avaialable</t>
  </si>
  <si>
    <t>Securities Financing System</t>
  </si>
  <si>
    <t>SFSP</t>
  </si>
  <si>
    <t>This system is used for financing of Initial Public Offerings (IPO).</t>
  </si>
  <si>
    <t>Autodialer SG CII Products (Bancassurance)</t>
  </si>
  <si>
    <t>SGBN</t>
  </si>
  <si>
    <t>System auto dials the customer phone numbers based on the campaign leads and assign the call to the available agent to sell SG insurance products to DBS customers.</t>
  </si>
  <si>
    <t>Brandon Wei Kiat Lam</t>
  </si>
  <si>
    <t>Self-help portal</t>
  </si>
  <si>
    <t>SHP</t>
  </si>
  <si>
    <t>T&amp;O-TS-Collaborative User Services</t>
  </si>
  <si>
    <t>Edmund Siong Wee TAN</t>
  </si>
  <si>
    <t>A virtual assistant that enables end users to perform IT self-service</t>
  </si>
  <si>
    <t>SHSP</t>
  </si>
  <si>
    <t>This system is used by HR to manage the Share Ownership Scheme.  This scheme is for staff of the Bank and its wholly-owned subsidiaries to pool their resources for the purchase of DBS shares.  Staff benefit from 50% of their contribution from the bank directly.</t>
  </si>
  <si>
    <t>Sistem Informasi Debtor (Debtor Information System)</t>
  </si>
  <si>
    <t>SID</t>
  </si>
  <si>
    <t>Togar Natigor SIREGAR</t>
  </si>
  <si>
    <t>Borrower System Information Report to central bank</t>
  </si>
  <si>
    <t>Togar N Siregar</t>
  </si>
  <si>
    <t>Security Information Event Management</t>
  </si>
  <si>
    <t>SIEM</t>
  </si>
  <si>
    <t>This is a tool to provide monitoring of security events for the Bank</t>
  </si>
  <si>
    <t>Bill Chen Chen SEAH</t>
  </si>
  <si>
    <t>SIA Provident Funds System</t>
  </si>
  <si>
    <t>SISP</t>
  </si>
  <si>
    <t>The system maintains funds set up by SIA to provide gratuities and other benefits for its employees.</t>
  </si>
  <si>
    <t>Combined Statement System</t>
  </si>
  <si>
    <t>SJSP</t>
  </si>
  <si>
    <t>Generation of DBS1 and ATS Combined Stmts</t>
  </si>
  <si>
    <t>National Clearing system</t>
  </si>
  <si>
    <t>SKN</t>
  </si>
  <si>
    <t>Electronic Clearing  System for Govt Bonds/Securities, using Lease Line Connection. Local clearing system.</t>
  </si>
  <si>
    <t>Solid Core EPO Indonesia</t>
  </si>
  <si>
    <t>SLCR</t>
  </si>
  <si>
    <t>Solidcore ePO project is to implement NCR/McAfee Solidcore ePolicy Orchastrator Security Management solution to fulfil PCI compliance requirement on SSB machines alert mechanism. The project will cover Indonesia SSB machines from NCR .</t>
  </si>
  <si>
    <t>IT-Syslog for Network &amp; Firewall devices</t>
  </si>
  <si>
    <t>SLOG</t>
  </si>
  <si>
    <t>Syslog is a way for devices to send event messages to a logging server – usually known as a Syslog server. The Syslog protocol is supported by a wide range of devices and can be used to log different types of events.</t>
  </si>
  <si>
    <t>Staff Loans System</t>
  </si>
  <si>
    <t>SLSP</t>
  </si>
  <si>
    <t>It is a loan system used by both Finance and Human Resources departments to monitor the loans that have been granted to the staff of DBS bank.</t>
  </si>
  <si>
    <t>Sales Management Information System</t>
  </si>
  <si>
    <t>SMI</t>
  </si>
  <si>
    <t>William Cheung Shing PAK</t>
  </si>
  <si>
    <t>William Cheung Shing Pak</t>
  </si>
  <si>
    <t>Share Entitlement System</t>
  </si>
  <si>
    <t>SNSP</t>
  </si>
  <si>
    <t>To process corporate actions for custody clients;  fund clients  and other TN clients and CPF/ASPF clients. System also auto-generate swift messages;  download files from Telekurs.</t>
  </si>
  <si>
    <t>Idea Crowdsourcing System</t>
  </si>
  <si>
    <t>SOCS</t>
  </si>
  <si>
    <t>Stephanie Jhia-Zhih CHU</t>
  </si>
  <si>
    <t>Crowdsourcing is the process of obtaining needed services, ideas or content by soliciting contributions from an online community.</t>
  </si>
  <si>
    <t>Stephanie Chu</t>
  </si>
  <si>
    <t>Digibank Indonesia - SSO System</t>
  </si>
  <si>
    <t>SOID</t>
  </si>
  <si>
    <t>for digibank india, new app code creation for SSO, which will include  - TMS n vkey reuse from SG - SSO application and infra new setup in indonesia - HSM (ASID) reuse from indonesia</t>
  </si>
  <si>
    <t>SOLW</t>
  </si>
  <si>
    <t>Solarwinds is used for network monitoring and primarily includes - Network Performance Monitor (NPM) - Network Traffic Analysing (NTA)</t>
  </si>
  <si>
    <t>Generic Share Ownership Scheme System</t>
  </si>
  <si>
    <t>SOSP</t>
  </si>
  <si>
    <t>This system is used by external companies for managing their share ownership scheme system.</t>
  </si>
  <si>
    <t>Security Policy Management and Authentication For External Applications</t>
  </si>
  <si>
    <t>SPAE</t>
  </si>
  <si>
    <t>Security Policy Management and Authentication For Internal Applications</t>
  </si>
  <si>
    <t>SPAI</t>
  </si>
  <si>
    <t>SharePoint Document Repository</t>
  </si>
  <si>
    <t>SPDR</t>
  </si>
  <si>
    <t>Managing the Internal department documents</t>
  </si>
  <si>
    <t>Sendquick - SMS gateway</t>
  </si>
  <si>
    <t>SQIN</t>
  </si>
  <si>
    <t>SMS Appliance Gateway for enterprise messaging</t>
  </si>
  <si>
    <t>Signature Inquiry System</t>
  </si>
  <si>
    <t>SQSP</t>
  </si>
  <si>
    <t>This system is used to capture customers' signatory and retrieval.</t>
  </si>
  <si>
    <t>ATM CashCard</t>
  </si>
  <si>
    <t>SRCP</t>
  </si>
  <si>
    <t>This system supports the infrastructure for the issuance and maintenance of the Cash Card or Value Stored Chip Card. The chip can be embedded on the DBS or POSB ATM Cards to provide cardholders a convenient way to purchase goods and pay for services from</t>
  </si>
  <si>
    <t>DBS Security Server</t>
  </si>
  <si>
    <t>SSAM</t>
  </si>
  <si>
    <t>Digital Banking India – Staging Server setup</t>
  </si>
  <si>
    <t>SSIN</t>
  </si>
  <si>
    <t>New Staging server will be setup in India DC for EOD File Push / Pull between DBS Systems and various ecopartner’s (Like Billdesk, Oxigen, Avon etc).</t>
  </si>
  <si>
    <t>Scripless Securities Settlement System - Online Payment Transfer system</t>
  </si>
  <si>
    <t>SSSS</t>
  </si>
  <si>
    <t>Process and record the flow of securities among participants (Bank) or between participants with Bank Indonesia</t>
  </si>
  <si>
    <t>Scripless Securities Settlement System - Sub Registry</t>
  </si>
  <si>
    <t>SSSS-SR</t>
  </si>
  <si>
    <t>Process and record the flow of securities among participants (Custody) or between participants with Bank Indonesia</t>
  </si>
  <si>
    <t>Structured Trade Collateral Management (STConnect)</t>
  </si>
  <si>
    <t>STCM</t>
  </si>
  <si>
    <t>Nagaraj VAIRAVEL</t>
  </si>
  <si>
    <t>Risk monitoring of structured trade commodities/collateral</t>
  </si>
  <si>
    <t>Singapore;#Hong Kong;#Hong Kong Branch;#China;#India;#Macau;#UK</t>
  </si>
  <si>
    <t>Nagaraj Vairavel</t>
  </si>
  <si>
    <t>Standard Build</t>
  </si>
  <si>
    <t>STDBLD</t>
  </si>
  <si>
    <t xml:space="preserve">DBS Infrastructure Services team(s) would like to standardize and automate server builds across all the major platforms; Linux, AIX, Windows and Solaris SPARC / x86-64 by leveraging on Red Hat Kickstart for Linux, NIM for AIX, Altiris DS for Windows and Jumpstart for Solaris.. This solution is for NEW builds of physical and virtual servers. </t>
  </si>
  <si>
    <t>Steady</t>
  </si>
  <si>
    <t>STDY</t>
  </si>
  <si>
    <t>This is an interface between broker and custodian</t>
  </si>
  <si>
    <t>Student Fee Tuition Account System</t>
  </si>
  <si>
    <t>STFA</t>
  </si>
  <si>
    <t>STFA product is to be offered to Private Education Organizations (PEOs). This is basically an escrow account whereby a student pays the school fees into this account and upon meeting certain conditions, these funds will be release to the PEO.</t>
  </si>
  <si>
    <t xml:space="preserve">DBS India - Staging Server </t>
  </si>
  <si>
    <t>STG-IN</t>
  </si>
  <si>
    <t>To build a staging server for production data download / upload,  this requirement is in order to move data from production to UAT and with DBS application vendor</t>
  </si>
  <si>
    <t>Internal Soft Token For Employees (V-Key)</t>
  </si>
  <si>
    <t>STKN</t>
  </si>
  <si>
    <t>This infrastructure implements a soft token infrastructure for DBS employee use to access internal systems with additional 2FA.</t>
  </si>
  <si>
    <t>Statement Printing</t>
  </si>
  <si>
    <t>STMTPRN</t>
  </si>
  <si>
    <t>Simon Chi Chung WONG</t>
  </si>
  <si>
    <t>Statement and Advice Printing</t>
  </si>
  <si>
    <t>Simon Chi Chung Wong</t>
  </si>
  <si>
    <t>Share Tracking System</t>
  </si>
  <si>
    <t>STS</t>
  </si>
  <si>
    <t>Peng Fong GOH</t>
  </si>
  <si>
    <t>This new web-based application, Secretariat will be able to: a. Track compliance by the DBS Group with substantial shareholding and takeover code requirements in all the identified jurisdictions into a single data source. b. Generate a consolidated report for submission to Temasek Holdings Pte Ltd. c. Allow representatives from relevant reporting units, DBS subsidiaries and associated companies to update share trades directly into Share Tracking System. d. Track and consolidate all shareholdings into a single data source.</t>
  </si>
  <si>
    <t>Peng Fong Goh</t>
  </si>
  <si>
    <t>Seal Verification System</t>
  </si>
  <si>
    <t>SVS</t>
  </si>
  <si>
    <t>Seal Verification</t>
  </si>
  <si>
    <t>Solarwind</t>
  </si>
  <si>
    <t>SWD - ID</t>
  </si>
  <si>
    <t>Network monitoring tools</t>
  </si>
  <si>
    <t>SWIFT Alliance application</t>
  </si>
  <si>
    <t>SWSA</t>
  </si>
  <si>
    <t>Welson Jamin</t>
  </si>
  <si>
    <t>Interface SWIFT messages between MERVA and SWIFT network via SAA (SWIFTAlliance Access) and SAG (SWIFTAlliance Gateway).</t>
  </si>
  <si>
    <t>Singapore;#Hong Kong;#China;#Taiwan;#India;#Indonesia;#Japan;#Korea;#Macau;#Malaysia;#UK;#USA</t>
  </si>
  <si>
    <t>SWIFT System - MERVA/ESA</t>
  </si>
  <si>
    <t>SWSP</t>
  </si>
  <si>
    <t>SWIFT (Society for Worldwide Interbank Financial Telecommunications) - system for secure financial messaging between financial institutions.</t>
  </si>
  <si>
    <t>IT-Syslog for Network</t>
  </si>
  <si>
    <t>Syslog - ID</t>
  </si>
  <si>
    <t>Network message logging server</t>
  </si>
  <si>
    <t>Telcom anti fraud system</t>
  </si>
  <si>
    <t>TAFS</t>
  </si>
  <si>
    <t xml:space="preserve">PBOC requests the banks to set up PBOC Telcom Anti-fraud System (PBOC TAFS) for regulatory blacklist checking, urgently payment suspending, emergency account freezing, information sharing and fast searching purpose. The server is required to locate in the bank with the software and hardware provided by PBOC vendor to connect with PBOC thru lease line. if the front-end equipment is out of service or unreachable, the transaction should be go through normally by-pass blacklist checking to avoid any real time transaction impact.
</t>
  </si>
  <si>
    <t>Transfer Agency</t>
  </si>
  <si>
    <t>TASYS</t>
  </si>
  <si>
    <t>Securities Fidicuary Services (SFS) provide Transfer Agency services to clients.</t>
  </si>
  <si>
    <t>TBMS Online</t>
  </si>
  <si>
    <t>TBMO</t>
  </si>
  <si>
    <t>TBMS online is used to support the fee inquiry services while performing the instant funds transfer from/to other banks via Channel systems.</t>
  </si>
  <si>
    <t xml:space="preserve">Regional TBMS  </t>
  </si>
  <si>
    <t>TBMR</t>
  </si>
  <si>
    <t>Regional TBMS is used to compute the AUM and Fall below Fee for DBS regional bank customers.</t>
  </si>
  <si>
    <t>Transaction Business Management System</t>
  </si>
  <si>
    <t>TBMS</t>
  </si>
  <si>
    <t>For transaction pricing purposes - rewarding customers with higher rates for loyalty and AUM</t>
  </si>
  <si>
    <t>Phone Banking System</t>
  </si>
  <si>
    <t>TBSP</t>
  </si>
  <si>
    <t>This is an automated Phone based;   ID &amp; PIN based service opened to Bank customers . It enables customers to perform financial enquires and transactions via the phone.  It has interfaces to host systems such as CA;  SA ;  FD;  FCCA;  ESA;  CPF investment</t>
  </si>
  <si>
    <t>Telcaap Call Accounting System for SG IP Phones</t>
  </si>
  <si>
    <t>TCAS-SG</t>
  </si>
  <si>
    <t>Call Accounting system for both Avaya and Cisco IP Phone users in Singapore.</t>
  </si>
  <si>
    <t>Transactional Data Store</t>
  </si>
  <si>
    <t>TDS</t>
  </si>
  <si>
    <t>Transactional data store to hold financial transaction information for CASA, TD, Loans, Trade Finance &amp; Remittance information for use for enquiry, advice generation and other purposes.</t>
  </si>
  <si>
    <t>Singapore;#Hong Kong;#China;#Taiwan;#India;#Indonesia;#Macau;#UK</t>
  </si>
  <si>
    <t>Telemarketing System</t>
  </si>
  <si>
    <t>Telemarketing</t>
  </si>
  <si>
    <t>Consumer Finance Telemarketing System</t>
  </si>
  <si>
    <t>DHBG Terminal CICS for GAC &amp; common Utilities (PTRMPD18)</t>
  </si>
  <si>
    <t>TERMPD18</t>
  </si>
  <si>
    <t>DHBG Terminal CICS for user logon</t>
  </si>
  <si>
    <t>TW CBC Forex Reporting Link</t>
  </si>
  <si>
    <t>TGIC-TW</t>
  </si>
  <si>
    <t>TW Regulatory request for network connection change</t>
  </si>
  <si>
    <t>Telekurs Gateway System</t>
  </si>
  <si>
    <t>TGS</t>
  </si>
  <si>
    <t>Gateway server that links to an external data provider, SIX Financials, to requests for security static information to the Avaloq Banking System.</t>
  </si>
  <si>
    <t>Token Interfacing System</t>
  </si>
  <si>
    <t>TISP</t>
  </si>
  <si>
    <t>This system serves as an interfacing system between mainframe and TMS. TMS manages the tokens status while AS provides the authentication with tokens.   This application code is made up of 3 components - TMS;  AS and TISP. TMS refers to Token Management S</t>
  </si>
  <si>
    <t xml:space="preserve">HK TM Auto-dialer system </t>
  </si>
  <si>
    <t>TMAD</t>
  </si>
  <si>
    <t>Pearlyn Yee Meng PHAU</t>
  </si>
  <si>
    <t>Auto-dialer Tenant for HK Tele-Marketing</t>
  </si>
  <si>
    <t>Pearlyn Yee Meng Phau</t>
  </si>
  <si>
    <t>Token Management System</t>
  </si>
  <si>
    <t>TMS</t>
  </si>
  <si>
    <t>Nirenj EDAKALATHUR GEORGE</t>
  </si>
  <si>
    <t>Front-End system to manage hard and soft token services for Regional Internet Banking, Mobile Banking, Digital Banking.</t>
  </si>
  <si>
    <t>Nirenj Edakalathur George</t>
  </si>
  <si>
    <t>Treasury &amp; Markets Unified Portal</t>
  </si>
  <si>
    <t>TMUP</t>
  </si>
  <si>
    <t>Daryl Shih Min YEOH</t>
  </si>
  <si>
    <t>Gordon Min Shoon KWAN</t>
  </si>
  <si>
    <t>To provide a unified platform for all Treasury &amp; Markets applications.</t>
  </si>
  <si>
    <t>SFS Trust Navision</t>
  </si>
  <si>
    <t>TNAV</t>
  </si>
  <si>
    <t>TNAV is used for Private Trust Business whereby documents and details related to Trust, Trust Private Investment Companies (PIC), Managed PIC, Client Accounting documents are captured and stored</t>
  </si>
  <si>
    <t>Share Custody System</t>
  </si>
  <si>
    <t>TNSP</t>
  </si>
  <si>
    <t>To provide for the core custodian service for Singapore market.  To process trade instructions for settlement to clients &amp; brokers;  track client's holdings;  track scrips &amp; handle registration of scrips;  auto-reconcile trades with CDP;  generate confirm</t>
  </si>
  <si>
    <t>TreasuryOnline</t>
  </si>
  <si>
    <t>TONL</t>
  </si>
  <si>
    <t>Delivering a platform which integrates the various asset classes in T&amp;M. The Platform will allow enable access to DBS published prices and execution. Also the platform will be available on mobile devices</t>
  </si>
  <si>
    <t>Trading PIITSStop</t>
  </si>
  <si>
    <t>TPIT</t>
  </si>
  <si>
    <t>Wenzheng HONG</t>
  </si>
  <si>
    <t>Predictive analytics to find trader's behaviour</t>
  </si>
  <si>
    <t>Wenzheng Hong</t>
  </si>
  <si>
    <t>PKS - Position Keeping System</t>
  </si>
  <si>
    <t>TPSP</t>
  </si>
  <si>
    <t>Maribel FORONDA</t>
  </si>
  <si>
    <t>PKS – Position Keeping System (component of TZSP – TRCS Non-Bank in both SG-PDS1 and HKG-PKB1)</t>
  </si>
  <si>
    <t>Maribel Foronda</t>
  </si>
  <si>
    <t>Treasury System</t>
  </si>
  <si>
    <t>TQSP</t>
  </si>
  <si>
    <t>Mainframe component of Murex, MLC, MarginMan, and other RTT server applications for interfaces to PSGL, CIS, DW, FC, CLS, RMG, CPMS, PAM, etc. and vice-versa.  Providing data transformation and validation capability.</t>
  </si>
  <si>
    <t>Transaction history repository</t>
  </si>
  <si>
    <t>TransHist-TW</t>
  </si>
  <si>
    <t>Inquiry deposit history transaction</t>
  </si>
  <si>
    <t>Tricor Humanica Portal</t>
  </si>
  <si>
    <t>TRCH</t>
  </si>
  <si>
    <t>To allow staff at DBS International Centres to apply leave, submit claims and retrieve payslip online. Authentication is via external WebSEAL via HTTP header to Tricor Humanica Portal.</t>
  </si>
  <si>
    <t>Japan;#Korea;#Malaysia;#UK;#USA;#Vietnam;#Dubai</t>
  </si>
  <si>
    <t>Tivoli Remote Control</t>
  </si>
  <si>
    <t>TRCI</t>
  </si>
  <si>
    <t>The desktop control feature enables management and troubleshooting of systems remotely.</t>
  </si>
  <si>
    <t>Thomson Reuters Dealing Aggregator</t>
  </si>
  <si>
    <t>TRDA</t>
  </si>
  <si>
    <t>FX Dealing Aggregator for T&amp;M to execute deals at the best optimal rates from different liquidity venues.</t>
  </si>
  <si>
    <t>Bancware</t>
  </si>
  <si>
    <t>TRDBNW</t>
  </si>
  <si>
    <t>Asset/Liability Management system</t>
  </si>
  <si>
    <t>Fenics FX Pricing</t>
  </si>
  <si>
    <t>TRDFEN</t>
  </si>
  <si>
    <t>FX derivative pricing tool, covering vanilla and exotic options for traders</t>
  </si>
  <si>
    <t>Singapore;#Hong Kong;#Taiwan;#India;#Indonesia;#Korea</t>
  </si>
  <si>
    <t>Treasury Reconciliation System</t>
  </si>
  <si>
    <t>TRSP</t>
  </si>
  <si>
    <t>Chee Hang SO</t>
  </si>
  <si>
    <t>P/L reconciliation between Murex / PSGL / Front Arena</t>
  </si>
  <si>
    <t>Singapore;#Hong Kong;#Hong Kong Branch;#India;#Indonesia;#Korea;#Vietnam</t>
  </si>
  <si>
    <t>Chee Hang So</t>
  </si>
  <si>
    <t>DBSH Online Share Plans</t>
  </si>
  <si>
    <t>TRUSTB</t>
  </si>
  <si>
    <t>Manage share plans outside DBS Share Ownership Scheme (DBSSOS).</t>
  </si>
  <si>
    <t>Tivoli Storage Manager (CBG, FS HO, Credit, Branch, APP1)</t>
  </si>
  <si>
    <t>TSM - ID</t>
  </si>
  <si>
    <t>Server backup tools</t>
  </si>
  <si>
    <t>Technology Service Portal</t>
  </si>
  <si>
    <t>TSPortal</t>
  </si>
  <si>
    <t xml:space="preserve">This project aims to develop a Service Portal where users can self-help and obtain the customized dashboard and reports for Incident, Problem and Change tickets for 6 countries ( SG, HK,CN, IN, ID, TW ).
</t>
  </si>
  <si>
    <t>Cheque Processing System</t>
  </si>
  <si>
    <t>TSSCPS</t>
  </si>
  <si>
    <t>Handle outward and inward clearing cheques and facilitate signature verification against SDS</t>
  </si>
  <si>
    <t>T&amp;M Sales Workbench</t>
  </si>
  <si>
    <t>TSWB</t>
  </si>
  <si>
    <t>Alin MATHEW</t>
  </si>
  <si>
    <t>An integrated sales platform for the T&amp;M Sales team that facilitates sound decision—making and customer relationship management.</t>
  </si>
  <si>
    <t>Singapore;#Hong Kong;#Hong Kong Branch;#China;#Taiwan;#India;#Korea;#UK</t>
  </si>
  <si>
    <t>Alin Mathew</t>
  </si>
  <si>
    <t>Treasury Utility Management System </t>
  </si>
  <si>
    <t>TUMS</t>
  </si>
  <si>
    <t>Chintan SHAH</t>
  </si>
  <si>
    <t>This is local application developed for India TRY department to decom UDMAs as per group guide line</t>
  </si>
  <si>
    <t>Chintan Shah - Trade Finance</t>
  </si>
  <si>
    <t>Loan Evaluation and Application Processing System in TW (LEAPS)</t>
  </si>
  <si>
    <t>TWLEAPS</t>
  </si>
  <si>
    <t>This is a front-end web-based application system used for processing of personal loan, auto-loan and mortgage loan application. It performs customer credit scoring and generates decision relating to the application.</t>
  </si>
  <si>
    <t>Paul Wen Chun Lee</t>
  </si>
  <si>
    <t>Taiwan Regulatory Report</t>
  </si>
  <si>
    <t>TWRR</t>
  </si>
  <si>
    <t>Arup Kumar RAY</t>
  </si>
  <si>
    <t>Umashankar Venumadhav MANGIPUDI</t>
  </si>
  <si>
    <t>Brief description of the application purpose, scope and functions supported</t>
  </si>
  <si>
    <t>Ivy Yang Y M</t>
  </si>
  <si>
    <t>TW SMS Gateway</t>
  </si>
  <si>
    <t>TWSMS</t>
  </si>
  <si>
    <t>TW SMS was designed to fuifill MAS requirement of sending SMS notifications to customer when detecting suspcious ATM transactions.   Furthermore, it is a general SMS platform that is capable of sending general purpose SMS such as promotion offers and birthday greetings.</t>
  </si>
  <si>
    <t>TY-TRCS Bank</t>
  </si>
  <si>
    <t>TYSP</t>
  </si>
  <si>
    <t>Chee Peng TEY</t>
  </si>
  <si>
    <t>Treasury limits control - Bank for FX/MM limits monitoring for non-Murex entities</t>
  </si>
  <si>
    <t>Singapore;#Japan;#UK;#USA</t>
  </si>
  <si>
    <t>Chee Peng Tey</t>
  </si>
  <si>
    <t>TZ-TRCS Non-Bank</t>
  </si>
  <si>
    <t>TZSP</t>
  </si>
  <si>
    <t>Treasury limits control - NonBank for FX limits</t>
  </si>
  <si>
    <t>Regional TZ</t>
  </si>
  <si>
    <t>TZSR</t>
  </si>
  <si>
    <t>Regional TZ (For RET/TZ)</t>
  </si>
  <si>
    <t>Hong Kong;#China;#Taiwan;#India;#Indonesia</t>
  </si>
  <si>
    <t>User Access Compliance Manager</t>
  </si>
  <si>
    <t>UACM</t>
  </si>
  <si>
    <t>This tool is to auto-detection of user granted with toxic accesses.</t>
  </si>
  <si>
    <t>Unisys Archive system</t>
  </si>
  <si>
    <t>UAS-TW</t>
  </si>
  <si>
    <t>Unisys Archive system for history records inquery</t>
  </si>
  <si>
    <t>Unified Communication - China</t>
  </si>
  <si>
    <t>UC-CN</t>
  </si>
  <si>
    <t>China telephone and recording system, by AVAYA &amp; NICE solution.</t>
  </si>
  <si>
    <t>Unified Communication - India</t>
  </si>
  <si>
    <t>UCIN</t>
  </si>
  <si>
    <t>India telephone and recording system, by AVAYA &amp; NICE.</t>
  </si>
  <si>
    <t>India Unified Communication Logger</t>
  </si>
  <si>
    <t>UCLG</t>
  </si>
  <si>
    <t>Integration Platform (SG Host)</t>
  </si>
  <si>
    <t>UISP</t>
  </si>
  <si>
    <t>This is the SG host component of the Integration Platform (IP). IP provides a loosely coupled single point of integration for various systems within the bank to interface with each other</t>
  </si>
  <si>
    <t>United Platform for Regulatory Reporting</t>
  </si>
  <si>
    <t>UPRR</t>
  </si>
  <si>
    <t>Financial Regulatory Reporting system issued by the China Regulators (CBRC/PBOC/SAFE). Including BOP, ABOQ, CIF, etc. report generation;</t>
  </si>
  <si>
    <t>Network-attached Storage (NAS) for user home directory</t>
  </si>
  <si>
    <t>USBLive</t>
  </si>
  <si>
    <t>File services for user home directory. Users will be able to access their files from laptop/desktop or VDI endpoint.</t>
  </si>
  <si>
    <t>IPC Unigy Dealer Phone</t>
  </si>
  <si>
    <t>UTVS</t>
  </si>
  <si>
    <t>Trader voice system, telephone communication with counterparties via handset and speaker box.</t>
  </si>
  <si>
    <t>DBS Vickers Research - Analec</t>
  </si>
  <si>
    <t>VANA</t>
  </si>
  <si>
    <t>Timothy Kok Chee WONG</t>
  </si>
  <si>
    <t>For research reports publishing</t>
  </si>
  <si>
    <t>Timothy Kok Chee Wong</t>
  </si>
  <si>
    <t>Visa Access Point - regional</t>
  </si>
  <si>
    <t>VAP</t>
  </si>
  <si>
    <t>This is support both HK Cards, SG Cards, Indonesia ATM Plus issuing and SG ATM Plus acquiring. This is housed in SG</t>
  </si>
  <si>
    <t>Automated Vulnerability Assessment Tool</t>
  </si>
  <si>
    <t>VASG</t>
  </si>
  <si>
    <t>An automated tool to perform periodic vulnerabilities assessment (VA) to all the public facing system. This is to fulfil the regulatory requirements (MAS TRM and PCI DSS).</t>
  </si>
  <si>
    <t>Bonds Trading</t>
  </si>
  <si>
    <t>VBON</t>
  </si>
  <si>
    <t>Bonds Trading System</t>
  </si>
  <si>
    <t>Sean Jiemin LIN</t>
  </si>
  <si>
    <t>Verified By Visa</t>
  </si>
  <si>
    <t>VBV</t>
  </si>
  <si>
    <t>Verified by Visa for HK &amp; SG Card Business  App Sponsor  SG - Simon Shiang Jyea Song HK - Ken Chew Pang Kui</t>
  </si>
  <si>
    <t>Digibank Indonesia - Kasisto Virtual Chat System</t>
  </si>
  <si>
    <t>VCID</t>
  </si>
  <si>
    <t>this is for Digibank Indonesia - setup of new infra and application for kasisto - virtual chat.</t>
  </si>
  <si>
    <t>Video conference</t>
  </si>
  <si>
    <t>VC-IN</t>
  </si>
  <si>
    <t>Video Conference Solution for DBS-India between two locations Mumbai and Delhi.</t>
  </si>
  <si>
    <t>Cash Management System</t>
  </si>
  <si>
    <t>VCMS</t>
  </si>
  <si>
    <t>Cash Management Server</t>
  </si>
  <si>
    <t>Cognos Vickers Finance system</t>
  </si>
  <si>
    <t>VCOG</t>
  </si>
  <si>
    <t>Chin Siong KO</t>
  </si>
  <si>
    <t>DBSV IBM Cognos Controller system for financial consolidation, MIS reporting, budget planning/forecasting and reporting platform.</t>
  </si>
  <si>
    <t>Chin Siong Ko</t>
  </si>
  <si>
    <t>Vickers Client Services Platform</t>
  </si>
  <si>
    <t>VCSP</t>
  </si>
  <si>
    <t>For DBSV Dealers &amp; Remisiers to view client's position &amp; stock holdings. Viewing facilities only. No transaction input functions.</t>
  </si>
  <si>
    <t>Manu Joseph</t>
  </si>
  <si>
    <t>Virtual Desktop Hong Kong</t>
  </si>
  <si>
    <t>VDHK</t>
  </si>
  <si>
    <t>VDHK application is a Remote user interface that is utilized to access BIP Analytics platform tools &amp; applications by HK business users.  This application will host Teradata SQL, SAS &amp; Qlikview Clients. The virtual access is provided on top of Singapore hosted BIP server’s via Citrix or VDI.</t>
  </si>
  <si>
    <t xml:space="preserve">AIX Virtualization Infrastructure  </t>
  </si>
  <si>
    <t>VIAIX-CN</t>
  </si>
  <si>
    <t>Provision of China AIX virtualization infrastructure to support application requirements for AIX virtualized servers</t>
  </si>
  <si>
    <t>AIX virtualization Infrastructure</t>
  </si>
  <si>
    <t>VIAIX-HK</t>
  </si>
  <si>
    <t>AIX virtualization Infrastructure in HK</t>
  </si>
  <si>
    <t xml:space="preserve">AIX Virtualization Infrastructure </t>
  </si>
  <si>
    <t>VIAIX-ID</t>
  </si>
  <si>
    <t>AIX Virtualization Infrastructure to host Indonesia Finacle Core Banking System, as part of DBSI Onshoring project (Finacle relocation from SG to ID)</t>
  </si>
  <si>
    <t xml:space="preserve">AIX Virtual Infrastructure </t>
  </si>
  <si>
    <t>VIAIX-SG</t>
  </si>
  <si>
    <t>AIX Server Virtualization</t>
  </si>
  <si>
    <t>Interest Calculation System</t>
  </si>
  <si>
    <t>VICS</t>
  </si>
  <si>
    <t>Client's Trust Balance</t>
  </si>
  <si>
    <t>MBFC Video Conference</t>
  </si>
  <si>
    <t>VIDC-SG</t>
  </si>
  <si>
    <t>Video Conference System used in MBFC VC rooms and auditorium.</t>
  </si>
  <si>
    <t>DBSV IFIS - Data Feed</t>
  </si>
  <si>
    <t>VIFS</t>
  </si>
  <si>
    <t xml:space="preserve">Linux Virtual (VMWare) Infrastructure  </t>
  </si>
  <si>
    <t>VILIX-SG</t>
  </si>
  <si>
    <t>VMware Server Virtualization</t>
  </si>
  <si>
    <t>VMware Infrastructure in HK</t>
  </si>
  <si>
    <t>VIWIN-HK</t>
  </si>
  <si>
    <t>VMWare server virtualization</t>
  </si>
  <si>
    <t>VIWIN-ID</t>
  </si>
  <si>
    <t>VMWare server virtualization, to host infra application</t>
  </si>
  <si>
    <t xml:space="preserve">Wintel Virtual (VMWare) Infrastructure - DBS India </t>
  </si>
  <si>
    <t>VIWIN-IN</t>
  </si>
  <si>
    <t>Lynel Miranda</t>
  </si>
  <si>
    <t>Wintel Virtual (VMware) Infrastructure Operations</t>
  </si>
  <si>
    <t>VIWIN-OPS</t>
  </si>
  <si>
    <t>Geok Kwee TEE</t>
  </si>
  <si>
    <t>VMware Infrastructure Operation Tools for monitoring and compliance</t>
  </si>
  <si>
    <t>Wintel Virtual (VMWare) Infrastructure</t>
  </si>
  <si>
    <t>VIWIN-SG</t>
  </si>
  <si>
    <t>DBSV KVM System</t>
  </si>
  <si>
    <t>VKVM</t>
  </si>
  <si>
    <t>Kok Ann LIM</t>
  </si>
  <si>
    <t xml:space="preserve">DBSV KVM System
</t>
  </si>
  <si>
    <t>DBSV System Management</t>
  </si>
  <si>
    <t>VLDM</t>
  </si>
  <si>
    <t>Virtual Library Resource Handling System</t>
  </si>
  <si>
    <t>VLIB</t>
  </si>
  <si>
    <t>Faith Poh Lee TOH</t>
  </si>
  <si>
    <t>This is a library management system to manage the books available in the Staff Resource Centre.  This service is available via DBS Intranet links.  The WinNT platform on the existing VLIB systems (WinNT) had EOS/EOL.  This is a solution customized for DBS by VTEC.</t>
  </si>
  <si>
    <t xml:space="preserve"> Faith Poh Lee TOH;</t>
  </si>
  <si>
    <t>Lotus Notes Application</t>
  </si>
  <si>
    <t>VLNA</t>
  </si>
  <si>
    <t>Lotus Notes Application System</t>
  </si>
  <si>
    <t>Vendor Management System</t>
  </si>
  <si>
    <t>VMS</t>
  </si>
  <si>
    <t>Rajesh PRABHU</t>
  </si>
  <si>
    <t>Vendor Management System is designed to maintain the central repository of all the vendors of DBS with their details like Service Tax, Pan Card, Payment mode, contact details etc  Linking the bill entry to central vendor repository so that other details like Payment mode information etc will be inputted automatically every time. Also same can be done for expense distribution using other masters like Branch, Division, Account Head, PC Code master.  Provide exhaustive reporting infrastructure facility.   Be a Single Point Tool  to track everything related to vendors Facilitate allocation of cost based on headcount/budgeted headcount/variable or equal distribution Track the processing and approval time Have Maker/ Checker facility to ensure adequate controls</t>
  </si>
  <si>
    <t>Rajesh Narasimhan</t>
  </si>
  <si>
    <t>Rajesh Prabhu</t>
  </si>
  <si>
    <t>Vendor Management System DAH2</t>
  </si>
  <si>
    <t>VMSD</t>
  </si>
  <si>
    <t>T&amp;O-CST</t>
  </si>
  <si>
    <t>will maintain details of Vendor and Invoice handling including the approval of invoice and payment details etc.</t>
  </si>
  <si>
    <t>Gauraw KUMAR</t>
  </si>
  <si>
    <t>VMWare Infrastructure China</t>
  </si>
  <si>
    <t>VMW-CN</t>
  </si>
  <si>
    <t>Wintel VMWare Virtualization infrastructure in China</t>
  </si>
  <si>
    <t>Veritas Operation Manager</t>
  </si>
  <si>
    <t>VOM</t>
  </si>
  <si>
    <t xml:space="preserve">To monitor/manager the VCS HA &amp; DR Cluster
</t>
  </si>
  <si>
    <t>CIB-Vehicle Quota System (OCOE)</t>
  </si>
  <si>
    <t>VQSP</t>
  </si>
  <si>
    <t>Backend system to cater for both closed and open COE processing . For closed COE;  there is also  file exchange with processing agent for closure and refund processing. For Open COE;  there is interface with the processing agent for online bidding ;  as w</t>
  </si>
  <si>
    <t>Vickers Report2Web</t>
  </si>
  <si>
    <t>VR2W</t>
  </si>
  <si>
    <t>Reporting tools for dealers/remisiers/support team</t>
  </si>
  <si>
    <t>Vickers Risk Base Capitatal system</t>
  </si>
  <si>
    <t>VRBC</t>
  </si>
  <si>
    <t>For Vickers finance to generate SGX related reports.</t>
  </si>
  <si>
    <t>Ng Shiau Chuen</t>
  </si>
  <si>
    <t>Virtual Retail Banking Specialist</t>
  </si>
  <si>
    <t>VRBS</t>
  </si>
  <si>
    <t>The application provides conversational AI through voice, text and touch interface to enhance user experience on DBS mobile apps.</t>
  </si>
  <si>
    <t>NICE Engage 6.3 for SG Bldgs &amp; ICIS</t>
  </si>
  <si>
    <t>VRC</t>
  </si>
  <si>
    <t>The design is recently changed to Active-Active from Active-Standby although its category level is changed to 3. Active-Standby design requires a manual failover of 8 hours and DR drill every year. Active-Active design will incur additional one-time cost of SGD20K.</t>
  </si>
  <si>
    <t>Regional;#Singapore</t>
  </si>
  <si>
    <t>Centralized Voice Recording</t>
  </si>
  <si>
    <t>VREC-HK</t>
  </si>
  <si>
    <t>VREC-SG</t>
  </si>
  <si>
    <t>NICE4.1 Voice Recording Playback for International Centers</t>
  </si>
  <si>
    <t>VRP-IC</t>
  </si>
  <si>
    <t>DBSV Report Archiving System</t>
  </si>
  <si>
    <t>VRSG</t>
  </si>
  <si>
    <t>Report archiving/storage system</t>
  </si>
  <si>
    <t>Security Deposit System</t>
  </si>
  <si>
    <t>VSDS</t>
  </si>
  <si>
    <t>TR Collateral Management</t>
  </si>
  <si>
    <t>TR Payout</t>
  </si>
  <si>
    <t>VTRP</t>
  </si>
  <si>
    <t>Remisier Commision Computation</t>
  </si>
  <si>
    <t>Virtual Token System</t>
  </si>
  <si>
    <t>VTS</t>
  </si>
  <si>
    <t>Soft token services for Regional Internet Banking, Mobile Banking, Digital Banking.</t>
  </si>
  <si>
    <t>Singapore;#India;#Indonesia</t>
  </si>
  <si>
    <t>US Trade Settlement</t>
  </si>
  <si>
    <t>VUST</t>
  </si>
  <si>
    <t>US Trade Settlement System</t>
  </si>
  <si>
    <t>Retail internet banking (Host)</t>
  </si>
  <si>
    <t>WBSP</t>
  </si>
  <si>
    <t>retail internet banking ((Host)</t>
  </si>
  <si>
    <t>Wealth Data Mart</t>
  </si>
  <si>
    <t>WDM</t>
  </si>
  <si>
    <t>A new WDM application to cache pre-calculated data from Avaloq on a daily basis. This is required as for portfolio performance data such as YTD and last 12 months performance. Avaloq is not able to complete the calculation of these data on-the-fly within required response time for online enquiry. Such data will need to be pre-calculated and cache at WDM database. Staging server to provide 99.97% uptime for Portfolio-Trends info.</t>
  </si>
  <si>
    <t>eForm Service and Registry</t>
  </si>
  <si>
    <t>WForm</t>
  </si>
  <si>
    <t>Multi Channel Business Service to support online submission of forms, forms versioning, conversion to PDF, forms storage and retrieval.</t>
  </si>
  <si>
    <t>1bank wireless</t>
  </si>
  <si>
    <t>WIFI</t>
  </si>
  <si>
    <t>Wireless infrastructure which includes AP, WLC, ICE (ACS), Prime (WCS).</t>
  </si>
  <si>
    <t>INDIA Wireless Infrastructure</t>
  </si>
  <si>
    <t>WIFI-IN</t>
  </si>
  <si>
    <t>Wireless Infra for DBS INDIA</t>
  </si>
  <si>
    <t>Instant Payment Services System (Telebet)</t>
  </si>
  <si>
    <t>WPSP</t>
  </si>
  <si>
    <t>A payment system to allow customer to pay their bet using their DBS account to Singapore Pool</t>
  </si>
  <si>
    <t>Wincor ProView System</t>
  </si>
  <si>
    <t>WPVS</t>
  </si>
  <si>
    <t>An application that collects EJ files from the SSB machines like ATM/CAM and forwards these files to EJ server.  The application also supports management of software distribution activities like pushing the enhancements, bug fixes, picture files and etc to the SSB machines.</t>
  </si>
  <si>
    <t xml:space="preserve">DBSI Workflow </t>
  </si>
  <si>
    <t xml:space="preserve">WRF </t>
  </si>
  <si>
    <t xml:space="preserve">DBSI has requirement to develop a  system to enhance productivity of pre-processing unit to maintain their SLA/TAT of transaction before submitted to Payment ops.
With this, DBSI more efficient and effective to serve customers.
</t>
  </si>
  <si>
    <t>Websphere Support for Supplementary Retirement scheme System</t>
  </si>
  <si>
    <t>WSRS</t>
  </si>
  <si>
    <t>For enquiry and update of SRS transaction</t>
  </si>
  <si>
    <t>Windows Server Update Services</t>
  </si>
  <si>
    <t>WSUS-SG</t>
  </si>
  <si>
    <t>Hong Hong WONG</t>
  </si>
  <si>
    <t>Hong Hong Wong</t>
  </si>
  <si>
    <t>Withholding Tax System (WHT)</t>
  </si>
  <si>
    <t>WTS-TW</t>
  </si>
  <si>
    <t>To generate Tax media file for Tax bureau.</t>
  </si>
  <si>
    <t>Watson Wealth Management Adviser</t>
  </si>
  <si>
    <t>WWMA</t>
  </si>
  <si>
    <t>Statement: DBS is looking to improve customer experience for its wealth management customers by bringing in IBM Watson cognitive computing and IBM Advanced Analytics capabilities. The solution focuses on the following use cases.  Rationale: The Relationship Managers (RM's) are the main channel for client interaction. The RM's work with limited access to meaningful information on hand and face constraints in being able to suitably advise their customers on suitable investment options and this is compounded by the increase in market volatility.  Use Case 1: Identify and Target: Identify the right opportunities for Relationship Manager Use Case 2:  Prepare and Educate: Prepare the Relationship Manager for their client interactions Use Case 3:Engage and Recommend : Help Relationship Managers to decide on most appropriate advice for their clients</t>
  </si>
  <si>
    <t>XLP System</t>
  </si>
  <si>
    <t>XLP</t>
  </si>
  <si>
    <t>Used for generating AML interface files for regulatory reporting</t>
  </si>
  <si>
    <t>Customer Information System (YCI)</t>
  </si>
  <si>
    <t>YCI</t>
  </si>
  <si>
    <t>YCI is not an application, It is an environment for providing Interface between CIS(MZSP) and LRM. There are no individual batch jobs for YCI, YCI batch part is embedded with LRM system (Systematics Customer Information). In online, LRM is calling MZSP routines to get the CIS number.</t>
  </si>
  <si>
    <t>IDEAL - Host</t>
  </si>
  <si>
    <t>YDL</t>
  </si>
  <si>
    <t>A internet based channel for corporate users to perform transactions.</t>
  </si>
  <si>
    <t>Integrated Deposit System (DKOB)</t>
  </si>
  <si>
    <t>YID</t>
  </si>
  <si>
    <t>Keep DKOB DDC and DKOB IDS TX history only, DDC for interface of Ideal &amp; Cashline in V+</t>
  </si>
  <si>
    <t>Card PIN Mailer &amp; VBV Interfaces</t>
  </si>
  <si>
    <t>YVP</t>
  </si>
  <si>
    <t>ex-DKOB Protfolio credit card: Autopay, Pin-mailer and Letter. Housed in HK host.</t>
  </si>
  <si>
    <t>IMEX - Singapore</t>
  </si>
  <si>
    <t>ZIX</t>
  </si>
  <si>
    <t>An integrated system for inward and outward bills.  It supports defferent trade finance products for DBS Singapore</t>
  </si>
  <si>
    <t>IMEX 6.5</t>
  </si>
  <si>
    <t>ZIXA</t>
  </si>
  <si>
    <t>Application used by IBG Trade operation for the processing of Letter of Credit, Bills and Supply Chain Financing (SCF).</t>
  </si>
  <si>
    <t>Singapore;#Hong Kong;#Hong Kong Branch;#China;#Taiwan;#India;#Indonesia;#Korea;#Macau;#Malaysia;#UK;#USA;#Vietnam;#Dubai</t>
  </si>
  <si>
    <t>Jedi / ZP</t>
  </si>
  <si>
    <t>ZPSP</t>
  </si>
  <si>
    <t>Deployable Application Module for mainly Applications developed in Websphere to interface to Mainframe. Critical backend system for LEAPS, WebCPS, CreditRay and CMSV2</t>
  </si>
  <si>
    <t>Analytical CRM ( Unica )</t>
  </si>
  <si>
    <t>ACRM</t>
  </si>
  <si>
    <t>Ai Kian LIM</t>
  </si>
  <si>
    <t>To provide a Campaign Management solution</t>
  </si>
  <si>
    <t>Decommissioned</t>
  </si>
  <si>
    <t>Ai Kian Lim</t>
  </si>
  <si>
    <t>Ed Pinto</t>
  </si>
  <si>
    <t>Management Information System</t>
  </si>
  <si>
    <t>ADSP</t>
  </si>
  <si>
    <t>Susan Seok Sung CHEONG</t>
  </si>
  <si>
    <t>ADSP is a batch interface for Customer Relationship Management (CRM) on Siebel.  This system extracts the data from the host, formats it to Siebel format and downloads it to CRM server.</t>
  </si>
  <si>
    <t>Susan Seok Sung Cheong</t>
  </si>
  <si>
    <t>Anti-Money Laundering System</t>
  </si>
  <si>
    <t>AML</t>
  </si>
  <si>
    <t>T&amp;O IBG Tech - EM</t>
  </si>
  <si>
    <t>Used for monitoring and reporting of suspicious transactions as well as Cash transactions as per FIU</t>
  </si>
  <si>
    <t>Credit Card - ASIA MILE File Transfer</t>
  </si>
  <si>
    <t>ASIAMILE</t>
  </si>
  <si>
    <t>Carol Mun Sheung HUNG</t>
  </si>
  <si>
    <t>Justin Wee Guang KHO</t>
  </si>
  <si>
    <t>File transfer to Asiamiles</t>
  </si>
  <si>
    <t>Justin Wee Guang Kho</t>
  </si>
  <si>
    <t>Carol Mun Sheung Hung</t>
  </si>
  <si>
    <t>ATM cash advance</t>
  </si>
  <si>
    <t>ATMCA-TW</t>
  </si>
  <si>
    <t>Other bank customer using our ATM for cash advance withdrawwal . Linked to NCCC to send other customer information to VAP.</t>
  </si>
  <si>
    <t>Philip Wei Tong Lim</t>
  </si>
  <si>
    <t>ATM Card Maintenance</t>
  </si>
  <si>
    <t>ATMCM-TW</t>
  </si>
  <si>
    <t>ATM card customer maintenance</t>
  </si>
  <si>
    <t>ATM Down-Time Statistical Reporting</t>
  </si>
  <si>
    <t>ATMDownTime</t>
  </si>
  <si>
    <t>George Tuck Onn Woo</t>
  </si>
  <si>
    <t>ATP Merchant Report</t>
  </si>
  <si>
    <t>ATPMerchant</t>
  </si>
  <si>
    <t>ATP Merchant Report (credit card)</t>
  </si>
  <si>
    <t>Vincent Cheh Soon Tan</t>
  </si>
  <si>
    <t>Advance Transaction Processing System</t>
  </si>
  <si>
    <t>ATPS</t>
  </si>
  <si>
    <t>Advance Transaction Processing System (Credit card)</t>
  </si>
  <si>
    <t>Consumer Credit Collection -  Auto Dialing</t>
  </si>
  <si>
    <t>Autodial</t>
  </si>
  <si>
    <t>Account Info Reporting</t>
  </si>
  <si>
    <t>AVSP</t>
  </si>
  <si>
    <t>AIR system provides a consolidated statement of all customers' activties with DBS. It enables customers to make better informed decision and simplified account reconciliation</t>
  </si>
  <si>
    <t>Sungard Basel II Capital Mgr</t>
  </si>
  <si>
    <t>B2CM</t>
  </si>
  <si>
    <t>How Foong NG</t>
  </si>
  <si>
    <t>How Foong Ng</t>
  </si>
  <si>
    <t>Edwin Tan</t>
  </si>
  <si>
    <t>Bancassurance System</t>
  </si>
  <si>
    <t>BASP</t>
  </si>
  <si>
    <t>This system is to facilitate the processing of insurance appliations from various front-end system (branch terminal for astart).  It involves communication of the applications between the Bank and the insurance provider.</t>
  </si>
  <si>
    <t>Stanz Tan</t>
  </si>
  <si>
    <t>Small Amount Payment System</t>
  </si>
  <si>
    <t>BEPS</t>
  </si>
  <si>
    <t>Daniel Jerome FORBES</t>
  </si>
  <si>
    <t>Patricia Chwee Peng ONG</t>
  </si>
  <si>
    <t>Patricia Chwee Peng Ong</t>
  </si>
  <si>
    <t>Daniel Jerome Forbes</t>
  </si>
  <si>
    <t>Bursa Efek Surabaya</t>
  </si>
  <si>
    <t>BES</t>
  </si>
  <si>
    <t>Application used by treasury to connect with Surabaya Stock Exchange, to send reconciliation transaction.</t>
  </si>
  <si>
    <t>Denny Supaath</t>
  </si>
  <si>
    <t>Bungalow Application</t>
  </si>
  <si>
    <t>BGAP</t>
  </si>
  <si>
    <t>T&amp;O IBG Tech - SU</t>
  </si>
  <si>
    <t>Bee Lay PNG</t>
  </si>
  <si>
    <t>Bee Lay Png</t>
  </si>
  <si>
    <t>Generic Billing</t>
  </si>
  <si>
    <t>BGSP</t>
  </si>
  <si>
    <t>T&amp;O ES</t>
  </si>
  <si>
    <t>This system is used by Finance and Capital Market departments for billing to customers.</t>
  </si>
  <si>
    <t>Pang Siong Ong</t>
  </si>
  <si>
    <t>Business Intelligence Reporting</t>
  </si>
  <si>
    <t>BIREPT-TW</t>
  </si>
  <si>
    <t>OLPAP, unisys sent files to OLAP (MIS reports) - Will be decommissioned after Finacle Phase 3 goes 'live'.</t>
  </si>
  <si>
    <t>Billing Module for Share Custody System</t>
  </si>
  <si>
    <t>BISP</t>
  </si>
  <si>
    <t>This system is used for generation of hardcopy and softcopy bills for selected custody customers.  The billing information is extracted for TN;  SN;  MI systems.</t>
  </si>
  <si>
    <t>Dubai IMEX</t>
  </si>
  <si>
    <t>BIX</t>
  </si>
  <si>
    <t>Dubai</t>
  </si>
  <si>
    <t>Victor Tin Chi Lor</t>
  </si>
  <si>
    <t>Bank Limits Exposure Consolidation System</t>
  </si>
  <si>
    <t>BLEC</t>
  </si>
  <si>
    <t>Consolidate Bank Counter parties &amp; Limits and generate reports.</t>
  </si>
  <si>
    <t>Joan Ting-Wong</t>
  </si>
  <si>
    <t>Bank of Japan Central Bank Payment System</t>
  </si>
  <si>
    <t>BOJNet</t>
  </si>
  <si>
    <t>JPY settlement through the central bank.</t>
  </si>
  <si>
    <t>Japan</t>
  </si>
  <si>
    <t>Masamichi Tachi</t>
  </si>
  <si>
    <t>Bank of Korea FX Reporting System</t>
  </si>
  <si>
    <t>BOKFX</t>
  </si>
  <si>
    <t>To report details of all foreign currency related transactions to Bank of Korea</t>
  </si>
  <si>
    <t>Byung-Sik Jung</t>
  </si>
  <si>
    <t>Kyun Hee Shin</t>
  </si>
  <si>
    <t>OTC Bond</t>
  </si>
  <si>
    <t>BOND-TW</t>
  </si>
  <si>
    <t>This is specific for TW GreTai Securities Market (OTC) and need to connect OTC system.</t>
  </si>
  <si>
    <t>Julia Chu Tsung Ling</t>
  </si>
  <si>
    <t>Bonus Point System</t>
  </si>
  <si>
    <t>BOSP</t>
  </si>
  <si>
    <t>This system is used for the allotment and redemption of bonus point for Vision ATM card.</t>
  </si>
  <si>
    <t xml:space="preserve">Branch Queue Management System  </t>
  </si>
  <si>
    <t>BQMS</t>
  </si>
  <si>
    <t>Cheng Hwee KOH</t>
  </si>
  <si>
    <t>BQMS is a holistic queue system with the capability to engage different segments of customers in the branch in linear and virtual queue. It offers self-service through queue kiosk, display of queue info and product video, interactive reception and teller functionality, as well as reporting/dashboard outputs.</t>
  </si>
  <si>
    <t>Cheng Hwee Koh</t>
  </si>
  <si>
    <t>BranchLink</t>
  </si>
  <si>
    <t>TRAM - Broker Reconciliation System</t>
  </si>
  <si>
    <t>BRECON</t>
  </si>
  <si>
    <t>Broker Reconciliation</t>
  </si>
  <si>
    <t>Bill Express</t>
  </si>
  <si>
    <t>BXAA</t>
  </si>
  <si>
    <t>Hui Lee CHU</t>
  </si>
  <si>
    <t>Workflow and imaging system to process bills at Trade Operations.</t>
  </si>
  <si>
    <t>Wallace Yung Chen</t>
  </si>
  <si>
    <t>Hui Lee Chu</t>
  </si>
  <si>
    <t>Credit Card Payment Gateway</t>
  </si>
  <si>
    <t>C2PAY</t>
  </si>
  <si>
    <t>China - Access Control</t>
  </si>
  <si>
    <t>CAC</t>
  </si>
  <si>
    <t>To authorize the user access to China systems</t>
  </si>
  <si>
    <t>China Branch Systematics Advanced Loans</t>
  </si>
  <si>
    <t>CAM</t>
  </si>
  <si>
    <t>To process equipment loans and personal loans.  The system support both Rule 78;  reducing balance;  daily rest loans.</t>
  </si>
  <si>
    <t>Kwok Man Cheung</t>
  </si>
  <si>
    <t>Card Backup Capture &amp; Credit Authorization</t>
  </si>
  <si>
    <t>CardBackup</t>
  </si>
  <si>
    <t>Card Backup EFT</t>
  </si>
  <si>
    <t>CardBackupEFT</t>
  </si>
  <si>
    <t>Credit Assessment System (CASt, RiskNet, PowerImage Interface)</t>
  </si>
  <si>
    <t>CAST</t>
  </si>
  <si>
    <t>China - Banking Online</t>
  </si>
  <si>
    <t>CBA</t>
  </si>
  <si>
    <t>To control the staging of banking online environment such as Normal, Cutoff, Resume and Down for China</t>
  </si>
  <si>
    <t>CBC report system</t>
  </si>
  <si>
    <t>CBCTaipei</t>
  </si>
  <si>
    <t>Foreign currency transaction report</t>
  </si>
  <si>
    <t>T C Lee</t>
  </si>
  <si>
    <t>EC-Business</t>
  </si>
  <si>
    <t>CBDCIB</t>
  </si>
  <si>
    <t>Internet Banking System for commercial customers</t>
  </si>
  <si>
    <t>Tracy Sze Wai Heung</t>
  </si>
  <si>
    <t>China - Branch Foreign Exchange</t>
  </si>
  <si>
    <t>CBF</t>
  </si>
  <si>
    <t>China version of GBF - for peforming Foreign Exchange and FX forward transactions</t>
  </si>
  <si>
    <t>China - Back Office Online</t>
  </si>
  <si>
    <t>CBO</t>
  </si>
  <si>
    <t>To control the staging of back office environment such as Normal, Cutoff, Resume and Down for China</t>
  </si>
  <si>
    <t>Finacle Core Banking United States</t>
  </si>
  <si>
    <t>CBUS</t>
  </si>
  <si>
    <t>Aik Lim KOK</t>
  </si>
  <si>
    <t>USA</t>
  </si>
  <si>
    <t>Aik Lim Kok</t>
  </si>
  <si>
    <t xml:space="preserve">Contact Centre System – Adhoc Option Application </t>
  </si>
  <si>
    <t>CC_AOS</t>
  </si>
  <si>
    <t>Adhoc Option Powerbuilder Application used by Contact Centre administrator to configure the Contact Centre Adhoc IVR Call Flow. This utility allows deployment to be carried out when there are adhoc FAQ, emergency announcements or promotions to be implemented on the IVR. This adhoc option will typically play announcement prompts and/or route calls to specific group of CSO manning the promotions.</t>
  </si>
  <si>
    <t>Mandy Oh</t>
  </si>
  <si>
    <t>China - Caution List</t>
  </si>
  <si>
    <t>CCF</t>
  </si>
  <si>
    <t>A system to keep track of caution customers for DBS China</t>
  </si>
  <si>
    <t>ShenZhen - Commercial Loans</t>
  </si>
  <si>
    <t>CCL</t>
  </si>
  <si>
    <t>Refer LCL</t>
  </si>
  <si>
    <t>Tit Khuen Pang</t>
  </si>
  <si>
    <t>CardPac/CardLink</t>
  </si>
  <si>
    <t>CCP</t>
  </si>
  <si>
    <t>ShenZhen - Cheque Processing</t>
  </si>
  <si>
    <t>CCQ</t>
  </si>
  <si>
    <t>To support centralized return cheque posting, inward cheque return enquiry, presented cheque inquire and Cheque float release after settlement for Shenzhen</t>
  </si>
  <si>
    <t>Credit Card System (V+)- TH COK</t>
  </si>
  <si>
    <t>CCSCOK</t>
  </si>
  <si>
    <t>Capital OK</t>
  </si>
  <si>
    <t>ShenZhen - Teller CT Administration</t>
  </si>
  <si>
    <t>CCT</t>
  </si>
  <si>
    <t>Provide teller administration for SZ branch</t>
  </si>
  <si>
    <t>Credit card system</t>
  </si>
  <si>
    <t>CC-TW</t>
  </si>
  <si>
    <t>Rex Hsien Cheng CHIU</t>
  </si>
  <si>
    <t>Credit Decision Manager</t>
  </si>
  <si>
    <t>CDM</t>
  </si>
  <si>
    <t>Customer Exposure Allocation Program</t>
  </si>
  <si>
    <t>CEAP</t>
  </si>
  <si>
    <t>Franky Sui Chung Chow</t>
  </si>
  <si>
    <t>Vitus Wang Ki POON</t>
  </si>
  <si>
    <t>Vitus Wang Ki Poon</t>
  </si>
  <si>
    <t>Centralized Fund Management System</t>
  </si>
  <si>
    <t>CFMS</t>
  </si>
  <si>
    <t>Interbank Funds Transfer</t>
  </si>
  <si>
    <t>Cash Flow System</t>
  </si>
  <si>
    <t>CFSS</t>
  </si>
  <si>
    <t>Raymond Tee Heng WEE</t>
  </si>
  <si>
    <t>To generate customer's cash flow reports. They are used to estimate whether the customer has enough cash to settle their trades for the day.   The consolidated cash flow report is extracted from MI;  SN system.</t>
  </si>
  <si>
    <t>Raymond Tee Heng Wee</t>
  </si>
  <si>
    <t>China - Funding &amp; Quotation</t>
  </si>
  <si>
    <t>CFU</t>
  </si>
  <si>
    <t>Board FX  &amp; deposit rates quotation, FX and deposit position monitoring.</t>
  </si>
  <si>
    <t>China - GL Interface</t>
  </si>
  <si>
    <t>CGI</t>
  </si>
  <si>
    <t>T&amp;O IBG Tech - Finance</t>
  </si>
  <si>
    <t>A GL interface system to generate GL entries for China</t>
  </si>
  <si>
    <t>Belinda Oi Hing Yu</t>
  </si>
  <si>
    <t>Cards - Cheque Printing System</t>
  </si>
  <si>
    <t>CHQPMS</t>
  </si>
  <si>
    <t>Simon Shiang Jyea Song</t>
  </si>
  <si>
    <t>Corporate Internet Banking (CIB Server)</t>
  </si>
  <si>
    <t>CIB</t>
  </si>
  <si>
    <t>CIF For China Regulatory systems (Corporate Information)</t>
  </si>
  <si>
    <t>CIF</t>
  </si>
  <si>
    <t>Corporate credit evaluation system. Used for enquiry and search company's credit information</t>
  </si>
  <si>
    <t>ShenZhen - Integrated Monetary Processing &amp; Control</t>
  </si>
  <si>
    <t>CIM</t>
  </si>
  <si>
    <t>Shenzhen Current Account system</t>
  </si>
  <si>
    <t>Chi Wing Poon</t>
  </si>
  <si>
    <t>Shenzhen - Systematics Intersystems Transfer</t>
  </si>
  <si>
    <t>CIT</t>
  </si>
  <si>
    <t>TWD Remittance to corporate customer</t>
  </si>
  <si>
    <t>Citidirect</t>
  </si>
  <si>
    <t>Citigroup internal remittance - previously for Taipei Branch 101.</t>
  </si>
  <si>
    <t>IMEX - China</t>
  </si>
  <si>
    <t>CIX</t>
  </si>
  <si>
    <t>An integrated system for inward and outward bills.  It supports defferent trade finance products.</t>
  </si>
  <si>
    <t>Customer Loyalty Program</t>
  </si>
  <si>
    <t>CLPA</t>
  </si>
  <si>
    <t>A total loyalty solution for DBS Bank to acquire new customers;  maintaining existing customers;  stimulating customer spending;  enlarging merchant network etc. It rewards customers who pay using selected cards at participating merchants by offering DBS</t>
  </si>
  <si>
    <t>ShenZhen - MIS Information</t>
  </si>
  <si>
    <t>CMI</t>
  </si>
  <si>
    <t>William We Ming Go</t>
  </si>
  <si>
    <t>Lay Chew Chng</t>
  </si>
  <si>
    <t>Vision+ Credit Management System</t>
  </si>
  <si>
    <t>CMS</t>
  </si>
  <si>
    <t>Enterprise Internet and Intranet Content management System.</t>
  </si>
  <si>
    <t>Credit Management Information System</t>
  </si>
  <si>
    <t>CMSP</t>
  </si>
  <si>
    <t>This system is generates management reports for institional Banking customers.</t>
  </si>
  <si>
    <t>Dennis Lai Koon Chua</t>
  </si>
  <si>
    <t>Shenzhen - Systematics Exchange Rate</t>
  </si>
  <si>
    <t>CNX</t>
  </si>
  <si>
    <t>Direct Banking Division - Time Deposit</t>
  </si>
  <si>
    <t>CODDBT</t>
  </si>
  <si>
    <t>Provide Time Deposit online functions for Call Center agents.</t>
  </si>
  <si>
    <t>Open system collections</t>
  </si>
  <si>
    <t>COLLCards-TW</t>
  </si>
  <si>
    <t>collections for cash card and credit card.  Unisys download data to open system 財神爺系統</t>
  </si>
  <si>
    <t>Collections of loans</t>
  </si>
  <si>
    <t>COLL-TW</t>
  </si>
  <si>
    <t>Collections of loans (this system is inactive) - - Will be decommissioned when Finacle goes 'live'.</t>
  </si>
  <si>
    <t>Commodity Order Management System</t>
  </si>
  <si>
    <t>COMS</t>
  </si>
  <si>
    <t>This is an order management system that is to be used by the traders and sales dealers in T&amp;M.   This is to track all commodity orders placed by Sales, so that the traders will know what is outstanding and avoid orders being filled late or being missed out.</t>
  </si>
  <si>
    <t>Tse Chong Thio</t>
  </si>
  <si>
    <t>ET Net HV Quotation Terminal</t>
  </si>
  <si>
    <t>CONETN</t>
  </si>
  <si>
    <t>ET Net provides stock data feed to CB sales terminal and market analysis</t>
  </si>
  <si>
    <t>Deon Mei Ping Lee</t>
  </si>
  <si>
    <t>Teresa Pui Man Leung</t>
  </si>
  <si>
    <t>Genesys Auto Dialling for Call Center</t>
  </si>
  <si>
    <t>CONGEN</t>
  </si>
  <si>
    <t>Neil Shui Ming TSANG</t>
  </si>
  <si>
    <t>Neil Shui Ming Tsang</t>
  </si>
  <si>
    <t>Macau Customer Transaction System</t>
  </si>
  <si>
    <t>CONKCT</t>
  </si>
  <si>
    <t>Emily Man Yee FUNG</t>
  </si>
  <si>
    <t>Ricky Wai Ling Lee</t>
  </si>
  <si>
    <t>Emily Man Yee Fung</t>
  </si>
  <si>
    <t>Consumer Banking - Internet real time  Stock Price Subscription System</t>
  </si>
  <si>
    <t>CONOSS</t>
  </si>
  <si>
    <t>Simon Chi Keung WONG</t>
  </si>
  <si>
    <t>Provide a system to allow customer register the real time quote.</t>
  </si>
  <si>
    <t xml:space="preserve">Quick Account Opening (deposit) Front-end System </t>
  </si>
  <si>
    <t>CONQAO</t>
  </si>
  <si>
    <t>Branch Deposit Account Opening System with Instant Opening Form printing</t>
  </si>
  <si>
    <t>China Consol DB</t>
  </si>
  <si>
    <t>CONSOLDB</t>
  </si>
  <si>
    <t>Consolidated DB from Gain and Systematics</t>
  </si>
  <si>
    <t>ShenZhen - Origination &amp; WareHouse</t>
  </si>
  <si>
    <t>COW</t>
  </si>
  <si>
    <t>To support automatic payments such as Standing Instruction, Direct Debit &amp; Credit, generic batch financial interface for Shenzhen</t>
  </si>
  <si>
    <t>Credit Processing &amp; Central Liability Processing  (CPMS-C)</t>
  </si>
  <si>
    <t>CRDGCP</t>
  </si>
  <si>
    <t>To implement CPMS for Enterprise Banking as well as Credit to streamline the credit application processing and to provide a centralized place for credit exposure monitoring, both at bank level and at customer / customer group level.</t>
  </si>
  <si>
    <t>Deric Kim Man Chow</t>
  </si>
  <si>
    <t>Credit Datamart</t>
  </si>
  <si>
    <t>CRDM</t>
  </si>
  <si>
    <t>GCS Data Mart. Generate business analysis reports from GCS</t>
  </si>
  <si>
    <t>Ka Fai Choi</t>
  </si>
  <si>
    <t>ShenZhen - Real Estate Loan</t>
  </si>
  <si>
    <t>CRE</t>
  </si>
  <si>
    <t>Refer LRE</t>
  </si>
  <si>
    <t>ShenZhen - Customer Information</t>
  </si>
  <si>
    <t>CRM</t>
  </si>
  <si>
    <t>A system to keep track of SZ customer information and relationship</t>
  </si>
  <si>
    <t>ShenZhen - Remittance</t>
  </si>
  <si>
    <t>CRT</t>
  </si>
  <si>
    <t>Provide common modules for CFU, CBF only for Shenzhen</t>
  </si>
  <si>
    <t>David Tai Wai Chang</t>
  </si>
  <si>
    <t xml:space="preserve">DBS NUS Remix Branch Queue Management and PixelSense System  </t>
  </si>
  <si>
    <t>CSEQ</t>
  </si>
  <si>
    <t>To provide a queue system with transparent glass technology as well as PixelSense technology in DBS NUS Remix. This project aims to provide a unique branch concept, designed specifically to reach out to the students and young adults.  (Only in DBS NUS Remix, maybe available for other new remix branches in the future)  Microsoft/aZaaS (project)   IBM/aZaaS (future state)</t>
  </si>
  <si>
    <t>Customer Static Information System</t>
  </si>
  <si>
    <t>CSI</t>
  </si>
  <si>
    <t>Borrower Information</t>
  </si>
  <si>
    <t>Yong Meng Ang</t>
  </si>
  <si>
    <t>ShenZhen - Savings / Time Deposit</t>
  </si>
  <si>
    <t>Shenzhen version of ST system</t>
  </si>
  <si>
    <t>ShenZhen - TS Teller</t>
  </si>
  <si>
    <t>CTL</t>
  </si>
  <si>
    <t>ShenZhen - Automatic Teller Machine</t>
  </si>
  <si>
    <t>CTM</t>
  </si>
  <si>
    <t>Provide a host processing for ATM transactions in SZ</t>
  </si>
  <si>
    <t>ShenZhen - Treasury Funding Reporter</t>
  </si>
  <si>
    <t>CTR</t>
  </si>
  <si>
    <t>Overall bank asset / liability Interest Rates Risk Reporting</t>
  </si>
  <si>
    <t>ShenZhen - Architecture &amp; Transaction System Delivery</t>
  </si>
  <si>
    <t>CTS</t>
  </si>
  <si>
    <t>Shenzhen version of TS</t>
  </si>
  <si>
    <t>IDEAL</t>
  </si>
  <si>
    <t>CTSP</t>
  </si>
  <si>
    <t>Viru Godbole</t>
  </si>
  <si>
    <t>China - Common Utilities</t>
  </si>
  <si>
    <t>CUT</t>
  </si>
  <si>
    <t>To provide common tables information for China systems</t>
  </si>
  <si>
    <t>Customer Information Express</t>
  </si>
  <si>
    <t>CXAA</t>
  </si>
  <si>
    <t>Alan Seow Peng LIM</t>
  </si>
  <si>
    <t>Workflow and imaging system to process customer's requests to change address; telephone and nationality; and also to archive the processed documents after completion.</t>
  </si>
  <si>
    <t>Alan Seow Peng Lim</t>
  </si>
  <si>
    <t>Shared Website for DBS and IBM</t>
  </si>
  <si>
    <t>DBSIBMweb</t>
  </si>
  <si>
    <t>Overseas Branches Computerization System - Hong Kong</t>
  </si>
  <si>
    <t>DBSOBC</t>
  </si>
  <si>
    <t>Banking system for DBS HK branch including for Shares Custody, Cheque Printing, Credit Admin Report, Bills Reporting</t>
  </si>
  <si>
    <t>Parameter table</t>
  </si>
  <si>
    <t>DBSP</t>
  </si>
  <si>
    <t>Parameter table used by  SG CA , SA</t>
  </si>
  <si>
    <t>DBSV eFX</t>
  </si>
  <si>
    <t>DBSVeFX</t>
  </si>
  <si>
    <t>DBSV FX Trading Website for SG clients With 2FA authentication system Feed connection from DBS DealOnline system.</t>
  </si>
  <si>
    <t>David Kwang Heng Low</t>
  </si>
  <si>
    <t>Document Capture System for Branches</t>
  </si>
  <si>
    <t>DCBA</t>
  </si>
  <si>
    <t>This system is used to digitised paper document from customers and trasmit them in a secured manner to back office (eg remittance operations;  account services unit)  for processing</t>
  </si>
  <si>
    <t>Syn Yee Lee</t>
  </si>
  <si>
    <t>Central Archives</t>
  </si>
  <si>
    <t>DCR</t>
  </si>
  <si>
    <t>T&amp;O EAS</t>
  </si>
  <si>
    <t>A system to keep track of archived documents</t>
  </si>
  <si>
    <t>Vincci Wan Chee Chan</t>
  </si>
  <si>
    <t>Kenneth Tsz Kin Chau</t>
  </si>
  <si>
    <t>Maintenace customer debt status</t>
  </si>
  <si>
    <t>DebtStat-TW</t>
  </si>
  <si>
    <t>Maintenance of debt information of customres.  Standalone system  ( System may not be used )</t>
  </si>
  <si>
    <t>Kwok Man</t>
  </si>
  <si>
    <t>IBGT Development Stack for Java</t>
  </si>
  <si>
    <t>DEVT</t>
  </si>
  <si>
    <t>Development stack for Java development covering repository, build and integration and quality assurance</t>
  </si>
  <si>
    <t>DHC - Backup Electronic Fund Transfer System</t>
  </si>
  <si>
    <t>DHCBackupEFTS</t>
  </si>
  <si>
    <t>Hire Purchase</t>
  </si>
  <si>
    <t>DHP</t>
  </si>
  <si>
    <t>To process unsecured consumer loans (e.g. tax loan and personal loan) and instalment plan products of Credit Card centre.</t>
  </si>
  <si>
    <t>KYC &amp; Anti Money Laundering</t>
  </si>
  <si>
    <t>Divas</t>
  </si>
  <si>
    <t>This is the KYC and AML program for India</t>
  </si>
  <si>
    <t>Cards IVR</t>
  </si>
  <si>
    <t>DLCR</t>
  </si>
  <si>
    <t>To provide cards related self service via the Phone to DBS customers  8 Jan 2013 Confirmation that DLCR is part of DLCP setup, refers to DLCP.</t>
  </si>
  <si>
    <t>Contact Centre System - Nice Logger</t>
  </si>
  <si>
    <t>DLSP-Logger</t>
  </si>
  <si>
    <t>DLSP is a suite of system components and applications used for Contact centre operations.  Decomission Note This application has been moved to Common Infrastructure Repository and approved on 4 jun 2013</t>
  </si>
  <si>
    <t>Contact Centre System - PABX</t>
  </si>
  <si>
    <t>DLSP-PABX</t>
  </si>
  <si>
    <t>DLSP is a suite of system components and applications used for Contact centre operations.  Decommission Note This application has been moved to Common Infrastructure Repository and approved on 4 Jun 2013.</t>
  </si>
  <si>
    <t>Delegation of Authority System</t>
  </si>
  <si>
    <t>DOAA</t>
  </si>
  <si>
    <t>To determine Approving Authority by consolidating line/facility amounts.</t>
  </si>
  <si>
    <t>Cammy Ka Mei Ngai</t>
  </si>
  <si>
    <t>Printing &amp; Supply</t>
  </si>
  <si>
    <t>DPS</t>
  </si>
  <si>
    <t>A system to keep track of printing and supply information</t>
  </si>
  <si>
    <t>SDIC Consolidation system</t>
  </si>
  <si>
    <t>DPSP</t>
  </si>
  <si>
    <t>What is the business requirement that this application will support. Please elaborate This is a regulatory requirement for banks to have a system in place to transmit relevant depositor and borrower files to Singapore Deposit Insurance Corporation (SDIC) in the event of the bank failure. Originally, the requirement was for each bank to compute for the net payout to the depositor. However, as this would entail substantial investment from all the banks, SDIC has centralized the processing at their end. SDIC now only requires that the depositor and loan files be sent to them. This project concerns itself with the collation, formatting and transmission of the files to SDIC. The following files need to be transmitted to SDIC:  1. Customer Information File 2. SA Deposit Account File 3. SA Deposit Account Customer Link File 4. Fixed Deposit Receipt File 5. CA Deposit Account File 6. CA Deposit Account Customer Link File 7. Credit Facility Account File 8. Credit Facility Account Customer Link File 9. Hash Total File 10. Beneficiary File 11. MAS 612 Classified Account File 12. Charities File  The DPSP system will be consolidation the data from the files above for transmitting to SDIC.  This capability to generate and transmit files to SDIC will be a regulatory requirement on Oct 2008. On an annual basis, SDIC will either conduct a dry-run test or request for bank attestation of capability to generate the files.</t>
  </si>
  <si>
    <t>Andre Marin Flores</t>
  </si>
  <si>
    <t>DHBG - Treasury Funding Reporter</t>
  </si>
  <si>
    <t>DTR</t>
  </si>
  <si>
    <t>Overall bank asset / liability gap reporting</t>
  </si>
  <si>
    <t>e-Procurement System</t>
  </si>
  <si>
    <t>EBUY</t>
  </si>
  <si>
    <t>Pei Chin Chua</t>
  </si>
  <si>
    <t>HK AMS Clear Case</t>
  </si>
  <si>
    <t>ECC-HK</t>
  </si>
  <si>
    <t>HK AMS ClearCase is a software configuration management tool used by HK IBM AMS for version control of source codes and deployment packages.</t>
  </si>
  <si>
    <t>Retail Internet Banking - Channel Server</t>
  </si>
  <si>
    <t>ECEIBC</t>
  </si>
  <si>
    <t>IBR Internet Security Trading System</t>
  </si>
  <si>
    <t>Sanders San Hing Pak</t>
  </si>
  <si>
    <t>eConnect</t>
  </si>
  <si>
    <t>ECNT</t>
  </si>
  <si>
    <t>This is a messaging engine to support SMS and email alerts for customer</t>
  </si>
  <si>
    <t>ESSO Diesel Rebate System</t>
  </si>
  <si>
    <t>EDRS</t>
  </si>
  <si>
    <t>Data Warehouse (SG)</t>
  </si>
  <si>
    <t>EDW</t>
  </si>
  <si>
    <t>Unnikrishnan Nair</t>
  </si>
  <si>
    <t>Elbert Pattijn</t>
  </si>
  <si>
    <t>Insurance eForms</t>
  </si>
  <si>
    <t>eForms</t>
  </si>
  <si>
    <t>Allow user to fill in insurance application form and print</t>
  </si>
  <si>
    <t>DBS ePlatform</t>
  </si>
  <si>
    <t>EPLAT</t>
  </si>
  <si>
    <t>DBS Main Card Registration and Promotion Programs on COMWEB servers</t>
  </si>
  <si>
    <t>eQueue Kiosk</t>
  </si>
  <si>
    <t>eQUE</t>
  </si>
  <si>
    <t>1. Provides customers with the means to self serve(via the kiosk) to select the transactions/services they would like to be attended to. They will be informed via the kiosk on the estimated waiting time i.e       Provides means to register the customer for low counter transactions 2. Primarily to track customer waiting time and staff servicing time  3. Provides Customer service ambassador with views of all the customer status, view of the status of all the service staff(online,offline or busy) 4. Provides functions for RO/RM/HAS/EB to accept the customers on waiting queue, refer customer, add customer to queue, etc 3.5. Provides MIS reports e.g  Queue Time Statistics &amp; Customer Volume Daily Report(Daily,Hourly), Customer Queue Log,etc</t>
  </si>
  <si>
    <t>Electronic Rates Display System</t>
  </si>
  <si>
    <t>Erates</t>
  </si>
  <si>
    <t>eRoom</t>
  </si>
  <si>
    <t>ESSO Rebate System</t>
  </si>
  <si>
    <t>ESRS</t>
  </si>
  <si>
    <t>Employee Self Service</t>
  </si>
  <si>
    <t>ESS</t>
  </si>
  <si>
    <t>Manage the leave application/approval, pay slip viewing and claims application/approval for DBS SG staff.</t>
  </si>
  <si>
    <t>Collection interface for ESSO</t>
  </si>
  <si>
    <t>ESSOColln</t>
  </si>
  <si>
    <t>ESSO - ST statement Reporting System Unattended background job</t>
  </si>
  <si>
    <t>ESST</t>
  </si>
  <si>
    <t>Finance PC Application Host Support (End User Management) System</t>
  </si>
  <si>
    <t>EUSP</t>
  </si>
  <si>
    <t>This system extracts data from Host and download to C:D server for further processing by Finance department.</t>
  </si>
  <si>
    <t>Judy May Lian Ng</t>
  </si>
  <si>
    <t>Fixed Advance Facility (FAFY) System</t>
  </si>
  <si>
    <t>FAFY</t>
  </si>
  <si>
    <t>Jacqueline Muay Muay TAN</t>
  </si>
  <si>
    <t>Program to generate FAFY earnings for reviewing credit limit</t>
  </si>
  <si>
    <t>Jacqueline Muay Muay Tan</t>
  </si>
  <si>
    <t>Fraud &amp; AML system</t>
  </si>
  <si>
    <t>FAML</t>
  </si>
  <si>
    <t>Fraud &amp; AML reporting system (to be replaced by EWSS)</t>
  </si>
  <si>
    <t>Mahdan Ibrahim</t>
  </si>
  <si>
    <t>Vision+ FAS</t>
  </si>
  <si>
    <t>FAS</t>
  </si>
  <si>
    <t>Unisys Financial Application System - Deposit</t>
  </si>
  <si>
    <t>FAS-Dep</t>
  </si>
  <si>
    <t>Deposit comprising savings, current, term deposit and CIF.</t>
  </si>
  <si>
    <t>Unisys Financial Application System - Foreign Exchange</t>
  </si>
  <si>
    <t>FAS-FX</t>
  </si>
  <si>
    <t>Patricia Mei King LAU</t>
  </si>
  <si>
    <t>foreign exchange, remittances and also for import and export trade financing</t>
  </si>
  <si>
    <t>Patricia Mei King Lau</t>
  </si>
  <si>
    <t>Unisys Financial Application System - GL</t>
  </si>
  <si>
    <t>FAS-GL</t>
  </si>
  <si>
    <t>GL related transaction</t>
  </si>
  <si>
    <t>Loans for both secured and unsecured loans</t>
  </si>
  <si>
    <t>FAS-Loans</t>
  </si>
  <si>
    <t>For both secured and unsecured loans</t>
  </si>
  <si>
    <t>Unisys Financial Application System - Mutual Funds</t>
  </si>
  <si>
    <t>FAS-MF</t>
  </si>
  <si>
    <t>unit trust purchase, sale and redemption</t>
  </si>
  <si>
    <t>Fedline (Fedline Funds Transfer System)</t>
  </si>
  <si>
    <t>Fedline</t>
  </si>
  <si>
    <t>Funds Transfer System</t>
  </si>
  <si>
    <t>Factoring Front-End</t>
  </si>
  <si>
    <t>FFE</t>
  </si>
  <si>
    <t>Web based front-end for IBG factoring customers for account/transaction enquiry, e-statement/report download and invoices/debtor payment uploads.</t>
  </si>
  <si>
    <t>Hong Kong;#China;#Macau</t>
  </si>
  <si>
    <t>Simon Wai Cham Sin</t>
  </si>
  <si>
    <t>Factoring Information System - Singapore</t>
  </si>
  <si>
    <t>FI00</t>
  </si>
  <si>
    <t>Handles factoring transactions</t>
  </si>
  <si>
    <t>Kheng Leong Lee</t>
  </si>
  <si>
    <t>Factoring Information System - India</t>
  </si>
  <si>
    <t>FI03</t>
  </si>
  <si>
    <t>Handles factoring transactions
Replaced by FactorPro since Nov 2013. </t>
  </si>
  <si>
    <t>Sanjeev Uppal</t>
  </si>
  <si>
    <t>Factoring (FIS) Indonesia</t>
  </si>
  <si>
    <t>FI05</t>
  </si>
  <si>
    <t>Factoring Indonesia, replaced by FactorPro</t>
  </si>
  <si>
    <t xml:space="preserve"> Pamela Pang Kuang LIN</t>
  </si>
  <si>
    <t>FIMIS (DBS Finance) - Hire Purchase</t>
  </si>
  <si>
    <t>FIMI-HP</t>
  </si>
  <si>
    <t>Su Kian LUI</t>
  </si>
  <si>
    <t>Su Kian Lui</t>
  </si>
  <si>
    <t>FIMIS (DBS Finance) - Local Enterprise Financing Schemes</t>
  </si>
  <si>
    <t>FIMI-LEFS</t>
  </si>
  <si>
    <t>Ann CHAN</t>
  </si>
  <si>
    <t>Ann Chan</t>
  </si>
  <si>
    <t>FIMIS (DBS Finance) - Loans</t>
  </si>
  <si>
    <t>FIMI-LOAN</t>
  </si>
  <si>
    <t>FIMIS (DBS Finance)  - Log Card</t>
  </si>
  <si>
    <t>FIMI-LOG</t>
  </si>
  <si>
    <t>FIMIS (DBS Finance) - Variable Hire Purchase</t>
  </si>
  <si>
    <t>FIMI-VHP</t>
  </si>
  <si>
    <t>Factoring Information System - Hong Kong &amp; China</t>
  </si>
  <si>
    <t>FIS</t>
  </si>
  <si>
    <t>Online collections with FISCC</t>
  </si>
  <si>
    <t>FISCC</t>
  </si>
  <si>
    <t>Online collections from FISCC</t>
  </si>
  <si>
    <t>Fixed Income Custody System</t>
  </si>
  <si>
    <t>FISP</t>
  </si>
  <si>
    <t>SMS/Flash</t>
  </si>
  <si>
    <t>FLSP</t>
  </si>
  <si>
    <t>SMS alerts of IPO;  FD Maturity to customers</t>
  </si>
  <si>
    <t>Frango</t>
  </si>
  <si>
    <t>Facility Risk Rating System</t>
  </si>
  <si>
    <t>FRRA</t>
  </si>
  <si>
    <t>To determine the Line FRR based on line amount;  collateral amount and ACRR.</t>
  </si>
  <si>
    <t>David Thompson</t>
  </si>
  <si>
    <t>Flexcube - HK Branch</t>
  </si>
  <si>
    <t>GA03</t>
  </si>
  <si>
    <t>Banking system for DBS HK branch including Current/Saving  Account, Fixed deposit, GL,  Loans</t>
  </si>
  <si>
    <t>Flexcube GAIN</t>
  </si>
  <si>
    <t>GA04</t>
  </si>
  <si>
    <t>Steven Xing Hao XU</t>
  </si>
  <si>
    <t>Core Banking platform. Global Advance Integrated Network (GAIN) is an integrated banking system.</t>
  </si>
  <si>
    <t>Steven Xing Hao Xu</t>
  </si>
  <si>
    <t>Flexcube - Beijing</t>
  </si>
  <si>
    <t>GA05</t>
  </si>
  <si>
    <t>Core Banking platform</t>
  </si>
  <si>
    <t>Hai Fan Zhang</t>
  </si>
  <si>
    <t>Frederick Chun Wai Ip</t>
  </si>
  <si>
    <t>Flexcube - Mumbai</t>
  </si>
  <si>
    <t>GA06</t>
  </si>
  <si>
    <t>Flexcube - London</t>
  </si>
  <si>
    <t>GA07</t>
  </si>
  <si>
    <t>Integrated banking system solution for DBS London</t>
  </si>
  <si>
    <t>Edel Castillo Pajarillo</t>
  </si>
  <si>
    <t>Ian Piddock</t>
  </si>
  <si>
    <t>Flexcube - Indonesia</t>
  </si>
  <si>
    <t>GA08</t>
  </si>
  <si>
    <t>GAIN Core Banking</t>
  </si>
  <si>
    <t>Theresia Tristini</t>
  </si>
  <si>
    <t>Jaideep Singh</t>
  </si>
  <si>
    <t>Flexcube - Taipei</t>
  </si>
  <si>
    <t>GA09</t>
  </si>
  <si>
    <t>Edel Castillo PAJARILLO</t>
  </si>
  <si>
    <t>Integrated banking system solution for DBS Taipei</t>
  </si>
  <si>
    <t>Flexcube - Seoul</t>
  </si>
  <si>
    <t>GA11</t>
  </si>
  <si>
    <t>Integrated banking system solution for DBS Seoul</t>
  </si>
  <si>
    <t>Flexcube - LA</t>
  </si>
  <si>
    <t>GA12</t>
  </si>
  <si>
    <t>Integrated banking system solution for LA centralised Branches.</t>
  </si>
  <si>
    <t>Flexcube - Labuan</t>
  </si>
  <si>
    <t>GA13</t>
  </si>
  <si>
    <t>Integrated banking system solution for DBS Labuan</t>
  </si>
  <si>
    <t>Malaysia</t>
  </si>
  <si>
    <t>francislo</t>
  </si>
  <si>
    <t>DHBG - CT Application for Systematics</t>
  </si>
  <si>
    <t>GBDCTS</t>
  </si>
  <si>
    <t>Provide teller front-end system.</t>
  </si>
  <si>
    <t>CT Application for Systematics (China)</t>
  </si>
  <si>
    <t>GBDCTSCN</t>
  </si>
  <si>
    <t>Main frame system for main banking system operation</t>
  </si>
  <si>
    <t>Timothy Man Sing Ng</t>
  </si>
  <si>
    <t>DHBG - Electronic Report Distribution System</t>
  </si>
  <si>
    <t>GBDERD</t>
  </si>
  <si>
    <t>Allow users to retrieve online reports for Direct Banking System</t>
  </si>
  <si>
    <t>Credit Processing Management System (for host)</t>
  </si>
  <si>
    <t>GCP</t>
  </si>
  <si>
    <t>HK CCRA</t>
  </si>
  <si>
    <t>GCR</t>
  </si>
  <si>
    <t>Jackson Kwok Keung Lou</t>
  </si>
  <si>
    <t>Global Credit System - ACA / ACLM</t>
  </si>
  <si>
    <t>GCS</t>
  </si>
  <si>
    <t>Direct Banking</t>
  </si>
  <si>
    <t>GDB</t>
  </si>
  <si>
    <t>Provide host interface for file download.</t>
  </si>
  <si>
    <t>Debt Manager System for Credit Collection</t>
  </si>
  <si>
    <t>GDM</t>
  </si>
  <si>
    <t>To collect all delinquent loan files generated from Systematics and pass to common collection platform -Debt Manager To support delinquent letter printing for loans</t>
  </si>
  <si>
    <t>Data Warehouse - Channel Analyzer</t>
  </si>
  <si>
    <t>GDWCHAN</t>
  </si>
  <si>
    <t>Data Warehouse Tools to analyze transaction by Channel</t>
  </si>
  <si>
    <t>Leanne Wong</t>
  </si>
  <si>
    <t>Intelligent Sales Management System</t>
  </si>
  <si>
    <t>GDWISMS</t>
  </si>
  <si>
    <t>Sales Support system based on GDW data</t>
  </si>
  <si>
    <t>Data Warehouse - Value Analyzer</t>
  </si>
  <si>
    <t>GDWVA</t>
  </si>
  <si>
    <t>Data Warehouse Tool to analyze transaction by value</t>
  </si>
  <si>
    <t>FIS interface</t>
  </si>
  <si>
    <t>GFT</t>
  </si>
  <si>
    <t>Handle HK FIS interface to PSGL, Systematics and datawarehouse</t>
  </si>
  <si>
    <t>ShenZhen - Chinese Name &amp; Address System</t>
  </si>
  <si>
    <t>GGCCCF</t>
  </si>
  <si>
    <t>To print Chinese name and address on mailing statement</t>
  </si>
  <si>
    <t>Approval Process System</t>
  </si>
  <si>
    <t>GHKAPS</t>
  </si>
  <si>
    <t>Handle Unsecured Loan Application Processing for DBS</t>
  </si>
  <si>
    <t>Human Resources</t>
  </si>
  <si>
    <t>GHR</t>
  </si>
  <si>
    <t>Blanche Oi Hung Chan</t>
  </si>
  <si>
    <t>Group Internal Audit Adhoc Programs</t>
  </si>
  <si>
    <t>GIA</t>
  </si>
  <si>
    <t>IMEX extended datawarehouse</t>
  </si>
  <si>
    <t>GIXDWH</t>
  </si>
  <si>
    <t>Perform daily accumulation on IMEX related data for subsequent report generation by users through Business Object</t>
  </si>
  <si>
    <t>David Tai Wai Tam</t>
  </si>
  <si>
    <t>General Ledger Manager</t>
  </si>
  <si>
    <t>GLM</t>
  </si>
  <si>
    <t>An event based accounting engine where transaction events from source systems can be generated into accounting entries for GL systems, based on sets of business event rules.</t>
  </si>
  <si>
    <t>DHBG - MPF customer inquiry and reporting system</t>
  </si>
  <si>
    <t>GMP</t>
  </si>
  <si>
    <t>Group Management Reporting Database</t>
  </si>
  <si>
    <t>GMRD</t>
  </si>
  <si>
    <t>This application allows Finance users to perform MIS consolidation and reporting.</t>
  </si>
  <si>
    <t>Global Link System</t>
  </si>
  <si>
    <t>GNSP</t>
  </si>
  <si>
    <t>To provide customers with another channel to send  instructions to DBS. They are also able to view their own custody account portfolio;  do security settlement projection and receive reports/files via file transfer.</t>
  </si>
  <si>
    <t>Enquiry of financial status of govt official</t>
  </si>
  <si>
    <t>GOFIINQ-TW</t>
  </si>
  <si>
    <t>Kevin Tang</t>
  </si>
  <si>
    <t>Enquiry of financial information of govt officials.  Financial information include transaction history (from transaction history repository system) and also loan and balance info form UNISYS via batch.</t>
  </si>
  <si>
    <t>Juat Ngoh Chia</t>
  </si>
  <si>
    <t>Generic Loan System</t>
  </si>
  <si>
    <t>GOSP</t>
  </si>
  <si>
    <t>GOSP used to process short-term corporate loans for Enterprise Banking and Institutional Banking customers.  In Jan 07, majority of the system functions has been obsoleted, and the remaining function is to provide generic parameters for Loan &amp; Trades syst</t>
  </si>
  <si>
    <t>GPB</t>
  </si>
  <si>
    <t>T&amp;O WB-GFM</t>
  </si>
  <si>
    <t>GPB is the mainframe part of GPBCSM. It extracts PB transactions from various source systems including Systematics (TD &amp; loands) and SAMS (securities)  Then GPBCSM (wintel platform) is to prepare and generate PB customer statements.</t>
  </si>
  <si>
    <t>Katherine Kit Yee Yim</t>
  </si>
  <si>
    <t>PB - Collateral/Credit Monitoring System</t>
  </si>
  <si>
    <t>GPBCMS</t>
  </si>
  <si>
    <t>PB user to monitor corresponding customers facility usage versus collateral</t>
  </si>
  <si>
    <t>Edwin Leung Yau Lim</t>
  </si>
  <si>
    <t>PB - Customers Consolidated Statement and Portfolio Management System</t>
  </si>
  <si>
    <t>GPBCSM</t>
  </si>
  <si>
    <t>Provide Consolidated Statement function for PB customers</t>
  </si>
  <si>
    <t>Private Banking - Investment Transaction Management System</t>
  </si>
  <si>
    <t>GPBITM</t>
  </si>
  <si>
    <t>Investment Transaction Mangement System</t>
  </si>
  <si>
    <t>Basel II Open system for China</t>
  </si>
  <si>
    <t>GRB2CN</t>
  </si>
  <si>
    <t>To request sending credit related data to HO for Basel II reporting</t>
  </si>
  <si>
    <t>Group - Internet Banking (PC),  (GIB for host)</t>
  </si>
  <si>
    <t>GRPGIB</t>
  </si>
  <si>
    <t>EPSCO file transfer and e-Commerce application forms(loans and insurance)</t>
  </si>
  <si>
    <t>Treasury Limits Control System (SG Located System)</t>
  </si>
  <si>
    <t>GTY</t>
  </si>
  <si>
    <t>Inter-bank limit checking for FX &amp; MM</t>
  </si>
  <si>
    <t>Guava</t>
  </si>
  <si>
    <t>Banknotes trading in SG</t>
  </si>
  <si>
    <t>Wendy Mew Cheng Tan</t>
  </si>
  <si>
    <t>GIRO Verification System (Frontend)</t>
  </si>
  <si>
    <t>GVSA</t>
  </si>
  <si>
    <t>This front-end system provides a banking service (Online GIRO) for clearing and settling payment/collection transactions for DBS/POSB customers originated by DBS customers. It also handles batch payments/ collections from DBS/POSB customers within the Ban</t>
  </si>
  <si>
    <t>Karen Kim Suan Chng</t>
  </si>
  <si>
    <t>Host Access Transformation System</t>
  </si>
  <si>
    <t>HATS</t>
  </si>
  <si>
    <t>Subba Vaidyanathan</t>
  </si>
  <si>
    <t>Hedge Fund</t>
  </si>
  <si>
    <t>HFUND</t>
  </si>
  <si>
    <t>Support hedge fund business</t>
  </si>
  <si>
    <t>IMEX - Hong Kong Branch</t>
  </si>
  <si>
    <t>HIX</t>
  </si>
  <si>
    <t>An integrated system for inward and outward bills. It supports different trade finance products.</t>
  </si>
  <si>
    <t>HR Online Acknowledgement</t>
  </si>
  <si>
    <t>HRAK</t>
  </si>
  <si>
    <t>Acknowlegement application for staff to acknowledge that they have read and understand the Staff Handbook and Code of Conduct</t>
  </si>
  <si>
    <t>Teck Woan Choo</t>
  </si>
  <si>
    <t>HSM (SNA) - SG</t>
  </si>
  <si>
    <t>HSMsna-SG</t>
  </si>
  <si>
    <t>HSM (Eracom) on SNA protocol used by SG applications.  To be migrated to IP protocol.</t>
  </si>
  <si>
    <t>HSM - AR Crypto Server - Verified by Visa</t>
  </si>
  <si>
    <t>HSMvbv</t>
  </si>
  <si>
    <t>Verified by Visa AR Crypto Server</t>
  </si>
  <si>
    <t>International Banking Group Exposure System</t>
  </si>
  <si>
    <t>IBGES</t>
  </si>
  <si>
    <t>Elizabeth Siew Eng CHUA</t>
  </si>
  <si>
    <t>To capture international banking group’s customer’s loan data and financial information required by credit risk management unit for credit scoring</t>
  </si>
  <si>
    <t>Elizabeth Siew Eng Chua</t>
  </si>
  <si>
    <t>IBRS</t>
  </si>
  <si>
    <t>IBRSTaipei</t>
  </si>
  <si>
    <t>Interbank Remittance For Branch 101 (078).</t>
  </si>
  <si>
    <t>Internet Banking</t>
  </si>
  <si>
    <t>IB-TW</t>
  </si>
  <si>
    <t>Internet Banking for individuals and corporates.  Main functions are account enquiry, transaction history and funds transfer.</t>
  </si>
  <si>
    <t>Server-to-Server (S2S)</t>
  </si>
  <si>
    <t>IDSP</t>
  </si>
  <si>
    <t>To provide a secured file transfer infrastructure between DBS and customers for PRIME system</t>
  </si>
  <si>
    <t>International finance card system</t>
  </si>
  <si>
    <t>IFCS-TW</t>
  </si>
  <si>
    <t>System recording customer overseas withdrawal transaction.  This is linked to VAP</t>
  </si>
  <si>
    <t>Integrated Frontend System</t>
  </si>
  <si>
    <t>IFSP</t>
  </si>
  <si>
    <t>This is a front-end system used at our overseas subsidiaries like KOB for Customer Information System (CIS) and Integrated Deposit System (IDS). But it is now left with with linkage for I2 and RN-HK</t>
  </si>
  <si>
    <t>John Hok Yu Ngo</t>
  </si>
  <si>
    <t xml:space="preserve">Infra Mgmt - Disaster Recovery Process Automation Tool </t>
  </si>
  <si>
    <t>IMDRPAT</t>
  </si>
  <si>
    <t>Automation of the DR Documentation and process</t>
  </si>
  <si>
    <t>Discussion Forum - Intranet</t>
  </si>
  <si>
    <t>INT2</t>
  </si>
  <si>
    <t>Jenny May Ling Lee</t>
  </si>
  <si>
    <t>eCalendar</t>
  </si>
  <si>
    <t>INT3</t>
  </si>
  <si>
    <t>DBS Intranet - dbsnet.dbs.com.sg</t>
  </si>
  <si>
    <t>INTR</t>
  </si>
  <si>
    <t>DBS Intranet</t>
  </si>
  <si>
    <t>Christopher Peng Guan Ng</t>
  </si>
  <si>
    <t>ITD Inventory System</t>
  </si>
  <si>
    <t>ITDINV</t>
  </si>
  <si>
    <t>Tracking</t>
  </si>
  <si>
    <t>ITD OT Report System</t>
  </si>
  <si>
    <t>ITDORS</t>
  </si>
  <si>
    <t>ITD Staff Record System</t>
  </si>
  <si>
    <t>ITDREC</t>
  </si>
  <si>
    <t>ITD Resources Forecast System</t>
  </si>
  <si>
    <t>ITDRFS</t>
  </si>
  <si>
    <t>ITD Timesheet Reporting Module running on PC platform</t>
  </si>
  <si>
    <t>ITDTRP</t>
  </si>
  <si>
    <t>ITD Timesheet System</t>
  </si>
  <si>
    <t>ITDTSS</t>
  </si>
  <si>
    <t>IVR customer profile maintenance</t>
  </si>
  <si>
    <t>IVRCP-TW</t>
  </si>
  <si>
    <t>Phone banking customer profile maintenance on the mainframe</t>
  </si>
  <si>
    <t>MQ interface with JCIC</t>
  </si>
  <si>
    <t>JCIC</t>
  </si>
  <si>
    <t>Juat Ngoh CHIA</t>
  </si>
  <si>
    <t>Protocol interface with JCIC, credit bureau. inquiry customer credit.</t>
  </si>
  <si>
    <t>JCICTaipei</t>
  </si>
  <si>
    <t>For customer credit checking</t>
  </si>
  <si>
    <t>Flexcube Loans System</t>
  </si>
  <si>
    <t>JFLS</t>
  </si>
  <si>
    <t>To support term loans for IBG/EB/PB</t>
  </si>
  <si>
    <t>Chai Guan Quay</t>
  </si>
  <si>
    <t>IMEX Japan</t>
  </si>
  <si>
    <t>JIX</t>
  </si>
  <si>
    <t>Macau Access Control</t>
  </si>
  <si>
    <t>KAC</t>
  </si>
  <si>
    <t>A Macau system to authorize the user access to other systems</t>
  </si>
  <si>
    <t>Macau Banking Online</t>
  </si>
  <si>
    <t>KBA</t>
  </si>
  <si>
    <t>Anthony Kuen Kwan LAU</t>
  </si>
  <si>
    <t>A Macau system to control the staging of banking systems such as Normal, Cutoff, Resume and Down</t>
  </si>
  <si>
    <t>Anthony Kuen Kwan Lau</t>
  </si>
  <si>
    <t>Macau Branch Foreign Exchange</t>
  </si>
  <si>
    <t>KBF</t>
  </si>
  <si>
    <t>Macau version of Branch Foreign Exchange</t>
  </si>
  <si>
    <t>Macau Back Office Online</t>
  </si>
  <si>
    <t>KBO</t>
  </si>
  <si>
    <t>A Macau system to control the staging of back office systems such as Normal, Cutoff, Resume and Down</t>
  </si>
  <si>
    <t>Macau - Caution List</t>
  </si>
  <si>
    <t>KCF</t>
  </si>
  <si>
    <t>A system to keep track of caution customers</t>
  </si>
  <si>
    <t>Macau Cheque Processing</t>
  </si>
  <si>
    <t>KCQ</t>
  </si>
  <si>
    <t>Macau version of Cheque Processing</t>
  </si>
  <si>
    <t>Macau CT Administration</t>
  </si>
  <si>
    <t>KCT</t>
  </si>
  <si>
    <t>Provide teller administration for Macau branch</t>
  </si>
  <si>
    <t>Macau Funding &amp; Quotation</t>
  </si>
  <si>
    <t>KFU</t>
  </si>
  <si>
    <t>Macau version of Funding &amp; quotation system</t>
  </si>
  <si>
    <t>Macau G/L interbranch</t>
  </si>
  <si>
    <t>KGI</t>
  </si>
  <si>
    <t>Carolina Vai Man VONG</t>
  </si>
  <si>
    <t>General Ledger for Interbranch for OTB, Macau</t>
  </si>
  <si>
    <t>Carolina Vai Man Vong</t>
  </si>
  <si>
    <t>Macau General Ledger</t>
  </si>
  <si>
    <t>KGL</t>
  </si>
  <si>
    <t>Macau General Ledger Bookkeeping System</t>
  </si>
  <si>
    <t>Kondor Global Risk</t>
  </si>
  <si>
    <t>KGR</t>
  </si>
  <si>
    <t>Risk aggregation engine, managing processes such as store and manage histories of market rates to generate scenarios for computation engine to generate PV, collate and aggregate data from PV engines</t>
  </si>
  <si>
    <t>Macau General Ledger (Interbranch)</t>
  </si>
  <si>
    <t>KIB</t>
  </si>
  <si>
    <t>Macau General Ledger for Interbranch</t>
  </si>
  <si>
    <t>Macau Integrated Monetary Processing &amp; Control</t>
  </si>
  <si>
    <t>KIM</t>
  </si>
  <si>
    <t>Macau version of IM system</t>
  </si>
  <si>
    <t>Macau (ksi) - Systematics Intersystem Transfer</t>
  </si>
  <si>
    <t>KIT</t>
  </si>
  <si>
    <t>IMEX-Korea</t>
  </si>
  <si>
    <t>KIX</t>
  </si>
  <si>
    <t>Macau Systematics Exchange Rate</t>
  </si>
  <si>
    <t>KNX</t>
  </si>
  <si>
    <t>DKOB - IDEAL-PC</t>
  </si>
  <si>
    <t>KOBIDL</t>
  </si>
  <si>
    <t>Interface</t>
  </si>
  <si>
    <t>DKOB - Integrated Financial System (CIS)</t>
  </si>
  <si>
    <t>KOBIFC</t>
  </si>
  <si>
    <t>Front end client server system to access YCI customer database</t>
  </si>
  <si>
    <t>Investment Advisory DKOB</t>
  </si>
  <si>
    <t>KOBYIA</t>
  </si>
  <si>
    <t>Provide confirmation and customer statement for selling Treasury products to retail/corporate customers</t>
  </si>
  <si>
    <t>Rocky Shu Kin Wong</t>
  </si>
  <si>
    <t>Macau Origination &amp; Warehouse</t>
  </si>
  <si>
    <t>KOW</t>
  </si>
  <si>
    <t>Macau version of OW system</t>
  </si>
  <si>
    <t>Macau General Ledger (Profit &amp; Loss)</t>
  </si>
  <si>
    <t>KPL</t>
  </si>
  <si>
    <t>Macau General Ledger Bookkeeping System for Profit &amp; Loss Accounts</t>
  </si>
  <si>
    <t>Macau Real Estate Loan</t>
  </si>
  <si>
    <t>KRE</t>
  </si>
  <si>
    <t>To maintain a comprehensive record of all multi-currency Macau OTB secured instalment loans in one system.  Instalment loans are repayable by monthly basis of which interest is calculated at reducing balance method.</t>
  </si>
  <si>
    <t>Macau - Customer Information System</t>
  </si>
  <si>
    <t>KRM</t>
  </si>
  <si>
    <t>A system to keep track of Macau OTB customer information and relationship</t>
  </si>
  <si>
    <t>Macau (dhbk) - Remittance</t>
  </si>
  <si>
    <t>KRT</t>
  </si>
  <si>
    <t>Provide common modules for KFU, KBF only. -KFU - Macau version of Funding &amp; quatation system -KBF - Macau version of Funding &amp; quotation system</t>
  </si>
  <si>
    <t>Carroll Ching Yi Yiu</t>
  </si>
  <si>
    <t>System used for settlement of day-to-day treasury security transactions</t>
  </si>
  <si>
    <t>KSD</t>
  </si>
  <si>
    <t>Macau Systematics Common Source</t>
  </si>
  <si>
    <t>KSI</t>
  </si>
  <si>
    <t>Macau Savings / Time Deposit</t>
  </si>
  <si>
    <t>KST</t>
  </si>
  <si>
    <t>Macau version of ST system</t>
  </si>
  <si>
    <t>Macau TS Teller</t>
  </si>
  <si>
    <t>KTL</t>
  </si>
  <si>
    <t>Macau version of TL system</t>
  </si>
  <si>
    <t>Macau (dhbk) - Automatic Teller Machine</t>
  </si>
  <si>
    <t>KTM</t>
  </si>
  <si>
    <t>Macau (dhbk) - Treasury Funding Reporter</t>
  </si>
  <si>
    <t>KTR</t>
  </si>
  <si>
    <t>Macau version of overall bank asset / liability gap reporting</t>
  </si>
  <si>
    <t>Macau Architecture &amp; Transaction System Delivery</t>
  </si>
  <si>
    <t>KTS</t>
  </si>
  <si>
    <t>Macau version of SA/TS system</t>
  </si>
  <si>
    <t>Macau Common Utility</t>
  </si>
  <si>
    <t>KUT</t>
  </si>
  <si>
    <t>To provide common tables information for Macau systems</t>
  </si>
  <si>
    <t>Know Your Customer</t>
  </si>
  <si>
    <t>KYC-TW</t>
  </si>
  <si>
    <t>frontend system for customer 'risk' profile.  Donwload of UNISYS customer info</t>
  </si>
  <si>
    <t>Laporan Bulanan Bank Umum (Monthly Central Bank Report)</t>
  </si>
  <si>
    <t>LBBU</t>
  </si>
  <si>
    <t>Riza Kurniawan</t>
  </si>
  <si>
    <t>Laporan Harian Bank Umum (Daily Central Bank report)</t>
  </si>
  <si>
    <t>LHBU</t>
  </si>
  <si>
    <t>IMEX USA</t>
  </si>
  <si>
    <t>LIX</t>
  </si>
  <si>
    <t>Singapore;#USA</t>
  </si>
  <si>
    <t>Laporan Kantor Pusat Bank Umum (Central Office Report)</t>
  </si>
  <si>
    <t>LKPBU</t>
  </si>
  <si>
    <t>Legal Lending Limit Simulation</t>
  </si>
  <si>
    <t>LLLSimul</t>
  </si>
  <si>
    <t>For users to simulate whether Legal Lending Limit will be exceeded if a new facility is set for a customer. Bank Indonesia reporting system</t>
  </si>
  <si>
    <t>Enquiry of credit for other loans</t>
  </si>
  <si>
    <t>LOANSTAT-TW</t>
  </si>
  <si>
    <t>Frontend credit status enquiry for loan application of cash card, mortgage, vehicle.  Also interface for creation of cash card record in UNISYS but not in use for this interface since cash card is not active.</t>
  </si>
  <si>
    <t>MCUTLX</t>
  </si>
  <si>
    <t>Macau - Telex System</t>
  </si>
  <si>
    <t>Send / Receive telex message</t>
  </si>
  <si>
    <t>Singapore;#Macau</t>
  </si>
  <si>
    <t>MAS 1st schedule reporting system</t>
  </si>
  <si>
    <t>MASA</t>
  </si>
  <si>
    <t>Judy May Lian NG</t>
  </si>
  <si>
    <t>Mobile Banking (3G) - Front-end</t>
  </si>
  <si>
    <t>MBS</t>
  </si>
  <si>
    <t>Mobile Banking System for DBS e-commerce via 3G mobile phone</t>
  </si>
  <si>
    <t>Bernard Wai Chung Siu</t>
  </si>
  <si>
    <t>Mobile Banking (3G) - Host</t>
  </si>
  <si>
    <t>MBSH</t>
  </si>
  <si>
    <t>Provide a Host interface to 3G Mobile Banking</t>
  </si>
  <si>
    <t>Multi-channel Platform - Biztalk Application Support</t>
  </si>
  <si>
    <t>MCPA</t>
  </si>
  <si>
    <t>To support applications that exercises the Foundation Platform - Biztalk Services.  E.g.;  document transport and routing;  data transformation;  etc</t>
  </si>
  <si>
    <t>Instant Payment System Frontend (Telebet)</t>
  </si>
  <si>
    <t>MCPO</t>
  </si>
  <si>
    <t>To provide an online transaction settlement gateway</t>
  </si>
  <si>
    <t>Jowena Sing Ngoh Liang</t>
  </si>
  <si>
    <t>Real time gross settlement system</t>
  </si>
  <si>
    <t>MEPS+</t>
  </si>
  <si>
    <t>Replaced by Swift Alliance programs</t>
  </si>
  <si>
    <t>Micro finance frontend credit enquiry</t>
  </si>
  <si>
    <t>MFENQ-TW</t>
  </si>
  <si>
    <t>Enquiry of credit information from Unisys files and JCIC.  Online interface with Unisys.</t>
  </si>
  <si>
    <t>MyHealthWallet</t>
  </si>
  <si>
    <t>MHW</t>
  </si>
  <si>
    <t>To allow bargainable staff to submit medical claims.</t>
  </si>
  <si>
    <t>Instruction Module System</t>
  </si>
  <si>
    <t>MISP</t>
  </si>
  <si>
    <t>To enable T&amp;O-TS-Retail Investor Svc Ops to receive clients' instructions electronically through SWIFT;  IDEAL;  data file transfer and other potential electronic means.  Currently the sources of instructions are from SWIFT;  IDEAL and Margin Trading syst</t>
  </si>
  <si>
    <t>Malaysia IMEX</t>
  </si>
  <si>
    <t>MIX</t>
  </si>
  <si>
    <t>Singapore;#Malaysia</t>
  </si>
  <si>
    <t>Macau - Common to Macau System (Endevor Common Libraries)</t>
  </si>
  <si>
    <t>MPRD</t>
  </si>
  <si>
    <t>A common library to house all copybooks for Macau applications</t>
  </si>
  <si>
    <t>Margin Trading System</t>
  </si>
  <si>
    <t>MRSP</t>
  </si>
  <si>
    <t>T&amp;O WB-PB</t>
  </si>
  <si>
    <t>Back-end system for tracking of client's margin on a daily basis based on client's daily portfolio position and collaterals value. System also provides for maintenance of customer stock portfolio and  tracking of stock activity and tracking of collaterals</t>
  </si>
  <si>
    <t>Andreas Wing Yew Looi</t>
  </si>
  <si>
    <t>Kin Mun Kwong</t>
  </si>
  <si>
    <t>Murex Commodities</t>
  </si>
  <si>
    <t>MurexComm</t>
  </si>
  <si>
    <t>Murex commodities trading</t>
  </si>
  <si>
    <t>Valerian Crasto</t>
  </si>
  <si>
    <t>Macau - Common Utilities</t>
  </si>
  <si>
    <t>MUT</t>
  </si>
  <si>
    <t>Common utility for Macau applications</t>
  </si>
  <si>
    <t>Negotiated Dealing System</t>
  </si>
  <si>
    <t>NDS</t>
  </si>
  <si>
    <t>Dealing System - Reporting Platform</t>
  </si>
  <si>
    <t>Prerna Bansal</t>
  </si>
  <si>
    <t>NEXTGEN-VI Project</t>
  </si>
  <si>
    <t>NGVI</t>
  </si>
  <si>
    <t>Virtual Infrastructure for Wintel and AIX setup by SG NextGen Virtualization Project</t>
  </si>
  <si>
    <t>IMEX - India</t>
  </si>
  <si>
    <t>NIX</t>
  </si>
  <si>
    <t>An integrated system for inward and outward bills. It supports different trade finance products for DBS India</t>
  </si>
  <si>
    <t>NCR Predictive</t>
  </si>
  <si>
    <t>NPMS</t>
  </si>
  <si>
    <t>NCR Predictive is a software that monitor critical components of SSB terminals remotely, anticipate any issues before they happen.</t>
  </si>
  <si>
    <t>Overseas Branch System</t>
  </si>
  <si>
    <t>OBC</t>
  </si>
  <si>
    <t>Local Enterprise Financing Scheme Loan System</t>
  </si>
  <si>
    <t>OBLL</t>
  </si>
  <si>
    <t>This system is used to track loans granted under Local Enterprise Financing Scheme (LEFS) which is financed by the Economic Development Board (EDB).</t>
  </si>
  <si>
    <t>Mei Kuen Tang</t>
  </si>
  <si>
    <t>Card Issuing System</t>
  </si>
  <si>
    <t>OCCCIS</t>
  </si>
  <si>
    <t>Sam Chung Tin Wong</t>
  </si>
  <si>
    <t>Lambert Lap Yip Chan</t>
  </si>
  <si>
    <t>Compass : Electronic Fund Transfer</t>
  </si>
  <si>
    <t>OCCEFT</t>
  </si>
  <si>
    <t>Card Installment Plan PC system</t>
  </si>
  <si>
    <t>OCCIPS</t>
  </si>
  <si>
    <t>DHC - Compass : Key Management System KMS</t>
  </si>
  <si>
    <t>OCCKMS</t>
  </si>
  <si>
    <t>Compass card realted systems</t>
  </si>
  <si>
    <t>V+ NBSM Interface</t>
  </si>
  <si>
    <t>OCCNBSM</t>
  </si>
  <si>
    <t>This is a middleware btw V+ and NBSM to translate messages from ebcdic to ascii.  The functionality has been moved to V+.  Decomm</t>
  </si>
  <si>
    <t>DHC - Compass : Pin Pad Initialization System</t>
  </si>
  <si>
    <t>OCCPPI</t>
  </si>
  <si>
    <t>Card MIS System</t>
  </si>
  <si>
    <t>OCCSAS</t>
  </si>
  <si>
    <t>SAS software for MIS reporting</t>
  </si>
  <si>
    <t>DHC - Card Merchant Terminal Software T7EG</t>
  </si>
  <si>
    <t>OCCTER</t>
  </si>
  <si>
    <t>Compass Card Merchant Terminal</t>
  </si>
  <si>
    <t>Credit Card Telemarketing PC System</t>
  </si>
  <si>
    <t>OCCTPS</t>
  </si>
  <si>
    <t>Card Compass : Token Tracking System</t>
  </si>
  <si>
    <t>OCCTTS</t>
  </si>
  <si>
    <t>Output Management System – Blue Print Enterprise</t>
  </si>
  <si>
    <t>OMSPrint</t>
  </si>
  <si>
    <t>This Output Management System allows secure print release and follow me printing in SG &amp; HK</t>
  </si>
  <si>
    <t>Adrian Hwee Kiat Ng</t>
  </si>
  <si>
    <t>Online Application Forms</t>
  </si>
  <si>
    <t>ONLFORM</t>
  </si>
  <si>
    <t>Online application forms at http://www.dbs.com/sg/personal/forms/Pages/default.aspx</t>
  </si>
  <si>
    <t>Polaris  Private Banking</t>
  </si>
  <si>
    <t>ORBI</t>
  </si>
  <si>
    <t>Nyuk Shan Lim</t>
  </si>
  <si>
    <t>OTB Safe Deposit Box</t>
  </si>
  <si>
    <t>OSB</t>
  </si>
  <si>
    <t>To process safe deposit box information of customers. The system only caters OTB safe deposit boxes and accounts.</t>
  </si>
  <si>
    <t>DHBG - Telecommunication</t>
  </si>
  <si>
    <t>OTCTLX</t>
  </si>
  <si>
    <t>System for Telex test key calculation and sending &amp; receiving Telex messages</t>
  </si>
  <si>
    <t>SunGuard Adaptiv Panorama</t>
  </si>
  <si>
    <t>Panorama</t>
  </si>
  <si>
    <t>Passes Application</t>
  </si>
  <si>
    <t>PASS</t>
  </si>
  <si>
    <t>Manage the booking of passes for zoo, science centre etc</t>
  </si>
  <si>
    <t>Private Banking Information System</t>
  </si>
  <si>
    <t>PBIS</t>
  </si>
  <si>
    <t>Provide consolidated information on private banking customers. Also generate consolidated statements for PB customers.And  PB Consolidated Statement</t>
  </si>
  <si>
    <t>Private Banking - Host Support</t>
  </si>
  <si>
    <t>PBSP</t>
  </si>
  <si>
    <t>This system is to maintain and compile information on private banking customers' assets and libilities;  as well as maintain information on prospective customers.</t>
  </si>
  <si>
    <t>PC Cashflow System</t>
  </si>
  <si>
    <t>PC Cashflow</t>
  </si>
  <si>
    <t>For Funding cashflow tracking</t>
  </si>
  <si>
    <t>Personal Investment Policy</t>
  </si>
  <si>
    <t>PIPA</t>
  </si>
  <si>
    <t>Staff to submit/process request to buy/sell shares traded on SGX &amp; HKEX.</t>
  </si>
  <si>
    <t>Sheng Chin Lim</t>
  </si>
  <si>
    <t>Proactive RECS (Nostro Reconciliation) HK Interface</t>
  </si>
  <si>
    <t>PNSSSR</t>
  </si>
  <si>
    <t>Jo Siu Mei SO</t>
  </si>
  <si>
    <t>HK system that interface to SSR (Proactive RECS)</t>
  </si>
  <si>
    <t>Jo Siu Mei So</t>
  </si>
  <si>
    <t>Point of Compromise POC</t>
  </si>
  <si>
    <t>POCS</t>
  </si>
  <si>
    <t>Used by Consumer Credit</t>
  </si>
  <si>
    <t>POSB Cash Discrepancy System</t>
  </si>
  <si>
    <t>POSBCash</t>
  </si>
  <si>
    <t>Nilo R Reyes</t>
  </si>
  <si>
    <t>Peoplesoft Accounts Receivable and Billing Module</t>
  </si>
  <si>
    <t>PSAR</t>
  </si>
  <si>
    <t>Finance Billing System</t>
  </si>
  <si>
    <t>Irene Lay Wah Chao</t>
  </si>
  <si>
    <t>Project Tracking System</t>
  </si>
  <si>
    <t>PTS</t>
  </si>
  <si>
    <t>T&amp;O PMC</t>
  </si>
  <si>
    <t>Kay Siang LIM</t>
  </si>
  <si>
    <t>System to allow Finance to track the cost and time spent on project and enhancements.</t>
  </si>
  <si>
    <t>Kay Siang Lim</t>
  </si>
  <si>
    <t>Phak Kwong Tang</t>
  </si>
  <si>
    <t>PV Viewer</t>
  </si>
  <si>
    <t>Consumer Credit Verification Tools</t>
  </si>
  <si>
    <t>DBS Corporate Websites</t>
  </si>
  <si>
    <t>PWE1</t>
  </si>
  <si>
    <t>DBS corporate Web site;   promotions;  online loan;  forms;   rates info;  products services;  interactive calculators;  DBS Research.  Dbs.com;  dbs.com.hk;  dbs; co.th;  dbsam.com;  dbsvickers.com.</t>
  </si>
  <si>
    <t>DBS Corporate Websites Support</t>
  </si>
  <si>
    <t>PWE3</t>
  </si>
  <si>
    <t>Public Web. Include the following: DBS corporate Web site;   promotions;  online loan;  forms;   rates info;  products services;  interactive calculators;  DBS Research.  Dbs.com;  dbs.com.hk;  dbs; co.th;  dbsam.com;  dbsvickers.com.</t>
  </si>
  <si>
    <t>DBS Public Web - www.dbs.com</t>
  </si>
  <si>
    <t>PWEB</t>
  </si>
  <si>
    <t>www.dbs.com/sg public website with loans calculator, branch locator, Realty Easy</t>
  </si>
  <si>
    <t>Qualitative Credit Assessment</t>
  </si>
  <si>
    <t>QCA</t>
  </si>
  <si>
    <t>Albert Chi Man MAK</t>
  </si>
  <si>
    <t>New credit workflow system for RM and CA to computerize the credit assessment process.</t>
  </si>
  <si>
    <t>Albert Chi Man Mak</t>
  </si>
  <si>
    <t>Quick Check Deposit System</t>
  </si>
  <si>
    <t>QMSP</t>
  </si>
  <si>
    <t>This system prints advice to customers who deposit cheques via cheque deposit box.</t>
  </si>
  <si>
    <t>Yang Suan Teo</t>
  </si>
  <si>
    <t>Quick Pay</t>
  </si>
  <si>
    <t>QPAY</t>
  </si>
  <si>
    <t>Jeffrey Hee Keong LING</t>
  </si>
  <si>
    <t>Quick Pay “Qpay” is a standalone payroll system for generating monthly staff salary. The usage is only to support the payroll requirement of minimal number of Labuan Branch staff (28 staff).</t>
  </si>
  <si>
    <t>Jaeve Low Poi Yin</t>
  </si>
  <si>
    <t>Jeffrey Hee Keong Ling</t>
  </si>
  <si>
    <t>Reuters 3000 Xtra</t>
  </si>
  <si>
    <t>R3KX</t>
  </si>
  <si>
    <t>3000 Xtra provided real-time market data such as price data on exchange traded stocks, warrants, options, futures, indices, bonds, commodities and currencies, as well as streaming news and comprehensive economic indicators and financial data.</t>
  </si>
  <si>
    <t>Risk Management Computer-Based Training Application</t>
  </si>
  <si>
    <t>RCBT</t>
  </si>
  <si>
    <t>-</t>
  </si>
  <si>
    <t>Remittances to domestic banks</t>
  </si>
  <si>
    <t>Remit-TW</t>
  </si>
  <si>
    <t>remittances to other domestic banks.  As acquirer or issuer, the link is to FISC.</t>
  </si>
  <si>
    <t>DBS Realty Easy</t>
  </si>
  <si>
    <t>RESY</t>
  </si>
  <si>
    <t>Pak Hon CHUA</t>
  </si>
  <si>
    <t>A website focused on growing the DBS Housing Loans user base through the additional channel of online Realty-based services.</t>
  </si>
  <si>
    <t>Pak Hon Chua</t>
  </si>
  <si>
    <t>IBG Customer Revenue System</t>
  </si>
  <si>
    <t>REVS</t>
  </si>
  <si>
    <t>Consolidate the revenues and outstanding for each customer at the product level from various systems.  (only for Singapore Customers).   Make available the data for Advisory Bankers (AB’s) to project the figures.</t>
  </si>
  <si>
    <t>Remittance System (HK)</t>
  </si>
  <si>
    <t>RN03</t>
  </si>
  <si>
    <t>Remittance HK</t>
  </si>
  <si>
    <t>Overseas Remittance System</t>
  </si>
  <si>
    <t>ROSP</t>
  </si>
  <si>
    <t>Shirley Koh</t>
  </si>
  <si>
    <t>Raymond Wee</t>
  </si>
  <si>
    <t>DHBG - Risk Management Division - Panorama - Market Risk Management</t>
  </si>
  <si>
    <t>RSKPNR</t>
  </si>
  <si>
    <t>Real Time Gross Settlement - Hong Kong</t>
  </si>
  <si>
    <t>RTGS-HK</t>
  </si>
  <si>
    <t>Real Time Gross Settlement - India</t>
  </si>
  <si>
    <t>RTGS-IN</t>
  </si>
  <si>
    <t>Payment System</t>
  </si>
  <si>
    <t>Remittance Express (SG)</t>
  </si>
  <si>
    <t>RX00</t>
  </si>
  <si>
    <t>Workflow cum imaging system to process OTTs;  ODDs;  SWIFT;  etc;  at Remittance Operaitons.  Documents and messages are archived for enquiry at end of processing.</t>
  </si>
  <si>
    <t>Flora Chio Kuang Soh</t>
  </si>
  <si>
    <t>Remittance Express (HK)</t>
  </si>
  <si>
    <t>RX03</t>
  </si>
  <si>
    <t>Flora Chio Kuang SOH</t>
  </si>
  <si>
    <t>Section 29 MAS639 and MAS639A Data Consolidation and Reporting Solution</t>
  </si>
  <si>
    <t>S29</t>
  </si>
  <si>
    <t>This project has arisen due to a change in regulatory requirements. In June 2007, MAS has announced revisions to the Banking Act – Section 29 and the supporting Notices MAS639 and MAS639A (related to Section 27).  These revisions have significant variations from the old Section 29 (S29) of the Banking Act/ MAS Notices and they will become effective from 30 March 2009.</t>
  </si>
  <si>
    <t>Gregory Peter Miller</t>
  </si>
  <si>
    <t>Roger Bruce Arner</t>
  </si>
  <si>
    <t>Section 35 System</t>
  </si>
  <si>
    <t>S35A</t>
  </si>
  <si>
    <t>Compare the addresses of the customers from Customer Information system (CIS) and Collateral Monitoring system (CMSV2) and generate the necessary reports.  This is a support of user MS Access function.  Suppport is no longer require as user have the expertise.</t>
  </si>
  <si>
    <t>DHBG - SAMS CICS (PSAMCICS)</t>
  </si>
  <si>
    <t>SAMSONL</t>
  </si>
  <si>
    <t>SAS Enterprise Miner</t>
  </si>
  <si>
    <t>SASEM</t>
  </si>
  <si>
    <t>Data Mining, decom in end2015.</t>
  </si>
  <si>
    <t>Six Sigma CBT</t>
  </si>
  <si>
    <t>SCBT</t>
  </si>
  <si>
    <t>e-learning pack for 6 sigma</t>
  </si>
  <si>
    <t>Janice Lee Ping Foo</t>
  </si>
  <si>
    <t>Branch safe deposit</t>
  </si>
  <si>
    <t>SDB-TW</t>
  </si>
  <si>
    <t>standalone safe deposit system</t>
  </si>
  <si>
    <t>SWIFT Destination Identification</t>
  </si>
  <si>
    <t>SDIS</t>
  </si>
  <si>
    <t>Identify destination of SWIFT messages</t>
  </si>
  <si>
    <t>Singapore;#Hong Kong;#China;#Taiwan;#India;#Indonesia;#Korea;#Macau</t>
  </si>
  <si>
    <t xml:space="preserve">Staff Directory </t>
  </si>
  <si>
    <t>SDSA</t>
  </si>
  <si>
    <t>This system provides a web-based interface for staff to maintain and to search phone/location/rank/dept information of DBS staffs in Singapore.   It interfaces with the People Soft HR (PSHR) database to synchronize the staff information and propagate this information to various Intranet applications.  It interfaces with the authentication server, where only registered staffs are able to access restricted publications.</t>
  </si>
  <si>
    <t>Social Networking Portal</t>
  </si>
  <si>
    <t>SNP</t>
  </si>
  <si>
    <t>T&amp;O TIGPS-AMSD</t>
  </si>
  <si>
    <t>Provide a platform for the staff to interact.  The features supported are forum, blog and wiki.</t>
  </si>
  <si>
    <t>Jingxi Tan</t>
  </si>
  <si>
    <t>Security Policy Management and Authentication (WebSEAL)</t>
  </si>
  <si>
    <t>SPMA-SG</t>
  </si>
  <si>
    <t>Takashimaya Smart Card system</t>
  </si>
  <si>
    <t>SRC1</t>
  </si>
  <si>
    <t>Smart Stream (Nostro Reconciliation)</t>
  </si>
  <si>
    <t>SSR</t>
  </si>
  <si>
    <t>Celeste Siew Moey CHNG</t>
  </si>
  <si>
    <t>For reconciliation of nostro agent balance with GL, and also internal GL accounts recon</t>
  </si>
  <si>
    <t>Singapore;#Hong Kong;#China;#Indonesia</t>
  </si>
  <si>
    <t>Celeste Chng</t>
  </si>
  <si>
    <t>Sales Simulation System</t>
  </si>
  <si>
    <t>SSSP</t>
  </si>
  <si>
    <t>Nyuk Shan LIM</t>
  </si>
  <si>
    <t>System that provides a unified view of entities’ assets and liabilities and help relationship managers in simulating a variety of transactions</t>
  </si>
  <si>
    <t>Sik Kiu Poon</t>
  </si>
  <si>
    <t>Local Regulatory Reporting System</t>
  </si>
  <si>
    <t>STB</t>
  </si>
  <si>
    <t>Regulatory System which receives data feed from BDW and generates/formats the various regulatories reports as per BI requirement. Bank Indonesia reporting system.</t>
  </si>
  <si>
    <t>Straight Thru Data Processing (Center Vision)</t>
  </si>
  <si>
    <t>STDP</t>
  </si>
  <si>
    <t>The STDP Application System is a web-based as well as Thick Client Server based system to provide a high speed scanner &amp; snippet / OCR work stream to build up the Bank’ next generation capability for straight-thru-document processing.   Vendor Singapore – DTS Marketing Pte Ltd UK – BancTec Ltd</t>
  </si>
  <si>
    <t>SWIFT payment system</t>
  </si>
  <si>
    <t>SWIFT-TW</t>
  </si>
  <si>
    <t>Amy Kim Lian LOW</t>
  </si>
  <si>
    <t>For SWIFT</t>
  </si>
  <si>
    <t>Amy Kim Lian Low</t>
  </si>
  <si>
    <t>MEPS System - DBS</t>
  </si>
  <si>
    <t>SWMP</t>
  </si>
  <si>
    <t>(Replaced by Swift Alliance programs)</t>
  </si>
  <si>
    <t>Swift System - Merva/USE</t>
  </si>
  <si>
    <t>SWMU</t>
  </si>
  <si>
    <t>System for SWIFT Secure Login/Select and Bilateral Key Exchange that works with MERVA/ESA</t>
  </si>
  <si>
    <t>SWIFTAlliance RMA</t>
  </si>
  <si>
    <t xml:space="preserve">SWRM </t>
  </si>
  <si>
    <t>Manage relationships with SWIFT correspondents. Reduces operational risk by filtering unwanted SWIFT financial messages</t>
  </si>
  <si>
    <t>Telex Systems - Testplus</t>
  </si>
  <si>
    <t>SWTK</t>
  </si>
  <si>
    <t>System for computation of testkeys for telexes</t>
  </si>
  <si>
    <t>Telex Systems - Telexplus</t>
  </si>
  <si>
    <t>SWTX</t>
  </si>
  <si>
    <t>System for telecommunication via the public telex network.  Financial telexes are secured with the use of testkeys exchanged between the sender and receiver.</t>
  </si>
  <si>
    <t>Signature Express</t>
  </si>
  <si>
    <t>SXSP</t>
  </si>
  <si>
    <t>Signature express (SX)</t>
  </si>
  <si>
    <t>Tax collections</t>
  </si>
  <si>
    <t>TaxColl-TW</t>
  </si>
  <si>
    <t>provide Tax information about customer to Duty government organization</t>
  </si>
  <si>
    <t>Trade Finance Imaging System</t>
  </si>
  <si>
    <t>TFIS</t>
  </si>
  <si>
    <t>Document scanning and archiveing solution.</t>
  </si>
  <si>
    <t>IMEX-Taiwan(DBU)</t>
  </si>
  <si>
    <t>TIX</t>
  </si>
  <si>
    <t>T&amp;O Risk Management CBT</t>
  </si>
  <si>
    <t>TMCBT</t>
  </si>
  <si>
    <t>Yvonne Siu Li Che</t>
  </si>
  <si>
    <t>Course Feedback System</t>
  </si>
  <si>
    <t>TRA1</t>
  </si>
  <si>
    <t>A web-based intranet application for course participants to submit feedback on courses to Training as well as generate reports for Training</t>
  </si>
  <si>
    <t>Course Tracking System</t>
  </si>
  <si>
    <t>TRA2</t>
  </si>
  <si>
    <t>Training</t>
  </si>
  <si>
    <t>TradeNet (v3.1)</t>
  </si>
  <si>
    <t>TradeNet</t>
  </si>
  <si>
    <t>Access portal to government application for commodities trading</t>
  </si>
  <si>
    <t>Training Roadmap</t>
  </si>
  <si>
    <t>TRAM</t>
  </si>
  <si>
    <t>training</t>
  </si>
  <si>
    <t>Customer Sales System</t>
  </si>
  <si>
    <t>TRDCSS</t>
  </si>
  <si>
    <t>For logging T&amp;M customer detail and call report</t>
  </si>
  <si>
    <t>Stanley Bing Cheung To</t>
  </si>
  <si>
    <t>DHBG - Dao Heng Markets - EBS F/X Trader</t>
  </si>
  <si>
    <t>TRDEBS</t>
  </si>
  <si>
    <t>Electronic Broking Services (EBS) for FX spot trading  (Terminal provided and managed directly by EBS)</t>
  </si>
  <si>
    <t>FX Margin Trading</t>
  </si>
  <si>
    <t>TRDFXM</t>
  </si>
  <si>
    <t>To perform FX Margin transactions</t>
  </si>
  <si>
    <t>DHBG - Dao Heng Markets - Margin Trading</t>
  </si>
  <si>
    <t>TRDGMT</t>
  </si>
  <si>
    <t>FX margin trading with customer</t>
  </si>
  <si>
    <t>FC Regulatory Reporting</t>
  </si>
  <si>
    <t>TRDMRX</t>
  </si>
  <si>
    <t>This system is used by Finance to generate reports for Treasury products which are used for regulator reporting</t>
  </si>
  <si>
    <t>DHBG - Dao Heng Markets - TIBCO, Market Data Distribution System</t>
  </si>
  <si>
    <t>TRDTIB</t>
  </si>
  <si>
    <t>DHBG - Market Data Infrastructure</t>
  </si>
  <si>
    <t xml:space="preserve">IMEX-UK </t>
  </si>
  <si>
    <t>UIX</t>
  </si>
  <si>
    <t>Virtual Desktop Infrastructure-Citrix XenDesktop</t>
  </si>
  <si>
    <t>VDI-XenDT</t>
  </si>
  <si>
    <t>To enable access to biz apps via the Internet using VDI technology to address security concerns. And to allow devices such as smartphones, tablets and non-bank issued notebooks to access the VDI which will make available data residing within the Bank. As the VDI instances are still running in the Bank, no data leaves the Bank.</t>
  </si>
  <si>
    <t>Hire Purchase Proposal and Agreement Printing System</t>
  </si>
  <si>
    <t>VFDHPA</t>
  </si>
  <si>
    <t>NA</t>
  </si>
  <si>
    <t>Connie Kwong Yee HUI</t>
  </si>
  <si>
    <t>To support printing of hire purchase agreement for loans under Vehicle Finance</t>
  </si>
  <si>
    <t>Connie Kwong Yee Hui</t>
  </si>
  <si>
    <t>Kimmy Kin Shing Wong</t>
  </si>
  <si>
    <t>BaoRong Vehicle hire purchase</t>
  </si>
  <si>
    <t>VHP-TW</t>
  </si>
  <si>
    <t>A legacy system from BOWA's subsidiary on vehicle hire purchase.  Data files on customer payment passed from Unisys and downloaded manually and uploaded to this system by user. ( this system is inactive )</t>
  </si>
  <si>
    <t>ViewPoint</t>
  </si>
  <si>
    <t>ViewPoint is used for Private Trust Business whereby documents and details related to the Trust, Trust Private Investment Companies, Managed Private Investment Companies including Trust Relevant Parties/Beneficial Owners will be captured and stored in the system</t>
  </si>
  <si>
    <t>IMEX Vietnam</t>
  </si>
  <si>
    <t>VIX</t>
  </si>
  <si>
    <t>Internet Banking-Corporation</t>
  </si>
  <si>
    <t>WBS1</t>
  </si>
  <si>
    <t>Corporate Internet Banking</t>
  </si>
  <si>
    <t>Whitelight</t>
  </si>
  <si>
    <t>Whitelight HK</t>
  </si>
  <si>
    <t>HK Basel II – Non Retail  Basel II RWA calculation and generation of respective monthly reports for Basel II Non-Retail</t>
  </si>
  <si>
    <t>Andrew Kok Ming Lo</t>
  </si>
  <si>
    <t>IMEX-Taiwan (OBU)</t>
  </si>
  <si>
    <t>WIX</t>
  </si>
  <si>
    <t>Mapps</t>
  </si>
  <si>
    <t>WLPRO</t>
  </si>
  <si>
    <t>Mapps: Wireless projection at Asia Hub</t>
  </si>
  <si>
    <t>Patricia Ong</t>
  </si>
  <si>
    <t>Eugene Lau</t>
  </si>
  <si>
    <t>Wealth Management System</t>
  </si>
  <si>
    <t>WMS</t>
  </si>
  <si>
    <t>Used for maintaining customer portfolio</t>
  </si>
  <si>
    <t>Rahul Johri</t>
  </si>
  <si>
    <t>Websphere Support for Current Account - Default Check Parameters</t>
  </si>
  <si>
    <t>WSC1</t>
  </si>
  <si>
    <t>Current Account  -  To set the default charge per cheque leave used in the calculation of cheque usage charges for Current Account.</t>
  </si>
  <si>
    <t>Raju Nair</t>
  </si>
  <si>
    <t>Websphere Support for Current Account - Interest Statement Default Fee</t>
  </si>
  <si>
    <t>WSC2</t>
  </si>
  <si>
    <t>Current Account - Interest  statement default fee</t>
  </si>
  <si>
    <t>Websphere Support for Current Account - Interest Statement Profile</t>
  </si>
  <si>
    <t>WSC3</t>
  </si>
  <si>
    <t>Module for maintaining Current Account - Interest Statement Customer Profile</t>
  </si>
  <si>
    <t>Websphere Support for Current Account - AGD/IBG Profile Maintenance System</t>
  </si>
  <si>
    <t>WSC4</t>
  </si>
  <si>
    <t>Current Account - AGD/IBG Profile Maintenance System</t>
  </si>
  <si>
    <t>Websphere Support for Priority Bank Consolidated Statement - Opt In/Opt Out</t>
  </si>
  <si>
    <t>WSGS</t>
  </si>
  <si>
    <t>For maintaining the profile of priority Banking customer choose of consolidate statement</t>
  </si>
  <si>
    <t>Websphere Support - General WebSphere Support</t>
  </si>
  <si>
    <t>WSPH</t>
  </si>
  <si>
    <t>For enquiry and update to WebSphere Applications in Business Applications</t>
  </si>
  <si>
    <t>Websphere Support for Short Term Note</t>
  </si>
  <si>
    <t>WSTN</t>
  </si>
  <si>
    <t>Websphere support for Short Term Notes – this is referring to the web based front end system for Money Plus (developed for Debt Capital Market (DCM) – customer of Sandra’s team).</t>
  </si>
  <si>
    <t>Herman Wan</t>
  </si>
  <si>
    <t>Loyalty Management System</t>
  </si>
  <si>
    <t>xLMS</t>
  </si>
  <si>
    <t>Core Banking - Systematics Savings/Time Deposit</t>
  </si>
  <si>
    <t>YST</t>
  </si>
  <si>
    <t>Keep DKOB TX hsitory portion only.</t>
  </si>
  <si>
    <t>VM</t>
  </si>
  <si>
    <t>DNS Name</t>
  </si>
  <si>
    <t>Powerstate</t>
  </si>
  <si>
    <t>Connection state</t>
  </si>
  <si>
    <t>Guest state</t>
  </si>
  <si>
    <t>Heartbeat</t>
  </si>
  <si>
    <t>Consolidation Needed</t>
  </si>
  <si>
    <t>PowerOn</t>
  </si>
  <si>
    <t>Suspend time</t>
  </si>
  <si>
    <t>CPUs</t>
  </si>
  <si>
    <t>Memory</t>
  </si>
  <si>
    <t>NICs</t>
  </si>
  <si>
    <t>Disks</t>
  </si>
  <si>
    <t>Network #1</t>
  </si>
  <si>
    <t>Network #2</t>
  </si>
  <si>
    <t>Network #3</t>
  </si>
  <si>
    <t>Network #4</t>
  </si>
  <si>
    <t>Resource pool</t>
  </si>
  <si>
    <t>Folder</t>
  </si>
  <si>
    <t>vApp</t>
  </si>
  <si>
    <t>DAS protection</t>
  </si>
  <si>
    <t>FT State</t>
  </si>
  <si>
    <t>FT Latency</t>
  </si>
  <si>
    <t>FT Bandwidth</t>
  </si>
  <si>
    <t>FT Sec. Latency</t>
  </si>
  <si>
    <t>Boot Required</t>
  </si>
  <si>
    <t>Provisioned MB</t>
  </si>
  <si>
    <t>In Use MB</t>
  </si>
  <si>
    <t>Unshared MB</t>
  </si>
  <si>
    <t>HA Restart Priority</t>
  </si>
  <si>
    <t>HA Isolation Response</t>
  </si>
  <si>
    <t>Cluster rule(s)</t>
  </si>
  <si>
    <t>Cluster rule name(s)</t>
  </si>
  <si>
    <t>Annotation</t>
  </si>
  <si>
    <t>App\Project Code</t>
  </si>
  <si>
    <t>App\Project Name</t>
  </si>
  <si>
    <t>CAT</t>
  </si>
  <si>
    <t>LOB</t>
  </si>
  <si>
    <t>Standard build VM</t>
  </si>
  <si>
    <t>Datacenter</t>
  </si>
  <si>
    <t>Cluster</t>
  </si>
  <si>
    <t>Host</t>
  </si>
  <si>
    <t>OS</t>
  </si>
  <si>
    <t>VM Version</t>
  </si>
  <si>
    <t>UUID</t>
  </si>
  <si>
    <t>Object ID</t>
  </si>
  <si>
    <t>W11G1BNKDCS0101</t>
  </si>
  <si>
    <t>W11G1BNKDCS0101.reg1.1bank.dbs.com</t>
  </si>
  <si>
    <t>poweredOn</t>
  </si>
  <si>
    <t>connected</t>
  </si>
  <si>
    <t>running</t>
  </si>
  <si>
    <t>green</t>
  </si>
  <si>
    <t>10.231.114.0-24_000_VM_PDC</t>
  </si>
  <si>
    <t>10.231.194.0-24_000_Backup_PDC</t>
  </si>
  <si>
    <t>/TWPDCPRD/TWPDCPRDENT01/Resources</t>
  </si>
  <si>
    <t>/TWPDCPRD</t>
  </si>
  <si>
    <t>notConfigured</t>
  </si>
  <si>
    <t>gray</t>
  </si>
  <si>
    <t>medium</t>
  </si>
  <si>
    <t>none</t>
  </si>
  <si>
    <t>[TWPDCPRDENT01_3n_4641_27] W11G1BNKDCS0101/W11G1BNKDCS0101.vmx</t>
  </si>
  <si>
    <t>TWPDCPRD</t>
  </si>
  <si>
    <t>TWPDCPRDENT01</t>
  </si>
  <si>
    <t>v11gvmwesx13a.twn.dbs.com</t>
  </si>
  <si>
    <t>Microsoft Windows Server 2012 (64-bit)</t>
  </si>
  <si>
    <t>422ffeb0-7a59-ec2c-2c8d-79d2642162eb</t>
  </si>
  <si>
    <t>vm-2065</t>
  </si>
  <si>
    <t>w11gadtwapdb1a</t>
  </si>
  <si>
    <t>W11GADTWAPDB1A.reg1.1bank.dbs.com</t>
  </si>
  <si>
    <t>7/7/2017 3:36:04 PM</t>
  </si>
  <si>
    <t>/TWPDCPRD/TWPDCPRDENT02/Resources</t>
  </si>
  <si>
    <t>[v11gvmwesx09a_4n_02] w11gadtwapdb1a/w11gadtwapdb1a.vmx</t>
  </si>
  <si>
    <t>TWPDCPRDENT02</t>
  </si>
  <si>
    <t>v11gvmwesx09a.twn.dbs.com</t>
  </si>
  <si>
    <t>422f7e6d-a7b8-3334-8d28-360b013128dc</t>
  </si>
  <si>
    <t>vm-4444</t>
  </si>
  <si>
    <t>w11gadtwardb1a</t>
  </si>
  <si>
    <t>W11GADTWARDB1A.reg1.1bank.dbs.com</t>
  </si>
  <si>
    <t>[TWPDCPRDENT01_3n_4342_45] w11gadtwardb1a/w11gadtwardb1a.vmx</t>
  </si>
  <si>
    <t>v11gvmwesx11a.twn.dbs.com</t>
  </si>
  <si>
    <t>422f789d-8bd2-ce0b-a7b1-03d6571ed6a1</t>
  </si>
  <si>
    <t>vm-4446</t>
  </si>
  <si>
    <t>w11gadtwbodb1a</t>
  </si>
  <si>
    <t>W11GADTWBODB1A.reg1.1bank.dbs.com</t>
  </si>
  <si>
    <t>[TWPDCPRDENT01_3n_4342_45] w11gadtwbodb1a/w11gadtwbodb1a.vmx</t>
  </si>
  <si>
    <t>422f90d2-1476-6060-b450-367f627782b2</t>
  </si>
  <si>
    <t>vm-4447</t>
  </si>
  <si>
    <t>w11gadtwcapp1a</t>
  </si>
  <si>
    <t>W11GADTWCAPP1A.reg1.1bank.dbs.com</t>
  </si>
  <si>
    <t>[v11gvmwesx01a_4n_02] w11gadtwcapp1a/w11gadtwcapp1a.vmx</t>
  </si>
  <si>
    <t>v11gvmwesx01a.twn.dbs.com</t>
  </si>
  <si>
    <t>422f5ad7-2555-4366-3c53-4829bd2a8d85</t>
  </si>
  <si>
    <t>vm-4443</t>
  </si>
  <si>
    <t>w11gadtwprdb1a</t>
  </si>
  <si>
    <t>W11GADTWPRDB1A.reg1.1bank.dbs.com</t>
  </si>
  <si>
    <t>[TWPDCPRDENT01_3n_3845_42] w11gadtwprdb1a/w11gadtwprdb1a.vmx</t>
  </si>
  <si>
    <t>v11gvmwesx12a.twn.dbs.com</t>
  </si>
  <si>
    <t>422ff00f-ca9a-1985-680c-c41a4b51faa9</t>
  </si>
  <si>
    <t>vm-4445</t>
  </si>
  <si>
    <t>W11GAMSAP1A</t>
  </si>
  <si>
    <t>W11GAMSAP1A.reg1.1bank.dbs.com</t>
  </si>
  <si>
    <t>/TWPDCPRD/Discovered virtual machine</t>
  </si>
  <si>
    <t>clusterRestartPriority</t>
  </si>
  <si>
    <t>clusterIsolationResponse</t>
  </si>
  <si>
    <t>[TWPDCPRDENT01_3n_3336_30] W11GAMSAP1A/W11GAMSAP1A.vmx</t>
  </si>
  <si>
    <t>Microsoft Windows Server 2008 R2 (64-bit)</t>
  </si>
  <si>
    <t>564d0147-fd2c-c5ab-3770-9f5a7f971921</t>
  </si>
  <si>
    <t>vm-2153</t>
  </si>
  <si>
    <t>W11GAMSDB1A</t>
  </si>
  <si>
    <t>W11GAMSDB1A.reg1.1bank.dbs.com</t>
  </si>
  <si>
    <t>[TWPDCPRDENT01_3n_3441_31] W11GAMSDB1A/W11GAMSDB1A.vmx</t>
  </si>
  <si>
    <t>564d837d-d8ba-06d9-6bc3-1fa181a05a03</t>
  </si>
  <si>
    <t>vm-2152</t>
  </si>
  <si>
    <t>W11GAMSSAP1A</t>
  </si>
  <si>
    <t>W11GAMSSAP1A.reg1.1bank.dbs.com</t>
  </si>
  <si>
    <t>4/7/2017 9:08:34 PM</t>
  </si>
  <si>
    <t>[TWPDCPRDENT01_3n_4536_26] W11GAMSSAP1A/W11GAMSSAP1A.vmx</t>
  </si>
  <si>
    <t>564d0f2c-06ba-efd2-d3ce-0d95aebe3bc9</t>
  </si>
  <si>
    <t>vm-2151</t>
  </si>
  <si>
    <t>w11gasccmapp1a</t>
  </si>
  <si>
    <t>W11GASCCMAPP1A.reg1.1bank.dbs.com</t>
  </si>
  <si>
    <t>[TWPDCPRDENT01_3n_3232_29] w11gasccmapp1a/w11gasccmapp1a.vmx</t>
  </si>
  <si>
    <t>422fc196-cae0-4a3f-ddd6-3187cbe8f0a9</t>
  </si>
  <si>
    <t>vm-2038</t>
  </si>
  <si>
    <t>w11gasccmdb1a.reg1.1bank.dbs.com</t>
  </si>
  <si>
    <t>4/7/2017 9:05:30 PM</t>
  </si>
  <si>
    <t>[TWPDCPRDENT01_3n_3045_28] w11gasccmdb1a/w11gasccmdb1a.vmx</t>
  </si>
  <si>
    <t>422fb8b0-1e8c-add9-dbe5-c06327aa8541</t>
  </si>
  <si>
    <t>vm-2050</t>
  </si>
  <si>
    <t>w11gatmbom1a.reg1.1bank.dbs.com</t>
  </si>
  <si>
    <t>poweredOff</t>
  </si>
  <si>
    <t>notRunning</t>
  </si>
  <si>
    <t>12/7/2017 7:42:28 PM</t>
  </si>
  <si>
    <t>[TWPDCPRDENT01_3n_4536_26] w11gatmbom1a/w11gatmbom1a.vmx</t>
  </si>
  <si>
    <t>v11gvmwesx05a.twn.dbs.com</t>
  </si>
  <si>
    <t>4233bd8f-8b3c-b945-430a-2270411ecb67</t>
  </si>
  <si>
    <t>vm-2110</t>
  </si>
  <si>
    <t>w11gATMEPO1a</t>
  </si>
  <si>
    <t>w11gATMEPO1a.reg1.1bank.dbs.com</t>
  </si>
  <si>
    <t>[TWPDCPRDENT01_3n_4245_24] w11gATMEPO1a/w11gATMEPO1a.vmx</t>
  </si>
  <si>
    <t>v11gvmwesx14a.twn.dbs.com</t>
  </si>
  <si>
    <t>4233aefe-908e-dfbf-45f6-5e5926e687ac</t>
  </si>
  <si>
    <t>vm-2119</t>
  </si>
  <si>
    <t>W11GBCAA01</t>
  </si>
  <si>
    <t>W11GBCAA01.reg1.1bank.dbs.com</t>
  </si>
  <si>
    <t>4/7/2017 10:31:49 PM</t>
  </si>
  <si>
    <t>[TWPDCPRDENT01_3n_3936_22] W11GBCAA01/W11GBCAA1A.vmx</t>
  </si>
  <si>
    <t>564d6909-b6dd-b26b-c878-c6d0b5808071</t>
  </si>
  <si>
    <t>vm-2161</t>
  </si>
  <si>
    <t>W11GBRS1A.reg1.1bank.dbs.com</t>
  </si>
  <si>
    <t>[TWPDCPRDENT01_3r_3143_39] w11gbrs1a/w11gbrs1a.vmx</t>
  </si>
  <si>
    <t>422f06f1-ea2f-f0da-6e96-a678b3f7bdad</t>
  </si>
  <si>
    <t>vm-2135</t>
  </si>
  <si>
    <t>W11GCALKDC1A</t>
  </si>
  <si>
    <t>W11GCALKDC1A.calk.twndbs.com</t>
  </si>
  <si>
    <t>[TWPDCPRDENT01_3n_4536_26] W11GCALKDC1A/W11GCALKDC1A.vmx</t>
  </si>
  <si>
    <t>v11gvmwesx03a.twn.dbs.com</t>
  </si>
  <si>
    <t>42334226-f6b7-41d3-ebc8-97e19bd7eda9</t>
  </si>
  <si>
    <t>vm-2111</t>
  </si>
  <si>
    <t>W11GCALKDCWEB1A</t>
  </si>
  <si>
    <t>[TWPDCPRDENT01_3n_3832_21] W11GCALKDCWEB1A/W11GCALKDCWEB1A.vmx</t>
  </si>
  <si>
    <t>423374b6-3df8-77c4-fd4f-2845260ee345</t>
  </si>
  <si>
    <t>vm-2127</t>
  </si>
  <si>
    <t>w11gcbcm1a.reg1.1bank.dbs.com</t>
  </si>
  <si>
    <t>[TWPDCPRDENT01_3r_3732_33] w11gcbcm1a/w11gcbcm1a.vmx</t>
  </si>
  <si>
    <t>42332b59-b976-9773-8c17-2246e19bb878</t>
  </si>
  <si>
    <t>vm-2109</t>
  </si>
  <si>
    <t>W11GCBICLT01.reg1.1bank.dbs.com</t>
  </si>
  <si>
    <t>4/7/2017 9:05:41 PM</t>
  </si>
  <si>
    <t>[TWPDCPRDENT01_3n_4245_24] w11gcbiclt01/w11gnbkstage01.vmx</t>
  </si>
  <si>
    <t>v11gvmwesx08a.twn.dbs.com</t>
  </si>
  <si>
    <t>423313e1-0301-f0be-74b0-13cc2f390ccb</t>
  </si>
  <si>
    <t>vm-2096</t>
  </si>
  <si>
    <t>W11GCMCNE1A</t>
  </si>
  <si>
    <t>W11GCMCNE1A.reg1.1bank.dbs.com</t>
  </si>
  <si>
    <t>[TWPDCPRDENT01_3n_3645_20] W11GCMCNE1A/W11GCMCNE1A.vmx</t>
  </si>
  <si>
    <t>422fe5c0-a7d0-c84c-c71d-deb6de8f6866</t>
  </si>
  <si>
    <t>vm-2155</t>
  </si>
  <si>
    <t>W11GCPSC02</t>
  </si>
  <si>
    <t>4/7/2017 10:32:09 PM</t>
  </si>
  <si>
    <t>[TWPDCPRDENT01_3n_3232_29] W11GCPSC02/W11GCPSC2A.vmx</t>
  </si>
  <si>
    <t>564dd706-df91-bd7c-c161-7c8d45cdb67d</t>
  </si>
  <si>
    <t>vm-2162</t>
  </si>
  <si>
    <t>W11gcssacs1a</t>
  </si>
  <si>
    <t>W11GCSSACS1A.reg1.1bank.dbs.com</t>
  </si>
  <si>
    <t>18/7/2017 10:42:03 AM</t>
  </si>
  <si>
    <t>[TWPDCPRDENT01_3n_3232_29] W11gcssacs1a/W11gcssacs1a.vmx</t>
  </si>
  <si>
    <t>422f619e-0077-1a53-8278-893df02fbb78</t>
  </si>
  <si>
    <t>vm-2271</t>
  </si>
  <si>
    <t>w11gctx2fa3a.reg1.1bank.dbs.com</t>
  </si>
  <si>
    <t>10.229.22.X</t>
  </si>
  <si>
    <t>[TWPDCPRDENT01_3n_3832_21] w11gctx2fa3a/w11gctx2fa3a.vmx</t>
  </si>
  <si>
    <t>v11gvmwesx04a.twn.dbs.com</t>
  </si>
  <si>
    <t>423393e2-c6d7-7fae-7632-feb3e302353d</t>
  </si>
  <si>
    <t>vm-2095</t>
  </si>
  <si>
    <t>W11gctxsa1a</t>
  </si>
  <si>
    <t>W11gctxsa1a.reg1.1bank.dbs.com</t>
  </si>
  <si>
    <t>[TWPDCPRDENT01_3n_4641_27] W11gctxsa1a/W11gctxsa1a.vmx</t>
  </si>
  <si>
    <t>422f5113-8be0-2ced-1af3-79a10c826daa</t>
  </si>
  <si>
    <t>vm-2118</t>
  </si>
  <si>
    <t>w11gctxsg01.reg1.1bank.dbs.com</t>
  </si>
  <si>
    <t>[TWPDCPRDENT01_3n_4536_26] w11gctxsg01/w11gctxsg01.vmx</t>
  </si>
  <si>
    <t>4233e962-3f5d-76c1-1150-7c41dbe7e956</t>
  </si>
  <si>
    <t>vm-2103</t>
  </si>
  <si>
    <t>w11gCYBACPM01</t>
  </si>
  <si>
    <t>W11GCYBACPM01.reg1.1bank.dbs.com</t>
  </si>
  <si>
    <t>[TWPDCPRDENT01_3n_3832_21] w11gCYBACPM01/W11GCYBACPM1A.vmx</t>
  </si>
  <si>
    <t>564dce2d-e2d5-4961-d315-a0143499ddd8</t>
  </si>
  <si>
    <t>vm-2160</t>
  </si>
  <si>
    <t>[TWPDCPRDENT01_3n_3936_22] w11gcybpsm01/w11gcybpsm01.vmx</t>
  </si>
  <si>
    <t>42338474-076d-9826-6920-1511458ab1d4</t>
  </si>
  <si>
    <t>vm-2117</t>
  </si>
  <si>
    <t>w11gejcicdb1a</t>
  </si>
  <si>
    <t>W11GEJCICDB1A.reg1.1bank.dbs.com</t>
  </si>
  <si>
    <t>[TWPDCPRDENT01_3n_3936_22] w11gejcicdb1a/w11gejcicdb1a.vmx</t>
  </si>
  <si>
    <t>422fc265-1a6e-29e3-a68d-4726f80d3d9c</t>
  </si>
  <si>
    <t>vm-2267</t>
  </si>
  <si>
    <t>w11gemtapp01a.reg1.1bank.dbs.com</t>
  </si>
  <si>
    <t>[TWPDCPRDENT01_3r_3143_39] w11gemtapp01a/w11gemtapp01a.vmx</t>
  </si>
  <si>
    <t>4233ad79-0d2f-3c3b-7b1a-4039c7ea36df</t>
  </si>
  <si>
    <t>vm-2141</t>
  </si>
  <si>
    <t>w11gemtapp02a.reg1.1bank.dbs.com</t>
  </si>
  <si>
    <t>[TWPDCPRDENT01_3r_3836_34] w11gemtapp02a/w11gemtapp02a.vmx</t>
  </si>
  <si>
    <t>42337ce7-0dc4-4b75-50ea-e861d9633281</t>
  </si>
  <si>
    <t>vm-2142</t>
  </si>
  <si>
    <t>w11gemtdb01a.reg1.1bank.dbs.com</t>
  </si>
  <si>
    <t>[TWPDCPRDENT01_3r_3941_35] w11gemtdb01a/w11gemtdb01a.vmx</t>
  </si>
  <si>
    <t>42337251-1301-f00e-fa5b-0de7e0b4c9f0</t>
  </si>
  <si>
    <t>vm-2147</t>
  </si>
  <si>
    <t>w11gemtssis01a.reg1.1bank.dbs.com</t>
  </si>
  <si>
    <t>[TWPDCPRDENT01_3r_4332_37] w11gemtssis01a/w11gemtssis01a.vmx</t>
  </si>
  <si>
    <t>4233c13c-4020-7be5-606c-9b1f679dda4f</t>
  </si>
  <si>
    <t>vm-2148</t>
  </si>
  <si>
    <t>W11GEPO1A</t>
  </si>
  <si>
    <t>w11gepo1a.reg1.1bank.dbs.com</t>
  </si>
  <si>
    <t>[TWPDCPRDENT01_3n_4141_23] W11GEPO1A/W11GEPO1A.vmx</t>
  </si>
  <si>
    <t>422f9168-4bac-db0b-2e1b-f2a363c8b79c</t>
  </si>
  <si>
    <t>vm-2124</t>
  </si>
  <si>
    <t>w11geppdb1a</t>
  </si>
  <si>
    <t>W11GEPPDB1A.reg1.1bank.dbs.com</t>
  </si>
  <si>
    <t>[TWPDCPRDENT01_3n_4132_43] w11geppdb1a/w11geppdb1a.vmx</t>
  </si>
  <si>
    <t>v11gvmwesx10a.twn.dbs.com</t>
  </si>
  <si>
    <t>422f1bfd-c2a5-c586-f6c7-9fe191f2f391</t>
  </si>
  <si>
    <t>vm-4456</t>
  </si>
  <si>
    <t>w11gfxmlap1a</t>
  </si>
  <si>
    <t>18/5/2017 12:14:54 AM</t>
  </si>
  <si>
    <t>10.231.109.0-24_000_VM_PDC</t>
  </si>
  <si>
    <t>/TWPDCPRD/TWPDCPRDINTDMZ01/Resources</t>
  </si>
  <si>
    <t>[TWPDCPRDDMZ01_3r_4645_70] w11gfxmlap1a/w11gfxmlap1a.vmx</t>
  </si>
  <si>
    <t>TWPDCPRDINTDMZ01</t>
  </si>
  <si>
    <t>v11gvmwesx07a.twn.dbs.com</t>
  </si>
  <si>
    <t>Microsoft Windows Server 2008 (32-bit)</t>
  </si>
  <si>
    <t>422f572f-5b43-a990-b200-fda3755579ec</t>
  </si>
  <si>
    <t>vm-2222</t>
  </si>
  <si>
    <t>w11gfxmldb1a</t>
  </si>
  <si>
    <t>20/6/2017 12:08:17 AM</t>
  </si>
  <si>
    <t>[TWPDCPRDDMZ01_3r_4645_70] w11gfxmldb1a/w11gfxmldb1a.vmx</t>
  </si>
  <si>
    <t>422f162a-9707-2c47-2f85-8ddf285b52af</t>
  </si>
  <si>
    <t>vm-2221</t>
  </si>
  <si>
    <t>w11gi3app1a</t>
  </si>
  <si>
    <t>W11GI3APP1A.reg1.1bank.dbs.com</t>
  </si>
  <si>
    <t>19/7/2017 9:05:49 PM</t>
  </si>
  <si>
    <t>[TWPDCPRDDMZ01_3r_4645_70] w11gi3app1a/w11gi3app1a.vmx</t>
  </si>
  <si>
    <t>v11gvmwesx06a.twn.dbs.com</t>
  </si>
  <si>
    <t>422f84fd-25c8-95bd-52d6-9e8d61ecbc94</t>
  </si>
  <si>
    <t>vm-2217</t>
  </si>
  <si>
    <t>W11GINSAP1A</t>
  </si>
  <si>
    <t>W11GINSAP1A.reg1.1bank.dbs.com</t>
  </si>
  <si>
    <t>[TWPDCPRDENT01_3r_3941_35] W11GINSAP1A/W11GINSAP1A.vmx</t>
  </si>
  <si>
    <t>422ffe85-8dcd-82a6-f040-81fac7491441</t>
  </si>
  <si>
    <t>vm-2328</t>
  </si>
  <si>
    <t>W11GINSDB1A</t>
  </si>
  <si>
    <t>W11GINSDB1A.reg1.1bank.dbs.com</t>
  </si>
  <si>
    <t>[TWPDCPRDENT01_3r_3545_32] W11GINSDB1A/W11GINSDB1A.vmx</t>
  </si>
  <si>
    <t>422f7d82-f2cd-c1c6-97c8-d833cf8636fe</t>
  </si>
  <si>
    <t>vm-2329</t>
  </si>
  <si>
    <t>W11GINSSTAGE1A</t>
  </si>
  <si>
    <t>W11GINSSTAGE1A.reg1.1bank.dbs.com</t>
  </si>
  <si>
    <t>12/6/2017 9:03:43 PM</t>
  </si>
  <si>
    <t>[TWPDCPRDDMZ01_3r_3330_71] W11GINSSTAGE1A/W11GINSSTAGE1A.vmx</t>
  </si>
  <si>
    <t>422f34ee-7cf9-81c3-d248-ffbb34932088</t>
  </si>
  <si>
    <t>vm-2330</t>
  </si>
  <si>
    <t>17/7/2017 11:38:07 PM</t>
  </si>
  <si>
    <t>[TWPDCPRDENT01_3r_4332_37] w11gintraap1a/w11gintraap1a.vmx</t>
  </si>
  <si>
    <t>423324e7-6c72-1be2-2888-c55c26eba761</t>
  </si>
  <si>
    <t>vm-2128</t>
  </si>
  <si>
    <t>[TWPDCPRDENT01_3n_3832_21] w11gintradb1a/w11gintradb3a.vmx</t>
  </si>
  <si>
    <t>422f6e74-784a-9b34-c037-11d3a251e0d1</t>
  </si>
  <si>
    <t>vm-2130</t>
  </si>
  <si>
    <t>w11giwtwdb1a</t>
  </si>
  <si>
    <t>5/7/2017 12:32:17 AM</t>
  </si>
  <si>
    <t>[v11gvmwesx09a_4n_02] w11giwtwdb1a/w11giwtwdb1a.vmx</t>
  </si>
  <si>
    <t>422fcf44-be7e-47d9-426d-8ec15a03fbf7</t>
  </si>
  <si>
    <t>vm-4451</t>
  </si>
  <si>
    <t>w11glandvEX1a</t>
  </si>
  <si>
    <t>13/6/2017 9:30:20 PM</t>
  </si>
  <si>
    <t>10.231.106.0-24_000_VM_PDC</t>
  </si>
  <si>
    <t>Landvalue_WAN_VPN</t>
  </si>
  <si>
    <t>[TWPDCPRDDMZ01_3n_3332_69] w11glandvEX1a/w11glandvEX1a.vmx</t>
  </si>
  <si>
    <t>4233b9c9-4eef-6bd8-10ca-e295757a3f7f</t>
  </si>
  <si>
    <t>vm-2213</t>
  </si>
  <si>
    <t>w11glptwlgs1a.reg1.1bank.dbs.com</t>
  </si>
  <si>
    <t>[TWPDCPRDENT01_3n_4432_25] w11glptwlgs1a/w11gLGS01.vmx</t>
  </si>
  <si>
    <t>42331293-31f2-75ea-b62d-196164e2a4cc</t>
  </si>
  <si>
    <t>vm-2115</t>
  </si>
  <si>
    <t>w11gLUM01</t>
  </si>
  <si>
    <t>w11glum01.reg1.1bank.dbs.com</t>
  </si>
  <si>
    <t>4/7/2017 9:04:11 PM</t>
  </si>
  <si>
    <t>[TWPDCPRDENT01_3n_3232_29] w11gLUM01/w11gLUM01.vmx</t>
  </si>
  <si>
    <t>564d8db1-2c91-8c7b-94f9-dfc79ca3ba66</t>
  </si>
  <si>
    <t>vm-2040</t>
  </si>
  <si>
    <t>w11gnetmonAP1a</t>
  </si>
  <si>
    <t>w11gnetmonap1a.reg1.1bank.dbs.com</t>
  </si>
  <si>
    <t>16/7/2017 12:49:53 PM</t>
  </si>
  <si>
    <t>[TWPDCPRDENT01_3n_3441_31] w11gnetmonAP1a/w11gnetmonAP1a.vmx</t>
  </si>
  <si>
    <t>564da539-afbf-082a-f43b-da6b889fa93a</t>
  </si>
  <si>
    <t>vm-2882</t>
  </si>
  <si>
    <t>w11gnetmondb1a.reg1.1bank.dbs.com</t>
  </si>
  <si>
    <t>4/7/2017 9:00:36 PM</t>
  </si>
  <si>
    <t>[TWPDCPRDENT01_3n_3936_22] w11gnetmondb1a/w11gnetmondb1a.vmx</t>
  </si>
  <si>
    <t>564d199b-8647-6c99-2c43-75926af41adc</t>
  </si>
  <si>
    <t>vm-2881</t>
  </si>
  <si>
    <t>w11gnetmonNTA1a</t>
  </si>
  <si>
    <t>w11gnetmonnta1a.reg1.1bank.dbs.com</t>
  </si>
  <si>
    <t>4/7/2017 9:04:01 PM</t>
  </si>
  <si>
    <t>[TWPDCPRDENT01_3n_4141_23] w11gnetmonNTA1a/W11gSolarWindsNTA1a.vmx</t>
  </si>
  <si>
    <t>422f7cbc-2d4b-80b6-59a1-63e7d854e129</t>
  </si>
  <si>
    <t>vm-2076</t>
  </si>
  <si>
    <t>W11GNMIP1A</t>
  </si>
  <si>
    <t>13/6/2017 9:00:21 PM</t>
  </si>
  <si>
    <t>[TWPDCPRDDMZ01_3r_4645_70] W11GNMIP1A/W11GNMIP1A.vmx</t>
  </si>
  <si>
    <t>42338004-3d29-e014-4a84-a963d89f7e6a</t>
  </si>
  <si>
    <t>vm-2220</t>
  </si>
  <si>
    <t>W11GRATESB1A.reg1.1bank.dbs.com</t>
  </si>
  <si>
    <t>[TWPDCPRDENT01_3r_4436_38] w11gratesb1a/w11gratesb1a.vmx</t>
  </si>
  <si>
    <t>422f9f89-27b6-3f47-b9c9-598322bec26e</t>
  </si>
  <si>
    <t>vm-2140</t>
  </si>
  <si>
    <t>w11grltwapp1a</t>
  </si>
  <si>
    <t>W11GRLTWAPP1A.reg1.1bank.dbs.com</t>
  </si>
  <si>
    <t>[TWPDCPRDENT01_3n_3832_21] w11grltwapp1a/w11grltwapp1a.vmx</t>
  </si>
  <si>
    <t>RLTW</t>
  </si>
  <si>
    <t>Resturctured Loan System</t>
  </si>
  <si>
    <t>422fa4b7-368a-9ccd-c4e5-45ae7f02a1fd</t>
  </si>
  <si>
    <t>vm-4031</t>
  </si>
  <si>
    <t>w11grltwdb1a</t>
  </si>
  <si>
    <t>W11GRLTWDB1A.reg1.1bank.dbs.com</t>
  </si>
  <si>
    <t>[TWPDCPRDENT01_3n_4641_27] w11grltwdb1a/w11grltwdb1a.vmx</t>
  </si>
  <si>
    <t>422fad40-632c-ced5-cf39-81e1410c38f2</t>
  </si>
  <si>
    <t>vm-4032</t>
  </si>
  <si>
    <t>W11grptap1a</t>
  </si>
  <si>
    <t>W11GRPTAP1A.reg1.1bank.dbs.com</t>
  </si>
  <si>
    <t>[TWPDCPRDENT01_3r_4332_37] W11grptap1a/W11grptap1a.vmx</t>
  </si>
  <si>
    <t>564d8fac-9e38-d4b0-0ae5-954d3d480408</t>
  </si>
  <si>
    <t>vm-2150</t>
  </si>
  <si>
    <t>W11grptdb1A</t>
  </si>
  <si>
    <t>W11GRPTDB1A.reg1.1bank.dbs.com</t>
  </si>
  <si>
    <t>6/7/2017 7:29:21 PM</t>
  </si>
  <si>
    <t>[TWPDCPRDENT01_3r_4145_36] W11grptdb1A/W11grptdb1A.vmx</t>
  </si>
  <si>
    <t>564d2042-9fd9-6a86-a0b9-f1d76859ce28</t>
  </si>
  <si>
    <t>vm-2149</t>
  </si>
  <si>
    <t>w11gscsp01</t>
  </si>
  <si>
    <t>W11GSCSP01.reg1.1bank.dbs.com</t>
  </si>
  <si>
    <t>[TWPDCPRDENT01_3n_4432_25] w11gscsp01/W11gSCSP2A.vmx</t>
  </si>
  <si>
    <t>564df54a-b2a0-9f7c-f253-0c3586dae9a8</t>
  </si>
  <si>
    <t>vm-2163</t>
  </si>
  <si>
    <t>W11GSEPM01</t>
  </si>
  <si>
    <t>w11gsepm01.reg1.1bank.dbs.com</t>
  </si>
  <si>
    <t>[TWPDCPRDENT01_3n_4245_24] W11GSEPM01/W11GSEPM1A.vmx</t>
  </si>
  <si>
    <t>422fc36a-8fcb-bf43-4710-15a0b30c6e43</t>
  </si>
  <si>
    <t>vm-2125</t>
  </si>
  <si>
    <t>[TWPDCPRDENT01_3r_3941_35] w11gsmsdb1a/w11gsmsdb1a.vmx</t>
  </si>
  <si>
    <t>422f4e8e-4404-d8f5-a1b7-136a1b0c0699</t>
  </si>
  <si>
    <t>vm-2107</t>
  </si>
  <si>
    <t>W11gstaging2A</t>
  </si>
  <si>
    <t>W11GSTAGING2A.reg1.1bank.dbs.com</t>
  </si>
  <si>
    <t>[TWPDCPRDENT01_3n_3045_28] W11gstaging2A/W11gstaging2A.vmx</t>
  </si>
  <si>
    <t>564dea51-7268-807b-717b-4b596a01ff8f</t>
  </si>
  <si>
    <t>vm-2154</t>
  </si>
  <si>
    <t>w11gstd1a</t>
  </si>
  <si>
    <t>WIN-MIBRODCTSQB</t>
  </si>
  <si>
    <t>DBS_STDB_VLAN</t>
  </si>
  <si>
    <t>[TWPDCPRDENT01_3n_3441_31] w11gstd1a/w11gstd1a.vmx</t>
  </si>
  <si>
    <t>422f934f-1437-e9ac-c21b-5c700d4baf77</t>
  </si>
  <si>
    <t>vm-3050</t>
  </si>
  <si>
    <t>W11GTAD4D1A.reg1.1bank.dbs.com</t>
  </si>
  <si>
    <t>[TWPDCPRDENT01_3n_4536_26] w11gtad4d1a/w11gtad4d1a.vmx</t>
  </si>
  <si>
    <t>564d4d00-3c57-d596-8a91-1911839ad333</t>
  </si>
  <si>
    <t>vm-2883</t>
  </si>
  <si>
    <t>W11GTLCSCMS1A</t>
  </si>
  <si>
    <t>W11GTLCSCMS1A.reg1.1bank.dbs.com</t>
  </si>
  <si>
    <t>[TWPDCPRDENT01_3r_3836_34] W11GTLCSCMS1A/W11GTLCSCMS1A.vmx</t>
  </si>
  <si>
    <t>564dbfe1-80ec-9922-0345-352d57c27ea5</t>
  </si>
  <si>
    <t>vm-2108</t>
  </si>
  <si>
    <t>W11GTLCSCMSDB1A</t>
  </si>
  <si>
    <t>W11GTLCSCMSDB1A.reg1.1bank.dbs.com</t>
  </si>
  <si>
    <t>[TWPDCPRDENT01_3r_4436_38] W11GTLCSCMSDB1A/W11GTLCSCMSDB1A.vmx</t>
  </si>
  <si>
    <t>564de6ce-72a2-e61c-7417-f7f384ea8e56</t>
  </si>
  <si>
    <t>vm-2146</t>
  </si>
  <si>
    <t>W11GTLCSDB1A</t>
  </si>
  <si>
    <t>W11GTLCSDB1A.reg1.1bank.dbs.com</t>
  </si>
  <si>
    <t>[TWPDCPRDENT01_3r_3732_33] W11GTLCSDB1A/W11GTLCSDB1A.vmx</t>
  </si>
  <si>
    <t>564db85a-3aab-7357-ff4d-71579dc905ed</t>
  </si>
  <si>
    <t>vm-2139</t>
  </si>
  <si>
    <t>W11GTLCSFAXDB1A</t>
  </si>
  <si>
    <t>W11GTLCSFAXDB1A.reg1.1bank.dbs.com</t>
  </si>
  <si>
    <t>[TWPDCPRDENT01_3r_3836_34] W11GTLCSFAXDB1A/W11GTLCSFAXDB1A.vmx</t>
  </si>
  <si>
    <t>564ddb5d-6326-f82e-966a-979ad8f1cb35</t>
  </si>
  <si>
    <t>vm-2136</t>
  </si>
  <si>
    <t>W11GTLCSRMT1A</t>
  </si>
  <si>
    <t>W11GTLCSRMT1A.reg1.1bank.dbs.com</t>
  </si>
  <si>
    <t>[TWPDCPRDENT01_3r_3732_33] W11GTLCSRMT1A/W11GTLCSRMT1A.vmx</t>
  </si>
  <si>
    <t>564d3da4-c504-56f8-4d02-e2ee0440f1c4</t>
  </si>
  <si>
    <t>vm-2120</t>
  </si>
  <si>
    <t>W11GTLCSRMTDB1A</t>
  </si>
  <si>
    <t>W11GTLCSRMTDB1A.reg1.1bank.dbs.com</t>
  </si>
  <si>
    <t>[TWPDCPRDENT01_3r_3545_32] W11GTLCSRMTDB1A/W11GTLCSRMTDB1A.vmx</t>
  </si>
  <si>
    <t>564d4c04-99bc-1794-4e82-ff29e9c21c2c</t>
  </si>
  <si>
    <t>vm-2138</t>
  </si>
  <si>
    <t>W11GTLCSRPC1A</t>
  </si>
  <si>
    <t>W11GTLCSRPC1A.reg1.1bank.dbs.com</t>
  </si>
  <si>
    <t>[TWPDCPRDENT01_3r_3732_33] W11GTLCSRPC1A/W11GTLCSRPC1A.vmx</t>
  </si>
  <si>
    <t>564d38a5-85c2-2f50-5900-5b393d76770e</t>
  </si>
  <si>
    <t>vm-2137</t>
  </si>
  <si>
    <t>W11GTLCSRPCDB1A</t>
  </si>
  <si>
    <t>W11GTLCSRPCDB1A.reg1.1bank.dbs.com</t>
  </si>
  <si>
    <t>[TWPDCPRDENT01_3r_4436_38] W11GTLCSRPCDB1A/W11GTLCSRPCDB1A.vmx</t>
  </si>
  <si>
    <t>564dec64-3df8-051b-06e4-e355c88f78ef</t>
  </si>
  <si>
    <t>vm-2145</t>
  </si>
  <si>
    <t>W11GTLCSWEB1A</t>
  </si>
  <si>
    <t>W11GTLCSWEB1A.reg1.1bank.dbs.com</t>
  </si>
  <si>
    <t>14/6/2017 9:52:18 PM</t>
  </si>
  <si>
    <t>[TWPDCPRDENT01_3r_3836_34] W11GTLCSWEB1A/W11GTLCSWEB1A.vmx</t>
  </si>
  <si>
    <t>564d55f6-a6fa-bf53-fcfb-32a598c54277</t>
  </si>
  <si>
    <t>vm-2044</t>
  </si>
  <si>
    <t>W11GUASWEB01</t>
  </si>
  <si>
    <t>[TWPDCPRDENT01_3n_4245_24] W11GUASWEB01/W11GUASWEB01.vmx</t>
  </si>
  <si>
    <t>4224b5db-5b77-d22c-039e-83e01bdc64b3</t>
  </si>
  <si>
    <t>vm-2094</t>
  </si>
  <si>
    <t>[TWPDCPRDENT01_3n_4536_26] w11gvcs1a/w11gvcs1a.vmx</t>
  </si>
  <si>
    <t>422fd3a8-26d4-f0b0-673d-d1959361c4df</t>
  </si>
  <si>
    <t>vm-2097</t>
  </si>
  <si>
    <t>red</t>
  </si>
  <si>
    <t>high</t>
  </si>
  <si>
    <t>[TWPDCPRDENT01_3n_3336_30] w11gvmvc1a/WIN2K8R2ENTx64_TMPT.vmx</t>
  </si>
  <si>
    <t>564d361d-5b60-ad78-3738-1ad4c3697ee1</t>
  </si>
  <si>
    <t>vm-2105</t>
  </si>
  <si>
    <t>[TWPDCPRDENT01_3n_4245_24] w11gwdlib1a/w11gwdlib1a.vmx</t>
  </si>
  <si>
    <t>4233a50c-a057-c69b-d04c-c8077745f86d</t>
  </si>
  <si>
    <t>vm-2116</t>
  </si>
  <si>
    <t>windows2008R2_SP1</t>
  </si>
  <si>
    <t>VM Network 231</t>
  </si>
  <si>
    <t>Backup Network</t>
  </si>
  <si>
    <t>[TWPDCPRDENT01_3n_3645_20] windows2008R2_SP1/windows2008R2_SP1.vmtx</t>
  </si>
  <si>
    <t>42336eb2-d83e-268f-957f-ae8c03326ae9</t>
  </si>
  <si>
    <t>vm-1361</t>
  </si>
  <si>
    <t>X11GBOMGAR1A</t>
  </si>
  <si>
    <t>[TWPDCPRDENT01_3n_3045_28] X11GBOMGAR1A/X11GBOMGAR1A.vmx</t>
  </si>
  <si>
    <t>Bomgar Virtual Appliance</t>
  </si>
  <si>
    <t>Red Hat Enterprise Linux 6 (64-bit)</t>
  </si>
  <si>
    <t>422f48ec-37bc-ebbb-6903-8042b463747a</t>
  </si>
  <si>
    <t>vm-2840</t>
  </si>
  <si>
    <t>[TWPDCPRDENT01_3n_3832_21] x11gbrsap01/x11gbrsap01.vmx</t>
  </si>
  <si>
    <t>Red Hat Enterprise Linux 5 (64-bit)</t>
  </si>
  <si>
    <t>564d10e6-1564-65aa-ec6c-e975b09d692d</t>
  </si>
  <si>
    <t>vm-2101</t>
  </si>
  <si>
    <t>[TWPDCPRDENT01_3r_3143_39] x11geachapp1a/x11geachapp1a.vmx</t>
  </si>
  <si>
    <t>564da55d-e393-0752-9df9-545113d1052c</t>
  </si>
  <si>
    <t>vm-2880</t>
  </si>
  <si>
    <t>[TWPDCPRDDMZ01_3r_3330_71] x11geachgw1a/x11geachgw1a.vmx</t>
  </si>
  <si>
    <t>422faa77-d705-e260-3306-635839ebf41e</t>
  </si>
  <si>
    <t>vm-2216</t>
  </si>
  <si>
    <t>[TWPDCPRDDMZ01_3r_3330_71] x11geachgw2a/x11geachgw2a.vmx</t>
  </si>
  <si>
    <t>422ffbbc-69ec-9a0f-17c2-26a233bff070</t>
  </si>
  <si>
    <t>vm-2215</t>
  </si>
  <si>
    <t>x11gejcicapi1a</t>
  </si>
  <si>
    <t>[TWPDCPRDENT01_3n_3645_20] x11gejcicapi1a/x11gejcicapi1a.vmx</t>
  </si>
  <si>
    <t>422f0801-1bd8-c14c-daa5-325e67ced230</t>
  </si>
  <si>
    <t>vm-2265</t>
  </si>
  <si>
    <t>x11gejcicapi2a</t>
  </si>
  <si>
    <t>[TWPDCPRDENT01_3n_3645_20] x11gejcicapi2a/x11gejcicapi2a.vmx</t>
  </si>
  <si>
    <t>422f32e1-54ff-5cb0-0193-304742cc9946</t>
  </si>
  <si>
    <t>vm-2266</t>
  </si>
  <si>
    <t>x11gejcicapp1a</t>
  </si>
  <si>
    <t>[TWPDCPRDENT01_3n_3832_21] x11gejcicapp1a/x11gejcicapp1a.vmx</t>
  </si>
  <si>
    <t>422fda77-912d-2670-61fd-ccadd26252a2</t>
  </si>
  <si>
    <t>vm-2263</t>
  </si>
  <si>
    <t>x11gejcicapp2a</t>
  </si>
  <si>
    <t>[TWPDCPRDENT01_3n_3832_21] x11gejcicapp2a/x11gejcicapp2a.vmx</t>
  </si>
  <si>
    <t>422ffdce-a0ca-149d-d366-56fcfa6c7352</t>
  </si>
  <si>
    <t>vm-2264</t>
  </si>
  <si>
    <t>x11gejcicgw1a</t>
  </si>
  <si>
    <t>[TWPDCPRDDMZ01_3r_4645_70] x11gejcicgw1a/x11gejcicgw1a.vmx</t>
  </si>
  <si>
    <t>422f731e-2bf2-9025-fea9-3442fe542144</t>
  </si>
  <si>
    <t>vm-2262</t>
  </si>
  <si>
    <t>x11geppapp1a</t>
  </si>
  <si>
    <t>28/6/2017 11:37:21 PM</t>
  </si>
  <si>
    <t>[v11gvmwesx10a_4n_02] x11geppapp1a/x11geppapp1a.vmx</t>
  </si>
  <si>
    <t>Red Hat Enterprise Linux 7 (64-bit)</t>
  </si>
  <si>
    <t>422f5584-8196-637d-e620-5ee01720fb2c</t>
  </si>
  <si>
    <t>vm-4454</t>
  </si>
  <si>
    <t>x11geppapp2a</t>
  </si>
  <si>
    <t>28/6/2017 11:36:20 PM</t>
  </si>
  <si>
    <t>[v11gvmwesx10a_4n_02] x11geppapp2a/x11geppapp2a.vmx</t>
  </si>
  <si>
    <t>422f5f9f-6a79-6dab-efa9-2b47635445a9</t>
  </si>
  <si>
    <t>vm-4455</t>
  </si>
  <si>
    <t>x11geppgw1a</t>
  </si>
  <si>
    <t>7/6/2017 12:28:25 AM</t>
  </si>
  <si>
    <t>[TWPDCPRDDMZ01_3n_3332_69] x11geppgw1a/x11geppgw1a.vmx</t>
  </si>
  <si>
    <t>422fbca2-a6a9-5b4c-93b9-6b9c6b0b13ba</t>
  </si>
  <si>
    <t>vm-4452</t>
  </si>
  <si>
    <t>x11ggc05app2a</t>
  </si>
  <si>
    <t>7/7/2017 3:00:38 PM</t>
  </si>
  <si>
    <t>[v11gvmwesx11a_4n_02] x11ggc05app2a/x11ggc05app2a.vmx</t>
  </si>
  <si>
    <t>422f8559-abaf-7c3d-79a4-5f99469f3a40</t>
  </si>
  <si>
    <t>vm-5194</t>
  </si>
  <si>
    <t>x11ggc05dmc1a</t>
  </si>
  <si>
    <t>7/7/2017 3:00:39 PM</t>
  </si>
  <si>
    <t>[TWPDCPRDENT01_3n_4132_43] x11ggc05dmc1a/x11ggc05dmc1a.vmx</t>
  </si>
  <si>
    <t>422fa61a-032e-9a04-5726-5531a7c3f72f</t>
  </si>
  <si>
    <t>vm-5191</t>
  </si>
  <si>
    <t>x11ggc05dmc2a</t>
  </si>
  <si>
    <t>[TWPDCPRDENT01_3n_3741_41] x11ggc05dmc2a/x11ggc05dmc2a.vmx</t>
  </si>
  <si>
    <t>422f11ba-4fd8-52ab-ab27-0d0a5a75f7a8</t>
  </si>
  <si>
    <t>vm-5192</t>
  </si>
  <si>
    <t>x11ggc05web1a</t>
  </si>
  <si>
    <t>[TWPDCPRDENT01_3n_4132_43] x11ggc05web1a/x11ggc05web1a.vmx</t>
  </si>
  <si>
    <t>422fb6fa-4b90-fb7f-ec96-21b28def2909</t>
  </si>
  <si>
    <t>vm-5189</t>
  </si>
  <si>
    <t>x11ggc05web2a</t>
  </si>
  <si>
    <t>[TWPDCPRDENT01_3n_4342_45] x11ggc05web2a/x11ggc05web2a.vmx</t>
  </si>
  <si>
    <t>422f87fe-1a22-2ded-f44e-33651ba0d791</t>
  </si>
  <si>
    <t>vm-5190</t>
  </si>
  <si>
    <t>x11giwtwapp1a</t>
  </si>
  <si>
    <t>28/6/2017 11:37:48 PM</t>
  </si>
  <si>
    <t>[v11gvmwesx11a_4n_02] x11giwtwapp1a/x11giwtwapp1a.vmx</t>
  </si>
  <si>
    <t>422f2566-4573-4b83-b582-1f9b764feeb3</t>
  </si>
  <si>
    <t>vm-4448</t>
  </si>
  <si>
    <t>x11giwtwapp2a</t>
  </si>
  <si>
    <t>28/6/2017 11:37:18 PM</t>
  </si>
  <si>
    <t>[v11gvmwesx01a_4n_02] x11giwtwapp2a/x11giwtwapp2a.vmx</t>
  </si>
  <si>
    <t>422f412c-6639-54bf-cfdb-38dd783e3f6b</t>
  </si>
  <si>
    <t>vm-4449</t>
  </si>
  <si>
    <t>x11giwtwbw1a</t>
  </si>
  <si>
    <t>28/6/2017 11:37:14 PM</t>
  </si>
  <si>
    <t>[v11gvmwesx11a_4n_02] x11giwtwbw1a/x11giwtwbw1a.vmx</t>
  </si>
  <si>
    <t>422f5e82-b863-2adf-731c-98f5259bf2f5</t>
  </si>
  <si>
    <t>vm-4450</t>
  </si>
  <si>
    <t>x11glatwstg1a</t>
  </si>
  <si>
    <t>27/4/2017 9:00:13 PM</t>
  </si>
  <si>
    <t>[TWPDCPRDDMZ01_3n_3332_69] x11glatwstg1a/x11glatwstg1a.vmx</t>
  </si>
  <si>
    <t>422f7c12-35e8-65db-db54-8337a1560a2e</t>
  </si>
  <si>
    <t>vm-4034</t>
  </si>
  <si>
    <t>x11gsbieapp1a</t>
  </si>
  <si>
    <t>28/6/2017 11:37:16 PM</t>
  </si>
  <si>
    <t>[TWPDCPRDENT01_3n_3741_41] x11gsbieapp1a/x11gsbieapp1a.vmx</t>
  </si>
  <si>
    <t>422f7114-5912-d30f-9637-514bf0478574</t>
  </si>
  <si>
    <t>vm-4585</t>
  </si>
  <si>
    <t>x11gsbieapp2a</t>
  </si>
  <si>
    <t>[TWPDCPRDENT01_3n_3741_41] x11gsbieapp2a/x11gsbieapp2a.vmx</t>
  </si>
  <si>
    <t>422fdcf4-01f9-f7a1-6b80-965ca72f2f58</t>
  </si>
  <si>
    <t>vm-4586</t>
  </si>
  <si>
    <t>x11gsbiedb1a</t>
  </si>
  <si>
    <t>[TWPDCPRDENT01_3n_3741_41] x11gsbiedb1a/x11gsbiedb1a.vmx</t>
  </si>
  <si>
    <t>422f3708-2deb-339a-9edb-f1208f6285ea</t>
  </si>
  <si>
    <t>vm-4587</t>
  </si>
  <si>
    <t>x11gsbiedb2a</t>
  </si>
  <si>
    <t>[TWPDCPRDENT01_3n_3741_41] x11gsbiedb2a/x11gsbiedb2a.vmx</t>
  </si>
  <si>
    <t>422ffbfe-b2eb-e91e-e805-f5dffbc2e238</t>
  </si>
  <si>
    <t>vm-4588</t>
  </si>
  <si>
    <t>x11gsiemep03a</t>
  </si>
  <si>
    <t>[TWPDCPRDENT01_3n_4236_44] x11gsiemep03a/x11gsiemep03a.vmx</t>
  </si>
  <si>
    <t>422f7c50-166f-ff09-a8ae-b586ae10c26b</t>
  </si>
  <si>
    <t>vm-4842</t>
  </si>
  <si>
    <t>[TWPDCPRDDMZ01_3r_4645_70] x11gsmsap1a/x11gsmsap1a.vmx</t>
  </si>
  <si>
    <t>422f66e2-e12d-ba77-730f-58013655db46</t>
  </si>
  <si>
    <t>vm-2214</t>
  </si>
  <si>
    <t>[TWPDCPRDENT01_3r_3732_33] x11gsmsweb1a/x11gsmsap2a.vmx</t>
  </si>
  <si>
    <t>422f99c8-d3d3-6f77-ab0b-62dd039a70e2</t>
  </si>
  <si>
    <t>vm-2104</t>
  </si>
  <si>
    <t>x11gstd1a</t>
  </si>
  <si>
    <t>Internal</t>
  </si>
  <si>
    <t>[TWPDCPRDENT01_3n_4141_23] x11gstd1a/x11gstd1a.vmx</t>
  </si>
  <si>
    <t>Redhat 6.X</t>
  </si>
  <si>
    <t>422f68d2-f5fd-d1cc-b2fe-1b5d6689e33f</t>
  </si>
  <si>
    <t>vm-3052</t>
  </si>
  <si>
    <t>X11gstdbpup1a</t>
  </si>
  <si>
    <t>x11gstdbpup1a</t>
  </si>
  <si>
    <t>[TWPDCPRDMANAGE01_3n_4541_60] X11gstdbpup1a/X11gstdbpup1a.vmx</t>
  </si>
  <si>
    <t>422ff59c-bd30-0e67-27c7-56353c20cd4e</t>
  </si>
  <si>
    <t>vm-3521</t>
  </si>
  <si>
    <t>X11gstdbslog1a</t>
  </si>
  <si>
    <t>x11gstdbslog1a</t>
  </si>
  <si>
    <t>[TWPDCPRDMANAGE01_3n_4541_60] X11gstdbslog1a/X11gstdbslog1a.vmx</t>
  </si>
  <si>
    <t>422f3861-2987-f5d1-c02b-f089f23dff90</t>
  </si>
  <si>
    <t>vm-5303</t>
  </si>
  <si>
    <t>[TWPDCPRDENT01_3n_3645_20] x11gvmwlog01/x11gvmwlog01.vmx</t>
  </si>
  <si>
    <t>422fc13f-2a4f-f3e7-1f1b-910671bfb610</t>
  </si>
  <si>
    <t>vm-2042</t>
  </si>
  <si>
    <t>In CEP</t>
    <phoneticPr fontId="62" type="noConversion"/>
  </si>
  <si>
    <t>W11G1BNKDCS0102</t>
  </si>
  <si>
    <t>W11G1BNKDCS0102.reg1.1bank.dbs.com</t>
  </si>
  <si>
    <t>10.230.114.0-24_000_VM_SDC</t>
  </si>
  <si>
    <t>10.230.194.0-24_000_Backup_SDC</t>
  </si>
  <si>
    <t>/TWSDCDR/TWSDCDRENT01/Resources</t>
  </si>
  <si>
    <t>/TWSDCDR</t>
  </si>
  <si>
    <t>[TWSDCDRENT01_3n_3346_23] W11G1BNKDCS0102/W11G1BNKDCS0102.vmx</t>
  </si>
  <si>
    <t>TWSDCDR</t>
  </si>
  <si>
    <t>TWSDCDRENT01</t>
  </si>
  <si>
    <t>v11rvmwesx08a.twn.dbs.com</t>
  </si>
  <si>
    <t>422e2492-d9af-8b3c-86de-bbd5b9117bb6</t>
  </si>
  <si>
    <t>vm-1491</t>
  </si>
  <si>
    <t>W11GBCAA02</t>
  </si>
  <si>
    <t>W11GBCAA02.reg1.1bank.dbs.com</t>
  </si>
  <si>
    <t>4/7/2017 10:33:13 PM</t>
  </si>
  <si>
    <t>[TWSDCDRENT01_3n_3637_25] W11GBCAA02/W11GBCAA2A.vmx</t>
  </si>
  <si>
    <t>v11rvmwesx06a.twn.dbs.com</t>
  </si>
  <si>
    <t>564d9616-c0e8-7dc0-cdcf-97fa36f0d234</t>
  </si>
  <si>
    <t>vm-1546</t>
  </si>
  <si>
    <t>W11GCALKDC2A</t>
  </si>
  <si>
    <t>W11GCALKDC2A.calk.twndbs.com</t>
  </si>
  <si>
    <t>13/6/2017 9:55:18 PM</t>
  </si>
  <si>
    <t>[TWSDCDRENT01_3n_3346_23] W11GCALKDC2A/W11RCALKDC1A.vmx</t>
  </si>
  <si>
    <t>422440e0-8f63-07ea-d9c8-715848ca619b</t>
  </si>
  <si>
    <t>vm-1520</t>
  </si>
  <si>
    <t>W11GCPSC01</t>
  </si>
  <si>
    <t>4/7/2017 10:32:59 PM</t>
  </si>
  <si>
    <t>[TWSDCDRENT01_3n_3533_24] W11GCPSC01/W11GCPSC1A.vmx</t>
  </si>
  <si>
    <t>v11rvmwesx07a.twn.dbs.com</t>
  </si>
  <si>
    <t>564dc341-f6f3-62a9-ae2f-2d648cd18621</t>
  </si>
  <si>
    <t>vm-1545</t>
  </si>
  <si>
    <t>w11gctiap1a.reg1.1bank.dbs.com</t>
  </si>
  <si>
    <t>13/5/2017 12:40:35 PM</t>
  </si>
  <si>
    <t>10.230.123.0-26_000_VM_HUB</t>
  </si>
  <si>
    <t>Backup</t>
  </si>
  <si>
    <t>/TWSDCTHBPRD/v11rvmwesx04a.twn.dbs.com/Resources</t>
  </si>
  <si>
    <t>/TWSDCTHBPRD</t>
  </si>
  <si>
    <t>[v11rvmwesx04a_4n_01] w11gctiap1a/w11gctiap1a.vmx</t>
  </si>
  <si>
    <t>TWSDCTHBPRD</t>
  </si>
  <si>
    <t>v11rvmwesx04a.twn.dbs.com</t>
  </si>
  <si>
    <t>564dd797-5456-d722-25e6-a634901dacc3</t>
  </si>
  <si>
    <t>vm-1441</t>
  </si>
  <si>
    <t>w11gctiap2a.reg1.1bank.dbs.com</t>
  </si>
  <si>
    <t>13/5/2017 12:41:32 PM</t>
  </si>
  <si>
    <t>[v11rvmwesx04a_4n_01] w11gctiap2a/w11gctiap2a.vmx</t>
  </si>
  <si>
    <t>564db26d-5e9e-d2ff-fc6d-281f6b15b198</t>
  </si>
  <si>
    <t>vm-1442</t>
  </si>
  <si>
    <t>W11GCTX2FA02.reg1.1bank.dbs.com</t>
  </si>
  <si>
    <t>4/7/2017 11:22:13 PM</t>
  </si>
  <si>
    <t>[TWSDCDRENT01_3n_3137_21] w11gctx2fa02/w11gctx2fa2b.vmx</t>
  </si>
  <si>
    <t>4224bf49-8cba-f355-98c9-65fd33aeaf82</t>
  </si>
  <si>
    <t>vm-1504</t>
  </si>
  <si>
    <t>w11gctxsa02.reg1.1bank.dbs.com</t>
  </si>
  <si>
    <t>6/6/2017 11:19:19 PM</t>
  </si>
  <si>
    <t>[TWSDCDRENT01_3n_3637_25] w11gctxsa02/w11gctxsa02.vmx</t>
  </si>
  <si>
    <t>42248022-c771-58e2-3707-f0a52ff99c36</t>
  </si>
  <si>
    <t>vm-1538</t>
  </si>
  <si>
    <t>w11gctxsg02.reg1.1bank.dbs.com</t>
  </si>
  <si>
    <t>[TWSDCDRENT01_3n_3137_21] w11gctxsg02/w11gctxsg02.vmx</t>
  </si>
  <si>
    <t>42245ba5-de09-0771-e46e-030d0d3fe0b9</t>
  </si>
  <si>
    <t>vm-1536</t>
  </si>
  <si>
    <t>[TWSDCDRENT01_3n_3637_25] w11gcybpsm02/w11gcybpsm02.vmx</t>
  </si>
  <si>
    <t>564d13bb-0272-294e-b532-aea4c823993f</t>
  </si>
  <si>
    <t>vm-1534</t>
  </si>
  <si>
    <t>W11GDLPAP01</t>
  </si>
  <si>
    <t>W11GDLPAP01.reg1.1bank.dbs.com</t>
  </si>
  <si>
    <t>4/7/2017 10:54:34 PM</t>
  </si>
  <si>
    <t>[TWSDCDRENT01_3n_3346_23] W11GDLPAP01/W11GDLPAP01.vmx</t>
  </si>
  <si>
    <t>564d5808-c9fd-ec2b-c25a-a77bb8ac35d8</t>
  </si>
  <si>
    <t>vm-1544</t>
  </si>
  <si>
    <t>w11givrdb1a.reg1.1bank.dbs.com</t>
  </si>
  <si>
    <t>13/5/2017 12:35:15 PM</t>
  </si>
  <si>
    <t>[v11rvmwesx04a_4n_02] w11givrdb1a/w11givrdb1a.vmx</t>
  </si>
  <si>
    <t>564d8cc4-8624-c9fb-3832-a69e91581f33</t>
  </si>
  <si>
    <t>vm-1443</t>
  </si>
  <si>
    <t>w11givrdb2a</t>
  </si>
  <si>
    <t>W11GIVRDB2A.reg1.1bank.dbs.com</t>
  </si>
  <si>
    <t>16/5/2017 10:40:57 PM</t>
  </si>
  <si>
    <t>[v11rvmwesx04a_4n_02] w11givrdb2a/w11givrdb2a.vmx</t>
  </si>
  <si>
    <t>422e2d4a-d876-028a-9222-86cb717002c6</t>
  </si>
  <si>
    <t>vm-2202</t>
  </si>
  <si>
    <t>w11givrmq1a.reg1.1bank.dbs.com</t>
  </si>
  <si>
    <t>13/5/2017 12:38:22 PM</t>
  </si>
  <si>
    <t>[v11rvmwesx04a_4n_02] w11givrmq1a/w11givrmq1a.vmx</t>
  </si>
  <si>
    <t>564d5412-b2e4-0320-8b7a-980c82a80111</t>
  </si>
  <si>
    <t>vm-1444</t>
  </si>
  <si>
    <t>w11gnicelog3a</t>
  </si>
  <si>
    <t>W11GNICELOG3A.reg1.1bank.dbs.com</t>
  </si>
  <si>
    <t>26/6/2017 11:17:18 AM</t>
  </si>
  <si>
    <t>10.230.229.0_000_VM_DATA_A12</t>
  </si>
  <si>
    <t>10.230.229.0_000_VM_VOICE_A12</t>
  </si>
  <si>
    <t>/TWA12PRD/v11rvmwesx11a.twn.dbs.com/Resources</t>
  </si>
  <si>
    <t>/TWA12PRD</t>
  </si>
  <si>
    <t>[v11rvmwesx11a_4n_02] w11gnicelog3a/w11gnicelog3a.vmx</t>
  </si>
  <si>
    <t>TWA12PRD</t>
  </si>
  <si>
    <t>v11rvmwesx11a.twn.dbs.com</t>
  </si>
  <si>
    <t>564d9f39-bee2-f264-424b-a015bf03bcbf</t>
  </si>
  <si>
    <t>vm-2371</t>
  </si>
  <si>
    <t>w11gnicelog3b</t>
  </si>
  <si>
    <t>W11GNICELOG3B.reg1.1bank.dbs.com</t>
  </si>
  <si>
    <t>20/6/2017 4:53:21 PM</t>
  </si>
  <si>
    <t>10.230.229.0_000_VM_VOICE_HUB</t>
  </si>
  <si>
    <t>10.230.229.0_000_VM_DATA_HUB</t>
  </si>
  <si>
    <t>/TWSDCTHBPRD/v11rvmwesx01a.twn.dbs.com/Resources</t>
  </si>
  <si>
    <t>[v11rvmwesx01a_4n_02] w11gnicelog3b/w11gnicelog3b.vmx</t>
  </si>
  <si>
    <t>v11rvmwesx01a.twn.dbs.com</t>
  </si>
  <si>
    <t>564d40fe-537b-745c-f91c-0763e8bdba7b</t>
  </si>
  <si>
    <t>vm-2343</t>
  </si>
  <si>
    <t>w11gnicenms1a</t>
  </si>
  <si>
    <t>W11GNICENMS1A.reg1.1bank.dbs.com</t>
  </si>
  <si>
    <t>[TWSDCDRENT01_3n_3146_26] w11gnicenms1a/w11gnicenms1a.vmx</t>
  </si>
  <si>
    <t>422eb3ab-e7a4-b90c-9e4c-511071256ee0</t>
  </si>
  <si>
    <t>vm-1526</t>
  </si>
  <si>
    <t>w11grpt01</t>
  </si>
  <si>
    <t>w11grpt01.reg1.1bank.dbs.com</t>
  </si>
  <si>
    <t>[TWSDCDRENT01_3n_3033_20] w11grpt01/FCRPT_Prod.vmx</t>
  </si>
  <si>
    <t>Microsoft Windows Server 2003 Standard (32-bit)</t>
  </si>
  <si>
    <t>4233ee56-da09-7571-e6d7-cacd1c8aaff9</t>
  </si>
  <si>
    <t>vm-1525</t>
  </si>
  <si>
    <t>w11gstaging01</t>
  </si>
  <si>
    <t>W11GSTAGING01.reg1.1bank.dbs.com</t>
  </si>
  <si>
    <t>[TWSDCDRENT01_3n_3533_24] w11gstaging01/w11gstaging1a.vmx</t>
  </si>
  <si>
    <t>422ed62c-8664-445d-903e-d3193c4e268a</t>
  </si>
  <si>
    <t>vm-1519</t>
  </si>
  <si>
    <t>W11Rcalkdcweb1a</t>
  </si>
  <si>
    <t>13/6/2017 9:01:00 PM</t>
  </si>
  <si>
    <t>[TWSDCDRENT01_3n_3242_22] w11rcalkdcweb1a/w11rcalkdcweb1a.vmx</t>
  </si>
  <si>
    <t>422ee79a-3ea5-c49f-01ac-60ae4721c463</t>
  </si>
  <si>
    <t>vm-1489</t>
  </si>
  <si>
    <t>W11RCMCNE1A</t>
  </si>
  <si>
    <t>W11RCMCNE1A.reg1.1bank.dbs.com</t>
  </si>
  <si>
    <t>6/4/2017 6:06:31 PM</t>
  </si>
  <si>
    <t>[TWSDCDRENT01_3n_3242_22] W11RCMCNE1A/W11RCMCNE1A.vmx</t>
  </si>
  <si>
    <t>422eb8c8-5f01-fc7c-d0e9-4c53a7720f2a</t>
  </si>
  <si>
    <t>vm-1547</t>
  </si>
  <si>
    <t>w11rctiap1a.reg1.1bank.dbs.com</t>
  </si>
  <si>
    <t>24/7/2017 8:58:34 PM</t>
  </si>
  <si>
    <t>10.230.123.64-26_000_VM_A12</t>
  </si>
  <si>
    <t>/TWA12PRD/v11rvmwesx05a.twn.dbs.com/Resources</t>
  </si>
  <si>
    <t>[v11rvmwesx05a_4n_02] w11rctiap1a/w11rctiap1a.vmx</t>
  </si>
  <si>
    <t>v11rvmwesx05a.twn.dbs.com</t>
  </si>
  <si>
    <t>564d65a7-8ae2-92b5-8595-0fbce9b3cbe8</t>
  </si>
  <si>
    <t>vm-1452</t>
  </si>
  <si>
    <t>w11rctiap2a.reg1.1bank.dbs.com</t>
  </si>
  <si>
    <t>[v11rvmwesx05a_4n_02] w11rctiap2a/w11rctiap2a.vmx</t>
  </si>
  <si>
    <t>564d3331-ad11-21c6-b1ed-d6a344afc72c</t>
  </si>
  <si>
    <t>vm-1453</t>
  </si>
  <si>
    <t>w11rejcicdb1a</t>
  </si>
  <si>
    <t>w11rejcicdb1a.reg1.1bank.dbs.com</t>
  </si>
  <si>
    <t>[TWSDCDRENT01_3n_3242_22] w11rejcicdb1a/w11rejcicdb1a.vmx</t>
  </si>
  <si>
    <t>422e3a25-1d47-7a67-0b2f-50c1455b17b7</t>
  </si>
  <si>
    <t>vm-1608</t>
  </si>
  <si>
    <t>w11remtapp01a</t>
  </si>
  <si>
    <t>w11remtapp01a.reg1.1bank.dbs.com</t>
  </si>
  <si>
    <t>[TWSDCDRENT01_3n_3042_30] w11remtapp01a/w11remtapp01a.vmx</t>
  </si>
  <si>
    <t>vm-2413</t>
  </si>
  <si>
    <t>w11remtdb01a</t>
  </si>
  <si>
    <t>w11remtdb01a.reg1.1bank.dbs.com</t>
  </si>
  <si>
    <t>[TWSDCDRMANAGE01_3n_3742_40] w11remtdb01a/w11remtdb01a.vmx</t>
  </si>
  <si>
    <t>vm-2409</t>
  </si>
  <si>
    <t>w11remtssis01a</t>
  </si>
  <si>
    <t>w11remtssis01a.reg1.1bank.dbs.com</t>
  </si>
  <si>
    <t>4/7/2017 6:14:30 PM</t>
  </si>
  <si>
    <t>[TWSDCDRENT01_3n_3146_31] w11remtssis01a/w11remtssis01a.vmx</t>
  </si>
  <si>
    <t>vm-2412</t>
  </si>
  <si>
    <t>W11RI3APP1A</t>
  </si>
  <si>
    <t>W11RI3APP1A.reg1.1bank.dbs.com</t>
  </si>
  <si>
    <t>yellow</t>
  </si>
  <si>
    <t>14/6/2017 10:33:13 PM</t>
  </si>
  <si>
    <t>10.230.109.0-24_000_VM_SDC</t>
  </si>
  <si>
    <t>/TWSDCDR/TWSDCDRINTDMZ01/Resources</t>
  </si>
  <si>
    <t>[TWSDCDRDMZ01_3n_3846_50] W11RI3APP1A/W11RI3APP1A.vmx</t>
  </si>
  <si>
    <t>TWSDCDRINTDMZ01</t>
  </si>
  <si>
    <t>v11rvmwesx09a.twn.dbs.com</t>
  </si>
  <si>
    <t>422e737e-c3d3-4344-8d4f-f2d1628f66d4</t>
  </si>
  <si>
    <t>vm-1684</t>
  </si>
  <si>
    <t>W11RIVRDB1A.reg1.1bank.dbs.com</t>
  </si>
  <si>
    <t>[v11rvmwesx05a_4n_02] w11rivrdb1a/w11rivrdb1a.vmx</t>
  </si>
  <si>
    <t>564d7162-9a93-7fba-07a9-731d6530abe9</t>
  </si>
  <si>
    <t>vm-1455</t>
  </si>
  <si>
    <t>w11rivrdb2a</t>
  </si>
  <si>
    <t>W11RIVRDB2A.reg1.1bank.dbs.com</t>
  </si>
  <si>
    <t>[v11rvmwesx05a_4n_02] w11rivrdb2a/w11rivrdb2a.vmx</t>
  </si>
  <si>
    <t>422eb692-8346-0d76-44ea-2a4a9e5a8d63</t>
  </si>
  <si>
    <t>vm-2203</t>
  </si>
  <si>
    <t>w11rivrmq1a.reg1.1bank.dbs.com</t>
  </si>
  <si>
    <t>[v11rvmwesx05a_4n_02] w11rivrmq1a/w11rivrmq1a.vmx</t>
  </si>
  <si>
    <t>564df965-d483-18b8-00b0-30098e8da788</t>
  </si>
  <si>
    <t>vm-1454</t>
  </si>
  <si>
    <t>w11rlptwlgs1a.reg1.1bank.dbs.com</t>
  </si>
  <si>
    <t>12/6/2017 9:31:27 PM</t>
  </si>
  <si>
    <t>[TWSDCDRENT01_3n_3137_21] w11rlptwlgs1a/w11rLGS01.vmx</t>
  </si>
  <si>
    <t>4224ac37-4b55-8f53-bbde-46fc8285646c</t>
  </si>
  <si>
    <t>vm-1527</t>
  </si>
  <si>
    <t>W11RNMIP1A</t>
  </si>
  <si>
    <t>13/6/2017 9:04:18 PM</t>
  </si>
  <si>
    <t>[TWSDCDRDMZ01_3n_3846_50] W11RNMIP1A/W11RNMIP1A.vmx</t>
  </si>
  <si>
    <t>v11rvmwesx10a.twn.dbs.com</t>
  </si>
  <si>
    <t>42334af1-3eb2-cf3b-3629-a6d981e6816d</t>
  </si>
  <si>
    <t>vm-1459</t>
  </si>
  <si>
    <t>w11rrltwapp1a</t>
  </si>
  <si>
    <t>W11RRLTWAPP1A.reg1.1bank.dbs.com</t>
  </si>
  <si>
    <t>[TWSDCDRENT01_3n_3346_23] w11rrltwapp1a/w11rrltwapp1a.vmx</t>
  </si>
  <si>
    <t>422e4d16-d286-2e1d-0eab-5960bcc218e3</t>
  </si>
  <si>
    <t>vm-2204</t>
  </si>
  <si>
    <t>w11rrltwdb1a</t>
  </si>
  <si>
    <t>W11RRLTWDB1A.reg1.1bank.dbs.com</t>
  </si>
  <si>
    <t>12/4/2017 7:37:26 PM</t>
  </si>
  <si>
    <t>[TWSDCDRENT01_3n_3637_25] w11rrltwdb1a/w11rrltwdb1a.vmx</t>
  </si>
  <si>
    <t>422e90e3-bb91-8c0c-01ab-0e39e4e2c41b</t>
  </si>
  <si>
    <t>vm-2205</t>
  </si>
  <si>
    <t>W11RSMSDB1A.reg1.1bank.dbs.com</t>
  </si>
  <si>
    <t>[TWSDCDRENT01_3n_3146_26] w11rsmsdb1a/w11rsmsdb1a.vmx</t>
  </si>
  <si>
    <t>422ef82c-a2a5-e35f-dd3b-552bffdec2c9</t>
  </si>
  <si>
    <t>vm-1528</t>
  </si>
  <si>
    <t>W11RTAD4D1A.reg1.1bank.dbs.com</t>
  </si>
  <si>
    <t>4/7/2017 9:06:09 PM</t>
  </si>
  <si>
    <t>[TWSDCDRENT01_3n_3637_25] w11rtad4d1a/W11GTPC2A.vmx</t>
  </si>
  <si>
    <t>422e0f4b-a18e-32bc-3e7f-c6efd4ac3d68</t>
  </si>
  <si>
    <t>vm-1502</t>
  </si>
  <si>
    <t>W11RTLCSCMSSTG1A</t>
  </si>
  <si>
    <t>W11RTLCSCMSSTG1A.reg1.1bank.dbs.com</t>
  </si>
  <si>
    <t>12/7/2017 10:24:01 PM</t>
  </si>
  <si>
    <t>[TWSDCDRENT01_3n_3242_22] W11RTLCSCMSSTG1A/W11RTLCSCMSSTG1A.vmx</t>
  </si>
  <si>
    <t>422e46ba-e2d2-70d3-6f7b-84c6705abf42</t>
  </si>
  <si>
    <t>vm-1510</t>
  </si>
  <si>
    <t>w11rvmvc1a.twn.dbs.com</t>
  </si>
  <si>
    <t>[TWSDCDRMANAGE01_3n_3742_40] w11rvmvc1a/w11rvmvc1a.vmx</t>
  </si>
  <si>
    <t>vm-1535</t>
  </si>
  <si>
    <t>x11geppgw2a</t>
  </si>
  <si>
    <t>14/6/2017 7:57:24 PM</t>
  </si>
  <si>
    <t>[TWSDCDRDMZ01_3n_4242_51] x11geppgw2a/x11geppgw2a.vmx</t>
  </si>
  <si>
    <t>422e391f-3592-b5e9-b182-c79808a65532</t>
  </si>
  <si>
    <t>vm-2391</t>
  </si>
  <si>
    <t>x11rbpcpapp1a</t>
  </si>
  <si>
    <t>[TWSDCDRENT01_3n_3146_31] x11rbpcpapp1a/x11rbpcpapp1a.vmx</t>
  </si>
  <si>
    <t>422efd9c-5a64-2864-ef9f-a371fcf7d7ec</t>
  </si>
  <si>
    <t>vm-2381</t>
  </si>
  <si>
    <t>x11rbpcpapp2a</t>
  </si>
  <si>
    <t>12/6/2017 8:43:24 PM</t>
  </si>
  <si>
    <t>[TWSDCDRENT01_3n_3042_30] x11rbpcpapp2a/x11rbpcpapp2a.vmx</t>
  </si>
  <si>
    <t>422e6f34-fc23-3f7d-b2aa-c9f98bc5d1a0</t>
  </si>
  <si>
    <t>vm-2382</t>
  </si>
  <si>
    <t>x11rbpcpbat1a</t>
  </si>
  <si>
    <t>12/6/2017 8:43:27 PM</t>
  </si>
  <si>
    <t>[TWSDCDRENT01_3n_4533_28] x11rbpcpbat1a/x11rbpcpbat1a.vmx</t>
  </si>
  <si>
    <t>422ecc17-fec3-2bba-4408-576e9a3cd0d5</t>
  </si>
  <si>
    <t>vm-2383</t>
  </si>
  <si>
    <t>x11rbpcpdb1a</t>
  </si>
  <si>
    <t>12/6/2017 8:43:31 PM</t>
  </si>
  <si>
    <t>[TWSDCDRENT01_3n_4533_28] x11rbpcpdb1a/x11rbpcpdb1a.vmx</t>
  </si>
  <si>
    <t>422e9e4a-0009-40ce-f69c-364c278892fd</t>
  </si>
  <si>
    <t>vm-2384</t>
  </si>
  <si>
    <t>[TWSDCDRENT01_3n_3242_22] x11reachapp1a/x11reachapp1a.vmx</t>
  </si>
  <si>
    <t>422ebd3c-f3f5-c846-846f-53f2131c3f81</t>
  </si>
  <si>
    <t>vm-1511</t>
  </si>
  <si>
    <t>[TWSDCDRDMZ01_3n_3846_50] x11reachgw1a/x11reachgw1a.vmx</t>
  </si>
  <si>
    <t>422e6667-5279-18ec-e9fb-52ae86daa48b</t>
  </si>
  <si>
    <t>vm-1463</t>
  </si>
  <si>
    <t>x11rejcicapi1a</t>
  </si>
  <si>
    <t>[TWSDCDRENT01_3n_3146_26] x11rejcicapi1a/x11rejcicapi1a.vmx</t>
  </si>
  <si>
    <t>422ecd5a-705c-cfaa-44d8-7c40073f46ba</t>
  </si>
  <si>
    <t>vm-1606</t>
  </si>
  <si>
    <t>x11rejcicapp1a</t>
  </si>
  <si>
    <t>[TWSDCDRENT01_3n_3146_26] x11rejcicapp1a/x11rejcicapp1a.vmx</t>
  </si>
  <si>
    <t>422e1e58-0efe-bc23-869b-1b3ea257fe26</t>
  </si>
  <si>
    <t>vm-1605</t>
  </si>
  <si>
    <t>x11rejcicgw1a</t>
  </si>
  <si>
    <t>[TWSDCDRDMZ01_3n_3846_50] x11rejcicgw1a/x11rejcicgw1a.vmx</t>
  </si>
  <si>
    <t>422eba2b-e784-d55c-7e76-d1ba7dc7fb2b</t>
  </si>
  <si>
    <t>vm-1604</t>
  </si>
  <si>
    <t>x11rgc05app1a</t>
  </si>
  <si>
    <t>[TWSDCDRENT01_3n_4346_27] x11rgc05app1a/x11rgc05app1a.vmx</t>
  </si>
  <si>
    <t>422e0cac-76d5-9827-393d-9f211ecac4db</t>
  </si>
  <si>
    <t>vm-2424</t>
  </si>
  <si>
    <t>x11rgc05app2a</t>
  </si>
  <si>
    <t>[TWSDCDRENT01_3n_4637_29] x11rgc05app2a/x11rgc05app2a.vmx</t>
  </si>
  <si>
    <t>422e3f23-40d6-c0a4-f32f-d18066cc95d7</t>
  </si>
  <si>
    <t>vm-2425</t>
  </si>
  <si>
    <t>x11rgc05dmc1a</t>
  </si>
  <si>
    <t>[TWSDCDRENT01_3n_3146_31] x11rgc05dmc1a/x11rgc05dmc1a.vmx</t>
  </si>
  <si>
    <t>422ee4f7-c4b3-1766-ffc3-41528c4e1220</t>
  </si>
  <si>
    <t>vm-2422</t>
  </si>
  <si>
    <t>x11rgc05dmc2a</t>
  </si>
  <si>
    <t>3/7/2017 6:52:21 PM</t>
  </si>
  <si>
    <t>[TWSDCDRENT01_3n_3146_31] x11rgc05dmc2a/x11rgc05dmc2a.vmx</t>
  </si>
  <si>
    <t>422e931b-980f-8057-e5d2-debbfc32f6f4</t>
  </si>
  <si>
    <t>vm-2423</t>
  </si>
  <si>
    <t>x11rgc05web1a</t>
  </si>
  <si>
    <t>3/7/2017 6:52:27 PM</t>
  </si>
  <si>
    <t>[TWSDCDRENT01_3n_3146_31] x11rgc05web1a/x11rgc05web1a.vmx</t>
  </si>
  <si>
    <t>422e10b6-c2cb-8e47-c094-c4ce88f55258</t>
  </si>
  <si>
    <t>vm-2420</t>
  </si>
  <si>
    <t>x11rgc05web2a</t>
  </si>
  <si>
    <t>3/7/2017 6:52:34 PM</t>
  </si>
  <si>
    <t>[TWSDCDRENT01_3n_3146_31] x11rgc05web2a/x11rgc05web2a.vmx</t>
  </si>
  <si>
    <t>422e138f-35c4-6e5b-a0f5-6fc63476e854</t>
  </si>
  <si>
    <t>vm-2421</t>
  </si>
  <si>
    <t>x11rsbieapp1a</t>
  </si>
  <si>
    <t>[TWSDCDRENT01_3n_3042_30] x11rsbieapp1a/x11rsbieapp1a.vmx</t>
  </si>
  <si>
    <t>422e8893-4148-161a-2221-5eeea246ffd6</t>
  </si>
  <si>
    <t>vm-2306</t>
  </si>
  <si>
    <t>x11rsbieapp2a</t>
  </si>
  <si>
    <t>[TWSDCDRENT01_3n_3042_30] x11rsbieapp2a/x11rsbieapp2a.vmx</t>
  </si>
  <si>
    <t>422e20a4-8689-9e73-76fb-8942e3a03d9b</t>
  </si>
  <si>
    <t>vm-2308</t>
  </si>
  <si>
    <t>x11rsbiedb1a</t>
  </si>
  <si>
    <t>[TWSDCDRENT01_3n_4533_28] x11rsbiedb1a/x11rsbiedb1a.vmx</t>
  </si>
  <si>
    <t>422e383b-b57e-e17d-7d13-d03f88d7ce57</t>
  </si>
  <si>
    <t>vm-2307</t>
  </si>
  <si>
    <t>x11rsbiedb2a</t>
  </si>
  <si>
    <t>[TWSDCDRENT01_3n_4533_28] x11rsbiedb2a/x11rsbiedb2a.vmx</t>
  </si>
  <si>
    <t>422ea5ed-638a-13f5-cf06-72d69a81984b</t>
  </si>
  <si>
    <t>vm-2309</t>
  </si>
  <si>
    <t>x11rsiemep03a</t>
    <phoneticPr fontId="62" type="noConversion"/>
  </si>
  <si>
    <t>x11rsiemep03a</t>
  </si>
  <si>
    <t>27/6/2017 10:26:18 PM</t>
  </si>
  <si>
    <t>[TWSDCDRENT01_3n_3042_30] x11rsiemep03a/x11rsiemep03a.vmx</t>
  </si>
  <si>
    <t>422eaafe-a689-f2c9-ad83-0f97d3f3660b</t>
  </si>
  <si>
    <t>vm-2357</t>
  </si>
  <si>
    <t>[TWSDCDRDMZ01_3n_3846_50] x11rsmsap1a/x11rsmsap1a.vmx</t>
  </si>
  <si>
    <t>422f044c-d709-e2d0-1bfe-a179fe6886a6</t>
  </si>
  <si>
    <t>vm-1460</t>
  </si>
  <si>
    <t>[TWSDCDRENT01_3n_3146_26] x11rsmsweb1a/x11rsmsweb1a.vmx</t>
  </si>
  <si>
    <t>422e0392-26b2-0915-95d1-73e87fdaa61d</t>
  </si>
  <si>
    <t>vm-1501</t>
  </si>
  <si>
    <t>x11rstdblks1a</t>
  </si>
  <si>
    <t>[TWSDCDRENT01_3n_3146_26] x11rstdblks1a/x11rstdblks1a.vmx</t>
  </si>
  <si>
    <t>422e31a5-cfba-7587-bd36-02fa07960888</t>
  </si>
  <si>
    <t>vm-1512</t>
  </si>
  <si>
    <t>X11rstdbpup1a</t>
  </si>
  <si>
    <t>x11rstdbpup1a</t>
  </si>
  <si>
    <t>[TWSDCDRENT01_3n_3137_21] X11rstdbpup1a/X11rstdbpup1a.vmx</t>
  </si>
  <si>
    <t>422ee8a7-1526-4d33-07dc-42432c222013</t>
  </si>
  <si>
    <t>X11rstdbslog1a</t>
  </si>
  <si>
    <t>x11rstdbslog1a</t>
  </si>
  <si>
    <t>[TWSDCDRENT01_3n_3146_26] X11rstdbslog1a/X11rstdbslog1a.vmx</t>
  </si>
  <si>
    <t>422efca3-95b9-e79c-dbc8-aba09a24a0dc</t>
  </si>
  <si>
    <t>vm-2144</t>
  </si>
  <si>
    <t>Server name</t>
    <phoneticPr fontId="36" type="noConversion"/>
  </si>
  <si>
    <t>HostName(Server name)</t>
    <phoneticPr fontId="36" type="noConversion"/>
  </si>
  <si>
    <t>Environment(System Purpose)</t>
    <phoneticPr fontId="36" type="noConversion"/>
  </si>
  <si>
    <t>HW_TYPE (System type)</t>
    <phoneticPr fontId="36" type="noConversion"/>
  </si>
  <si>
    <t>Server Role Classification</t>
  </si>
  <si>
    <t>OS_NAME</t>
    <phoneticPr fontId="36" type="noConversion"/>
  </si>
  <si>
    <t>OS_VERSION</t>
  </si>
  <si>
    <t>Database</t>
  </si>
  <si>
    <t>DB Version</t>
  </si>
  <si>
    <t>WebSphere
 Version</t>
  </si>
  <si>
    <t>C:D Version</t>
  </si>
  <si>
    <t>MQ Version</t>
  </si>
  <si>
    <t>WebServers</t>
  </si>
  <si>
    <t>Sudo</t>
    <phoneticPr fontId="36" type="noConversion"/>
  </si>
  <si>
    <t>DC Location</t>
    <phoneticPr fontId="36" type="noConversion"/>
  </si>
  <si>
    <t>VPC</t>
  </si>
  <si>
    <t>Application Manager</t>
    <phoneticPr fontId="36" type="noConversion"/>
  </si>
  <si>
    <t>AP Support</t>
    <phoneticPr fontId="36" type="noConversion"/>
  </si>
  <si>
    <t>AP Team Lead</t>
    <phoneticPr fontId="36" type="noConversion"/>
  </si>
  <si>
    <t>Go-Live</t>
    <phoneticPr fontId="36" type="noConversion"/>
  </si>
  <si>
    <t>CPU (Logical Processor Count)</t>
  </si>
  <si>
    <t>CPU (Physical Processor Count)</t>
  </si>
  <si>
    <t>Memory (MB)</t>
    <phoneticPr fontId="36" type="noConversion"/>
  </si>
  <si>
    <t>Processor Speed</t>
  </si>
  <si>
    <t>Internal Disk</t>
    <phoneticPr fontId="36" type="noConversion"/>
  </si>
  <si>
    <t>CAPACITY(MB)</t>
    <phoneticPr fontId="36" type="noConversion"/>
  </si>
  <si>
    <t>LB</t>
    <phoneticPr fontId="36" type="noConversion"/>
  </si>
  <si>
    <t>HASolution</t>
    <phoneticPr fontId="36" type="noConversion"/>
  </si>
  <si>
    <t>SAN(EMC)</t>
    <phoneticPr fontId="36" type="noConversion"/>
  </si>
  <si>
    <t>Kernel Version</t>
    <phoneticPr fontId="36" type="noConversion"/>
  </si>
  <si>
    <t>RACK</t>
    <phoneticPr fontId="36" type="noConversion"/>
  </si>
  <si>
    <t>ISCD approval</t>
    <phoneticPr fontId="36" type="noConversion"/>
  </si>
  <si>
    <t>1BAD-SG</t>
    <phoneticPr fontId="64" type="noConversion"/>
  </si>
  <si>
    <t>w11g1bnkdcs0101</t>
    <phoneticPr fontId="62" type="noConversion"/>
  </si>
  <si>
    <t>10.231.114.225</t>
  </si>
  <si>
    <t>Virtual machine</t>
  </si>
  <si>
    <t>VPC (yet)</t>
  </si>
  <si>
    <t>Joy Sung</t>
    <phoneticPr fontId="36" type="noConversion"/>
  </si>
  <si>
    <t>Lucas Hsu</t>
  </si>
  <si>
    <t>Wilson Chen</t>
    <phoneticPr fontId="36" type="noConversion"/>
  </si>
  <si>
    <t>Y</t>
    <phoneticPr fontId="36" type="noConversion"/>
  </si>
  <si>
    <t>C:\
E:\
P:\
D:\</t>
    <phoneticPr fontId="36" type="noConversion"/>
  </si>
  <si>
    <t>69102
69631
69500
69501</t>
    <phoneticPr fontId="36" type="noConversion"/>
  </si>
  <si>
    <t>R36</t>
  </si>
  <si>
    <t>w11g1bnkdcs0102</t>
    <phoneticPr fontId="62" type="noConversion"/>
  </si>
  <si>
    <t>10.230.114.215</t>
  </si>
  <si>
    <t>P:\</t>
  </si>
  <si>
    <t>R34</t>
    <phoneticPr fontId="64" type="noConversion"/>
  </si>
  <si>
    <t>w11g1bnkdcs103a</t>
    <phoneticPr fontId="62" type="noConversion"/>
  </si>
  <si>
    <t>10.229.26.14</t>
  </si>
  <si>
    <t>w11g1bnkdcs104a</t>
    <phoneticPr fontId="62" type="noConversion"/>
  </si>
  <si>
    <t>10.229.26.140</t>
  </si>
  <si>
    <t>Auto Dialer for Taiwan</t>
    <phoneticPr fontId="37" type="noConversion"/>
  </si>
  <si>
    <t>ADTW</t>
    <phoneticPr fontId="36" type="noConversion"/>
  </si>
  <si>
    <t>w11gadtwapdb1a</t>
    <phoneticPr fontId="62" type="noConversion"/>
  </si>
  <si>
    <t>10.231.114.35</t>
  </si>
  <si>
    <t>Virtual machine</t>
    <phoneticPr fontId="36" type="noConversion"/>
  </si>
  <si>
    <t>Wintel</t>
    <phoneticPr fontId="36" type="noConversion"/>
  </si>
  <si>
    <t>Microsoft Windows Server 2012 R2 (64-bit)</t>
    <phoneticPr fontId="36" type="noConversion"/>
  </si>
  <si>
    <t>MS SQL</t>
    <phoneticPr fontId="36" type="noConversion"/>
  </si>
  <si>
    <t>Sathish Kumar BHASKARAN</t>
    <phoneticPr fontId="36" type="noConversion"/>
  </si>
  <si>
    <t>Loganathan HARICHANDRAN</t>
  </si>
  <si>
    <t>64GB</t>
    <phoneticPr fontId="36" type="noConversion"/>
  </si>
  <si>
    <t>250GB</t>
    <phoneticPr fontId="36" type="noConversion"/>
  </si>
  <si>
    <t>w11gadtwardb1a</t>
    <phoneticPr fontId="62" type="noConversion"/>
  </si>
  <si>
    <t>10.231.114.36</t>
  </si>
  <si>
    <t>16GB</t>
    <phoneticPr fontId="36" type="noConversion"/>
  </si>
  <si>
    <t>w11gadtwbodb1a</t>
    <phoneticPr fontId="62" type="noConversion"/>
  </si>
  <si>
    <t>10.231.114.37</t>
  </si>
  <si>
    <t>32GB</t>
    <phoneticPr fontId="36" type="noConversion"/>
  </si>
  <si>
    <t>w11gadtwcapp1a</t>
    <phoneticPr fontId="62" type="noConversion"/>
  </si>
  <si>
    <t>10.231.114.34</t>
  </si>
  <si>
    <t>350GB</t>
    <phoneticPr fontId="36" type="noConversion"/>
  </si>
  <si>
    <t>w11gadtwprdb1a</t>
    <phoneticPr fontId="62" type="noConversion"/>
  </si>
  <si>
    <t>10.231.114.38</t>
  </si>
  <si>
    <t>w11gamsap1a</t>
    <phoneticPr fontId="62" type="noConversion"/>
  </si>
  <si>
    <t>10.231.114.4</t>
  </si>
  <si>
    <t>IIS</t>
    <phoneticPr fontId="36" type="noConversion"/>
  </si>
  <si>
    <t>Sullivan  Lin</t>
    <phoneticPr fontId="36" type="noConversion"/>
  </si>
  <si>
    <t>D:\
C:\</t>
    <phoneticPr fontId="36" type="noConversion"/>
  </si>
  <si>
    <t>204796
81917</t>
    <phoneticPr fontId="36" type="noConversion"/>
  </si>
  <si>
    <t>AMST</t>
    <phoneticPr fontId="64" type="noConversion"/>
  </si>
  <si>
    <t>w11gamsdb1a</t>
    <phoneticPr fontId="62" type="noConversion"/>
  </si>
  <si>
    <t>10.231.114.5</t>
  </si>
  <si>
    <t>MS SQL</t>
  </si>
  <si>
    <t>2008R2</t>
    <phoneticPr fontId="36" type="noConversion"/>
  </si>
  <si>
    <t>w11gamssap1a</t>
    <phoneticPr fontId="62" type="noConversion"/>
  </si>
  <si>
    <t>10.231.114.6</t>
  </si>
  <si>
    <t>C:\
D:\</t>
    <phoneticPr fontId="36" type="noConversion"/>
  </si>
  <si>
    <t>81917
255996</t>
    <phoneticPr fontId="36" type="noConversion"/>
  </si>
  <si>
    <t>w11gamstdb1a</t>
    <phoneticPr fontId="62" type="noConversion"/>
  </si>
  <si>
    <t>10.231.114.198</t>
  </si>
  <si>
    <t>Sullivan  Lin</t>
  </si>
  <si>
    <t>w11gamstweb1a</t>
    <phoneticPr fontId="62" type="noConversion"/>
  </si>
  <si>
    <t>10.231.114.191</t>
  </si>
  <si>
    <t>w11simssql01</t>
    <phoneticPr fontId="62" type="noConversion"/>
  </si>
  <si>
    <t>Non-VPC ( Location/Technical Constraint )</t>
  </si>
  <si>
    <t>R14</t>
    <phoneticPr fontId="64" type="noConversion"/>
  </si>
  <si>
    <t>Archival System for Imaging Data</t>
  </si>
  <si>
    <t>ARIM</t>
  </si>
  <si>
    <t>x11garitapp1a</t>
    <phoneticPr fontId="62" type="noConversion"/>
  </si>
  <si>
    <t>10.231.114.74</t>
  </si>
  <si>
    <t>RedHat Enterprise Linux 7.2</t>
  </si>
  <si>
    <t>C2E</t>
  </si>
  <si>
    <t>Carlos Alexandre QUEIROZ BATISTA DA SILVA</t>
  </si>
  <si>
    <t>Gilbert Lin</t>
  </si>
  <si>
    <t>Chee Kim CHENG</t>
  </si>
  <si>
    <t>Y</t>
    <phoneticPr fontId="62" type="noConversion"/>
  </si>
  <si>
    <t>x11garitapp2a</t>
    <phoneticPr fontId="62" type="noConversion"/>
  </si>
  <si>
    <t>10.231.114.75</t>
  </si>
  <si>
    <t>x11garitdb1a</t>
    <phoneticPr fontId="62" type="noConversion"/>
  </si>
  <si>
    <t>10.231.114.76</t>
  </si>
  <si>
    <t>ATM control System CST</t>
  </si>
  <si>
    <t>ATMCS-TW</t>
    <phoneticPr fontId="64" type="noConversion"/>
  </si>
  <si>
    <t>a11gtpgams1a</t>
    <phoneticPr fontId="62" type="noConversion"/>
  </si>
  <si>
    <t>physical machine</t>
  </si>
  <si>
    <t>Active</t>
    <phoneticPr fontId="39" type="noConversion"/>
  </si>
  <si>
    <t>MOT</t>
  </si>
  <si>
    <t>7.0.0.9</t>
    <phoneticPr fontId="36" type="noConversion"/>
  </si>
  <si>
    <t>I HS</t>
    <phoneticPr fontId="36" type="noConversion"/>
  </si>
  <si>
    <t>Chenli Yang</t>
  </si>
  <si>
    <t>Rick Chueh</t>
    <phoneticPr fontId="36" type="noConversion"/>
  </si>
  <si>
    <t>Peggy Chen</t>
    <phoneticPr fontId="36" type="noConversion"/>
  </si>
  <si>
    <t>8G</t>
    <phoneticPr fontId="36" type="noConversion"/>
  </si>
  <si>
    <t>HA</t>
    <phoneticPr fontId="36" type="noConversion"/>
  </si>
  <si>
    <t>R22</t>
    <phoneticPr fontId="64" type="noConversion"/>
  </si>
  <si>
    <t>DR</t>
    <phoneticPr fontId="39" type="noConversion"/>
  </si>
  <si>
    <t>R21</t>
    <phoneticPr fontId="64" type="noConversion"/>
  </si>
  <si>
    <t>a11gtpgams1b</t>
    <phoneticPr fontId="62" type="noConversion"/>
  </si>
  <si>
    <t>a11gtpgamsdb1a</t>
    <phoneticPr fontId="62" type="noConversion"/>
  </si>
  <si>
    <t>DB2</t>
    <phoneticPr fontId="36" type="noConversion"/>
  </si>
  <si>
    <t>10.1.0.4</t>
  </si>
  <si>
    <t>16G</t>
    <phoneticPr fontId="36" type="noConversion"/>
  </si>
  <si>
    <t>R32</t>
    <phoneticPr fontId="64" type="noConversion"/>
  </si>
  <si>
    <t>a11gtpgamsdb1b</t>
    <phoneticPr fontId="62" type="noConversion"/>
  </si>
  <si>
    <t>a11rtpgamsdb1b</t>
    <phoneticPr fontId="62" type="noConversion"/>
  </si>
  <si>
    <t>w11gatmbom1a</t>
    <phoneticPr fontId="62" type="noConversion"/>
  </si>
  <si>
    <t>10.231.114.169</t>
  </si>
  <si>
    <t>Emily Hsu</t>
    <phoneticPr fontId="36" type="noConversion"/>
  </si>
  <si>
    <t>45977
20476</t>
    <phoneticPr fontId="36" type="noConversion"/>
  </si>
  <si>
    <t>EMC</t>
    <phoneticPr fontId="36" type="noConversion"/>
  </si>
  <si>
    <t>ATMMS-TW</t>
    <phoneticPr fontId="1" type="noConversion"/>
  </si>
  <si>
    <t>w11gatmepo1a</t>
    <phoneticPr fontId="62" type="noConversion"/>
  </si>
  <si>
    <t>10.231.114.165</t>
  </si>
  <si>
    <t>45977
61436</t>
    <phoneticPr fontId="36" type="noConversion"/>
  </si>
  <si>
    <t>w11satmbom01</t>
    <phoneticPr fontId="62" type="noConversion"/>
  </si>
  <si>
    <t>10.230.110.142</t>
  </si>
  <si>
    <t>45977
32209</t>
    <phoneticPr fontId="36" type="noConversion"/>
  </si>
  <si>
    <t>R13</t>
    <phoneticPr fontId="64" type="noConversion"/>
  </si>
  <si>
    <t>w11satmbom1a</t>
    <phoneticPr fontId="62" type="noConversion"/>
  </si>
  <si>
    <t>10.230.110.92</t>
  </si>
  <si>
    <t xml:space="preserve">42952 
21471 </t>
    <phoneticPr fontId="36" type="noConversion"/>
  </si>
  <si>
    <t>DBS TW AIX Infrastructure</t>
  </si>
  <si>
    <t>AXTW</t>
    <phoneticPr fontId="64" type="noConversion"/>
  </si>
  <si>
    <t>a11gtpghmc02</t>
    <phoneticPr fontId="62" type="noConversion"/>
  </si>
  <si>
    <t>IBM HMC</t>
    <phoneticPr fontId="36" type="noConversion"/>
  </si>
  <si>
    <t>Alan Chang</t>
    <phoneticPr fontId="36" type="noConversion"/>
  </si>
  <si>
    <t>a11rtpghmc</t>
    <phoneticPr fontId="62" type="noConversion"/>
  </si>
  <si>
    <t>a11rtpghmc01</t>
    <phoneticPr fontId="62" type="noConversion"/>
  </si>
  <si>
    <t>BKTW</t>
    <phoneticPr fontId="64" type="noConversion"/>
  </si>
  <si>
    <t>PDC_TS3310_1</t>
    <phoneticPr fontId="62" type="noConversion"/>
  </si>
  <si>
    <t>10.231.114.62</t>
  </si>
  <si>
    <t>Tape Library</t>
    <phoneticPr fontId="36" type="noConversion"/>
  </si>
  <si>
    <t>Device</t>
  </si>
  <si>
    <t>R33</t>
    <phoneticPr fontId="64" type="noConversion"/>
  </si>
  <si>
    <t>SDC_TS3310_1</t>
    <phoneticPr fontId="62" type="noConversion"/>
  </si>
  <si>
    <t>10.230.114.143</t>
  </si>
  <si>
    <t>SDC</t>
    <phoneticPr fontId="36" type="noConversion"/>
  </si>
  <si>
    <t>w11gtsm1a</t>
    <phoneticPr fontId="62" type="noConversion"/>
  </si>
  <si>
    <t>physical machine</t>
    <phoneticPr fontId="36" type="noConversion"/>
  </si>
  <si>
    <t>Active</t>
    <phoneticPr fontId="36" type="noConversion"/>
  </si>
  <si>
    <t>64G</t>
    <phoneticPr fontId="36" type="noConversion"/>
  </si>
  <si>
    <t>R35</t>
  </si>
  <si>
    <t>BOND</t>
    <phoneticPr fontId="1" type="noConversion"/>
  </si>
  <si>
    <t>x11gotcap01</t>
    <phoneticPr fontId="62" type="noConversion"/>
  </si>
  <si>
    <t>10.230.127.198</t>
  </si>
  <si>
    <t>Red Hat Enterprise Linux 6.2 (64-bit)</t>
    <phoneticPr fontId="37" type="noConversion"/>
  </si>
  <si>
    <t>Daniel Chang</t>
    <phoneticPr fontId="36" type="noConversion"/>
  </si>
  <si>
    <t>Ken  Chen</t>
    <phoneticPr fontId="36" type="noConversion"/>
  </si>
  <si>
    <t>2.6.18-194.el5</t>
    <phoneticPr fontId="36" type="noConversion"/>
  </si>
  <si>
    <t>L15SR207</t>
  </si>
  <si>
    <t>x11gotcap02</t>
    <phoneticPr fontId="62" type="noConversion"/>
  </si>
  <si>
    <t>10.230.109.21</t>
  </si>
  <si>
    <t>Bulk Payment System</t>
    <phoneticPr fontId="36" type="noConversion"/>
  </si>
  <si>
    <t>BPCP</t>
  </si>
  <si>
    <t>x11gbpcpapp1a</t>
    <phoneticPr fontId="62" type="noConversion"/>
  </si>
  <si>
    <t>10.231.114.87</t>
  </si>
  <si>
    <t>Lin Sudo</t>
    <phoneticPr fontId="36" type="noConversion"/>
  </si>
  <si>
    <t>Chee Kim CHENG</t>
    <phoneticPr fontId="36" type="noConversion"/>
  </si>
  <si>
    <t>Chee Sang</t>
  </si>
  <si>
    <t>8GB</t>
    <phoneticPr fontId="36" type="noConversion"/>
  </si>
  <si>
    <t>200GB</t>
    <phoneticPr fontId="36" type="noConversion"/>
  </si>
  <si>
    <t>Bulk Payment System</t>
  </si>
  <si>
    <t>x11gbpcpapp2a</t>
    <phoneticPr fontId="62" type="noConversion"/>
  </si>
  <si>
    <t>10.231.114.93</t>
  </si>
  <si>
    <t>x11gbpcpbat1a</t>
    <phoneticPr fontId="62" type="noConversion"/>
  </si>
  <si>
    <t>10.231.114.105</t>
  </si>
  <si>
    <t>x11gbpcpdb1a</t>
    <phoneticPr fontId="62" type="noConversion"/>
  </si>
  <si>
    <t>10.231.114.107</t>
  </si>
  <si>
    <t>1000GB</t>
    <phoneticPr fontId="36" type="noConversion"/>
  </si>
  <si>
    <t>BRS-TW</t>
    <phoneticPr fontId="1" type="noConversion"/>
  </si>
  <si>
    <t>w11gbrs1a</t>
    <phoneticPr fontId="62" type="noConversion"/>
  </si>
  <si>
    <t>10.231.114.171</t>
  </si>
  <si>
    <t>Thomas Yuan</t>
    <phoneticPr fontId="36" type="noConversion"/>
  </si>
  <si>
    <t>James Chen</t>
  </si>
  <si>
    <t>51196
81917</t>
    <phoneticPr fontId="36" type="noConversion"/>
  </si>
  <si>
    <t>w11sbrs1a</t>
    <phoneticPr fontId="62" type="noConversion"/>
  </si>
  <si>
    <t>10.230.110.173</t>
  </si>
  <si>
    <t>x11gbrsap01</t>
    <phoneticPr fontId="62" type="noConversion"/>
  </si>
  <si>
    <t>10.231.114.180</t>
  </si>
  <si>
    <t>Red Hat Enterprise Linux 5 (64-bit)</t>
    <phoneticPr fontId="36" type="noConversion"/>
  </si>
  <si>
    <t>/boot
/</t>
    <phoneticPr fontId="36" type="noConversion"/>
  </si>
  <si>
    <t>98
45596</t>
    <phoneticPr fontId="36" type="noConversion"/>
  </si>
  <si>
    <t>x11sbrsap01</t>
    <phoneticPr fontId="62" type="noConversion"/>
  </si>
  <si>
    <t>10.230.110.180</t>
  </si>
  <si>
    <t>2.6.18-164.el5</t>
    <phoneticPr fontId="36" type="noConversion"/>
  </si>
  <si>
    <t>Bomgar Remote Support</t>
  </si>
  <si>
    <t>BRTW</t>
    <phoneticPr fontId="64" type="noConversion"/>
  </si>
  <si>
    <t>10.231.114.30</t>
  </si>
  <si>
    <t>Linux</t>
    <phoneticPr fontId="36" type="noConversion"/>
  </si>
  <si>
    <t>Red Hat Enterprise Linux 6 (64-bit)</t>
    <phoneticPr fontId="36" type="noConversion"/>
  </si>
  <si>
    <t>PDC</t>
    <phoneticPr fontId="36" type="noConversion"/>
  </si>
  <si>
    <t>Gilbert Lin</t>
    <phoneticPr fontId="36" type="noConversion"/>
  </si>
  <si>
    <t>R36</t>
    <phoneticPr fontId="64" type="noConversion"/>
  </si>
  <si>
    <t>CardLink-TW</t>
    <phoneticPr fontId="1" type="noConversion"/>
  </si>
  <si>
    <t>w11gnmip1a</t>
    <phoneticPr fontId="62" type="noConversion"/>
  </si>
  <si>
    <t>10.231.109.11</t>
  </si>
  <si>
    <t>Paul Pan</t>
    <phoneticPr fontId="36" type="noConversion"/>
  </si>
  <si>
    <t>2534</t>
    <phoneticPr fontId="6" type="noConversion"/>
  </si>
  <si>
    <t>51096
40956</t>
    <phoneticPr fontId="36" type="noConversion"/>
  </si>
  <si>
    <t>R24</t>
    <phoneticPr fontId="64" type="noConversion"/>
  </si>
  <si>
    <t>w11gwdlib1a</t>
    <phoneticPr fontId="62" type="noConversion"/>
  </si>
  <si>
    <t>10.231.114.66</t>
  </si>
  <si>
    <t>Rex Chiu</t>
    <phoneticPr fontId="36" type="noConversion"/>
  </si>
  <si>
    <t>w11rnmip1a</t>
    <phoneticPr fontId="62" type="noConversion"/>
  </si>
  <si>
    <t>10.230.109.11</t>
  </si>
  <si>
    <t>2399</t>
    <phoneticPr fontId="6" type="noConversion"/>
  </si>
  <si>
    <t>40956
51096</t>
    <phoneticPr fontId="36" type="noConversion"/>
  </si>
  <si>
    <t>w11scalknmip1a</t>
    <phoneticPr fontId="62" type="noConversion"/>
  </si>
  <si>
    <t>10.230.113.4</t>
  </si>
  <si>
    <t>w11swdlib1a</t>
    <phoneticPr fontId="62" type="noConversion"/>
  </si>
  <si>
    <t>10.230.110.70</t>
  </si>
  <si>
    <t>10.231.160.1</t>
  </si>
  <si>
    <t>R23</t>
    <phoneticPr fontId="64" type="noConversion"/>
  </si>
  <si>
    <t>x11rcalkhsm1a</t>
    <phoneticPr fontId="62" type="noConversion"/>
  </si>
  <si>
    <t>10.230.96.209</t>
  </si>
  <si>
    <t>L13SAR11</t>
  </si>
  <si>
    <t>10.230.97.3</t>
  </si>
  <si>
    <t>L13UATR13</t>
    <phoneticPr fontId="64" type="noConversion"/>
  </si>
  <si>
    <t>CBCMS-TW</t>
    <phoneticPr fontId="64" type="noConversion"/>
  </si>
  <si>
    <t>w11gcbcm1a</t>
    <phoneticPr fontId="62" type="noConversion"/>
  </si>
  <si>
    <t>Amada Luo</t>
    <phoneticPr fontId="36" type="noConversion"/>
  </si>
  <si>
    <t>w11scbcm1a</t>
    <phoneticPr fontId="62" type="noConversion"/>
  </si>
  <si>
    <t>8.5</t>
  </si>
  <si>
    <t>CBTW</t>
    <phoneticPr fontId="1" type="noConversion"/>
  </si>
  <si>
    <t>10.231.114.88</t>
  </si>
  <si>
    <t>Oracle</t>
    <phoneticPr fontId="36" type="noConversion"/>
  </si>
  <si>
    <t>11.2.0.4</t>
    <phoneticPr fontId="36" type="noConversion"/>
  </si>
  <si>
    <t>10.231.114.220</t>
  </si>
  <si>
    <t>C:\</t>
  </si>
  <si>
    <t>Microsoft Windows Server 2008 (32-bit)</t>
    <phoneticPr fontId="36" type="noConversion"/>
  </si>
  <si>
    <t>DBS VPC Cloud for Taiwan</t>
  </si>
  <si>
    <t>CDTW</t>
  </si>
  <si>
    <t>santwhubvpc1hds540</t>
    <phoneticPr fontId="62" type="noConversion"/>
  </si>
  <si>
    <t>10.230.242.1</t>
  </si>
  <si>
    <t>SAN Device</t>
    <phoneticPr fontId="36" type="noConversion"/>
  </si>
  <si>
    <t>SAN SW</t>
    <phoneticPr fontId="36" type="noConversion"/>
  </si>
  <si>
    <t>SAN Switch</t>
    <phoneticPr fontId="36" type="noConversion"/>
  </si>
  <si>
    <t>10.230.243.1</t>
  </si>
  <si>
    <t>10.230.243.2</t>
  </si>
  <si>
    <t>10.230.243.21</t>
  </si>
  <si>
    <t>10.230.243.22</t>
  </si>
  <si>
    <t>santwhubvpc1hds540a</t>
    <phoneticPr fontId="62" type="noConversion"/>
  </si>
  <si>
    <t>10.230.242.2</t>
  </si>
  <si>
    <t>santwhubvpc1hds540b</t>
    <phoneticPr fontId="62" type="noConversion"/>
  </si>
  <si>
    <t>10.230.242.3</t>
  </si>
  <si>
    <t>santwpdcvpc1hds545</t>
    <phoneticPr fontId="62" type="noConversion"/>
  </si>
  <si>
    <t>10.229.29.1</t>
  </si>
  <si>
    <t>10.229.29.2</t>
  </si>
  <si>
    <t>santwpdcvpc1hds545a</t>
    <phoneticPr fontId="62" type="noConversion"/>
  </si>
  <si>
    <t>santwpdcvpc1hds545b</t>
    <phoneticPr fontId="62" type="noConversion"/>
  </si>
  <si>
    <t>santwpdcvpc1sane1</t>
    <phoneticPr fontId="62" type="noConversion"/>
  </si>
  <si>
    <t>10.229.24.4</t>
  </si>
  <si>
    <t>santwpdcvpc1sane2</t>
    <phoneticPr fontId="62" type="noConversion"/>
  </si>
  <si>
    <t>10.229.24.5</t>
  </si>
  <si>
    <t>10.229.24.6</t>
  </si>
  <si>
    <t>santwpdcvpc1sane4</t>
    <phoneticPr fontId="62" type="noConversion"/>
  </si>
  <si>
    <t>10.229.24.7</t>
  </si>
  <si>
    <t>santwsdcvpc1hds585</t>
    <phoneticPr fontId="62" type="noConversion"/>
  </si>
  <si>
    <t>10.229.24.21</t>
  </si>
  <si>
    <t>10.229.29.21</t>
  </si>
  <si>
    <t>10.229.29.22</t>
  </si>
  <si>
    <t>santwsdcvpc1hds585a</t>
    <phoneticPr fontId="62" type="noConversion"/>
  </si>
  <si>
    <t>10.229.24.22</t>
  </si>
  <si>
    <t>santwsdcvpc1hds585b</t>
    <phoneticPr fontId="62" type="noConversion"/>
  </si>
  <si>
    <t>10.229.24.23</t>
  </si>
  <si>
    <t>santwsdcvpc1sane1</t>
    <phoneticPr fontId="62" type="noConversion"/>
  </si>
  <si>
    <t>10.229.24.24</t>
  </si>
  <si>
    <t>santwsdcvpc1sane2</t>
    <phoneticPr fontId="62" type="noConversion"/>
  </si>
  <si>
    <t>10.229.24.25</t>
  </si>
  <si>
    <t>santwsdcvpc1sane3</t>
    <phoneticPr fontId="62" type="noConversion"/>
  </si>
  <si>
    <t>10.229.24.26</t>
  </si>
  <si>
    <t>santwsdcvpc1sane4</t>
    <phoneticPr fontId="62" type="noConversion"/>
  </si>
  <si>
    <t>10.229.24.27</t>
  </si>
  <si>
    <t>v11gcldesx001a</t>
    <phoneticPr fontId="62" type="noConversion"/>
  </si>
  <si>
    <t>10.229.22.1</t>
  </si>
  <si>
    <t>VMware</t>
    <phoneticPr fontId="36" type="noConversion"/>
  </si>
  <si>
    <t>ESXi 6.0</t>
    <phoneticPr fontId="36" type="noConversion"/>
  </si>
  <si>
    <t>2.597GHz</t>
  </si>
  <si>
    <t>Local/TWmgt01_2v_oo_080a/TWmgt01_2v_oo_090a/TWmgt01_2v_oo_080b/TWmgt01_2v_oo_090b</t>
  </si>
  <si>
    <t>271.75GB/4TB/4TB/4TB/4TB</t>
  </si>
  <si>
    <t>v11gcldesx002a</t>
    <phoneticPr fontId="62" type="noConversion"/>
  </si>
  <si>
    <t>10.229.22.2</t>
  </si>
  <si>
    <t>2.197GHz</t>
  </si>
  <si>
    <t>Local/TWdent01_2v_00_0800/TWdent01_2v_00_0900/TWdent01_2v_01_0801/TWdent01_2v_01_0901//TWdent01_2v_02_0802/TWdent01_2v_02_0902//TWdent01_2v_03_0803//TWdent01_2v_03_0903//TWdent01_2v_04_0804/TWdent01_2v_04_0904/TWdent01_2v_05_0805/TWdent01_2v_05_0905/TWdent01_2v_06_0806/TWdent01_2v_06_0906/TWdent01_2v_07_0807/TWdent01_2v_07_0907/TWdent01_2v_08_0808/TWdent01_2v_08_0908/TWdent01_2v_09_0809/TWdent01_2v_09_0909</t>
  </si>
  <si>
    <t>271.75GB/4TB/4TB/4TB/4TB/4TB/4TB/4TB/4TB/4TB/4TB/4TB/4TB/4TB/4TB/4TB/4TB/4TB/4TB</t>
  </si>
  <si>
    <t>v11gcldesx003a</t>
    <phoneticPr fontId="62" type="noConversion"/>
  </si>
  <si>
    <t>10.229.22.3</t>
  </si>
  <si>
    <t>v11gcldesx004a</t>
    <phoneticPr fontId="62" type="noConversion"/>
  </si>
  <si>
    <t>10.229.22.4</t>
  </si>
  <si>
    <t>v11gcldesx501a</t>
    <phoneticPr fontId="62" type="noConversion"/>
  </si>
  <si>
    <t>10.229.22.21</t>
  </si>
  <si>
    <t>v11gcldesx502a</t>
    <phoneticPr fontId="62" type="noConversion"/>
  </si>
  <si>
    <t>10.229.22.22</t>
  </si>
  <si>
    <t>v11gcldesx503a</t>
    <phoneticPr fontId="62" type="noConversion"/>
  </si>
  <si>
    <t>10.229.22.23</t>
  </si>
  <si>
    <t>v11gcldesx504a</t>
    <phoneticPr fontId="62" type="noConversion"/>
  </si>
  <si>
    <t>10.229.22.24</t>
  </si>
  <si>
    <t>v11gcldpsc1a</t>
    <phoneticPr fontId="62" type="noConversion"/>
  </si>
  <si>
    <t>10.229.22.201</t>
  </si>
  <si>
    <t>SUSE_APPLIANCE</t>
  </si>
  <si>
    <t>4GB</t>
  </si>
  <si>
    <t>2.6GHz</t>
  </si>
  <si>
    <t>22GB</t>
  </si>
  <si>
    <t>v11gcldvc1a</t>
    <phoneticPr fontId="62" type="noConversion"/>
  </si>
  <si>
    <t>10.229.22.200</t>
  </si>
  <si>
    <t>16GB</t>
  </si>
  <si>
    <t>175GB</t>
  </si>
  <si>
    <t>CDTW</t>
    <phoneticPr fontId="3" type="noConversion"/>
  </si>
  <si>
    <t>w11gcldhds01a</t>
    <phoneticPr fontId="62" type="noConversion"/>
  </si>
  <si>
    <t>10.229.23.8</t>
  </si>
  <si>
    <t>w11gcldhds02a</t>
    <phoneticPr fontId="62" type="noConversion"/>
  </si>
  <si>
    <t>10.229.23.9</t>
  </si>
  <si>
    <t>w11gcldhds51a</t>
    <phoneticPr fontId="62" type="noConversion"/>
  </si>
  <si>
    <t>10.229.23.30</t>
  </si>
  <si>
    <t>w11gcldmgt1a</t>
    <phoneticPr fontId="62" type="noConversion"/>
  </si>
  <si>
    <t>10.229.23.1</t>
  </si>
  <si>
    <t>w11gcldns01a</t>
    <phoneticPr fontId="62" type="noConversion"/>
  </si>
  <si>
    <t>10.229.23.150</t>
  </si>
  <si>
    <t>w11gcldns02a</t>
    <phoneticPr fontId="62" type="noConversion"/>
  </si>
  <si>
    <t>10.231.114.150</t>
  </si>
  <si>
    <t>w11gcldns51a</t>
    <phoneticPr fontId="62" type="noConversion"/>
  </si>
  <si>
    <t>w11gcldsdb1a</t>
    <phoneticPr fontId="62" type="noConversion"/>
  </si>
  <si>
    <t>10.229.23.2</t>
  </si>
  <si>
    <t>x11gcldrrd1a</t>
    <phoneticPr fontId="62" type="noConversion"/>
  </si>
  <si>
    <t>10.229.23.5</t>
  </si>
  <si>
    <t>CHECK-TW</t>
    <phoneticPr fontId="64" type="noConversion"/>
  </si>
  <si>
    <t>w11gtlcscms1a</t>
    <phoneticPr fontId="62" type="noConversion"/>
  </si>
  <si>
    <t>10.231.114.153</t>
  </si>
  <si>
    <t>81917
40956</t>
    <phoneticPr fontId="36" type="noConversion"/>
  </si>
  <si>
    <t>w11gtlcscmsdb1a</t>
    <phoneticPr fontId="62" type="noConversion"/>
  </si>
  <si>
    <t>10.231.114.157</t>
  </si>
  <si>
    <t>w11gtlcscmsstg1a</t>
    <phoneticPr fontId="62" type="noConversion"/>
  </si>
  <si>
    <t>10.230.123.29</t>
  </si>
  <si>
    <t>L13SAR12</t>
  </si>
  <si>
    <t>w11gtlcsrpc1a</t>
    <phoneticPr fontId="62" type="noConversion"/>
  </si>
  <si>
    <t>10.231.114.151</t>
  </si>
  <si>
    <t>w11gtlcsrpcdb1a</t>
    <phoneticPr fontId="62" type="noConversion"/>
  </si>
  <si>
    <t>10.231.114.155</t>
  </si>
  <si>
    <t>w11rtlcscmsstg1a</t>
    <phoneticPr fontId="62" type="noConversion"/>
  </si>
  <si>
    <t>10.230.114.58</t>
  </si>
  <si>
    <t>D:\</t>
  </si>
  <si>
    <t>w11stlcscms1a</t>
    <phoneticPr fontId="62" type="noConversion"/>
  </si>
  <si>
    <t>10.230.110.169</t>
  </si>
  <si>
    <t>w11stlcsrpc1a</t>
    <phoneticPr fontId="62" type="noConversion"/>
  </si>
  <si>
    <t>10.230.110.167</t>
  </si>
  <si>
    <t>w11stlcsstg1a</t>
    <phoneticPr fontId="62" type="noConversion"/>
  </si>
  <si>
    <t>10.230.110.170</t>
  </si>
  <si>
    <t>CMS-TW</t>
    <phoneticPr fontId="1" type="noConversion"/>
  </si>
  <si>
    <t>a11gtpgcard2a</t>
    <phoneticPr fontId="62" type="noConversion"/>
  </si>
  <si>
    <t>Herry Lin</t>
    <phoneticPr fontId="36" type="noConversion"/>
  </si>
  <si>
    <t>CMS-TW</t>
    <phoneticPr fontId="64" type="noConversion"/>
  </si>
  <si>
    <t>a11gtpgfcsdb1b</t>
    <phoneticPr fontId="62" type="noConversion"/>
  </si>
  <si>
    <t>10.1.0.4</t>
    <phoneticPr fontId="36" type="noConversion"/>
  </si>
  <si>
    <t>CRM for Emerging  Market - Taiwan</t>
  </si>
  <si>
    <t>CRMTW</t>
    <phoneticPr fontId="1" type="noConversion"/>
  </si>
  <si>
    <t>51096
61436</t>
    <phoneticPr fontId="36" type="noConversion"/>
  </si>
  <si>
    <t>D:\
E:\
C:\</t>
    <phoneticPr fontId="36" type="noConversion"/>
  </si>
  <si>
    <t>373756
20476
61336</t>
    <phoneticPr fontId="36" type="noConversion"/>
  </si>
  <si>
    <t>245756
61336</t>
    <phoneticPr fontId="36" type="noConversion"/>
  </si>
  <si>
    <t>w11remtapp01a</t>
    <phoneticPr fontId="62" type="noConversion"/>
  </si>
  <si>
    <t>10.230.114.121</t>
  </si>
  <si>
    <t>24GB</t>
    <phoneticPr fontId="36" type="noConversion"/>
  </si>
  <si>
    <t>430GB</t>
    <phoneticPr fontId="36" type="noConversion"/>
  </si>
  <si>
    <t>w11remtdb01a</t>
    <phoneticPr fontId="62" type="noConversion"/>
  </si>
  <si>
    <t>10.230.114.122</t>
  </si>
  <si>
    <t>879GB</t>
    <phoneticPr fontId="36" type="noConversion"/>
  </si>
  <si>
    <t>w11remtssis01a</t>
    <phoneticPr fontId="62" type="noConversion"/>
  </si>
  <si>
    <t>10.230.114.123</t>
  </si>
  <si>
    <t>Taiwan Computer Telephony</t>
  </si>
  <si>
    <t>CTI-TW</t>
    <phoneticPr fontId="1" type="noConversion"/>
  </si>
  <si>
    <t>10.230.123.4</t>
  </si>
  <si>
    <t>40857
61436</t>
    <phoneticPr fontId="36" type="noConversion"/>
  </si>
  <si>
    <t>R31</t>
    <phoneticPr fontId="64" type="noConversion"/>
  </si>
  <si>
    <t>10.230.123.5</t>
  </si>
  <si>
    <t>IIS ,TomCat</t>
    <phoneticPr fontId="36" type="noConversion"/>
  </si>
  <si>
    <t>w11gctifax1a</t>
  </si>
  <si>
    <t>10.230.123.3</t>
  </si>
  <si>
    <t>L13SAR13</t>
  </si>
  <si>
    <t>10.230.123.68</t>
  </si>
  <si>
    <t>61436
40857</t>
    <phoneticPr fontId="36" type="noConversion"/>
  </si>
  <si>
    <t>R208B</t>
    <phoneticPr fontId="64" type="noConversion"/>
  </si>
  <si>
    <t>10.230.123.69</t>
  </si>
  <si>
    <t>10.230.123.67</t>
  </si>
  <si>
    <t>L15SR208b</t>
  </si>
  <si>
    <t>DBS TW Citrix system</t>
  </si>
  <si>
    <t>CTXT</t>
    <phoneticPr fontId="64" type="noConversion"/>
  </si>
  <si>
    <t>p11sctxtapp1a</t>
    <phoneticPr fontId="62" type="noConversion"/>
  </si>
  <si>
    <t>10.230.110.209</t>
  </si>
  <si>
    <t>Wilson Chen</t>
  </si>
  <si>
    <t>w11gctx2fa02</t>
    <phoneticPr fontId="62" type="noConversion"/>
  </si>
  <si>
    <t>81916
56216</t>
    <phoneticPr fontId="36" type="noConversion"/>
  </si>
  <si>
    <t>CTXT</t>
  </si>
  <si>
    <t>w11gctx2fa3a</t>
    <phoneticPr fontId="62" type="noConversion"/>
  </si>
  <si>
    <t>10.231.114.60</t>
  </si>
  <si>
    <t>51096
51196</t>
    <phoneticPr fontId="36" type="noConversion"/>
  </si>
  <si>
    <t>w11gctxsa02</t>
    <phoneticPr fontId="62" type="noConversion"/>
  </si>
  <si>
    <t>10.230.114.198</t>
  </si>
  <si>
    <t>45977
51196</t>
    <phoneticPr fontId="36" type="noConversion"/>
  </si>
  <si>
    <t>w11gctxsa1a</t>
    <phoneticPr fontId="62" type="noConversion"/>
  </si>
  <si>
    <t>10.231.114.48</t>
  </si>
  <si>
    <t>102396
40857</t>
    <phoneticPr fontId="36" type="noConversion"/>
  </si>
  <si>
    <t>45977
10236</t>
    <phoneticPr fontId="36" type="noConversion"/>
  </si>
  <si>
    <t>w11gctxsg02</t>
    <phoneticPr fontId="62" type="noConversion"/>
  </si>
  <si>
    <t>10.230.114.197</t>
  </si>
  <si>
    <t>w11gctxtapp1a</t>
    <phoneticPr fontId="62" type="noConversion"/>
  </si>
  <si>
    <t>10.229.26.120</t>
  </si>
  <si>
    <t>w11gctxtapp2a</t>
    <phoneticPr fontId="62" type="noConversion"/>
  </si>
  <si>
    <t>10.229.26.121</t>
  </si>
  <si>
    <t>w11gctxtdb1a</t>
    <phoneticPr fontId="62" type="noConversion"/>
  </si>
  <si>
    <t>10.229.26.122</t>
  </si>
  <si>
    <t>w11gctxtdb2a</t>
    <phoneticPr fontId="62" type="noConversion"/>
  </si>
  <si>
    <t>10.229.26.123</t>
  </si>
  <si>
    <t>w11gctxtrd1a</t>
    <phoneticPr fontId="62" type="noConversion"/>
  </si>
  <si>
    <t>10.229.26.110</t>
  </si>
  <si>
    <t>w11gctxtweb1a</t>
    <phoneticPr fontId="62" type="noConversion"/>
  </si>
  <si>
    <t>10.229.26.124</t>
  </si>
  <si>
    <t>w11gctxtweb2a</t>
    <phoneticPr fontId="62" type="noConversion"/>
  </si>
  <si>
    <t>10.229.26.125</t>
  </si>
  <si>
    <t>10.230.110.87</t>
  </si>
  <si>
    <t>w11sctxsa1a</t>
    <phoneticPr fontId="62" type="noConversion"/>
  </si>
  <si>
    <t>w11sctxsg1a</t>
    <phoneticPr fontId="62" type="noConversion"/>
  </si>
  <si>
    <t>10.230.110.96</t>
  </si>
  <si>
    <t>w11sctxtapp1a</t>
    <phoneticPr fontId="62" type="noConversion"/>
  </si>
  <si>
    <t>10.230.110.211</t>
  </si>
  <si>
    <t>w11sctxtdb1a</t>
    <phoneticPr fontId="62" type="noConversion"/>
  </si>
  <si>
    <t>10.230.110.212</t>
  </si>
  <si>
    <t>w11sctxtrd1a</t>
    <phoneticPr fontId="62" type="noConversion"/>
  </si>
  <si>
    <t>10.230.110.210</t>
  </si>
  <si>
    <t>w11sctxtweb1a</t>
    <phoneticPr fontId="62" type="noConversion"/>
  </si>
  <si>
    <t>10.230.110.214</t>
  </si>
  <si>
    <t>CYBA-SG</t>
    <phoneticPr fontId="64" type="noConversion"/>
  </si>
  <si>
    <t>Jeffery Tseng</t>
    <phoneticPr fontId="36" type="noConversion"/>
  </si>
  <si>
    <t>Miko CHIANG</t>
  </si>
  <si>
    <t>81917
71676</t>
    <phoneticPr fontId="36" type="noConversion"/>
  </si>
  <si>
    <t>45977
71676</t>
    <phoneticPr fontId="36" type="noConversion"/>
  </si>
  <si>
    <t>81916
45977</t>
    <phoneticPr fontId="36" type="noConversion"/>
  </si>
  <si>
    <t>DLP</t>
    <phoneticPr fontId="64" type="noConversion"/>
  </si>
  <si>
    <t>10.230.114.159</t>
  </si>
  <si>
    <t>Stone Shih</t>
    <phoneticPr fontId="36" type="noConversion"/>
  </si>
  <si>
    <t>122876
81917</t>
    <phoneticPr fontId="36" type="noConversion"/>
  </si>
  <si>
    <t>10.230.114.7</t>
  </si>
  <si>
    <t>10.231.114.159</t>
  </si>
  <si>
    <t>B1-R24</t>
    <phoneticPr fontId="64" type="noConversion"/>
  </si>
  <si>
    <t>EACH</t>
    <phoneticPr fontId="1" type="noConversion"/>
  </si>
  <si>
    <t>Red Hat Enterprise Linux 6 (64-bit)</t>
    <phoneticPr fontId="37" type="noConversion"/>
  </si>
  <si>
    <t>/achlog
/db
/each
/tmp
/boot/efi
/boot
/home
/
/var
/opt</t>
    <phoneticPr fontId="36" type="noConversion"/>
  </si>
  <si>
    <t>151061
100657
100661
2758
1021
476
4911
14183
13983
9951</t>
    <phoneticPr fontId="36" type="noConversion"/>
  </si>
  <si>
    <t>ApplicationHA  6 .2</t>
    <phoneticPr fontId="36" type="noConversion"/>
  </si>
  <si>
    <t>2.6.32-573.3.1.el6.x86_64</t>
    <phoneticPr fontId="36" type="noConversion"/>
  </si>
  <si>
    <t>/boot/efi
/home
/tmp
/achlog
/boot
/var
/
/opt
/each</t>
    <phoneticPr fontId="36" type="noConversion"/>
  </si>
  <si>
    <t>1021
4911
2758
50264
476
13983
14183
9951
20026</t>
    <phoneticPr fontId="36" type="noConversion"/>
  </si>
  <si>
    <t>/achlog
/var
/boot/efi
/
/tmp
/boot
/each
/home
/opt</t>
    <phoneticPr fontId="36" type="noConversion"/>
  </si>
  <si>
    <t>50264
13983
1021
14183
2758
476
20026
4911
9951</t>
    <phoneticPr fontId="36" type="noConversion"/>
  </si>
  <si>
    <t>2.6.32-573.el6.x86_64</t>
    <phoneticPr fontId="36" type="noConversion"/>
  </si>
  <si>
    <t>Red Hat Enterprise Linux 6.6 (64-bit)</t>
    <phoneticPr fontId="37" type="noConversion"/>
  </si>
  <si>
    <t>2.6.32-504.el6.x86_64</t>
    <phoneticPr fontId="36" type="noConversion"/>
  </si>
  <si>
    <t>EJCIC</t>
    <phoneticPr fontId="36" type="noConversion"/>
  </si>
  <si>
    <t>eJCIC-TW</t>
    <phoneticPr fontId="1" type="noConversion"/>
  </si>
  <si>
    <t>10.231.114.137</t>
  </si>
  <si>
    <t>10.230.114.196</t>
  </si>
  <si>
    <t>C:\
E:\</t>
    <phoneticPr fontId="36" type="noConversion"/>
  </si>
  <si>
    <t>71677
51196</t>
    <phoneticPr fontId="36" type="noConversion"/>
  </si>
  <si>
    <t>w11sejcicdb1a</t>
  </si>
  <si>
    <t>10.230.110.189</t>
  </si>
  <si>
    <t>Microsoft Windows Server 2012 (64-bit)</t>
    <phoneticPr fontId="36" type="noConversion"/>
  </si>
  <si>
    <t>ApplicationHA  6 .1</t>
    <phoneticPr fontId="36" type="noConversion"/>
  </si>
  <si>
    <t>10.231.114.139</t>
  </si>
  <si>
    <t>JBOSS</t>
    <phoneticPr fontId="36" type="noConversion"/>
  </si>
  <si>
    <t>/jcic</t>
  </si>
  <si>
    <t>ApplicationHA  6 .2.1</t>
    <phoneticPr fontId="36" type="noConversion"/>
  </si>
  <si>
    <t>10.231.114.140</t>
  </si>
  <si>
    <t>/var</t>
  </si>
  <si>
    <t>10.231.114.119</t>
  </si>
  <si>
    <t>/boot</t>
  </si>
  <si>
    <t>10.231.114.120</t>
  </si>
  <si>
    <t>10.231.109.8</t>
  </si>
  <si>
    <t>7.5.0.4</t>
    <phoneticPr fontId="36" type="noConversion"/>
  </si>
  <si>
    <t>/opt</t>
  </si>
  <si>
    <t>10.230.114.195</t>
  </si>
  <si>
    <t>/opt
/tmp
/
/boot
/var
/boot/efi
/home</t>
    <phoneticPr fontId="36" type="noConversion"/>
  </si>
  <si>
    <t>9951
2758
14183
476
13983
1021
4911</t>
    <phoneticPr fontId="36" type="noConversion"/>
  </si>
  <si>
    <t>10.230.114.194</t>
  </si>
  <si>
    <t>/home
/boot/efi
/boot
/var
/tmp
/
/opt</t>
    <phoneticPr fontId="36" type="noConversion"/>
  </si>
  <si>
    <t>4911
1021
476
13983
2758
14183
9951</t>
    <phoneticPr fontId="36" type="noConversion"/>
  </si>
  <si>
    <t>10.230.109.8</t>
  </si>
  <si>
    <t>/home
/
/boot
/boot/efi
/opt
/tmp
/var</t>
    <phoneticPr fontId="36" type="noConversion"/>
  </si>
  <si>
    <t>4911
14183
476
1021
9951
2758
13983</t>
    <phoneticPr fontId="36" type="noConversion"/>
  </si>
  <si>
    <t>x11sejcicapi1a</t>
  </si>
  <si>
    <t>10.230.110.188</t>
  </si>
  <si>
    <t>x11sejcicapp1a</t>
  </si>
  <si>
    <t>10.230.110.186</t>
  </si>
  <si>
    <t>x11sejcicapp2a</t>
  </si>
  <si>
    <t>10.230.110.187</t>
  </si>
  <si>
    <t>x11sejcicgw1a</t>
  </si>
  <si>
    <t>10.230.110.185</t>
  </si>
  <si>
    <t>Equal Payment Plan System</t>
  </si>
  <si>
    <t>EPP</t>
  </si>
  <si>
    <t>w11geppdb1a</t>
    <phoneticPr fontId="62" type="noConversion"/>
  </si>
  <si>
    <t>10.231.114.21 </t>
  </si>
  <si>
    <t>2016 SE</t>
    <phoneticPr fontId="36" type="noConversion"/>
  </si>
  <si>
    <t>Billy Li</t>
  </si>
  <si>
    <t>Betty Chun Fang WANG</t>
  </si>
  <si>
    <t>6GB</t>
    <phoneticPr fontId="36" type="noConversion"/>
  </si>
  <si>
    <t>50GB</t>
    <phoneticPr fontId="36" type="noConversion"/>
  </si>
  <si>
    <t>x11geppapp1a</t>
    <phoneticPr fontId="62" type="noConversion"/>
  </si>
  <si>
    <t>10.231.114.16</t>
  </si>
  <si>
    <t>500GB</t>
    <phoneticPr fontId="36" type="noConversion"/>
  </si>
  <si>
    <t>x11geppapp2a</t>
    <phoneticPr fontId="62" type="noConversion"/>
  </si>
  <si>
    <t>10.231.114.17</t>
  </si>
  <si>
    <t>x11geppgw1a</t>
    <phoneticPr fontId="62" type="noConversion"/>
  </si>
  <si>
    <t>10.231.109.5</t>
  </si>
  <si>
    <t>x11geppgw2a</t>
    <phoneticPr fontId="62" type="noConversion"/>
  </si>
  <si>
    <t>10.230.109.5</t>
  </si>
  <si>
    <t>x11seppgw1a</t>
  </si>
  <si>
    <t>10.230.113.1      </t>
  </si>
  <si>
    <t>w11bbasedb01</t>
    <phoneticPr fontId="62" type="noConversion"/>
  </si>
  <si>
    <t>SIT</t>
    <phoneticPr fontId="36" type="noConversion"/>
  </si>
  <si>
    <t>Minder</t>
    <phoneticPr fontId="36" type="noConversion"/>
  </si>
  <si>
    <t>FACS</t>
    <phoneticPr fontId="1" type="noConversion"/>
  </si>
  <si>
    <t>10.231.114.26</t>
  </si>
  <si>
    <t>IIS</t>
  </si>
  <si>
    <t>102397
31716</t>
    <phoneticPr fontId="36" type="noConversion"/>
  </si>
  <si>
    <t>10.231.114.27</t>
  </si>
  <si>
    <t>665596
102397</t>
    <phoneticPr fontId="36" type="noConversion"/>
  </si>
  <si>
    <t>10.230.110.99</t>
  </si>
  <si>
    <t>10.230.110.100</t>
  </si>
  <si>
    <t>w11gtlcsfax1a</t>
    <phoneticPr fontId="62" type="noConversion"/>
  </si>
  <si>
    <t>10.230.123.28</t>
  </si>
  <si>
    <t>20G</t>
    <phoneticPr fontId="36" type="noConversion"/>
  </si>
  <si>
    <t>L13SAR12</t>
    <phoneticPr fontId="65" type="noConversion"/>
  </si>
  <si>
    <t>FAX-TW</t>
    <phoneticPr fontId="1" type="noConversion"/>
  </si>
  <si>
    <t>w11rtlcsfax1a</t>
    <phoneticPr fontId="62" type="noConversion"/>
  </si>
  <si>
    <t>10.230.123.86</t>
  </si>
  <si>
    <t xml:space="preserve">IIS </t>
    <phoneticPr fontId="36" type="noConversion"/>
  </si>
  <si>
    <t>L15SR211</t>
    <phoneticPr fontId="65" type="noConversion"/>
  </si>
  <si>
    <t>w11stlcsfax1a</t>
    <phoneticPr fontId="62" type="noConversion"/>
  </si>
  <si>
    <t>10.230.227.30</t>
  </si>
  <si>
    <t>FCS-TW</t>
    <phoneticPr fontId="1" type="noConversion"/>
  </si>
  <si>
    <t>TW File Server</t>
  </si>
  <si>
    <t>FSTW</t>
    <phoneticPr fontId="64" type="noConversion"/>
  </si>
  <si>
    <t>w11g1bnkdfs01</t>
  </si>
  <si>
    <t>10.231.116.137</t>
  </si>
  <si>
    <t>Marley Yu</t>
    <phoneticPr fontId="36" type="noConversion"/>
  </si>
  <si>
    <t>B1-R32</t>
    <phoneticPr fontId="64" type="noConversion"/>
  </si>
  <si>
    <t>w11g1bnkdfs03</t>
  </si>
  <si>
    <t>10.230.116.137 </t>
  </si>
  <si>
    <t>w11g1bnkdfs05</t>
  </si>
  <si>
    <t>10.230.229.34 </t>
  </si>
  <si>
    <t>L13SAR12</t>
    <phoneticPr fontId="64" type="noConversion"/>
  </si>
  <si>
    <t>w11g1bnkdfs06</t>
  </si>
  <si>
    <t>10.230.123.193 </t>
  </si>
  <si>
    <t>L15SR208b</t>
    <phoneticPr fontId="64" type="noConversion"/>
  </si>
  <si>
    <t>w11grpt1a</t>
    <phoneticPr fontId="62" type="noConversion"/>
  </si>
  <si>
    <t>10.230.114.65</t>
  </si>
  <si>
    <t>R34</t>
  </si>
  <si>
    <t>w11gsasfs1a</t>
    <phoneticPr fontId="62" type="noConversion"/>
  </si>
  <si>
    <t>10.230.123.30</t>
  </si>
  <si>
    <t>w11srpt1a</t>
    <phoneticPr fontId="62" type="noConversion"/>
  </si>
  <si>
    <t>w11gfxmlap1a</t>
    <phoneticPr fontId="62" type="noConversion"/>
  </si>
  <si>
    <t>10.231.109.1</t>
  </si>
  <si>
    <t>20476
40957</t>
    <phoneticPr fontId="36" type="noConversion"/>
  </si>
  <si>
    <t>FXML-TW</t>
    <phoneticPr fontId="1" type="noConversion"/>
  </si>
  <si>
    <t>w11gfxmldb1a</t>
    <phoneticPr fontId="62" type="noConversion"/>
  </si>
  <si>
    <t>10.231.109.21</t>
  </si>
  <si>
    <t>w11sfxmlap01</t>
    <phoneticPr fontId="62" type="noConversion"/>
  </si>
  <si>
    <t>w11sfxmldb01</t>
    <phoneticPr fontId="62" type="noConversion"/>
  </si>
  <si>
    <t>VisionPlus(TW)</t>
  </si>
  <si>
    <t>GC05</t>
    <phoneticPr fontId="36" type="noConversion"/>
  </si>
  <si>
    <t>x11ggc05app1a</t>
    <phoneticPr fontId="62" type="noConversion"/>
  </si>
  <si>
    <t>10.231.114.161</t>
  </si>
  <si>
    <t>Johnnie Thiong Ghee GAN</t>
    <phoneticPr fontId="36" type="noConversion"/>
  </si>
  <si>
    <t>Johnson Yao Chung CHEN</t>
  </si>
  <si>
    <t>GC05</t>
  </si>
  <si>
    <t>x11ggc05app2a</t>
    <phoneticPr fontId="62" type="noConversion"/>
  </si>
  <si>
    <t>10.231.114.162</t>
  </si>
  <si>
    <t>x11ggc05arch1a</t>
    <phoneticPr fontId="62" type="noConversion"/>
  </si>
  <si>
    <t>10.231.114.131</t>
  </si>
  <si>
    <t>60GB</t>
    <phoneticPr fontId="36" type="noConversion"/>
  </si>
  <si>
    <t>x11ggc05bkup1a</t>
    <phoneticPr fontId="62" type="noConversion"/>
  </si>
  <si>
    <t>10.231.114.138</t>
  </si>
  <si>
    <t>x11ggc05dmc1a</t>
    <phoneticPr fontId="62" type="noConversion"/>
  </si>
  <si>
    <t>10.231.114.67</t>
  </si>
  <si>
    <t>x11ggc05dmc2a</t>
    <phoneticPr fontId="62" type="noConversion"/>
  </si>
  <si>
    <t>10.231.114.68</t>
  </si>
  <si>
    <t>x11ggc05log1a</t>
    <phoneticPr fontId="62" type="noConversion"/>
  </si>
  <si>
    <t>10.231.114.143</t>
  </si>
  <si>
    <t>x11ggc05web1a</t>
    <phoneticPr fontId="62" type="noConversion"/>
  </si>
  <si>
    <t>10.231.114.55</t>
  </si>
  <si>
    <t>x11ggc05web2a</t>
    <phoneticPr fontId="62" type="noConversion"/>
  </si>
  <si>
    <t>10.231.114.56</t>
  </si>
  <si>
    <t>x11rgc05app1a</t>
    <phoneticPr fontId="62" type="noConversion"/>
  </si>
  <si>
    <t>10.230.114.210</t>
  </si>
  <si>
    <t>x11rgc05arch1a</t>
    <phoneticPr fontId="62" type="noConversion"/>
  </si>
  <si>
    <t>10.231.114.147</t>
  </si>
  <si>
    <t>x11rgc05bkup1a</t>
    <phoneticPr fontId="62" type="noConversion"/>
  </si>
  <si>
    <t>10.231.114.152</t>
  </si>
  <si>
    <t>x11rgc05dmc1a</t>
    <phoneticPr fontId="62" type="noConversion"/>
  </si>
  <si>
    <t>10.230.114.28</t>
  </si>
  <si>
    <t>x11rgc05log1a</t>
    <phoneticPr fontId="62" type="noConversion"/>
  </si>
  <si>
    <t>10.231.114.179</t>
  </si>
  <si>
    <t>x11rgc05web1a</t>
    <phoneticPr fontId="62" type="noConversion"/>
  </si>
  <si>
    <t>10.230.114.4</t>
  </si>
  <si>
    <t>a11btpgap1a</t>
    <phoneticPr fontId="62" type="noConversion"/>
  </si>
  <si>
    <t>IBRS-TW</t>
    <phoneticPr fontId="64" type="noConversion"/>
  </si>
  <si>
    <t>a11gtpgfep1a</t>
    <phoneticPr fontId="62" type="noConversion"/>
  </si>
  <si>
    <t>a11gtpgfep1b</t>
    <phoneticPr fontId="62" type="noConversion"/>
  </si>
  <si>
    <t>a11gtpgfepdb1a</t>
    <phoneticPr fontId="62" type="noConversion"/>
  </si>
  <si>
    <t>a11gtpgfepdb1b</t>
    <phoneticPr fontId="62" type="noConversion"/>
  </si>
  <si>
    <t>a11rtpgfepdb1b</t>
    <phoneticPr fontId="62" type="noConversion"/>
  </si>
  <si>
    <t>IBRS-TW / CMS-TW / ATMCS-TW / ATMMS-TW</t>
    <phoneticPr fontId="64" type="noConversion"/>
  </si>
  <si>
    <t>a11stpgap1a</t>
    <phoneticPr fontId="62" type="noConversion"/>
  </si>
  <si>
    <t>10.230.110.25 /10.230.110.126</t>
  </si>
  <si>
    <t>30592(amsvg),40832(fepvg)</t>
    <phoneticPr fontId="36" type="noConversion"/>
  </si>
  <si>
    <t>a11stpgap2a</t>
    <phoneticPr fontId="62" type="noConversion"/>
  </si>
  <si>
    <t>10.230.110.119</t>
  </si>
  <si>
    <t>a11stpgap3a</t>
    <phoneticPr fontId="62" type="noConversion"/>
  </si>
  <si>
    <t>10.230.110.120</t>
  </si>
  <si>
    <t>a11stpgdb1a</t>
    <phoneticPr fontId="62" type="noConversion"/>
  </si>
  <si>
    <t>10.230.110.117</t>
  </si>
  <si>
    <t>w11gi3app1a</t>
    <phoneticPr fontId="62" type="noConversion"/>
  </si>
  <si>
    <t>10.231.109.27</t>
  </si>
  <si>
    <t>Uno Chiang</t>
    <phoneticPr fontId="36" type="noConversion"/>
  </si>
  <si>
    <t>40829
71149</t>
    <phoneticPr fontId="36" type="noConversion"/>
  </si>
  <si>
    <t>IDEAL3</t>
    <phoneticPr fontId="1" type="noConversion"/>
  </si>
  <si>
    <t>w11ri3app1a</t>
    <phoneticPr fontId="62" type="noConversion"/>
  </si>
  <si>
    <t>10.230.109.27</t>
  </si>
  <si>
    <t>71149
40829</t>
    <phoneticPr fontId="36" type="noConversion"/>
  </si>
  <si>
    <t>w11si3app1a</t>
    <phoneticPr fontId="62" type="noConversion"/>
  </si>
  <si>
    <t>10.230.110.40</t>
  </si>
  <si>
    <t>IMNMS-SG</t>
    <phoneticPr fontId="36" type="noConversion"/>
  </si>
  <si>
    <t>w11gcpsc01</t>
    <phoneticPr fontId="62" type="noConversion"/>
  </si>
  <si>
    <t>10.230.114.18</t>
  </si>
  <si>
    <t>Alex Shiau</t>
  </si>
  <si>
    <t>w11gcpsc02</t>
    <phoneticPr fontId="62" type="noConversion"/>
  </si>
  <si>
    <t>10.231.114.18</t>
  </si>
  <si>
    <t>IMNMS-SG</t>
    <phoneticPr fontId="64" type="noConversion"/>
  </si>
  <si>
    <t xml:space="preserve">Infra Mgmt - Online Storage Devcies </t>
    <phoneticPr fontId="36" type="noConversion"/>
  </si>
  <si>
    <t>twtpesan_fr01</t>
    <phoneticPr fontId="62" type="noConversion"/>
  </si>
  <si>
    <t>10.230.114.231</t>
  </si>
  <si>
    <t>SAN Router</t>
    <phoneticPr fontId="36" type="noConversion"/>
  </si>
  <si>
    <t>Tobey  Lee</t>
  </si>
  <si>
    <t>R35</t>
    <phoneticPr fontId="64" type="noConversion"/>
  </si>
  <si>
    <t>twtpesan_fr02</t>
    <phoneticPr fontId="62" type="noConversion"/>
  </si>
  <si>
    <t>10.230.114.232</t>
  </si>
  <si>
    <t>twtynsan_fr01</t>
    <phoneticPr fontId="62" type="noConversion"/>
  </si>
  <si>
    <t>10.231.114.231</t>
  </si>
  <si>
    <t>R25</t>
    <phoneticPr fontId="64" type="noConversion"/>
  </si>
  <si>
    <t>twtynsan_fr02</t>
    <phoneticPr fontId="62" type="noConversion"/>
  </si>
  <si>
    <t>10.231.114.232</t>
  </si>
  <si>
    <t>a11gtsmnim1a</t>
    <phoneticPr fontId="62" type="noConversion"/>
  </si>
  <si>
    <t>10.231.114.82</t>
  </si>
  <si>
    <t>AIX 7.1</t>
    <phoneticPr fontId="36" type="noConversion"/>
  </si>
  <si>
    <t>a11rtsmnim1a</t>
    <phoneticPr fontId="62" type="noConversion"/>
  </si>
  <si>
    <t>IMOS-TW</t>
    <phoneticPr fontId="1" type="noConversion"/>
  </si>
  <si>
    <t>twtpesdc02sane01</t>
  </si>
  <si>
    <t>10.230.114.130-132</t>
  </si>
  <si>
    <t>twtpesdc02sane02</t>
  </si>
  <si>
    <t>10.230.114.136-138</t>
  </si>
  <si>
    <t>twtpesdc02vmax</t>
  </si>
  <si>
    <t>10.230.114.133</t>
  </si>
  <si>
    <t>Storage</t>
    <phoneticPr fontId="36" type="noConversion"/>
  </si>
  <si>
    <t>EMC VMAX</t>
    <phoneticPr fontId="36" type="noConversion"/>
  </si>
  <si>
    <t>twtynpdc01sane01</t>
  </si>
  <si>
    <t>10.231.114.13-15</t>
  </si>
  <si>
    <t>R45</t>
    <phoneticPr fontId="64" type="noConversion"/>
  </si>
  <si>
    <t>twtynpdc01sane02</t>
  </si>
  <si>
    <t>10.231.114.226-228</t>
  </si>
  <si>
    <t>twtynpdc01vmax</t>
  </si>
  <si>
    <t>10.231.114.229</t>
  </si>
  <si>
    <t>w11gcmcne1a</t>
    <phoneticPr fontId="62" type="noConversion"/>
  </si>
  <si>
    <t>10.231.114.106</t>
  </si>
  <si>
    <t>w11rcmcne1a</t>
    <phoneticPr fontId="62" type="noConversion"/>
  </si>
  <si>
    <t>10.230.114.106</t>
  </si>
  <si>
    <t>x11gseu4v1a</t>
  </si>
  <si>
    <t>10.231.114.230</t>
  </si>
  <si>
    <t>2.6.32-220.el6.x86_64</t>
    <phoneticPr fontId="36" type="noConversion"/>
  </si>
  <si>
    <t>R37</t>
    <phoneticPr fontId="64" type="noConversion"/>
  </si>
  <si>
    <t>x11rseu4v1a</t>
  </si>
  <si>
    <t>10.230.114.134</t>
  </si>
  <si>
    <t>IMST</t>
    <phoneticPr fontId="64" type="noConversion"/>
  </si>
  <si>
    <t>w11gasccmapp1a</t>
    <phoneticPr fontId="62" type="noConversion"/>
  </si>
  <si>
    <t>10.231.114.45</t>
  </si>
  <si>
    <t>Marley Yu</t>
  </si>
  <si>
    <t>Ken  Chen</t>
  </si>
  <si>
    <t>40956
61436</t>
    <phoneticPr fontId="36" type="noConversion"/>
  </si>
  <si>
    <t>w11gasccmdb1a</t>
    <phoneticPr fontId="62" type="noConversion"/>
  </si>
  <si>
    <t>10.231.114.46</t>
  </si>
  <si>
    <t>122876
61436</t>
    <phoneticPr fontId="36" type="noConversion"/>
  </si>
  <si>
    <t>w11glum01</t>
    <phoneticPr fontId="62" type="noConversion"/>
  </si>
  <si>
    <t>10.231.114.22</t>
  </si>
  <si>
    <t>w11gtad4d1a</t>
    <phoneticPr fontId="62" type="noConversion"/>
  </si>
  <si>
    <t>10.231.114.218</t>
  </si>
  <si>
    <t>81917
51196</t>
    <phoneticPr fontId="36" type="noConversion"/>
  </si>
  <si>
    <t>w11rtad4d1a</t>
    <phoneticPr fontId="62" type="noConversion"/>
  </si>
  <si>
    <t>10.230.114.218</t>
  </si>
  <si>
    <t>w11stad4d2a</t>
    <phoneticPr fontId="62" type="noConversion"/>
  </si>
  <si>
    <t>10.230.110.164</t>
  </si>
  <si>
    <t>INSURF</t>
  </si>
  <si>
    <t>w11gbcaa01</t>
    <phoneticPr fontId="62" type="noConversion"/>
  </si>
  <si>
    <t>10.231.114.187</t>
  </si>
  <si>
    <t>81917
102396</t>
    <phoneticPr fontId="36" type="noConversion"/>
  </si>
  <si>
    <t>INSURF</t>
    <phoneticPr fontId="64" type="noConversion"/>
  </si>
  <si>
    <t>w11gbcaa02</t>
    <phoneticPr fontId="62" type="noConversion"/>
  </si>
  <si>
    <t>10.230.114.187</t>
  </si>
  <si>
    <t>81917
153596</t>
    <phoneticPr fontId="36" type="noConversion"/>
  </si>
  <si>
    <t>Insurance agent system (New)</t>
  </si>
  <si>
    <t>w11ginsap1a</t>
    <phoneticPr fontId="62" type="noConversion"/>
  </si>
  <si>
    <t>10.231.114.80</t>
  </si>
  <si>
    <t>Insurance agent system (New)</t>
    <phoneticPr fontId="36" type="noConversion"/>
  </si>
  <si>
    <t>w11ginsdb1a</t>
    <phoneticPr fontId="62" type="noConversion"/>
  </si>
  <si>
    <t>10.231.114.81</t>
  </si>
  <si>
    <t>32G</t>
    <phoneticPr fontId="36" type="noConversion"/>
  </si>
  <si>
    <t>w11ginsstage1a</t>
    <phoneticPr fontId="62" type="noConversion"/>
  </si>
  <si>
    <t>10.231.109.80</t>
  </si>
  <si>
    <t>Mcfee EPO Server</t>
  </si>
  <si>
    <t>ISMT</t>
  </si>
  <si>
    <t>w11gepo1a</t>
    <phoneticPr fontId="62" type="noConversion"/>
  </si>
  <si>
    <t>10.231.114.19</t>
  </si>
  <si>
    <t>81916
122876</t>
    <phoneticPr fontId="36" type="noConversion"/>
  </si>
  <si>
    <t>w11gscsp01</t>
    <phoneticPr fontId="62" type="noConversion"/>
  </si>
  <si>
    <t>10.231.114.33</t>
  </si>
  <si>
    <t>Symantec SEPM Server</t>
  </si>
  <si>
    <t>w11gsepm01</t>
    <phoneticPr fontId="62" type="noConversion"/>
  </si>
  <si>
    <t>81916
61436</t>
    <phoneticPr fontId="36" type="noConversion"/>
  </si>
  <si>
    <t>IVR-TW</t>
    <phoneticPr fontId="1" type="noConversion"/>
  </si>
  <si>
    <t>w11givrap1a</t>
  </si>
  <si>
    <t>10.230.123.1</t>
  </si>
  <si>
    <t>IIS Tomcat</t>
    <phoneticPr fontId="36" type="noConversion"/>
  </si>
  <si>
    <t>10.230.123.10</t>
  </si>
  <si>
    <t>40857
102396</t>
    <phoneticPr fontId="36" type="noConversion"/>
  </si>
  <si>
    <t>10.230.123.2</t>
  </si>
  <si>
    <t>TaipeiHub</t>
    <phoneticPr fontId="36" type="noConversion"/>
  </si>
  <si>
    <t>w11givrmq1a</t>
    <phoneticPr fontId="62" type="noConversion"/>
  </si>
  <si>
    <t>10.230.123.6</t>
  </si>
  <si>
    <t>w11rivrap1a</t>
    <phoneticPr fontId="62" type="noConversion"/>
  </si>
  <si>
    <t>10.230.123.65</t>
  </si>
  <si>
    <t>w11rivrdb1a</t>
    <phoneticPr fontId="62" type="noConversion"/>
  </si>
  <si>
    <t>10.230.123.76</t>
  </si>
  <si>
    <t>10.230.123.66</t>
  </si>
  <si>
    <t>A12</t>
    <phoneticPr fontId="36" type="noConversion"/>
  </si>
  <si>
    <t>w11rivrmq1a</t>
    <phoneticPr fontId="62" type="noConversion"/>
  </si>
  <si>
    <t>10.230.123.70</t>
  </si>
  <si>
    <t>w11sivrap1a</t>
    <phoneticPr fontId="62" type="noConversion"/>
  </si>
  <si>
    <t>w11sivrdb1a</t>
  </si>
  <si>
    <t>w11sivrmq1a</t>
    <phoneticPr fontId="62" type="noConversion"/>
  </si>
  <si>
    <t>10.230.110.93</t>
  </si>
  <si>
    <t>Imaging and Workflow Taiwan</t>
    <phoneticPr fontId="37" type="noConversion"/>
  </si>
  <si>
    <t>IWTW</t>
    <phoneticPr fontId="36" type="noConversion"/>
  </si>
  <si>
    <t>w11giwtwdb1a</t>
    <phoneticPr fontId="62" type="noConversion"/>
  </si>
  <si>
    <t>10.231.114.174</t>
  </si>
  <si>
    <t>Ramasamy THENDAPANI</t>
    <phoneticPr fontId="36" type="noConversion"/>
  </si>
  <si>
    <t>100GB</t>
    <phoneticPr fontId="36" type="noConversion"/>
  </si>
  <si>
    <t>x11giwtwapp1a</t>
    <phoneticPr fontId="62" type="noConversion"/>
  </si>
  <si>
    <t>10.231.114.164</t>
  </si>
  <si>
    <t>IWTW</t>
  </si>
  <si>
    <t>x11giwtwapp2a</t>
    <phoneticPr fontId="62" type="noConversion"/>
  </si>
  <si>
    <t>10.231.114.166</t>
  </si>
  <si>
    <t>x11giwtwbw1a</t>
    <phoneticPr fontId="62" type="noConversion"/>
  </si>
  <si>
    <t>10.231.114.173</t>
  </si>
  <si>
    <t>IWTW</t>
    <phoneticPr fontId="6" type="noConversion"/>
  </si>
  <si>
    <t>x11giwtwnfs1a</t>
    <phoneticPr fontId="62" type="noConversion"/>
  </si>
  <si>
    <t>10.231.114.115</t>
  </si>
  <si>
    <t>2458GB</t>
  </si>
  <si>
    <t>LANTERN Staging Server Taiwan</t>
    <phoneticPr fontId="6" type="noConversion"/>
  </si>
  <si>
    <t>LATW</t>
    <phoneticPr fontId="1" type="noConversion"/>
  </si>
  <si>
    <t>x11glatwstagleg1a</t>
    <phoneticPr fontId="62" type="noConversion"/>
  </si>
  <si>
    <t>10.231.109.6</t>
  </si>
  <si>
    <t>Jessie Yeh</t>
    <phoneticPr fontId="36" type="noConversion"/>
  </si>
  <si>
    <t>16GB</t>
    <phoneticPr fontId="63" type="noConversion"/>
  </si>
  <si>
    <t>758GB</t>
    <phoneticPr fontId="63" type="noConversion"/>
  </si>
  <si>
    <t>x11glatwstg1a</t>
    <phoneticPr fontId="62" type="noConversion"/>
  </si>
  <si>
    <t>10.231.109.4</t>
  </si>
  <si>
    <t>Taiwan NICE recording system</t>
    <phoneticPr fontId="37" type="noConversion"/>
  </si>
  <si>
    <t>w11gnicelog1a</t>
    <phoneticPr fontId="62" type="noConversion"/>
  </si>
  <si>
    <t>10.230.96.57</t>
  </si>
  <si>
    <t>Max Chang</t>
    <phoneticPr fontId="36" type="noConversion"/>
  </si>
  <si>
    <t>L15SR209</t>
  </si>
  <si>
    <t>w11gnicelog1b</t>
    <phoneticPr fontId="62" type="noConversion"/>
  </si>
  <si>
    <t>10.230.229.157</t>
  </si>
  <si>
    <t>L13SAR16</t>
  </si>
  <si>
    <t>w11gnicelog2a</t>
    <phoneticPr fontId="62" type="noConversion"/>
  </si>
  <si>
    <t>10.230.96.59</t>
  </si>
  <si>
    <t>w11gnicelog2b</t>
    <phoneticPr fontId="62" type="noConversion"/>
  </si>
  <si>
    <t>10.230.229.159</t>
  </si>
  <si>
    <t>w11gnicelog3a</t>
    <phoneticPr fontId="62" type="noConversion"/>
  </si>
  <si>
    <t>10.230.96.74</t>
  </si>
  <si>
    <t>w11gnicelog3b</t>
    <phoneticPr fontId="62" type="noConversion"/>
  </si>
  <si>
    <t>10.230.229.205</t>
  </si>
  <si>
    <t>w11gnicelog4a</t>
    <phoneticPr fontId="62" type="noConversion"/>
  </si>
  <si>
    <t>10.230.96.80</t>
  </si>
  <si>
    <t>w11gnicelog4b</t>
    <phoneticPr fontId="62" type="noConversion"/>
  </si>
  <si>
    <t>10.230.229.215</t>
  </si>
  <si>
    <t>w11gniceloga</t>
    <phoneticPr fontId="62" type="noConversion"/>
  </si>
  <si>
    <t>10.230.96.49</t>
  </si>
  <si>
    <t>w11gnicelogb</t>
    <phoneticPr fontId="62" type="noConversion"/>
  </si>
  <si>
    <t>10.230.229.182</t>
  </si>
  <si>
    <t>L13SAR15</t>
  </si>
  <si>
    <t>w11gnicenim1a</t>
    <phoneticPr fontId="62" type="noConversion"/>
  </si>
  <si>
    <t>10.230.96.56</t>
  </si>
  <si>
    <t>w11gnicenim1b</t>
    <phoneticPr fontId="62" type="noConversion"/>
  </si>
  <si>
    <t>10.230.229.156</t>
  </si>
  <si>
    <t>w11gniceperf1a</t>
    <phoneticPr fontId="62" type="noConversion"/>
  </si>
  <si>
    <t>10.230.96.48</t>
  </si>
  <si>
    <t>L15SR210</t>
  </si>
  <si>
    <t>NICE-TW</t>
    <phoneticPr fontId="64" type="noConversion"/>
  </si>
  <si>
    <t>w11gnicerec01</t>
    <phoneticPr fontId="62" type="noConversion"/>
  </si>
  <si>
    <t>10.230.127.203</t>
  </si>
  <si>
    <t>w11gnicerec02</t>
    <phoneticPr fontId="62" type="noConversion"/>
  </si>
  <si>
    <t>10.230.127.204</t>
  </si>
  <si>
    <t>w11gnicesys01</t>
    <phoneticPr fontId="62" type="noConversion"/>
  </si>
  <si>
    <t>10.230.127.201</t>
  </si>
  <si>
    <t>w11gnicesys02</t>
    <phoneticPr fontId="62" type="noConversion"/>
  </si>
  <si>
    <t>10.230.127.202</t>
  </si>
  <si>
    <t>w11gperform1b</t>
    <phoneticPr fontId="62" type="noConversion"/>
  </si>
  <si>
    <t>10.230.229.181</t>
  </si>
  <si>
    <t>w11gsentinel01</t>
    <phoneticPr fontId="62" type="noConversion"/>
  </si>
  <si>
    <t>10.231.114.44</t>
  </si>
  <si>
    <t>Solarwinds</t>
  </si>
  <si>
    <t>NWTW</t>
    <phoneticPr fontId="64" type="noConversion"/>
  </si>
  <si>
    <t>w11gnetmonap1a</t>
    <phoneticPr fontId="62" type="noConversion"/>
  </si>
  <si>
    <t>10.231.114.32</t>
  </si>
  <si>
    <t>Alex Shiao</t>
    <phoneticPr fontId="36" type="noConversion"/>
  </si>
  <si>
    <t>102396
102397</t>
    <phoneticPr fontId="36" type="noConversion"/>
  </si>
  <si>
    <t>w11gnetmondb1a</t>
    <phoneticPr fontId="62" type="noConversion"/>
  </si>
  <si>
    <t>10.231.114.41</t>
  </si>
  <si>
    <t>204796
102397</t>
    <phoneticPr fontId="36" type="noConversion"/>
  </si>
  <si>
    <t>w11gnetmonnta1a</t>
    <phoneticPr fontId="62" type="noConversion"/>
  </si>
  <si>
    <t>10.231.114.42</t>
  </si>
  <si>
    <t xml:space="preserve">OnDemand </t>
    <phoneticPr fontId="36" type="noConversion"/>
  </si>
  <si>
    <t>ONDEMAND-TW</t>
    <phoneticPr fontId="1" type="noConversion"/>
  </si>
  <si>
    <t>a11grms01</t>
    <phoneticPr fontId="62" type="noConversion"/>
  </si>
  <si>
    <t>10.231.114.199</t>
  </si>
  <si>
    <t>9.7.0.5</t>
  </si>
  <si>
    <t>a11srms01</t>
    <phoneticPr fontId="62" type="noConversion"/>
  </si>
  <si>
    <t>10.230.110.132</t>
  </si>
  <si>
    <t>ORMT-TW</t>
    <phoneticPr fontId="64" type="noConversion"/>
  </si>
  <si>
    <t>w11gtlcsfaxdb1a</t>
    <phoneticPr fontId="62" type="noConversion"/>
  </si>
  <si>
    <t>10.231.114.158</t>
  </si>
  <si>
    <t>81917
204796</t>
    <phoneticPr fontId="36" type="noConversion"/>
  </si>
  <si>
    <t>w11gtlcsrmt1a</t>
    <phoneticPr fontId="62" type="noConversion"/>
  </si>
  <si>
    <t>10.231.114.54</t>
  </si>
  <si>
    <t>w11gtlcsrmtdb1a</t>
    <phoneticPr fontId="62" type="noConversion"/>
  </si>
  <si>
    <t>10.231.114.156</t>
  </si>
  <si>
    <t>153596
81917</t>
    <phoneticPr fontId="36" type="noConversion"/>
  </si>
  <si>
    <t>w11stlcsrmt1a</t>
    <phoneticPr fontId="62" type="noConversion"/>
  </si>
  <si>
    <t>10.230.110.168</t>
  </si>
  <si>
    <t>PROP-TW</t>
    <phoneticPr fontId="1" type="noConversion"/>
  </si>
  <si>
    <t>w11glandvex1a</t>
    <phoneticPr fontId="62" type="noConversion"/>
  </si>
  <si>
    <t>10.231.106.5</t>
  </si>
  <si>
    <t>IIS, Tomcat</t>
    <phoneticPr fontId="36" type="noConversion"/>
  </si>
  <si>
    <t>C:\
D:\
E:\</t>
    <phoneticPr fontId="36" type="noConversion"/>
  </si>
  <si>
    <t>45977
225276
20476</t>
    <phoneticPr fontId="36" type="noConversion"/>
  </si>
  <si>
    <t>w11slandvex1a</t>
    <phoneticPr fontId="62" type="noConversion"/>
  </si>
  <si>
    <t>10.230.110.76</t>
  </si>
  <si>
    <t>PWST</t>
    <phoneticPr fontId="64" type="noConversion"/>
  </si>
  <si>
    <t>w11gcssacs1a</t>
  </si>
  <si>
    <t>10.231.114.168</t>
  </si>
  <si>
    <t>307196
71677</t>
    <phoneticPr fontId="36" type="noConversion"/>
  </si>
  <si>
    <t>Rate Board</t>
  </si>
  <si>
    <t>RATEBD-TW</t>
    <phoneticPr fontId="1" type="noConversion"/>
  </si>
  <si>
    <t>w11gratesb1a</t>
    <phoneticPr fontId="62" type="noConversion"/>
  </si>
  <si>
    <t>10.231.114.172</t>
  </si>
  <si>
    <t>40957
71676</t>
    <phoneticPr fontId="36" type="noConversion"/>
  </si>
  <si>
    <t>w11sratesb1a</t>
    <phoneticPr fontId="62" type="noConversion"/>
  </si>
  <si>
    <t>10.230.110.22</t>
  </si>
  <si>
    <t>Restructured loan system</t>
  </si>
  <si>
    <t>RLTW</t>
    <phoneticPr fontId="1" type="noConversion"/>
  </si>
  <si>
    <t>w11grltwapp1a</t>
    <phoneticPr fontId="62" type="noConversion"/>
  </si>
  <si>
    <t>10.231.114.3</t>
  </si>
  <si>
    <t>James Chen</t>
    <phoneticPr fontId="63" type="noConversion"/>
  </si>
  <si>
    <t>32GB</t>
    <phoneticPr fontId="63" type="noConversion"/>
  </si>
  <si>
    <t>278GB</t>
    <phoneticPr fontId="36" type="noConversion"/>
  </si>
  <si>
    <t>Restructured loan system</t>
    <phoneticPr fontId="6" type="noConversion"/>
  </si>
  <si>
    <t>w11grltwdb1a</t>
    <phoneticPr fontId="62" type="noConversion"/>
  </si>
  <si>
    <t>10.231.114.12</t>
  </si>
  <si>
    <t>active</t>
  </si>
  <si>
    <t>2016 SE</t>
    <phoneticPr fontId="63" type="noConversion"/>
  </si>
  <si>
    <t>RTGSSUB-TW</t>
    <phoneticPr fontId="1" type="noConversion"/>
  </si>
  <si>
    <t>x11grtgs2a</t>
    <phoneticPr fontId="62" type="noConversion"/>
  </si>
  <si>
    <t>172.31.78.252</t>
  </si>
  <si>
    <t>x11rrtgs2a</t>
    <phoneticPr fontId="62" type="noConversion"/>
  </si>
  <si>
    <t>172.31.79.251</t>
  </si>
  <si>
    <t>L15SR208A</t>
  </si>
  <si>
    <t>RTGS-TW</t>
    <phoneticPr fontId="1" type="noConversion"/>
  </si>
  <si>
    <t>x11grtgs1a</t>
    <phoneticPr fontId="62" type="noConversion"/>
  </si>
  <si>
    <t>x11grtgs1b</t>
    <phoneticPr fontId="62" type="noConversion"/>
  </si>
  <si>
    <t>x11rrtgs1a</t>
    <phoneticPr fontId="62" type="noConversion"/>
  </si>
  <si>
    <t>SBI Engine (Sales by Installment)</t>
    <phoneticPr fontId="36" type="noConversion"/>
  </si>
  <si>
    <t>SBIE</t>
    <phoneticPr fontId="36" type="noConversion"/>
  </si>
  <si>
    <t>x11gsbieapp1a</t>
    <phoneticPr fontId="62" type="noConversion"/>
  </si>
  <si>
    <t>10.231.114.70</t>
  </si>
  <si>
    <t>Don LEE</t>
  </si>
  <si>
    <t>x11gsbieapp2a</t>
    <phoneticPr fontId="62" type="noConversion"/>
  </si>
  <si>
    <t>10.231.114.71</t>
  </si>
  <si>
    <t>x11gsbiedb1a</t>
    <phoneticPr fontId="62" type="noConversion"/>
  </si>
  <si>
    <t>10.231.114.72</t>
  </si>
  <si>
    <t>x11gsbiedb2a</t>
    <phoneticPr fontId="62" type="noConversion"/>
  </si>
  <si>
    <t>10.231.114.73</t>
  </si>
  <si>
    <t>SEAL-TW</t>
    <phoneticPr fontId="64" type="noConversion"/>
  </si>
  <si>
    <t>w11gtlcsdb1a</t>
    <phoneticPr fontId="62" type="noConversion"/>
  </si>
  <si>
    <t>10.231.114.154</t>
  </si>
  <si>
    <t>81917
309176</t>
    <phoneticPr fontId="36" type="noConversion"/>
  </si>
  <si>
    <t>w11gtlcsweb1a</t>
    <phoneticPr fontId="62" type="noConversion"/>
  </si>
  <si>
    <t>10.231.114.50</t>
  </si>
  <si>
    <t>w11stlcsdb1a</t>
    <phoneticPr fontId="62" type="noConversion"/>
  </si>
  <si>
    <t>10.230.110.171</t>
  </si>
  <si>
    <t>w11stlcsweb1a</t>
    <phoneticPr fontId="62" type="noConversion"/>
  </si>
  <si>
    <t>10.230.110.166</t>
  </si>
  <si>
    <t>x11gsiemep03a</t>
    <phoneticPr fontId="62" type="noConversion"/>
  </si>
  <si>
    <t>10.231.114.52</t>
  </si>
  <si>
    <t>Foong Wai HO</t>
    <phoneticPr fontId="36" type="noConversion"/>
  </si>
  <si>
    <t>Max Huang</t>
    <phoneticPr fontId="36" type="noConversion"/>
  </si>
  <si>
    <t>568GB</t>
    <phoneticPr fontId="36" type="noConversion"/>
  </si>
  <si>
    <t>10.230.114.2</t>
  </si>
  <si>
    <t>STDBLD</t>
    <phoneticPr fontId="36" type="noConversion"/>
  </si>
  <si>
    <t>x11gstdbpup1a</t>
    <phoneticPr fontId="62" type="noConversion"/>
  </si>
  <si>
    <t>10.231.114.51</t>
  </si>
  <si>
    <t>RedHat Enterprise Linux 7.2</t>
    <phoneticPr fontId="63" type="noConversion"/>
  </si>
  <si>
    <t>x11gstdbslog1a</t>
    <phoneticPr fontId="62" type="noConversion"/>
  </si>
  <si>
    <t>10.231.114.53</t>
  </si>
  <si>
    <t>x11rstdbpup1a</t>
    <phoneticPr fontId="62" type="noConversion"/>
  </si>
  <si>
    <t>10.230.114.109</t>
  </si>
  <si>
    <t>x11rstdbslog1a</t>
    <phoneticPr fontId="62" type="noConversion"/>
  </si>
  <si>
    <t>10.230.114.110</t>
  </si>
  <si>
    <t>x11sstdbslog1a</t>
    <phoneticPr fontId="62" type="noConversion"/>
  </si>
  <si>
    <t>10.230.110.205</t>
  </si>
  <si>
    <t>STGT</t>
    <phoneticPr fontId="64" type="noConversion"/>
  </si>
  <si>
    <t>w11gstaging01</t>
    <phoneticPr fontId="62" type="noConversion"/>
  </si>
  <si>
    <t>10.230.114.9</t>
  </si>
  <si>
    <t>E:\
D:\
C:\</t>
    <phoneticPr fontId="36" type="noConversion"/>
  </si>
  <si>
    <t>81916
122876
81917</t>
    <phoneticPr fontId="36" type="noConversion"/>
  </si>
  <si>
    <t>w11gstaging03</t>
    <phoneticPr fontId="62" type="noConversion"/>
  </si>
  <si>
    <t>w11gstaging2a</t>
    <phoneticPr fontId="62" type="noConversion"/>
  </si>
  <si>
    <t>10.231.114.9</t>
  </si>
  <si>
    <t>D:\
G:\
C:\</t>
    <phoneticPr fontId="36" type="noConversion"/>
  </si>
  <si>
    <t>102396
61436
81917</t>
    <phoneticPr fontId="36" type="noConversion"/>
  </si>
  <si>
    <t>10.230.110.17</t>
  </si>
  <si>
    <t>TransHist-TW</t>
    <phoneticPr fontId="64" type="noConversion"/>
  </si>
  <si>
    <t>w11gintraap1a</t>
    <phoneticPr fontId="62" type="noConversion"/>
  </si>
  <si>
    <t>10.231.114.97</t>
  </si>
  <si>
    <t>40957
20476</t>
    <phoneticPr fontId="36" type="noConversion"/>
  </si>
  <si>
    <t>w11gintradb1a</t>
    <phoneticPr fontId="62" type="noConversion"/>
  </si>
  <si>
    <t>10.231.114.98</t>
  </si>
  <si>
    <t>40957
81916</t>
    <phoneticPr fontId="36" type="noConversion"/>
  </si>
  <si>
    <t>w11sintraap01</t>
    <phoneticPr fontId="62" type="noConversion"/>
  </si>
  <si>
    <t>10.230.110.83</t>
  </si>
  <si>
    <t>w11sintradb01</t>
    <phoneticPr fontId="62" type="noConversion"/>
  </si>
  <si>
    <t>a11glptwapp1a</t>
    <phoneticPr fontId="62" type="noConversion"/>
  </si>
  <si>
    <t>8.5.5</t>
    <phoneticPr fontId="36" type="noConversion"/>
  </si>
  <si>
    <t>TWLEAPS</t>
    <phoneticPr fontId="1" type="noConversion"/>
  </si>
  <si>
    <t>a11glptwdb1a</t>
    <phoneticPr fontId="62" type="noConversion"/>
  </si>
  <si>
    <t>a11rlptwdb1a</t>
    <phoneticPr fontId="62" type="noConversion"/>
  </si>
  <si>
    <t>w11glptwlgs1a</t>
    <phoneticPr fontId="62" type="noConversion"/>
  </si>
  <si>
    <t>51196
40857</t>
    <phoneticPr fontId="36" type="noConversion"/>
  </si>
  <si>
    <t>w11glptwmis1a</t>
    <phoneticPr fontId="62" type="noConversion"/>
  </si>
  <si>
    <t>10.230.123.7</t>
  </si>
  <si>
    <t>w11rlptwlgs1a</t>
    <phoneticPr fontId="62" type="noConversion"/>
  </si>
  <si>
    <t>40857
51196</t>
    <phoneticPr fontId="36" type="noConversion"/>
  </si>
  <si>
    <t>TWSMS</t>
    <phoneticPr fontId="1" type="noConversion"/>
  </si>
  <si>
    <t>w11gsmsdb1a</t>
    <phoneticPr fontId="62" type="noConversion"/>
  </si>
  <si>
    <t>10.231.114.176</t>
  </si>
  <si>
    <t>71676
20476
40857</t>
    <phoneticPr fontId="36" type="noConversion"/>
  </si>
  <si>
    <t>ApplicationHA  6</t>
    <phoneticPr fontId="36" type="noConversion"/>
  </si>
  <si>
    <t>w11gvcs1a</t>
    <phoneticPr fontId="62" type="noConversion"/>
  </si>
  <si>
    <t>10.231.114.178</t>
  </si>
  <si>
    <t>20476
40857</t>
    <phoneticPr fontId="36" type="noConversion"/>
  </si>
  <si>
    <t>w11rsmsdb1a</t>
    <phoneticPr fontId="62" type="noConversion"/>
  </si>
  <si>
    <t>10.230.114.176</t>
  </si>
  <si>
    <t>w11ssmsdb01</t>
    <phoneticPr fontId="62" type="noConversion"/>
  </si>
  <si>
    <t>10.230.110.150</t>
  </si>
  <si>
    <t>w11svcs1a</t>
    <phoneticPr fontId="62" type="noConversion"/>
  </si>
  <si>
    <t>10.230.110.90</t>
  </si>
  <si>
    <t>x11gsmsap1a</t>
    <phoneticPr fontId="62" type="noConversion"/>
  </si>
  <si>
    <t>10.231.109.17</t>
  </si>
  <si>
    <t>Red Hat Enterprise Linux 5.5 (64-bit)</t>
    <phoneticPr fontId="6" type="noConversion"/>
  </si>
  <si>
    <t>/
/boot</t>
    <phoneticPr fontId="36" type="noConversion"/>
  </si>
  <si>
    <t>33786
98</t>
    <phoneticPr fontId="36" type="noConversion"/>
  </si>
  <si>
    <t>x11gsmsweb1a</t>
    <phoneticPr fontId="62" type="noConversion"/>
  </si>
  <si>
    <t>10.231.114.177</t>
  </si>
  <si>
    <t>98
33786</t>
    <phoneticPr fontId="36" type="noConversion"/>
  </si>
  <si>
    <t>x11rsmsap1a</t>
    <phoneticPr fontId="62" type="noConversion"/>
  </si>
  <si>
    <t>10.230.109.17</t>
  </si>
  <si>
    <t xml:space="preserve">JBOSS </t>
    <phoneticPr fontId="36" type="noConversion"/>
  </si>
  <si>
    <t>x11rsmsweb1a</t>
    <phoneticPr fontId="62" type="noConversion"/>
  </si>
  <si>
    <t>10.230.114.177</t>
  </si>
  <si>
    <t>x11ssmsap1a</t>
    <phoneticPr fontId="62" type="noConversion"/>
  </si>
  <si>
    <t>10.230.110.152</t>
  </si>
  <si>
    <t>x11ssmsweb1a</t>
    <phoneticPr fontId="62" type="noConversion"/>
  </si>
  <si>
    <t>10.230.110.151</t>
  </si>
  <si>
    <t>UAS-TW</t>
    <phoneticPr fontId="1" type="noConversion"/>
  </si>
  <si>
    <t>w11buasweb01</t>
    <phoneticPr fontId="62" type="noConversion"/>
  </si>
  <si>
    <t>w11gdbri1a</t>
    <phoneticPr fontId="62" type="noConversion"/>
  </si>
  <si>
    <t>10.231.114.101</t>
  </si>
  <si>
    <t>B1-R32</t>
  </si>
  <si>
    <t>w11guasweb01</t>
    <phoneticPr fontId="62" type="noConversion"/>
  </si>
  <si>
    <t>10.231.114.175</t>
  </si>
  <si>
    <t>Microsoft Windows Server 2008</t>
    <phoneticPr fontId="36" type="noConversion"/>
  </si>
  <si>
    <t>20476
30617</t>
    <phoneticPr fontId="36" type="noConversion"/>
  </si>
  <si>
    <t>w11suasweb01</t>
    <phoneticPr fontId="62" type="noConversion"/>
  </si>
  <si>
    <t>DBS TW Vmware system</t>
  </si>
  <si>
    <t>VMTW</t>
  </si>
  <si>
    <t>v11gvmvc1a</t>
    <phoneticPr fontId="62" type="noConversion"/>
  </si>
  <si>
    <t>10.231.114.11</t>
  </si>
  <si>
    <t>VMware</t>
  </si>
  <si>
    <t>1485Mhz</t>
  </si>
  <si>
    <t>VMTW</t>
    <phoneticPr fontId="64" type="noConversion"/>
  </si>
  <si>
    <t>v11gvmwesx01a</t>
    <phoneticPr fontId="62" type="noConversion"/>
  </si>
  <si>
    <t>10.231.114.59</t>
  </si>
  <si>
    <t>ESXi 5.5</t>
    <phoneticPr fontId="36" type="noConversion"/>
  </si>
  <si>
    <t>v11gvmwesx01a_4n_01
v11gvmwesx01a_4n_02</t>
    <phoneticPr fontId="36" type="noConversion"/>
  </si>
  <si>
    <t>25 GB
805.25 GB</t>
    <phoneticPr fontId="36" type="noConversion"/>
  </si>
  <si>
    <t>TWPDCPRDENT01_3n_3045_28
TWPDCPRDENT01_3n_3232_29
TWPDCPRDENT01_3n_3336_30
TWPDCPRDENT01_3n_3441_31
TWPDCPRDENT01_3n_3645_20
TWPDCPRDENT01_3n_3832_21
TWPDCPRDENT01_3n_3936_22
TWPDCPRDENT01_3n_4141_23
TWPDCPRDENT01_3n_4245_24
TWPDCPRDENT01_3n_4432_25
TWPDCPRDENT01_3n_4536_26
TWPDCPRDENT01_3n_4641_27
TWPDCPRDENT01_3r_3143_39
TWPDCPRDENT01_3r_3545_32
TWPDCPRDENT01_3r_3732_33
TWPDCPRDENT01_3r_3836_34
TWPDCPRDENT01_3r_3941_35
TWPDCPRDENT01_3r_4145_36
TWPDCPRDENT01_3r_4332_37
TWPDCPRDENT01_3r_4436_38
TWPDCPRDMANAGE01_3n_4541_60</t>
    <phoneticPr fontId="36" type="noConversion"/>
  </si>
  <si>
    <t>v11gvmwesx03a</t>
    <phoneticPr fontId="62" type="noConversion"/>
  </si>
  <si>
    <t>10.231.114.145</t>
  </si>
  <si>
    <t>v11gvmwesx03a_4n_01</t>
    <phoneticPr fontId="36" type="noConversion"/>
  </si>
  <si>
    <t>273.5 GB</t>
    <phoneticPr fontId="36" type="noConversion"/>
  </si>
  <si>
    <t>v11gvmwesx04a</t>
    <phoneticPr fontId="62" type="noConversion"/>
  </si>
  <si>
    <t>10.231.114.146</t>
  </si>
  <si>
    <t>v11gvmwesx04a_4n_01</t>
    <phoneticPr fontId="36" type="noConversion"/>
  </si>
  <si>
    <t>v11gvmwesx05a</t>
    <phoneticPr fontId="62" type="noConversion"/>
  </si>
  <si>
    <t>10.231.114.47</t>
  </si>
  <si>
    <t>v11gvmwesx05a_4n_01
v11gvmwesx05a_4n_02</t>
    <phoneticPr fontId="36" type="noConversion"/>
  </si>
  <si>
    <t>53.75 GB
1.9 TB</t>
    <phoneticPr fontId="36" type="noConversion"/>
  </si>
  <si>
    <t>v11gvmwesx06a</t>
    <phoneticPr fontId="62" type="noConversion"/>
  </si>
  <si>
    <t>v11gvmwesx06a_4n_01</t>
    <phoneticPr fontId="36" type="noConversion"/>
  </si>
  <si>
    <t>TWPDCPRDDMZ01_3r_3330_71
TWPDCPRDDMZ01_3r_4645_70</t>
    <phoneticPr fontId="36" type="noConversion"/>
  </si>
  <si>
    <t>v11gvmwesx07a</t>
    <phoneticPr fontId="62" type="noConversion"/>
  </si>
  <si>
    <t>v11gvmwesx07a_4n_01</t>
    <phoneticPr fontId="36" type="noConversion"/>
  </si>
  <si>
    <t>v11gvmwesx08a</t>
    <phoneticPr fontId="62" type="noConversion"/>
  </si>
  <si>
    <t>10.231.114.102</t>
  </si>
  <si>
    <t>v11gvmwesx08a_4n_01
v11gvmwesx08a_4n_02</t>
    <phoneticPr fontId="36" type="noConversion"/>
  </si>
  <si>
    <t>113.25 GB
1.63 TB</t>
    <phoneticPr fontId="36" type="noConversion"/>
  </si>
  <si>
    <t>v11gvmwesx09a</t>
    <phoneticPr fontId="62" type="noConversion"/>
  </si>
  <si>
    <t>v11gvmwesx09a_4n_01
v11gvmwesx09a_4n_02</t>
    <phoneticPr fontId="36" type="noConversion"/>
  </si>
  <si>
    <t>273.5 GB
1.09 TB</t>
    <phoneticPr fontId="36" type="noConversion"/>
  </si>
  <si>
    <t>v11gvmwesx10a</t>
    <phoneticPr fontId="62" type="noConversion"/>
  </si>
  <si>
    <t>v11gvmwesx10a_4n_01
v11gvmwesx10a_4n_02</t>
    <phoneticPr fontId="36" type="noConversion"/>
  </si>
  <si>
    <t>25 GB
1.33 TB</t>
    <phoneticPr fontId="36" type="noConversion"/>
  </si>
  <si>
    <t>v11gvmwesx11a</t>
    <phoneticPr fontId="62" type="noConversion"/>
  </si>
  <si>
    <t>v11gvmwesx11a_4n_01
v11gvmwesx11a_4n_02</t>
    <phoneticPr fontId="36" type="noConversion"/>
  </si>
  <si>
    <t>273.5 GB
1.36 TB</t>
    <phoneticPr fontId="36" type="noConversion"/>
  </si>
  <si>
    <t>v11gvmwesx12a</t>
    <phoneticPr fontId="62" type="noConversion"/>
  </si>
  <si>
    <t>10.231.114.167</t>
  </si>
  <si>
    <t>v11gvmwesx12a_4n_01
v11gvmwesx12a_4n_02</t>
    <phoneticPr fontId="36" type="noConversion"/>
  </si>
  <si>
    <t>552.75 GB
6.54 TB</t>
    <phoneticPr fontId="36" type="noConversion"/>
  </si>
  <si>
    <t>v11gvmwesx13a</t>
    <phoneticPr fontId="62" type="noConversion"/>
  </si>
  <si>
    <t>10.231.114.118</t>
  </si>
  <si>
    <t>v11gvmwesx13a_4n_01
v11gvmwesx13a_4n_02</t>
    <phoneticPr fontId="36" type="noConversion"/>
  </si>
  <si>
    <t>v11gvmwesx14a</t>
    <phoneticPr fontId="62" type="noConversion"/>
  </si>
  <si>
    <t>10.231.114.136</t>
  </si>
  <si>
    <t>v11gvmwesx14a_4n_01
v11gvmwesx14a_4n_02</t>
    <phoneticPr fontId="36" type="noConversion"/>
  </si>
  <si>
    <t>v11rvmvc1a</t>
    <phoneticPr fontId="62" type="noConversion"/>
  </si>
  <si>
    <t>10.230.114.94</t>
  </si>
  <si>
    <t>v11rvmwesx04a</t>
    <phoneticPr fontId="62" type="noConversion"/>
  </si>
  <si>
    <t>10.230.123.8</t>
  </si>
  <si>
    <t>v11rvmwesx04a_4n_01
v11rvmwesx04a_4n_02</t>
    <phoneticPr fontId="36" type="noConversion"/>
  </si>
  <si>
    <t>273.5 GB
836 GB</t>
    <phoneticPr fontId="36" type="noConversion"/>
  </si>
  <si>
    <t>None</t>
    <phoneticPr fontId="36" type="noConversion"/>
  </si>
  <si>
    <t>v11rvmwesx05a</t>
    <phoneticPr fontId="62" type="noConversion"/>
  </si>
  <si>
    <t>10.230.123.88</t>
  </si>
  <si>
    <t>v11rvmwesx05a_4n_01
v11rvmwesx05a_4n_02</t>
    <phoneticPr fontId="36" type="noConversion"/>
  </si>
  <si>
    <t>v11rvmwesx06a</t>
    <phoneticPr fontId="62" type="noConversion"/>
  </si>
  <si>
    <t>v11rvmwesx06a_4n_01</t>
    <phoneticPr fontId="36" type="noConversion"/>
  </si>
  <si>
    <t>TWSDCDRENT01_3n_3033_20
TWSDCDRENT01_3n_3137_21
TWSDCDRENT01_3n_3146_26
TWSDCDRENT01_3n_3242_22
TWSDCDRENT01_3n_3346_23
TWSDCDRENT01_3n_3533_24
TWSDCDRENT01_3n_3637_25
TWSDCDRMANAGE01_3n_3742_40</t>
    <phoneticPr fontId="36" type="noConversion"/>
  </si>
  <si>
    <t>v11rvmwesx07a</t>
    <phoneticPr fontId="62" type="noConversion"/>
  </si>
  <si>
    <t>v11rvmwesx07a_4n_01</t>
    <phoneticPr fontId="36" type="noConversion"/>
  </si>
  <si>
    <t>v11rvmwesx08a</t>
    <phoneticPr fontId="62" type="noConversion"/>
  </si>
  <si>
    <t>v11rvmwesx08a_4n_01</t>
    <phoneticPr fontId="36" type="noConversion"/>
  </si>
  <si>
    <t>v11rvmwesx09a</t>
    <phoneticPr fontId="62" type="noConversion"/>
  </si>
  <si>
    <t>v11rvmwesx09a_4n_01</t>
    <phoneticPr fontId="36" type="noConversion"/>
  </si>
  <si>
    <t>62 GB</t>
    <phoneticPr fontId="36" type="noConversion"/>
  </si>
  <si>
    <t>TWSDCDRDMZ01_3n_3846_50</t>
    <phoneticPr fontId="36" type="noConversion"/>
  </si>
  <si>
    <t>v11rvmwesx10a</t>
    <phoneticPr fontId="62" type="noConversion"/>
  </si>
  <si>
    <t>v11rvmwesx10a_4n_01</t>
    <phoneticPr fontId="36" type="noConversion"/>
  </si>
  <si>
    <t>v11svmwesx01a</t>
    <phoneticPr fontId="62" type="noConversion"/>
  </si>
  <si>
    <t>10.230.110.43</t>
  </si>
  <si>
    <t>v11svmwesx01a_4n_01
v11svmwesx01a_4n_02</t>
    <phoneticPr fontId="36" type="noConversion"/>
  </si>
  <si>
    <t>131 GB
835.25 GB</t>
    <phoneticPr fontId="36" type="noConversion"/>
  </si>
  <si>
    <t>v11svmwesx02a</t>
    <phoneticPr fontId="62" type="noConversion"/>
  </si>
  <si>
    <t>v11svmwesx02a_4n_01
v11svmwesx02a_4n_02
v11svmwesx02a_4n_03</t>
    <phoneticPr fontId="36" type="noConversion"/>
  </si>
  <si>
    <t>1.09 TB
273.5 GB
1.08 TB</t>
    <phoneticPr fontId="36" type="noConversion"/>
  </si>
  <si>
    <t>v11svmwesx06a</t>
    <phoneticPr fontId="62" type="noConversion"/>
  </si>
  <si>
    <t>10.230.110.157</t>
  </si>
  <si>
    <t>v11svmwesx06a_4n_01
v11svmwesx06a_4n_02</t>
    <phoneticPr fontId="36" type="noConversion"/>
  </si>
  <si>
    <t>128.5 GB
835.25 GB</t>
    <phoneticPr fontId="36" type="noConversion"/>
  </si>
  <si>
    <t>v11svmwesx07a</t>
    <phoneticPr fontId="62" type="noConversion"/>
  </si>
  <si>
    <t>10.230.110.158</t>
  </si>
  <si>
    <t>v11svmwesx07a_4n_01
v11svmwesx07a_4n_02
v11svmwesx07a_4n_03</t>
    <phoneticPr fontId="36" type="noConversion"/>
  </si>
  <si>
    <t>271 GB
1.46 TB
1.8 TB</t>
    <phoneticPr fontId="36" type="noConversion"/>
  </si>
  <si>
    <t>v11svmwesx08a</t>
    <phoneticPr fontId="62" type="noConversion"/>
  </si>
  <si>
    <t>10.230.110.159</t>
  </si>
  <si>
    <t>v11svmwesx08a_4n_01</t>
    <phoneticPr fontId="36" type="noConversion"/>
  </si>
  <si>
    <t>672.25 GB</t>
    <phoneticPr fontId="36" type="noConversion"/>
  </si>
  <si>
    <t>v11svmwesx09a</t>
    <phoneticPr fontId="62" type="noConversion"/>
  </si>
  <si>
    <t>10.230.110.172</t>
  </si>
  <si>
    <t>v11svmwesx09a_4n_01
v11svmwesx09a_4n_02</t>
    <phoneticPr fontId="36" type="noConversion"/>
  </si>
  <si>
    <t>550.25 GB
6.54 TB</t>
    <phoneticPr fontId="36" type="noConversion"/>
  </si>
  <si>
    <t>v11svmwesx10a</t>
    <phoneticPr fontId="62" type="noConversion"/>
  </si>
  <si>
    <t>10.230.110.146</t>
  </si>
  <si>
    <t>v11svmwesx10a_4n_01
v11svmwesx10a_4n_02</t>
    <phoneticPr fontId="36" type="noConversion"/>
  </si>
  <si>
    <t>w11svmvc2a</t>
    <phoneticPr fontId="62" type="noConversion"/>
  </si>
  <si>
    <t>10.230.110.6</t>
  </si>
  <si>
    <t>C:\
D:\
E:\
F:\</t>
    <phoneticPr fontId="36" type="noConversion"/>
  </si>
  <si>
    <r>
      <t xml:space="preserve">80 GB
40 GB
80 GB
</t>
    </r>
    <r>
      <rPr>
        <sz val="12"/>
        <color indexed="8"/>
        <rFont val="Calibri"/>
        <family val="2"/>
      </rPr>
      <t>40 GB</t>
    </r>
  </si>
  <si>
    <t>Change number</t>
    <phoneticPr fontId="62" type="noConversion"/>
  </si>
  <si>
    <t>HostName(Server name)</t>
    <phoneticPr fontId="38" type="noConversion"/>
  </si>
  <si>
    <t>Environment(System Purpose)</t>
    <phoneticPr fontId="38" type="noConversion"/>
  </si>
  <si>
    <t>OS_NAME</t>
  </si>
  <si>
    <t>BU</t>
  </si>
  <si>
    <t>Sudo</t>
    <phoneticPr fontId="38" type="noConversion"/>
  </si>
  <si>
    <t>DC Location</t>
    <phoneticPr fontId="38" type="noConversion"/>
  </si>
  <si>
    <t>AP Support</t>
    <phoneticPr fontId="38" type="noConversion"/>
  </si>
  <si>
    <t>AP Team Lead</t>
    <phoneticPr fontId="38" type="noConversion"/>
  </si>
  <si>
    <t xml:space="preserve"> ( CH169280) </t>
    <phoneticPr fontId="38" type="noConversion"/>
  </si>
  <si>
    <t>CSS ACS system</t>
    <phoneticPr fontId="38" type="noConversion"/>
  </si>
  <si>
    <t>CAT 3</t>
  </si>
  <si>
    <t>w11gcssacs01</t>
    <phoneticPr fontId="38" type="noConversion"/>
  </si>
  <si>
    <t>N.A.</t>
    <phoneticPr fontId="36" type="noConversion"/>
  </si>
  <si>
    <t>Microsoft Windows Server 2003</t>
    <phoneticPr fontId="38" type="noConversion"/>
  </si>
  <si>
    <t>Daniel Chang</t>
    <phoneticPr fontId="38" type="noConversion"/>
  </si>
  <si>
    <t>Ken  Chen</t>
    <phoneticPr fontId="38" type="noConversion"/>
  </si>
  <si>
    <t>N/A</t>
    <phoneticPr fontId="38" type="noConversion"/>
  </si>
  <si>
    <t>(CH173772)</t>
    <phoneticPr fontId="38" type="noConversion"/>
  </si>
  <si>
    <t>VMWare</t>
  </si>
  <si>
    <t>CAT 4</t>
  </si>
  <si>
    <t>v11gvmwesx02a</t>
    <phoneticPr fontId="36" type="noConversion"/>
  </si>
  <si>
    <t>Sullivan  Lin</t>
    <phoneticPr fontId="38" type="noConversion"/>
  </si>
  <si>
    <t>Miko Chiang</t>
    <phoneticPr fontId="38" type="noConversion"/>
  </si>
  <si>
    <t>(CH175527)</t>
    <phoneticPr fontId="38" type="noConversion"/>
  </si>
  <si>
    <t>IMBAD-TW</t>
  </si>
  <si>
    <t>w11gtsm02</t>
    <phoneticPr fontId="38" type="noConversion"/>
  </si>
  <si>
    <t>Microsoft Windows Server 2008 R2 (64-bit)</t>
    <phoneticPr fontId="36" type="noConversion"/>
  </si>
  <si>
    <t>T&amp;O</t>
    <phoneticPr fontId="36" type="noConversion"/>
  </si>
  <si>
    <t>Samuel Wei</t>
    <phoneticPr fontId="38" type="noConversion"/>
  </si>
  <si>
    <t>(CH164165)</t>
    <phoneticPr fontId="36" type="noConversion"/>
  </si>
  <si>
    <t>w11gtsm03</t>
    <phoneticPr fontId="36" type="noConversion"/>
  </si>
  <si>
    <t>10.231.114.2</t>
    <phoneticPr fontId="62" type="noConversion"/>
  </si>
  <si>
    <t>PDC</t>
    <phoneticPr fontId="62" type="noConversion"/>
  </si>
  <si>
    <t>Samuel Wei</t>
    <phoneticPr fontId="36" type="noConversion"/>
  </si>
  <si>
    <t>Miko Chiang</t>
    <phoneticPr fontId="36" type="noConversion"/>
  </si>
  <si>
    <t>N/A</t>
    <phoneticPr fontId="36" type="noConversion"/>
  </si>
  <si>
    <t>SDC_TS3200_1</t>
    <phoneticPr fontId="38" type="noConversion"/>
  </si>
  <si>
    <t>10.230.114.180</t>
  </si>
  <si>
    <t>SDC</t>
    <phoneticPr fontId="38" type="noConversion"/>
  </si>
  <si>
    <t>Y</t>
    <phoneticPr fontId="38" type="noConversion"/>
  </si>
  <si>
    <t>SDC_TS3200_2</t>
    <phoneticPr fontId="38" type="noConversion"/>
  </si>
  <si>
    <t>10.230.114.181</t>
  </si>
  <si>
    <t>UAT server</t>
    <phoneticPr fontId="62" type="noConversion"/>
  </si>
  <si>
    <t>INSUR-TW</t>
    <phoneticPr fontId="2" type="noConversion"/>
  </si>
  <si>
    <t>CAT 4</t>
    <phoneticPr fontId="62" type="noConversion"/>
  </si>
  <si>
    <t>w11sinsa1a</t>
    <phoneticPr fontId="38" type="noConversion"/>
  </si>
  <si>
    <t>Spencer Wang</t>
    <phoneticPr fontId="36" type="noConversion"/>
  </si>
  <si>
    <t>Emily Hsu</t>
    <phoneticPr fontId="38" type="noConversion"/>
  </si>
  <si>
    <t>Peggy Chen</t>
    <phoneticPr fontId="38" type="noConversion"/>
  </si>
  <si>
    <t>(CH183434)</t>
    <phoneticPr fontId="62" type="noConversion"/>
  </si>
  <si>
    <t>IMOS-TW</t>
    <phoneticPr fontId="65" type="noConversion"/>
  </si>
  <si>
    <t>w11gtpc01a</t>
    <phoneticPr fontId="38" type="noConversion"/>
  </si>
  <si>
    <t>Alan Chang</t>
    <phoneticPr fontId="38" type="noConversion"/>
  </si>
  <si>
    <t>CH187036</t>
    <phoneticPr fontId="62" type="noConversion"/>
  </si>
  <si>
    <t>Insurance agent system (New)</t>
    <phoneticPr fontId="38" type="noConversion"/>
  </si>
  <si>
    <t>W11RINSAP1A</t>
    <phoneticPr fontId="38" type="noConversion"/>
  </si>
  <si>
    <t>10.230.114.88</t>
  </si>
  <si>
    <t>Microsoft Windows Server 2012 R2 (64-bit)</t>
    <phoneticPr fontId="38" type="noConversion"/>
  </si>
  <si>
    <t>W11RINSDB1A</t>
    <phoneticPr fontId="38" type="noConversion"/>
  </si>
  <si>
    <t>10.230.114.89</t>
  </si>
  <si>
    <t>CR201704078800185</t>
  </si>
  <si>
    <t>w11ginsaap1a</t>
    <phoneticPr fontId="38" type="noConversion"/>
  </si>
  <si>
    <t>w11ginsadb1a</t>
    <phoneticPr fontId="38" type="noConversion"/>
  </si>
  <si>
    <t>CR201706138800514</t>
    <phoneticPr fontId="62" type="noConversion"/>
  </si>
  <si>
    <t>VCOPs</t>
  </si>
  <si>
    <t>w11gvrops1A</t>
  </si>
  <si>
    <t>10.231.114.181</t>
  </si>
  <si>
    <t>N</t>
    <phoneticPr fontId="38" type="noConversion"/>
  </si>
  <si>
    <t>W11RINSSTAGE1A</t>
    <phoneticPr fontId="38" type="noConversion"/>
  </si>
  <si>
    <t>10.230.109.88</t>
  </si>
  <si>
    <t xml:space="preserve">Pedning on Sullivan </t>
  </si>
  <si>
    <t>10.231.114.49</t>
  </si>
  <si>
    <t xml:space="preserve">Infra Mgmt - Online Storage Devcies </t>
    <phoneticPr fontId="38" type="noConversion"/>
  </si>
  <si>
    <t>10.230.110.30</t>
  </si>
  <si>
    <t>AIX 7.1</t>
    <phoneticPr fontId="38" type="noConversion"/>
  </si>
  <si>
    <t>R21</t>
    <phoneticPr fontId="65" type="noConversion"/>
  </si>
  <si>
    <t>SBIE</t>
  </si>
  <si>
    <t>10.230.114.33</t>
  </si>
  <si>
    <t>10.230.114.34</t>
  </si>
  <si>
    <t>10.230.114.35</t>
  </si>
  <si>
    <t>10.230.114.36</t>
  </si>
  <si>
    <t>GC05</t>
    <phoneticPr fontId="38" type="noConversion"/>
  </si>
  <si>
    <t>10.230.114.211</t>
  </si>
  <si>
    <t>CBGT</t>
    <phoneticPr fontId="38" type="noConversion"/>
  </si>
  <si>
    <t>10.230.114.29</t>
  </si>
  <si>
    <t>10.230.114.5</t>
  </si>
  <si>
    <t>10.231.114.217</t>
  </si>
  <si>
    <t>10.230.114.217</t>
  </si>
  <si>
    <t>10.230.110.153</t>
  </si>
  <si>
    <t>x11reppgw1a</t>
  </si>
  <si>
    <t>10.230.109.9</t>
  </si>
  <si>
    <t>x11reppgw2a</t>
  </si>
  <si>
    <t>10.230.109.10</t>
  </si>
  <si>
    <t>x11reppapp1a</t>
  </si>
  <si>
    <t>10.230.114.68</t>
  </si>
  <si>
    <t>x11reppapp2a</t>
  </si>
  <si>
    <t>10.230.114.69</t>
  </si>
  <si>
    <t>w11reppdb1a</t>
  </si>
  <si>
    <t>10.230.114.63</t>
  </si>
  <si>
    <t>RLTW</t>
    <phoneticPr fontId="2" type="noConversion"/>
  </si>
  <si>
    <t>10.230.114.17</t>
  </si>
  <si>
    <t>10.230.114.21</t>
  </si>
  <si>
    <t>x11riwtwapp1a</t>
  </si>
  <si>
    <t>x11riwtwbw1a</t>
  </si>
  <si>
    <t>w11riwtwdb1a</t>
  </si>
  <si>
    <t>x11rbpcpapp1a  </t>
  </si>
  <si>
    <t>10.230.114.37</t>
  </si>
  <si>
    <t>x11rbpcpapp2a  </t>
  </si>
  <si>
    <t>10.230.114.38</t>
  </si>
  <si>
    <t>x11rbpcpbat1a  </t>
  </si>
  <si>
    <t>10.230.114.39</t>
  </si>
  <si>
    <t>x11rbpcpdb1a   </t>
  </si>
  <si>
    <t>10.230.114.40</t>
  </si>
  <si>
    <t>CardLink-TW</t>
    <phoneticPr fontId="2" type="noConversion"/>
  </si>
  <si>
    <t>physical machine</t>
    <phoneticPr fontId="38" type="noConversion"/>
  </si>
  <si>
    <t>10.231.114.149</t>
  </si>
  <si>
    <t>10.230.114.190</t>
  </si>
  <si>
    <t>10.230.110.105</t>
  </si>
  <si>
    <t>10.231.114.148</t>
  </si>
  <si>
    <t>10.230.114.209</t>
  </si>
  <si>
    <t>10.230.110.104</t>
  </si>
  <si>
    <t>Reuters-TW</t>
    <phoneticPr fontId="64" type="noConversion"/>
  </si>
  <si>
    <t>Red Hat Enterprise Linux 5 (64-bit)</t>
    <phoneticPr fontId="38" type="noConversion"/>
  </si>
  <si>
    <t>IMOS-TW</t>
    <phoneticPr fontId="64" type="noConversion"/>
  </si>
  <si>
    <t>w11rtpc01b</t>
  </si>
  <si>
    <t>IP 修正</t>
  </si>
  <si>
    <t>修正後IP</t>
  </si>
  <si>
    <t>原來IP</t>
  </si>
  <si>
    <t>v11gcldpsc1a</t>
  </si>
  <si>
    <t>10.229.22.210</t>
  </si>
  <si>
    <t>VPC Status</t>
    <phoneticPr fontId="36" type="noConversion"/>
  </si>
  <si>
    <t>Completed Mon.(forecast)</t>
    <phoneticPr fontId="36" type="noConversion"/>
  </si>
  <si>
    <t>Taiwan Computer Telephony</t>
    <phoneticPr fontId="62" type="noConversion"/>
  </si>
  <si>
    <t>Altiris Symantec Management Platform</t>
    <phoneticPr fontId="62" type="noConversion"/>
  </si>
  <si>
    <t>TW SMS Gateway</t>
    <phoneticPr fontId="62" type="noConversion"/>
  </si>
  <si>
    <t>Solarwinds</t>
    <phoneticPr fontId="62" type="noConversion"/>
  </si>
  <si>
    <t>CRM for Emerging  Market - Taiwan</t>
    <phoneticPr fontId="62" type="noConversion"/>
  </si>
  <si>
    <t>Archival System for Imaging Data</t>
    <phoneticPr fontId="62" type="noConversion"/>
  </si>
  <si>
    <t>Finacle Core Banking Taiwan</t>
    <phoneticPr fontId="62" type="noConversion"/>
  </si>
  <si>
    <t>Miko CHIANG</t>
    <phoneticPr fontId="62" type="noConversion"/>
  </si>
  <si>
    <t>Teams</t>
    <phoneticPr fontId="36" type="noConversion"/>
  </si>
  <si>
    <t>infra</t>
    <phoneticPr fontId="65" type="noConversion"/>
  </si>
  <si>
    <t>未定</t>
  </si>
  <si>
    <t>總計</t>
  </si>
  <si>
    <t>Non VPC(Location/Technical Constraint)</t>
  </si>
  <si>
    <t>AP</t>
    <phoneticPr fontId="65" type="noConversion"/>
  </si>
  <si>
    <t>August</t>
    <phoneticPr fontId="65" type="noConversion"/>
  </si>
  <si>
    <t>September</t>
    <phoneticPr fontId="65" type="noConversion"/>
  </si>
  <si>
    <t>October</t>
    <phoneticPr fontId="65" type="noConversion"/>
  </si>
  <si>
    <t>November</t>
    <phoneticPr fontId="65" type="noConversion"/>
  </si>
  <si>
    <t>December</t>
    <phoneticPr fontId="65" type="noConversion"/>
  </si>
  <si>
    <t>July</t>
    <phoneticPr fontId="65" type="noConversion"/>
  </si>
  <si>
    <t>月份對照表</t>
    <phoneticPr fontId="62" type="noConversion"/>
  </si>
  <si>
    <t>Infra</t>
  </si>
  <si>
    <t>Loan Evaluation and Application Processing System in TW (LEAPS)</t>
    <phoneticPr fontId="62" type="noConversion"/>
  </si>
  <si>
    <t>vpc(yet)目前</t>
    <phoneticPr fontId="62" type="noConversion"/>
  </si>
  <si>
    <t>September</t>
  </si>
  <si>
    <t>Regional Data Loss Prevention(DLP)</t>
    <phoneticPr fontId="62" type="noConversion"/>
  </si>
  <si>
    <t>BlueCoat Reporting system</t>
    <phoneticPr fontId="62" type="noConversion"/>
  </si>
  <si>
    <t>CheckPoint Smart Center</t>
    <phoneticPr fontId="62" type="noConversion"/>
  </si>
  <si>
    <t>VPC</t>
    <phoneticPr fontId="62" type="noConversion"/>
  </si>
  <si>
    <t>DBS TW Vmware system</t>
    <phoneticPr fontId="62" type="noConversion"/>
  </si>
  <si>
    <t>AP CONFIRM</t>
    <phoneticPr fontId="62" type="noConversion"/>
  </si>
  <si>
    <t>NON</t>
    <phoneticPr fontId="62" type="noConversion"/>
  </si>
  <si>
    <t>Non VPC(Location/Technical Constraint)</t>
    <phoneticPr fontId="62" type="noConversion"/>
  </si>
  <si>
    <t>待定</t>
    <phoneticPr fontId="62" type="noConversion"/>
  </si>
  <si>
    <t>COUNTIFS($B:$B,$K$2,$E:$E,$J4)</t>
    <phoneticPr fontId="62" type="noConversion"/>
  </si>
  <si>
    <t>TYPE</t>
    <phoneticPr fontId="62" type="noConversion"/>
  </si>
  <si>
    <t>Jul(VPC)</t>
    <phoneticPr fontId="62" type="noConversion"/>
  </si>
  <si>
    <t>Infra</t>
    <phoneticPr fontId="62" type="noConversion"/>
  </si>
  <si>
    <t>AP</t>
    <phoneticPr fontId="62" type="noConversion"/>
  </si>
  <si>
    <t>Jul(Non-VPC)</t>
    <phoneticPr fontId="62" type="noConversion"/>
  </si>
  <si>
    <t>Jul(VPC-yet)</t>
    <phoneticPr fontId="62" type="noConversion"/>
  </si>
  <si>
    <t>Aug(Non-VPC)</t>
    <phoneticPr fontId="62" type="noConversion"/>
  </si>
  <si>
    <t>Aug(VPC-yet)</t>
    <phoneticPr fontId="62" type="noConversion"/>
  </si>
  <si>
    <t>Aug(VPC)</t>
    <phoneticPr fontId="62" type="noConversion"/>
  </si>
  <si>
    <t>Sept(Non-VPC)</t>
    <phoneticPr fontId="62" type="noConversion"/>
  </si>
  <si>
    <t>Sept(VPC-yet)</t>
    <phoneticPr fontId="62" type="noConversion"/>
  </si>
  <si>
    <t>Sept(VPC)</t>
    <phoneticPr fontId="62" type="noConversion"/>
  </si>
  <si>
    <t>Oct(Non-VPC)</t>
    <phoneticPr fontId="62" type="noConversion"/>
  </si>
  <si>
    <t>Oct(VPC-yet)</t>
    <phoneticPr fontId="62" type="noConversion"/>
  </si>
  <si>
    <t>Oct(VPC)</t>
    <phoneticPr fontId="62" type="noConversion"/>
  </si>
  <si>
    <t>A (Non-VPC)</t>
    <phoneticPr fontId="62" type="noConversion"/>
  </si>
  <si>
    <t>B Jul(VPC-yet)</t>
    <phoneticPr fontId="62" type="noConversion"/>
  </si>
  <si>
    <t>C Jul(VPC)</t>
    <phoneticPr fontId="62" type="noConversion"/>
  </si>
  <si>
    <t>E Aug(VPC)</t>
    <phoneticPr fontId="62" type="noConversion"/>
  </si>
  <si>
    <t>D Aug(VPC-yet)</t>
    <phoneticPr fontId="62" type="noConversion"/>
  </si>
  <si>
    <t>F Sept(VPC-yet)</t>
    <phoneticPr fontId="62" type="noConversion"/>
  </si>
  <si>
    <t>G Sept(VPC)</t>
    <phoneticPr fontId="62" type="noConversion"/>
  </si>
  <si>
    <t>J Oct(VPC)</t>
    <phoneticPr fontId="62" type="noConversion"/>
  </si>
  <si>
    <t>I Oct(VPC-yet)</t>
    <phoneticPr fontId="62" type="noConversion"/>
  </si>
  <si>
    <t>Completed Mon.(forecast)</t>
    <phoneticPr fontId="36" type="noConversion"/>
  </si>
  <si>
    <t>月份</t>
    <phoneticPr fontId="62" type="noConversion"/>
  </si>
  <si>
    <t>Jul</t>
    <phoneticPr fontId="62" type="noConversion"/>
  </si>
  <si>
    <t>Aug</t>
    <phoneticPr fontId="62" type="noConversion"/>
  </si>
  <si>
    <t>Sep</t>
    <phoneticPr fontId="62" type="noConversion"/>
  </si>
  <si>
    <t>Oct</t>
    <phoneticPr fontId="62" type="noConversion"/>
  </si>
  <si>
    <t>VPC(net)</t>
    <phoneticPr fontId="62" type="noConversion"/>
  </si>
  <si>
    <t>complete</t>
  </si>
  <si>
    <t>HW_TYPE (System type)</t>
  </si>
  <si>
    <t>Tape Library</t>
  </si>
  <si>
    <t>SAN Device</t>
  </si>
  <si>
    <t>non</t>
    <phoneticPr fontId="62" type="noConversion"/>
  </si>
  <si>
    <t>non</t>
    <phoneticPr fontId="62" type="noConversion"/>
  </si>
  <si>
    <t>TYPE</t>
  </si>
  <si>
    <t>A (Non-VPC)</t>
  </si>
  <si>
    <t>B Jul(VPC-yet)</t>
  </si>
  <si>
    <t>C Jul(VPC)</t>
  </si>
  <si>
    <t>D Aug(VPC-yet)</t>
  </si>
  <si>
    <t>E Aug(VPC)</t>
  </si>
  <si>
    <t>F Sept(VPC-yet)</t>
  </si>
  <si>
    <t>G Sept(VPC)</t>
  </si>
  <si>
    <t>J Nov(VPC)</t>
    <phoneticPr fontId="62" type="noConversion"/>
  </si>
  <si>
    <t>H Oct(VPC-yet)</t>
    <phoneticPr fontId="62" type="noConversion"/>
  </si>
  <si>
    <t>I Oct(VPC)</t>
    <phoneticPr fontId="62" type="noConversion"/>
  </si>
  <si>
    <t>K Nov(VPC)</t>
    <phoneticPr fontId="6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</si>
</sst>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quot;$&quot;* #,##0.00_);_(&quot;$&quot;* \(#,##0.00\);_(&quot;$&quot;* &quot;-&quot;??_);_(@_)"/>
    <numFmt numFmtId="177" formatCode="_([$€-2]* #,##0.00_);_([$€-2]* \(#,##0.00\);_([$€-2]* &quot;-&quot;??_)"/>
    <numFmt numFmtId="178" formatCode="m&quot;月&quot;d&quot;日&quot;"/>
    <numFmt numFmtId="179" formatCode="[$-F800]dddd\,\ mmmm\ dd\,\ yyyy"/>
    <numFmt numFmtId="180" formatCode="[$-409]d\-mmm;@"/>
  </numFmts>
  <fonts count="77">
    <font>
      <sz val="11"/>
      <color theme="1"/>
      <name val="新細明體"/>
      <family val="1"/>
      <charset val="136"/>
      <scheme val="minor"/>
    </font>
    <font>
      <sz val="11"/>
      <color theme="1"/>
      <name val="新細明體"/>
      <family val="2"/>
      <scheme val="minor"/>
    </font>
    <font>
      <sz val="11"/>
      <color theme="1"/>
      <name val="新細明體"/>
      <family val="2"/>
      <scheme val="minor"/>
    </font>
    <font>
      <sz val="11"/>
      <color indexed="8"/>
      <name val="Calibri"/>
      <family val="2"/>
    </font>
    <font>
      <sz val="11"/>
      <color indexed="9"/>
      <name val="Calibri"/>
      <family val="2"/>
    </font>
    <font>
      <sz val="10"/>
      <name val="Arial"/>
      <family val="2"/>
    </font>
    <font>
      <sz val="8"/>
      <name val="Arial"/>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Times New Roman"/>
      <family val="1"/>
    </font>
    <font>
      <sz val="10"/>
      <name val="Helv"/>
      <family val="2"/>
    </font>
    <font>
      <sz val="10"/>
      <name val="Helv"/>
      <family val="2"/>
    </font>
    <font>
      <sz val="11"/>
      <color indexed="63"/>
      <name val="Calibri"/>
      <family val="2"/>
    </font>
    <font>
      <b/>
      <sz val="15"/>
      <color indexed="62"/>
      <name val="Calibri"/>
      <family val="2"/>
    </font>
    <font>
      <b/>
      <sz val="13"/>
      <color indexed="62"/>
      <name val="Calibri"/>
      <family val="2"/>
    </font>
    <font>
      <b/>
      <sz val="11"/>
      <color indexed="62"/>
      <name val="Calibri"/>
      <family val="2"/>
    </font>
    <font>
      <sz val="10"/>
      <name val="MS Sans Serif"/>
      <family val="2"/>
    </font>
    <font>
      <b/>
      <sz val="10"/>
      <name val="MS Sans Serif"/>
      <family val="2"/>
    </font>
    <font>
      <b/>
      <sz val="18"/>
      <color indexed="62"/>
      <name val="Cambria"/>
      <family val="1"/>
    </font>
    <font>
      <sz val="10"/>
      <name val="Times New Roman"/>
      <family val="1"/>
    </font>
    <font>
      <sz val="11"/>
      <color indexed="53"/>
      <name val="Calibri"/>
      <family val="2"/>
    </font>
    <font>
      <sz val="10"/>
      <name val="Arial"/>
      <family val="2"/>
    </font>
    <font>
      <sz val="10"/>
      <color indexed="8"/>
      <name val="Arial"/>
      <family val="2"/>
    </font>
    <font>
      <sz val="9"/>
      <name val="新細明體"/>
      <family val="1"/>
      <charset val="136"/>
    </font>
    <font>
      <sz val="9"/>
      <name val="細明體"/>
      <family val="3"/>
      <charset val="136"/>
    </font>
    <font>
      <sz val="9"/>
      <name val="新細明體"/>
      <family val="1"/>
      <charset val="136"/>
    </font>
    <font>
      <sz val="11"/>
      <color indexed="8"/>
      <name val="新細明體"/>
      <family val="1"/>
      <charset val="136"/>
    </font>
    <font>
      <sz val="9"/>
      <name val="新細明體"/>
      <family val="1"/>
      <charset val="136"/>
    </font>
    <font>
      <sz val="10"/>
      <name val="新細明體"/>
      <family val="1"/>
      <charset val="136"/>
    </font>
    <font>
      <sz val="9"/>
      <name val="新細明體"/>
      <family val="1"/>
      <charset val="136"/>
    </font>
    <font>
      <sz val="11"/>
      <name val="Calibri"/>
      <family val="2"/>
    </font>
    <font>
      <sz val="12"/>
      <name val="新細明體"/>
      <family val="1"/>
      <charset val="136"/>
    </font>
    <font>
      <sz val="11"/>
      <color indexed="8"/>
      <name val="新細明體"/>
      <family val="1"/>
      <charset val="136"/>
    </font>
    <font>
      <sz val="10"/>
      <name val="Calibri"/>
      <family val="2"/>
    </font>
    <font>
      <sz val="10"/>
      <color indexed="8"/>
      <name val="Calibri"/>
      <family val="2"/>
    </font>
    <font>
      <sz val="11"/>
      <color indexed="8"/>
      <name val="細明體"/>
      <family val="3"/>
      <charset val="136"/>
    </font>
    <font>
      <sz val="10"/>
      <color indexed="8"/>
      <name val="細明體"/>
      <family val="3"/>
      <charset val="136"/>
    </font>
    <font>
      <sz val="11"/>
      <name val="細明體"/>
      <family val="3"/>
      <charset val="136"/>
    </font>
    <font>
      <sz val="11"/>
      <color indexed="8"/>
      <name val="Arial"/>
      <family val="2"/>
    </font>
    <font>
      <sz val="9"/>
      <name val="新細明體"/>
      <family val="1"/>
      <charset val="136"/>
    </font>
    <font>
      <i/>
      <u/>
      <sz val="11"/>
      <color indexed="8"/>
      <name val="新細明體"/>
      <family val="1"/>
      <charset val="136"/>
    </font>
    <font>
      <b/>
      <u/>
      <sz val="11"/>
      <color indexed="8"/>
      <name val="新細明體"/>
      <family val="1"/>
      <charset val="136"/>
    </font>
    <font>
      <sz val="12"/>
      <name val="Calibri"/>
      <family val="2"/>
    </font>
    <font>
      <sz val="11"/>
      <color theme="1"/>
      <name val="新細明體"/>
      <family val="1"/>
      <charset val="136"/>
      <scheme val="minor"/>
    </font>
    <font>
      <sz val="12"/>
      <color theme="1"/>
      <name val="新細明體"/>
      <family val="1"/>
      <charset val="136"/>
      <scheme val="minor"/>
    </font>
    <font>
      <sz val="10"/>
      <color theme="1"/>
      <name val="Arial Unicode MS"/>
      <family val="2"/>
      <charset val="136"/>
    </font>
    <font>
      <b/>
      <u/>
      <sz val="11"/>
      <color theme="1"/>
      <name val="新細明體"/>
      <family val="1"/>
      <charset val="136"/>
    </font>
    <font>
      <sz val="12"/>
      <color theme="1"/>
      <name val="Calibri"/>
      <family val="2"/>
    </font>
    <font>
      <b/>
      <sz val="12"/>
      <color theme="0"/>
      <name val="Calibri"/>
      <family val="2"/>
    </font>
    <font>
      <sz val="9"/>
      <name val="新細明體"/>
      <family val="1"/>
      <charset val="136"/>
      <scheme val="minor"/>
    </font>
    <font>
      <sz val="9"/>
      <name val="新細明體"/>
      <family val="2"/>
      <charset val="136"/>
      <scheme val="minor"/>
    </font>
    <font>
      <b/>
      <sz val="11"/>
      <color theme="1"/>
      <name val="新細明體"/>
      <family val="1"/>
      <charset val="136"/>
      <scheme val="minor"/>
    </font>
    <font>
      <sz val="9"/>
      <name val="新細明體"/>
      <family val="3"/>
      <charset val="136"/>
      <scheme val="minor"/>
    </font>
    <font>
      <sz val="12"/>
      <color indexed="8"/>
      <name val="Calibri"/>
      <family val="2"/>
    </font>
    <font>
      <sz val="11"/>
      <color theme="1"/>
      <name val="新細明體"/>
      <family val="2"/>
      <charset val="136"/>
      <scheme val="minor"/>
    </font>
    <font>
      <sz val="10"/>
      <name val="Verdana"/>
      <family val="2"/>
    </font>
    <font>
      <sz val="10"/>
      <color rgb="FF000000"/>
      <name val="Segoe UI"/>
      <family val="2"/>
    </font>
    <font>
      <sz val="12"/>
      <color rgb="FF000000"/>
      <name val="Calibri"/>
      <family val="2"/>
    </font>
    <font>
      <u/>
      <sz val="11"/>
      <color theme="10"/>
      <name val="新細明體"/>
      <family val="1"/>
      <charset val="136"/>
      <scheme val="minor"/>
    </font>
    <font>
      <u/>
      <sz val="12"/>
      <color theme="10"/>
      <name val="Calibri"/>
      <family val="2"/>
    </font>
    <font>
      <sz val="12"/>
      <name val="細明體"/>
      <family val="3"/>
      <charset val="136"/>
    </font>
    <font>
      <sz val="11"/>
      <color rgb="FFFF0000"/>
      <name val="新細明體"/>
      <family val="1"/>
      <charset val="136"/>
      <scheme val="minor"/>
    </font>
    <font>
      <sz val="11"/>
      <color rgb="FF00B050"/>
      <name val="新細明體"/>
      <family val="1"/>
      <charset val="136"/>
      <scheme val="minor"/>
    </font>
    <font>
      <sz val="11"/>
      <color rgb="FFFFC000"/>
      <name val="新細明體"/>
      <family val="1"/>
      <charset val="136"/>
      <scheme val="minor"/>
    </font>
  </fonts>
  <fills count="34">
    <fill>
      <patternFill patternType="none"/>
    </fill>
    <fill>
      <patternFill patternType="gray125"/>
    </fill>
    <fill>
      <patternFill patternType="solid">
        <fgColor indexed="31"/>
      </patternFill>
    </fill>
    <fill>
      <patternFill patternType="solid">
        <fgColor indexed="9"/>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14"/>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indexed="62"/>
        <bgColor indexed="64"/>
      </patternFill>
    </fill>
    <fill>
      <patternFill patternType="solid">
        <fgColor rgb="FFCCECFF"/>
        <bgColor indexed="64"/>
      </patternFill>
    </fill>
    <fill>
      <patternFill patternType="solid">
        <fgColor theme="0"/>
        <bgColor indexed="64"/>
      </patternFill>
    </fill>
    <fill>
      <patternFill patternType="solid">
        <fgColor theme="0"/>
        <bgColor theme="8" tint="0.79998168889431442"/>
      </patternFill>
    </fill>
    <fill>
      <patternFill patternType="solid">
        <fgColor rgb="FFC00000"/>
        <bgColor indexed="64"/>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116">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2" fillId="0" borderId="0" applyNumberFormat="0" applyFill="0" applyBorder="0" applyAlignment="0" applyProtection="0"/>
    <xf numFmtId="0" fontId="23" fillId="0" borderId="0"/>
    <xf numFmtId="0" fontId="22" fillId="0" borderId="0"/>
    <xf numFmtId="0" fontId="22" fillId="0" borderId="0"/>
    <xf numFmtId="0" fontId="22" fillId="0" borderId="0"/>
    <xf numFmtId="0" fontId="22" fillId="0" borderId="0"/>
    <xf numFmtId="0" fontId="22" fillId="0" borderId="0"/>
    <xf numFmtId="0" fontId="23" fillId="0" borderId="0"/>
    <xf numFmtId="0" fontId="2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23" fillId="0" borderId="0"/>
    <xf numFmtId="0" fontId="22" fillId="0" borderId="0" applyNumberFormat="0" applyFill="0" applyBorder="0" applyAlignment="0" applyProtection="0"/>
    <xf numFmtId="0" fontId="22" fillId="0" borderId="0"/>
    <xf numFmtId="0" fontId="23" fillId="0" borderId="0"/>
    <xf numFmtId="0" fontId="22" fillId="0" borderId="0"/>
    <xf numFmtId="0" fontId="22" fillId="0" borderId="0"/>
    <xf numFmtId="0" fontId="22" fillId="0" borderId="0"/>
    <xf numFmtId="0" fontId="24" fillId="0" borderId="0"/>
    <xf numFmtId="0" fontId="22" fillId="0" borderId="0"/>
    <xf numFmtId="0" fontId="22" fillId="0" borderId="0" applyNumberFormat="0" applyFill="0" applyBorder="0" applyAlignment="0" applyProtection="0"/>
    <xf numFmtId="0" fontId="22"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25" fillId="3" borderId="0" applyNumberFormat="0" applyBorder="0" applyAlignment="0" applyProtection="0"/>
    <xf numFmtId="0" fontId="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25" fillId="4" borderId="0" applyNumberFormat="0" applyBorder="0" applyAlignment="0" applyProtection="0"/>
    <xf numFmtId="0" fontId="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5" fillId="4" borderId="0" applyNumberFormat="0" applyBorder="0" applyAlignment="0" applyProtection="0"/>
    <xf numFmtId="0" fontId="3" fillId="5"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25" fillId="3" borderId="0" applyNumberFormat="0" applyBorder="0" applyAlignment="0" applyProtection="0"/>
    <xf numFmtId="0" fontId="3" fillId="6"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25" fillId="7" borderId="0" applyNumberFormat="0" applyBorder="0" applyAlignment="0" applyProtection="0"/>
    <xf numFmtId="0" fontId="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25" fillId="8" borderId="0" applyNumberFormat="0" applyBorder="0" applyAlignment="0" applyProtection="0"/>
    <xf numFmtId="0" fontId="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5" fillId="10" borderId="0" applyNumberFormat="0" applyBorder="0" applyAlignment="0" applyProtection="0"/>
    <xf numFmtId="0" fontId="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5" fillId="4" borderId="0" applyNumberFormat="0" applyBorder="0" applyAlignment="0" applyProtection="0"/>
    <xf numFmtId="0" fontId="3" fillId="11"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25" fillId="4" borderId="0" applyNumberFormat="0" applyBorder="0" applyAlignment="0" applyProtection="0"/>
    <xf numFmtId="0" fontId="3" fillId="12"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25" fillId="10" borderId="0" applyNumberFormat="0" applyBorder="0" applyAlignment="0" applyProtection="0"/>
    <xf numFmtId="0" fontId="3" fillId="6"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5" fillId="9" borderId="0" applyNumberFormat="0" applyBorder="0" applyAlignment="0" applyProtection="0"/>
    <xf numFmtId="0" fontId="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25" fillId="8" borderId="0" applyNumberFormat="0" applyBorder="0" applyAlignment="0" applyProtection="0"/>
    <xf numFmtId="0" fontId="3" fillId="13"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8" borderId="0" applyNumberFormat="0" applyBorder="0" applyAlignment="0" applyProtection="0"/>
    <xf numFmtId="0" fontId="4" fillId="1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10" borderId="1" applyNumberFormat="0" applyAlignment="0" applyProtection="0"/>
    <xf numFmtId="0" fontId="8" fillId="3" borderId="1" applyNumberFormat="0" applyAlignment="0" applyProtection="0"/>
    <xf numFmtId="0" fontId="8" fillId="10"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8" fillId="3" borderId="1"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0" fontId="9" fillId="24" borderId="2" applyNumberFormat="0" applyAlignment="0" applyProtection="0"/>
    <xf numFmtId="176" fontId="5" fillId="0" borderId="0" applyFont="0" applyFill="0" applyBorder="0" applyAlignment="0" applyProtection="0"/>
    <xf numFmtId="176" fontId="5" fillId="0" borderId="0" applyFont="0" applyFill="0" applyBorder="0" applyAlignment="0" applyProtection="0"/>
    <xf numFmtId="177" fontId="2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12" fillId="0" borderId="3" applyNumberFormat="0" applyFill="0" applyAlignment="0" applyProtection="0"/>
    <xf numFmtId="0" fontId="26" fillId="0" borderId="4" applyNumberFormat="0" applyFill="0" applyAlignment="0" applyProtection="0"/>
    <xf numFmtId="0" fontId="12" fillId="0" borderId="3"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27" fillId="0" borderId="5" applyNumberFormat="0" applyFill="0" applyAlignment="0" applyProtection="0"/>
    <xf numFmtId="0" fontId="13"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28" fillId="0" borderId="7" applyNumberFormat="0" applyFill="0" applyAlignment="0" applyProtection="0"/>
    <xf numFmtId="0" fontId="14"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8" fillId="0" borderId="0" applyNumberFormat="0" applyFill="0" applyBorder="0" applyAlignment="0" applyProtection="0"/>
    <xf numFmtId="0" fontId="1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5" fillId="8" borderId="1" applyNumberFormat="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5" fillId="0" borderId="0"/>
    <xf numFmtId="0" fontId="56" fillId="0" borderId="0"/>
    <xf numFmtId="0" fontId="34" fillId="0" borderId="0"/>
    <xf numFmtId="0" fontId="5" fillId="0" borderId="0"/>
    <xf numFmtId="0" fontId="3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5" fillId="0" borderId="0"/>
    <xf numFmtId="0" fontId="5" fillId="0" borderId="0"/>
    <xf numFmtId="0" fontId="25" fillId="0" borderId="0"/>
    <xf numFmtId="0" fontId="5" fillId="0" borderId="0"/>
    <xf numFmtId="0" fontId="25" fillId="0" borderId="0"/>
    <xf numFmtId="0" fontId="25" fillId="0" borderId="0"/>
    <xf numFmtId="0" fontId="5" fillId="0" borderId="0"/>
    <xf numFmtId="0" fontId="5" fillId="0" borderId="0"/>
    <xf numFmtId="0" fontId="5" fillId="0" borderId="0"/>
    <xf numFmtId="0" fontId="25" fillId="0" borderId="0"/>
    <xf numFmtId="0" fontId="25" fillId="0" borderId="0"/>
    <xf numFmtId="0" fontId="25" fillId="0" borderId="0"/>
    <xf numFmtId="0" fontId="25" fillId="0" borderId="0"/>
    <xf numFmtId="0" fontId="5" fillId="0" borderId="0"/>
    <xf numFmtId="0" fontId="5" fillId="0" borderId="0"/>
    <xf numFmtId="0" fontId="44" fillId="0" borderId="0">
      <alignment vertical="center"/>
    </xf>
    <xf numFmtId="0" fontId="41" fillId="0" borderId="0"/>
    <xf numFmtId="0" fontId="44" fillId="0" borderId="0">
      <alignment vertical="center"/>
    </xf>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5" fillId="26" borderId="9" applyNumberFormat="0" applyFont="0" applyAlignment="0" applyProtection="0"/>
    <xf numFmtId="0" fontId="25" fillId="26" borderId="9" applyNumberFormat="0" applyFont="0" applyAlignment="0" applyProtection="0"/>
    <xf numFmtId="0" fontId="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25" fillId="26" borderId="9" applyNumberFormat="0" applyFon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10" borderId="10" applyNumberFormat="0" applyAlignment="0" applyProtection="0"/>
    <xf numFmtId="0" fontId="18" fillId="3" borderId="10" applyNumberFormat="0" applyAlignment="0" applyProtection="0"/>
    <xf numFmtId="0" fontId="18" fillId="10"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18" fillId="3" borderId="10" applyNumberFormat="0" applyAlignment="0" applyProtection="0"/>
    <xf numFmtId="0" fontId="29" fillId="0" borderId="0" applyNumberFormat="0" applyFont="0" applyFill="0" applyBorder="0" applyAlignment="0" applyProtection="0">
      <alignment horizontal="left"/>
    </xf>
    <xf numFmtId="0" fontId="30" fillId="0" borderId="11">
      <alignment horizontal="center"/>
    </xf>
    <xf numFmtId="0" fontId="24" fillId="0" borderId="0"/>
    <xf numFmtId="0" fontId="22" fillId="0" borderId="0" applyNumberFormat="0" applyFill="0" applyBorder="0" applyAlignment="0" applyProtection="0"/>
    <xf numFmtId="0" fontId="24" fillId="0" borderId="0"/>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18" fillId="0" borderId="13" applyNumberFormat="0" applyFill="0" applyAlignment="0" applyProtection="0"/>
    <xf numFmtId="0" fontId="20" fillId="0" borderId="12"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0" fontId="18" fillId="0" borderId="13" applyNumberFormat="0" applyFill="0" applyAlignment="0" applyProtection="0"/>
    <xf numFmtId="49"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lignment vertical="center"/>
    </xf>
    <xf numFmtId="0" fontId="35" fillId="0" borderId="0"/>
    <xf numFmtId="0" fontId="67" fillId="0" borderId="0">
      <alignment vertical="center"/>
    </xf>
    <xf numFmtId="0" fontId="71" fillId="0" borderId="0" applyNumberFormat="0" applyFill="0" applyBorder="0" applyAlignment="0" applyProtection="0"/>
  </cellStyleXfs>
  <cellXfs count="103">
    <xf numFmtId="0" fontId="0" fillId="0" borderId="0" xfId="0"/>
    <xf numFmtId="0" fontId="9" fillId="27" borderId="0" xfId="1113" applyFont="1" applyFill="1" applyAlignment="1">
      <alignment horizontal="center" vertical="top" wrapText="1"/>
    </xf>
    <xf numFmtId="0" fontId="9" fillId="28" borderId="14" xfId="973" applyFont="1" applyFill="1" applyBorder="1" applyAlignment="1">
      <alignment horizontal="center" vertical="top" wrapText="1"/>
    </xf>
    <xf numFmtId="0" fontId="9" fillId="28" borderId="15" xfId="973" applyFont="1" applyFill="1" applyBorder="1" applyAlignment="1">
      <alignment horizontal="center" vertical="top" wrapText="1"/>
    </xf>
    <xf numFmtId="0" fontId="9" fillId="28" borderId="0" xfId="973" applyFont="1" applyFill="1" applyAlignment="1">
      <alignment horizontal="center" vertical="top" wrapText="1"/>
    </xf>
    <xf numFmtId="0" fontId="9" fillId="27" borderId="0" xfId="1113" applyFont="1" applyFill="1" applyAlignment="1">
      <alignment horizontal="left" vertical="top" wrapText="1"/>
    </xf>
    <xf numFmtId="0" fontId="43" fillId="0" borderId="0" xfId="1113" applyFont="1" applyAlignment="1">
      <alignment horizontal="center" vertical="center" wrapText="1"/>
    </xf>
    <xf numFmtId="0" fontId="43" fillId="0" borderId="0" xfId="1113" applyFont="1" applyAlignment="1">
      <alignment horizontal="left" vertical="center" wrapText="1"/>
    </xf>
    <xf numFmtId="0" fontId="43" fillId="0" borderId="0" xfId="972" applyFont="1" applyAlignment="1">
      <alignment horizontal="left" vertical="center" wrapText="1"/>
    </xf>
    <xf numFmtId="0" fontId="43" fillId="0" borderId="0" xfId="972" applyFont="1" applyAlignment="1">
      <alignment horizontal="center" vertical="center" wrapText="1"/>
    </xf>
    <xf numFmtId="0" fontId="3" fillId="0" borderId="0" xfId="941" applyFont="1" applyAlignment="1">
      <alignment horizontal="center" vertical="center" wrapText="1"/>
    </xf>
    <xf numFmtId="0" fontId="43" fillId="0" borderId="0" xfId="941" applyFont="1" applyAlignment="1">
      <alignment horizontal="center" vertical="center" wrapText="1"/>
    </xf>
    <xf numFmtId="0" fontId="43" fillId="29" borderId="0" xfId="941" applyFont="1" applyFill="1" applyAlignment="1">
      <alignment horizontal="center" vertical="center" wrapText="1"/>
    </xf>
    <xf numFmtId="0" fontId="46" fillId="0" borderId="0" xfId="974" applyFont="1" applyAlignment="1">
      <alignment horizontal="left" vertical="center"/>
    </xf>
    <xf numFmtId="0" fontId="47" fillId="0" borderId="0" xfId="941" applyFont="1"/>
    <xf numFmtId="0" fontId="43" fillId="0" borderId="0" xfId="1113" applyFont="1" applyAlignment="1">
      <alignment vertical="center" wrapText="1"/>
    </xf>
    <xf numFmtId="49" fontId="58" fillId="30" borderId="17" xfId="941" applyNumberFormat="1" applyFont="1" applyFill="1" applyBorder="1" applyAlignment="1">
      <alignment vertical="center"/>
    </xf>
    <xf numFmtId="0" fontId="46" fillId="0" borderId="0" xfId="1113" applyFont="1" applyAlignment="1">
      <alignment horizontal="left" vertical="center"/>
    </xf>
    <xf numFmtId="0" fontId="43" fillId="0" borderId="0" xfId="971" applyFont="1" applyAlignment="1">
      <alignment horizontal="left" vertical="center" wrapText="1"/>
    </xf>
    <xf numFmtId="0" fontId="43" fillId="0" borderId="0" xfId="971" applyFont="1" applyAlignment="1">
      <alignment horizontal="center" vertical="center" wrapText="1"/>
    </xf>
    <xf numFmtId="0" fontId="43" fillId="0" borderId="0" xfId="974" applyFont="1" applyAlignment="1">
      <alignment horizontal="center" vertical="center"/>
    </xf>
    <xf numFmtId="0" fontId="43" fillId="0" borderId="0" xfId="1113" applyFont="1" applyAlignment="1">
      <alignment horizontal="left" vertical="center"/>
    </xf>
    <xf numFmtId="0" fontId="43" fillId="0" borderId="0" xfId="1113" applyFont="1" applyAlignment="1">
      <alignment horizontal="center" vertical="center"/>
    </xf>
    <xf numFmtId="0" fontId="46" fillId="0" borderId="0" xfId="1113" applyFont="1" applyAlignment="1">
      <alignment horizontal="left" vertical="center" wrapText="1"/>
    </xf>
    <xf numFmtId="0" fontId="43" fillId="0" borderId="0" xfId="974" applyFont="1" applyAlignment="1">
      <alignment horizontal="left" vertical="center"/>
    </xf>
    <xf numFmtId="0" fontId="46" fillId="0" borderId="0" xfId="974" applyFont="1" applyAlignment="1">
      <alignment horizontal="left" vertical="center" wrapText="1"/>
    </xf>
    <xf numFmtId="49" fontId="58" fillId="30" borderId="17" xfId="1112" applyNumberFormat="1" applyFont="1" applyFill="1" applyBorder="1">
      <alignment vertical="center"/>
    </xf>
    <xf numFmtId="0" fontId="46" fillId="0" borderId="0" xfId="1113" applyFont="1" applyAlignment="1">
      <alignment vertical="center" wrapText="1"/>
    </xf>
    <xf numFmtId="0" fontId="43" fillId="30" borderId="0" xfId="1113" applyFont="1" applyFill="1" applyAlignment="1">
      <alignment horizontal="left" vertical="center" wrapText="1"/>
    </xf>
    <xf numFmtId="0" fontId="43" fillId="0" borderId="16" xfId="972" applyFont="1" applyBorder="1" applyAlignment="1">
      <alignment vertical="center" wrapText="1"/>
    </xf>
    <xf numFmtId="0" fontId="43" fillId="0" borderId="0" xfId="941" applyFont="1" applyAlignment="1">
      <alignment horizontal="left" vertical="center" wrapText="1"/>
    </xf>
    <xf numFmtId="0" fontId="3" fillId="0" borderId="0" xfId="941" applyFont="1" applyAlignment="1">
      <alignment horizontal="center" vertical="center"/>
    </xf>
    <xf numFmtId="0" fontId="51" fillId="0" borderId="0" xfId="941" applyFont="1" applyAlignment="1">
      <alignment horizontal="center" vertical="center"/>
    </xf>
    <xf numFmtId="49" fontId="58" fillId="31" borderId="17" xfId="941"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Alignment="1">
      <alignment vertical="center" wrapText="1"/>
    </xf>
    <xf numFmtId="0" fontId="59" fillId="0" borderId="0" xfId="0" applyFont="1" applyAlignment="1">
      <alignment vertical="center" wrapText="1"/>
    </xf>
    <xf numFmtId="0" fontId="60" fillId="0" borderId="16" xfId="0" applyFont="1" applyBorder="1"/>
    <xf numFmtId="0" fontId="60" fillId="0" borderId="16" xfId="0" applyFont="1" applyBorder="1" applyAlignment="1">
      <alignment horizontal="left"/>
    </xf>
    <xf numFmtId="0" fontId="60" fillId="0" borderId="0" xfId="0" applyFont="1"/>
    <xf numFmtId="0" fontId="55" fillId="0" borderId="0" xfId="970" applyFont="1"/>
    <xf numFmtId="0" fontId="60" fillId="0" borderId="0" xfId="0" applyFont="1" applyAlignment="1">
      <alignment horizontal="left"/>
    </xf>
    <xf numFmtId="0" fontId="61" fillId="32" borderId="16" xfId="970" applyFont="1" applyFill="1" applyBorder="1" applyAlignment="1">
      <alignment horizontal="left" wrapText="1"/>
    </xf>
    <xf numFmtId="0" fontId="55" fillId="0" borderId="0" xfId="970" applyFont="1" applyAlignment="1">
      <alignment wrapText="1"/>
    </xf>
    <xf numFmtId="0" fontId="61" fillId="32" borderId="16" xfId="970" applyFont="1" applyFill="1" applyBorder="1" applyAlignment="1">
      <alignment wrapText="1"/>
    </xf>
    <xf numFmtId="0" fontId="60" fillId="30" borderId="16" xfId="0" applyFont="1" applyFill="1" applyBorder="1"/>
    <xf numFmtId="0" fontId="60" fillId="0" borderId="16" xfId="0" quotePrefix="1" applyFont="1" applyBorder="1" applyAlignment="1">
      <alignment horizontal="left"/>
    </xf>
    <xf numFmtId="0" fontId="61" fillId="32" borderId="16" xfId="970" applyFont="1" applyFill="1" applyBorder="1" applyAlignment="1">
      <alignment horizontal="center" wrapText="1"/>
    </xf>
    <xf numFmtId="0" fontId="60" fillId="0" borderId="16" xfId="0" applyFont="1" applyBorder="1" applyAlignment="1">
      <alignment horizontal="center"/>
    </xf>
    <xf numFmtId="0" fontId="60" fillId="0" borderId="0" xfId="0" applyFont="1" applyAlignment="1">
      <alignment horizontal="center"/>
    </xf>
    <xf numFmtId="0" fontId="35" fillId="0" borderId="0" xfId="941"/>
    <xf numFmtId="178" fontId="35" fillId="0" borderId="0" xfId="941" applyNumberFormat="1"/>
    <xf numFmtId="0" fontId="35" fillId="0" borderId="0" xfId="941" applyAlignment="1">
      <alignment wrapText="1"/>
    </xf>
    <xf numFmtId="14" fontId="35" fillId="0" borderId="0" xfId="941" applyNumberFormat="1"/>
    <xf numFmtId="0" fontId="60" fillId="0" borderId="16" xfId="0" applyFont="1" applyBorder="1" applyAlignment="1">
      <alignment horizontal="left" wrapText="1"/>
    </xf>
    <xf numFmtId="0" fontId="55" fillId="0" borderId="16" xfId="0" applyFont="1" applyBorder="1" applyAlignment="1">
      <alignment horizontal="left"/>
    </xf>
    <xf numFmtId="0" fontId="55" fillId="0" borderId="16" xfId="970" applyFont="1" applyBorder="1"/>
    <xf numFmtId="0" fontId="60" fillId="0" borderId="16" xfId="938" applyFont="1" applyBorder="1"/>
    <xf numFmtId="0" fontId="60" fillId="0" borderId="16" xfId="0" applyFont="1" applyBorder="1" applyAlignment="1">
      <alignment horizontal="left" vertical="top"/>
    </xf>
    <xf numFmtId="0" fontId="60" fillId="0" borderId="18" xfId="0" applyFont="1" applyBorder="1" applyAlignment="1">
      <alignment horizontal="left"/>
    </xf>
    <xf numFmtId="0" fontId="60" fillId="0" borderId="16" xfId="0" applyFont="1" applyBorder="1" applyAlignment="1">
      <alignment horizontal="left" vertical="center" wrapText="1"/>
    </xf>
    <xf numFmtId="0" fontId="60" fillId="0" borderId="16" xfId="0" applyFont="1" applyBorder="1" applyAlignment="1">
      <alignment horizontal="right" vertical="center"/>
    </xf>
    <xf numFmtId="0" fontId="60" fillId="0" borderId="16" xfId="0" applyFont="1" applyBorder="1" applyAlignment="1">
      <alignment horizontal="center" vertical="center" wrapText="1"/>
    </xf>
    <xf numFmtId="0" fontId="60" fillId="0" borderId="16" xfId="0" applyFont="1" applyBorder="1" applyAlignment="1">
      <alignment vertical="center"/>
    </xf>
    <xf numFmtId="0" fontId="67" fillId="0" borderId="0" xfId="1114">
      <alignment vertical="center"/>
    </xf>
    <xf numFmtId="0" fontId="60" fillId="30" borderId="16" xfId="0" applyFont="1" applyFill="1" applyBorder="1" applyAlignment="1">
      <alignment horizontal="left"/>
    </xf>
    <xf numFmtId="0" fontId="35" fillId="0" borderId="0" xfId="941" applyAlignment="1">
      <alignment horizontal="center"/>
    </xf>
    <xf numFmtId="0" fontId="60" fillId="0" borderId="16" xfId="0" applyFont="1" applyBorder="1" applyAlignment="1">
      <alignment horizontal="left" vertical="top" wrapText="1"/>
    </xf>
    <xf numFmtId="0" fontId="60" fillId="0" borderId="16" xfId="0" applyFont="1" applyBorder="1" applyAlignment="1">
      <alignment vertical="top" wrapText="1"/>
    </xf>
    <xf numFmtId="0" fontId="55" fillId="0" borderId="16" xfId="970" applyFont="1" applyBorder="1" applyAlignment="1">
      <alignment vertical="top" wrapText="1"/>
    </xf>
    <xf numFmtId="0" fontId="68" fillId="0" borderId="0" xfId="0" applyFont="1" applyAlignment="1">
      <alignment horizontal="left"/>
    </xf>
    <xf numFmtId="0" fontId="55" fillId="30" borderId="16" xfId="970" applyFont="1" applyFill="1" applyBorder="1"/>
    <xf numFmtId="0" fontId="55" fillId="30" borderId="0" xfId="970" applyFont="1" applyFill="1"/>
    <xf numFmtId="0" fontId="60" fillId="0" borderId="20" xfId="0" applyFont="1" applyBorder="1"/>
    <xf numFmtId="0" fontId="60" fillId="0" borderId="19" xfId="0" applyFont="1" applyBorder="1"/>
    <xf numFmtId="0" fontId="60" fillId="0" borderId="16" xfId="0" applyFont="1" applyBorder="1" applyAlignment="1">
      <alignment vertical="center" wrapText="1"/>
    </xf>
    <xf numFmtId="0" fontId="35" fillId="0" borderId="0" xfId="941" applyAlignment="1">
      <alignment horizontal="left" vertical="top" wrapText="1"/>
    </xf>
    <xf numFmtId="0" fontId="70" fillId="0" borderId="16" xfId="0" applyFont="1" applyBorder="1" applyAlignment="1">
      <alignment vertical="center"/>
    </xf>
    <xf numFmtId="0" fontId="60" fillId="0" borderId="16" xfId="0" applyFont="1" applyBorder="1" applyAlignment="1">
      <alignment wrapText="1"/>
    </xf>
    <xf numFmtId="0" fontId="60" fillId="33" borderId="16" xfId="0" applyFont="1" applyFill="1" applyBorder="1" applyAlignment="1">
      <alignment horizontal="left"/>
    </xf>
    <xf numFmtId="0" fontId="72" fillId="0" borderId="16" xfId="1115" applyFont="1" applyBorder="1"/>
    <xf numFmtId="0" fontId="70" fillId="0" borderId="16" xfId="0" applyFont="1" applyBorder="1"/>
    <xf numFmtId="179" fontId="0" fillId="0" borderId="0" xfId="0" applyNumberFormat="1"/>
    <xf numFmtId="0" fontId="73" fillId="0" borderId="0" xfId="970" applyFont="1"/>
    <xf numFmtId="180" fontId="0" fillId="0" borderId="0" xfId="0" applyNumberFormat="1"/>
    <xf numFmtId="14" fontId="0" fillId="0" borderId="0" xfId="0" applyNumberFormat="1"/>
    <xf numFmtId="0" fontId="61" fillId="32" borderId="18" xfId="970" applyFont="1" applyFill="1" applyBorder="1" applyAlignment="1">
      <alignment wrapText="1"/>
    </xf>
    <xf numFmtId="0" fontId="61" fillId="32" borderId="18" xfId="970" applyFont="1" applyFill="1" applyBorder="1" applyAlignment="1">
      <alignment horizontal="left" wrapText="1"/>
    </xf>
    <xf numFmtId="0" fontId="61" fillId="32" borderId="18" xfId="970" applyFont="1" applyFill="1" applyBorder="1" applyAlignment="1">
      <alignment horizontal="center" wrapText="1"/>
    </xf>
    <xf numFmtId="180" fontId="74" fillId="0" borderId="0" xfId="0" applyNumberFormat="1" applyFont="1"/>
    <xf numFmtId="180" fontId="75" fillId="0" borderId="0" xfId="0" applyNumberFormat="1" applyFont="1"/>
    <xf numFmtId="14" fontId="75" fillId="0" borderId="0" xfId="0" applyNumberFormat="1" applyFont="1"/>
    <xf numFmtId="180" fontId="76" fillId="0" borderId="0" xfId="0" applyNumberFormat="1" applyFont="1"/>
    <xf numFmtId="14" fontId="76" fillId="0" borderId="0" xfId="0" applyNumberFormat="1" applyFont="1"/>
    <xf numFmtId="14" fontId="35" fillId="0" borderId="0" xfId="941" applyNumberFormat="1" applyAlignment="1">
      <alignment horizontal="center"/>
    </xf>
    <xf numFmtId="0" fontId="35" fillId="0" borderId="0" xfId="941" applyAlignment="1">
      <alignment horizontal="center"/>
    </xf>
    <xf numFmtId="0" fontId="35" fillId="0" borderId="0" xfId="941" applyAlignment="1">
      <alignment horizontal="center" wrapText="1"/>
    </xf>
    <xf numFmtId="0" fontId="35" fillId="0" borderId="0" xfId="941" applyAlignment="1">
      <alignment horizontal="left" vertical="top" wrapText="1"/>
    </xf>
    <xf numFmtId="0" fontId="0" fillId="0" borderId="22" xfId="0" applyBorder="1" applyAlignment="1">
      <alignment horizontal="center"/>
    </xf>
    <xf numFmtId="0" fontId="0" fillId="0" borderId="21" xfId="0" applyBorder="1" applyAlignment="1">
      <alignment horizontal="center"/>
    </xf>
    <xf numFmtId="0" fontId="0" fillId="0" borderId="0" xfId="0" applyAlignment="1">
      <alignment horizontal="center"/>
    </xf>
    <xf numFmtId="180" fontId="0" fillId="0" borderId="0" xfId="0" applyNumberFormat="1" applyAlignment="1">
      <alignment horizontal="center"/>
    </xf>
  </cellXfs>
  <cellStyles count="1116">
    <cellStyle name="%" xfId="1"/>
    <cellStyle name="% 2" xfId="2"/>
    <cellStyle name="%_Decom &amp; Idle" xfId="3"/>
    <cellStyle name="%_Decom &amp; Idle 2" xfId="4"/>
    <cellStyle name="%_MasterCEP V2.1-MF&amp;AS400-8Feb2011" xfId="5"/>
    <cellStyle name="%_MasterCEP V2.2 Infra Aug 2011 Internal V1" xfId="6"/>
    <cellStyle name="%_Movement Summary" xfId="7"/>
    <cellStyle name="_AIX SS" xfId="8"/>
    <cellStyle name="_AM DCS Workstations &amp; Printers v3 - 20060425" xfId="9"/>
    <cellStyle name="_AM Network report_(2010JAN)_20100124_v2" xfId="10"/>
    <cellStyle name="_AM server report_(201001)_20100201_v6" xfId="11"/>
    <cellStyle name="_AM T&amp;M Report _(201001)_20100118" xfId="12"/>
    <cellStyle name="_Book1" xfId="13"/>
    <cellStyle name="_CEP Template ver1" xfId="14"/>
    <cellStyle name="_CEP_Database_Jan2008" xfId="15"/>
    <cellStyle name="_DCS Upload Variance" xfId="16"/>
    <cellStyle name="_DCS Workstations Movement" xfId="17"/>
    <cellStyle name="_Detail of Workstation-BAU" xfId="18"/>
    <cellStyle name="_Detail of Workstation-BAU 2" xfId="19"/>
    <cellStyle name="_Detail of Workstation-BAU_Decom &amp; Idle" xfId="20"/>
    <cellStyle name="_Detail of Workstation-BAU_MASTERCEP" xfId="21"/>
    <cellStyle name="_Detail of Workstation-BAU_MasterCEP V1.5 Firewall 19May" xfId="22"/>
    <cellStyle name="_Detail of Workstation-BAU_MasterCEP V2.1-MF&amp;AS400-8Feb2011" xfId="23"/>
    <cellStyle name="_Detail of Workstation-BAU_MasterCEP V2.2 Infra Aug 2011 Internal V1" xfId="24"/>
    <cellStyle name="_Detail of Workstation-BAU_Movement Summary" xfId="25"/>
    <cellStyle name="_EOS Verification Scheduling Calenderv1_5" xfId="26"/>
    <cellStyle name="_FM TCM" xfId="27"/>
    <cellStyle name="_List of servers(critical)" xfId="28"/>
    <cellStyle name="_Network_CEP_Dec_2007 (NMS)" xfId="29"/>
    <cellStyle name="_Network_CEP_Dec07_ssoe 701" xfId="30"/>
    <cellStyle name="_Network_CEP_Overseas_Dec_2007" xfId="31"/>
    <cellStyle name="_QUERY TABLE" xfId="32"/>
    <cellStyle name="_Report" xfId="33"/>
    <cellStyle name="_Sheet1" xfId="34"/>
    <cellStyle name="_Sheet1 2" xfId="35"/>
    <cellStyle name="_Sheet1 3" xfId="36"/>
    <cellStyle name="_Sheet1 4" xfId="37"/>
    <cellStyle name="_Solaris CEP 10Sept 2008" xfId="38"/>
    <cellStyle name="_Sun SS" xfId="39"/>
    <cellStyle name="_V4_Summary for W2W 2005_20050825" xfId="40"/>
    <cellStyle name="_WIN SS" xfId="41"/>
    <cellStyle name="0,0_x000d__x000a_NA_x000d__x000a_" xfId="42"/>
    <cellStyle name="0,0_x000d__x000a_NA_x000d__x000a_ 2" xfId="43"/>
    <cellStyle name="0,0_x000d__x000a_NA_x000d__x000a_ 3" xfId="44"/>
    <cellStyle name="0,0_x000d__x000a_NA_x000d__x000a_ 4" xfId="45"/>
    <cellStyle name="20% - Accent1 10" xfId="46"/>
    <cellStyle name="20% - Accent1 2" xfId="47"/>
    <cellStyle name="20% - Accent1 2 2" xfId="48"/>
    <cellStyle name="20% - Accent1 2 3" xfId="49"/>
    <cellStyle name="20% - Accent1 2 4" xfId="50"/>
    <cellStyle name="20% - Accent1 2 5" xfId="51"/>
    <cellStyle name="20% - Accent1 3" xfId="52"/>
    <cellStyle name="20% - Accent1 3 2" xfId="53"/>
    <cellStyle name="20% - Accent1 3 3" xfId="54"/>
    <cellStyle name="20% - Accent1 4" xfId="55"/>
    <cellStyle name="20% - Accent1 5" xfId="56"/>
    <cellStyle name="20% - Accent1 6" xfId="57"/>
    <cellStyle name="20% - Accent1 7" xfId="58"/>
    <cellStyle name="20% - Accent1 7 2" xfId="59"/>
    <cellStyle name="20% - Accent1 7 3" xfId="60"/>
    <cellStyle name="20% - Accent1 7 4" xfId="61"/>
    <cellStyle name="20% - Accent1 7_Decom &amp; Idle" xfId="62"/>
    <cellStyle name="20% - Accent1 8" xfId="63"/>
    <cellStyle name="20% - Accent1 8 2" xfId="64"/>
    <cellStyle name="20% - Accent1 8 3" xfId="65"/>
    <cellStyle name="20% - Accent1 8_Decom &amp; Idle" xfId="66"/>
    <cellStyle name="20% - Accent1 9" xfId="67"/>
    <cellStyle name="20% - Accent1 9 2" xfId="68"/>
    <cellStyle name="20% - Accent1 9 3" xfId="69"/>
    <cellStyle name="20% - Accent1 9_Decom &amp; Idle" xfId="70"/>
    <cellStyle name="20% - Accent2 10" xfId="71"/>
    <cellStyle name="20% - Accent2 2" xfId="72"/>
    <cellStyle name="20% - Accent2 2 2" xfId="73"/>
    <cellStyle name="20% - Accent2 2 3" xfId="74"/>
    <cellStyle name="20% - Accent2 2 4" xfId="75"/>
    <cellStyle name="20% - Accent2 2 5" xfId="76"/>
    <cellStyle name="20% - Accent2 3" xfId="77"/>
    <cellStyle name="20% - Accent2 3 2" xfId="78"/>
    <cellStyle name="20% - Accent2 3 3" xfId="79"/>
    <cellStyle name="20% - Accent2 4" xfId="80"/>
    <cellStyle name="20% - Accent2 5" xfId="81"/>
    <cellStyle name="20% - Accent2 6" xfId="82"/>
    <cellStyle name="20% - Accent2 7" xfId="83"/>
    <cellStyle name="20% - Accent2 7 2" xfId="84"/>
    <cellStyle name="20% - Accent2 7 3" xfId="85"/>
    <cellStyle name="20% - Accent2 7 4" xfId="86"/>
    <cellStyle name="20% - Accent2 7_Decom &amp; Idle" xfId="87"/>
    <cellStyle name="20% - Accent2 8" xfId="88"/>
    <cellStyle name="20% - Accent2 8 2" xfId="89"/>
    <cellStyle name="20% - Accent2 8 3" xfId="90"/>
    <cellStyle name="20% - Accent2 8_Decom &amp; Idle" xfId="91"/>
    <cellStyle name="20% - Accent2 9" xfId="92"/>
    <cellStyle name="20% - Accent2 9 2" xfId="93"/>
    <cellStyle name="20% - Accent2 9 3" xfId="94"/>
    <cellStyle name="20% - Accent2 9_Decom &amp; Idle" xfId="95"/>
    <cellStyle name="20% - Accent3 10" xfId="96"/>
    <cellStyle name="20% - Accent3 2" xfId="97"/>
    <cellStyle name="20% - Accent3 2 2" xfId="98"/>
    <cellStyle name="20% - Accent3 2 3" xfId="99"/>
    <cellStyle name="20% - Accent3 2 4" xfId="100"/>
    <cellStyle name="20% - Accent3 2 5" xfId="101"/>
    <cellStyle name="20% - Accent3 3" xfId="102"/>
    <cellStyle name="20% - Accent3 3 2" xfId="103"/>
    <cellStyle name="20% - Accent3 3 3" xfId="104"/>
    <cellStyle name="20% - Accent3 4" xfId="105"/>
    <cellStyle name="20% - Accent3 5" xfId="106"/>
    <cellStyle name="20% - Accent3 6" xfId="107"/>
    <cellStyle name="20% - Accent3 7" xfId="108"/>
    <cellStyle name="20% - Accent3 7 2" xfId="109"/>
    <cellStyle name="20% - Accent3 7 3" xfId="110"/>
    <cellStyle name="20% - Accent3 7 4" xfId="111"/>
    <cellStyle name="20% - Accent3 7_Decom &amp; Idle" xfId="112"/>
    <cellStyle name="20% - Accent3 8" xfId="113"/>
    <cellStyle name="20% - Accent3 8 2" xfId="114"/>
    <cellStyle name="20% - Accent3 8 3" xfId="115"/>
    <cellStyle name="20% - Accent3 8_Decom &amp; Idle" xfId="116"/>
    <cellStyle name="20% - Accent3 9" xfId="117"/>
    <cellStyle name="20% - Accent3 9 2" xfId="118"/>
    <cellStyle name="20% - Accent3 9 3" xfId="119"/>
    <cellStyle name="20% - Accent3 9_Decom &amp; Idle" xfId="120"/>
    <cellStyle name="20% - Accent4 10" xfId="121"/>
    <cellStyle name="20% - Accent4 2" xfId="122"/>
    <cellStyle name="20% - Accent4 2 2" xfId="123"/>
    <cellStyle name="20% - Accent4 2 3" xfId="124"/>
    <cellStyle name="20% - Accent4 2 4" xfId="125"/>
    <cellStyle name="20% - Accent4 2 5" xfId="126"/>
    <cellStyle name="20% - Accent4 3" xfId="127"/>
    <cellStyle name="20% - Accent4 3 2" xfId="128"/>
    <cellStyle name="20% - Accent4 3 3" xfId="129"/>
    <cellStyle name="20% - Accent4 4" xfId="130"/>
    <cellStyle name="20% - Accent4 5" xfId="131"/>
    <cellStyle name="20% - Accent4 6" xfId="132"/>
    <cellStyle name="20% - Accent4 7" xfId="133"/>
    <cellStyle name="20% - Accent4 7 2" xfId="134"/>
    <cellStyle name="20% - Accent4 7 3" xfId="135"/>
    <cellStyle name="20% - Accent4 7 4" xfId="136"/>
    <cellStyle name="20% - Accent4 7_Decom &amp; Idle" xfId="137"/>
    <cellStyle name="20% - Accent4 8" xfId="138"/>
    <cellStyle name="20% - Accent4 8 2" xfId="139"/>
    <cellStyle name="20% - Accent4 8 3" xfId="140"/>
    <cellStyle name="20% - Accent4 8_Decom &amp; Idle" xfId="141"/>
    <cellStyle name="20% - Accent4 9" xfId="142"/>
    <cellStyle name="20% - Accent4 9 2" xfId="143"/>
    <cellStyle name="20% - Accent4 9 3" xfId="144"/>
    <cellStyle name="20% - Accent4 9_Decom &amp; Idle" xfId="145"/>
    <cellStyle name="20% - Accent5 10" xfId="146"/>
    <cellStyle name="20% - Accent5 2" xfId="147"/>
    <cellStyle name="20% - Accent5 2 2" xfId="148"/>
    <cellStyle name="20% - Accent5 2 3" xfId="149"/>
    <cellStyle name="20% - Accent5 2 4" xfId="150"/>
    <cellStyle name="20% - Accent5 2 5" xfId="151"/>
    <cellStyle name="20% - Accent5 3" xfId="152"/>
    <cellStyle name="20% - Accent5 3 2" xfId="153"/>
    <cellStyle name="20% - Accent5 3 3" xfId="154"/>
    <cellStyle name="20% - Accent5 4" xfId="155"/>
    <cellStyle name="20% - Accent5 5" xfId="156"/>
    <cellStyle name="20% - Accent5 6" xfId="157"/>
    <cellStyle name="20% - Accent5 7" xfId="158"/>
    <cellStyle name="20% - Accent5 7 2" xfId="159"/>
    <cellStyle name="20% - Accent5 7 3" xfId="160"/>
    <cellStyle name="20% - Accent5 7 4" xfId="161"/>
    <cellStyle name="20% - Accent5 7_Decom &amp; Idle" xfId="162"/>
    <cellStyle name="20% - Accent5 8" xfId="163"/>
    <cellStyle name="20% - Accent5 8 2" xfId="164"/>
    <cellStyle name="20% - Accent5 8 3" xfId="165"/>
    <cellStyle name="20% - Accent5 8_Decom &amp; Idle" xfId="166"/>
    <cellStyle name="20% - Accent5 9" xfId="167"/>
    <cellStyle name="20% - Accent5 9 2" xfId="168"/>
    <cellStyle name="20% - Accent5 9 3" xfId="169"/>
    <cellStyle name="20% - Accent5 9_Decom &amp; Idle" xfId="170"/>
    <cellStyle name="20% - Accent6 10" xfId="171"/>
    <cellStyle name="20% - Accent6 2" xfId="172"/>
    <cellStyle name="20% - Accent6 2 2" xfId="173"/>
    <cellStyle name="20% - Accent6 2 3" xfId="174"/>
    <cellStyle name="20% - Accent6 2 4" xfId="175"/>
    <cellStyle name="20% - Accent6 2 5" xfId="176"/>
    <cellStyle name="20% - Accent6 3" xfId="177"/>
    <cellStyle name="20% - Accent6 3 2" xfId="178"/>
    <cellStyle name="20% - Accent6 3 3" xfId="179"/>
    <cellStyle name="20% - Accent6 4" xfId="180"/>
    <cellStyle name="20% - Accent6 5" xfId="181"/>
    <cellStyle name="20% - Accent6 6" xfId="182"/>
    <cellStyle name="20% - Accent6 7" xfId="183"/>
    <cellStyle name="20% - Accent6 7 2" xfId="184"/>
    <cellStyle name="20% - Accent6 7 3" xfId="185"/>
    <cellStyle name="20% - Accent6 7 4" xfId="186"/>
    <cellStyle name="20% - Accent6 7_Decom &amp; Idle" xfId="187"/>
    <cellStyle name="20% - Accent6 8" xfId="188"/>
    <cellStyle name="20% - Accent6 8 2" xfId="189"/>
    <cellStyle name="20% - Accent6 8 3" xfId="190"/>
    <cellStyle name="20% - Accent6 8_Decom &amp; Idle" xfId="191"/>
    <cellStyle name="20% - Accent6 9" xfId="192"/>
    <cellStyle name="20% - Accent6 9 2" xfId="193"/>
    <cellStyle name="20% - Accent6 9 3" xfId="194"/>
    <cellStyle name="20% - Accent6 9_Decom &amp; Idle" xfId="195"/>
    <cellStyle name="40% - Accent1 10" xfId="196"/>
    <cellStyle name="40% - Accent1 2" xfId="197"/>
    <cellStyle name="40% - Accent1 2 2" xfId="198"/>
    <cellStyle name="40% - Accent1 2 3" xfId="199"/>
    <cellStyle name="40% - Accent1 2 4" xfId="200"/>
    <cellStyle name="40% - Accent1 2 5" xfId="201"/>
    <cellStyle name="40% - Accent1 3" xfId="202"/>
    <cellStyle name="40% - Accent1 3 2" xfId="203"/>
    <cellStyle name="40% - Accent1 3 3" xfId="204"/>
    <cellStyle name="40% - Accent1 4" xfId="205"/>
    <cellStyle name="40% - Accent1 5" xfId="206"/>
    <cellStyle name="40% - Accent1 6" xfId="207"/>
    <cellStyle name="40% - Accent1 7" xfId="208"/>
    <cellStyle name="40% - Accent1 7 2" xfId="209"/>
    <cellStyle name="40% - Accent1 7 3" xfId="210"/>
    <cellStyle name="40% - Accent1 7 4" xfId="211"/>
    <cellStyle name="40% - Accent1 7_Decom &amp; Idle" xfId="212"/>
    <cellStyle name="40% - Accent1 8" xfId="213"/>
    <cellStyle name="40% - Accent1 8 2" xfId="214"/>
    <cellStyle name="40% - Accent1 8 3" xfId="215"/>
    <cellStyle name="40% - Accent1 8_Decom &amp; Idle" xfId="216"/>
    <cellStyle name="40% - Accent1 9" xfId="217"/>
    <cellStyle name="40% - Accent1 9 2" xfId="218"/>
    <cellStyle name="40% - Accent1 9 3" xfId="219"/>
    <cellStyle name="40% - Accent1 9_Decom &amp; Idle" xfId="220"/>
    <cellStyle name="40% - Accent2 10" xfId="221"/>
    <cellStyle name="40% - Accent2 2" xfId="222"/>
    <cellStyle name="40% - Accent2 2 2" xfId="223"/>
    <cellStyle name="40% - Accent2 2 3" xfId="224"/>
    <cellStyle name="40% - Accent2 2 4" xfId="225"/>
    <cellStyle name="40% - Accent2 2 5" xfId="226"/>
    <cellStyle name="40% - Accent2 3" xfId="227"/>
    <cellStyle name="40% - Accent2 3 2" xfId="228"/>
    <cellStyle name="40% - Accent2 3 3" xfId="229"/>
    <cellStyle name="40% - Accent2 4" xfId="230"/>
    <cellStyle name="40% - Accent2 5" xfId="231"/>
    <cellStyle name="40% - Accent2 6" xfId="232"/>
    <cellStyle name="40% - Accent2 7" xfId="233"/>
    <cellStyle name="40% - Accent2 7 2" xfId="234"/>
    <cellStyle name="40% - Accent2 7 3" xfId="235"/>
    <cellStyle name="40% - Accent2 7 4" xfId="236"/>
    <cellStyle name="40% - Accent2 7_Decom &amp; Idle" xfId="237"/>
    <cellStyle name="40% - Accent2 8" xfId="238"/>
    <cellStyle name="40% - Accent2 8 2" xfId="239"/>
    <cellStyle name="40% - Accent2 8 3" xfId="240"/>
    <cellStyle name="40% - Accent2 8_Decom &amp; Idle" xfId="241"/>
    <cellStyle name="40% - Accent2 9" xfId="242"/>
    <cellStyle name="40% - Accent2 9 2" xfId="243"/>
    <cellStyle name="40% - Accent2 9 3" xfId="244"/>
    <cellStyle name="40% - Accent2 9_Decom &amp; Idle" xfId="245"/>
    <cellStyle name="40% - Accent3 10" xfId="246"/>
    <cellStyle name="40% - Accent3 2" xfId="247"/>
    <cellStyle name="40% - Accent3 2 2" xfId="248"/>
    <cellStyle name="40% - Accent3 2 3" xfId="249"/>
    <cellStyle name="40% - Accent3 2 4" xfId="250"/>
    <cellStyle name="40% - Accent3 2 5" xfId="251"/>
    <cellStyle name="40% - Accent3 3" xfId="252"/>
    <cellStyle name="40% - Accent3 3 2" xfId="253"/>
    <cellStyle name="40% - Accent3 3 3" xfId="254"/>
    <cellStyle name="40% - Accent3 4" xfId="255"/>
    <cellStyle name="40% - Accent3 5" xfId="256"/>
    <cellStyle name="40% - Accent3 6" xfId="257"/>
    <cellStyle name="40% - Accent3 7" xfId="258"/>
    <cellStyle name="40% - Accent3 7 2" xfId="259"/>
    <cellStyle name="40% - Accent3 7 3" xfId="260"/>
    <cellStyle name="40% - Accent3 7 4" xfId="261"/>
    <cellStyle name="40% - Accent3 7_Decom &amp; Idle" xfId="262"/>
    <cellStyle name="40% - Accent3 8" xfId="263"/>
    <cellStyle name="40% - Accent3 8 2" xfId="264"/>
    <cellStyle name="40% - Accent3 8 3" xfId="265"/>
    <cellStyle name="40% - Accent3 8_Decom &amp; Idle" xfId="266"/>
    <cellStyle name="40% - Accent3 9" xfId="267"/>
    <cellStyle name="40% - Accent3 9 2" xfId="268"/>
    <cellStyle name="40% - Accent3 9 3" xfId="269"/>
    <cellStyle name="40% - Accent3 9_Decom &amp; Idle" xfId="270"/>
    <cellStyle name="40% - Accent4 10" xfId="271"/>
    <cellStyle name="40% - Accent4 2" xfId="272"/>
    <cellStyle name="40% - Accent4 2 2" xfId="273"/>
    <cellStyle name="40% - Accent4 2 3" xfId="274"/>
    <cellStyle name="40% - Accent4 2 4" xfId="275"/>
    <cellStyle name="40% - Accent4 2 5" xfId="276"/>
    <cellStyle name="40% - Accent4 3" xfId="277"/>
    <cellStyle name="40% - Accent4 3 2" xfId="278"/>
    <cellStyle name="40% - Accent4 3 3" xfId="279"/>
    <cellStyle name="40% - Accent4 4" xfId="280"/>
    <cellStyle name="40% - Accent4 5" xfId="281"/>
    <cellStyle name="40% - Accent4 6" xfId="282"/>
    <cellStyle name="40% - Accent4 7" xfId="283"/>
    <cellStyle name="40% - Accent4 7 2" xfId="284"/>
    <cellStyle name="40% - Accent4 7 3" xfId="285"/>
    <cellStyle name="40% - Accent4 7 4" xfId="286"/>
    <cellStyle name="40% - Accent4 7_Decom &amp; Idle" xfId="287"/>
    <cellStyle name="40% - Accent4 8" xfId="288"/>
    <cellStyle name="40% - Accent4 8 2" xfId="289"/>
    <cellStyle name="40% - Accent4 8 3" xfId="290"/>
    <cellStyle name="40% - Accent4 8_Decom &amp; Idle" xfId="291"/>
    <cellStyle name="40% - Accent4 9" xfId="292"/>
    <cellStyle name="40% - Accent4 9 2" xfId="293"/>
    <cellStyle name="40% - Accent4 9 3" xfId="294"/>
    <cellStyle name="40% - Accent4 9_Decom &amp; Idle" xfId="295"/>
    <cellStyle name="40% - Accent5 10" xfId="296"/>
    <cellStyle name="40% - Accent5 2" xfId="297"/>
    <cellStyle name="40% - Accent5 2 2" xfId="298"/>
    <cellStyle name="40% - Accent5 2 3" xfId="299"/>
    <cellStyle name="40% - Accent5 2 4" xfId="300"/>
    <cellStyle name="40% - Accent5 2 5" xfId="301"/>
    <cellStyle name="40% - Accent5 3" xfId="302"/>
    <cellStyle name="40% - Accent5 3 2" xfId="303"/>
    <cellStyle name="40% - Accent5 3 3" xfId="304"/>
    <cellStyle name="40% - Accent5 4" xfId="305"/>
    <cellStyle name="40% - Accent5 5" xfId="306"/>
    <cellStyle name="40% - Accent5 6" xfId="307"/>
    <cellStyle name="40% - Accent5 7" xfId="308"/>
    <cellStyle name="40% - Accent5 7 2" xfId="309"/>
    <cellStyle name="40% - Accent5 7 3" xfId="310"/>
    <cellStyle name="40% - Accent5 7 4" xfId="311"/>
    <cellStyle name="40% - Accent5 7_Decom &amp; Idle" xfId="312"/>
    <cellStyle name="40% - Accent5 8" xfId="313"/>
    <cellStyle name="40% - Accent5 8 2" xfId="314"/>
    <cellStyle name="40% - Accent5 8 3" xfId="315"/>
    <cellStyle name="40% - Accent5 8_Decom &amp; Idle" xfId="316"/>
    <cellStyle name="40% - Accent5 9" xfId="317"/>
    <cellStyle name="40% - Accent5 9 2" xfId="318"/>
    <cellStyle name="40% - Accent5 9 3" xfId="319"/>
    <cellStyle name="40% - Accent5 9_Decom &amp; Idle" xfId="320"/>
    <cellStyle name="40% - Accent6 10" xfId="321"/>
    <cellStyle name="40% - Accent6 2" xfId="322"/>
    <cellStyle name="40% - Accent6 2 2" xfId="323"/>
    <cellStyle name="40% - Accent6 2 3" xfId="324"/>
    <cellStyle name="40% - Accent6 2 4" xfId="325"/>
    <cellStyle name="40% - Accent6 2 5" xfId="326"/>
    <cellStyle name="40% - Accent6 3" xfId="327"/>
    <cellStyle name="40% - Accent6 3 2" xfId="328"/>
    <cellStyle name="40% - Accent6 3 3" xfId="329"/>
    <cellStyle name="40% - Accent6 4" xfId="330"/>
    <cellStyle name="40% - Accent6 5" xfId="331"/>
    <cellStyle name="40% - Accent6 6" xfId="332"/>
    <cellStyle name="40% - Accent6 7" xfId="333"/>
    <cellStyle name="40% - Accent6 7 2" xfId="334"/>
    <cellStyle name="40% - Accent6 7 3" xfId="335"/>
    <cellStyle name="40% - Accent6 7 4" xfId="336"/>
    <cellStyle name="40% - Accent6 7_Decom &amp; Idle" xfId="337"/>
    <cellStyle name="40% - Accent6 8" xfId="338"/>
    <cellStyle name="40% - Accent6 8 2" xfId="339"/>
    <cellStyle name="40% - Accent6 8 3" xfId="340"/>
    <cellStyle name="40% - Accent6 8_Decom &amp; Idle" xfId="341"/>
    <cellStyle name="40% - Accent6 9" xfId="342"/>
    <cellStyle name="40% - Accent6 9 2" xfId="343"/>
    <cellStyle name="40% - Accent6 9 3" xfId="344"/>
    <cellStyle name="40% - Accent6 9_Decom &amp; Idle" xfId="345"/>
    <cellStyle name="60% - Accent1 10" xfId="346"/>
    <cellStyle name="60% - Accent1 2" xfId="347"/>
    <cellStyle name="60% - Accent1 2 2" xfId="348"/>
    <cellStyle name="60% - Accent1 2 3" xfId="349"/>
    <cellStyle name="60% - Accent1 2 4" xfId="350"/>
    <cellStyle name="60% - Accent1 2 5" xfId="351"/>
    <cellStyle name="60% - Accent1 3" xfId="352"/>
    <cellStyle name="60% - Accent1 3 2" xfId="353"/>
    <cellStyle name="60% - Accent1 3 3" xfId="354"/>
    <cellStyle name="60% - Accent1 4" xfId="355"/>
    <cellStyle name="60% - Accent1 5" xfId="356"/>
    <cellStyle name="60% - Accent1 6" xfId="357"/>
    <cellStyle name="60% - Accent1 7" xfId="358"/>
    <cellStyle name="60% - Accent1 7 2" xfId="359"/>
    <cellStyle name="60% - Accent1 7 3" xfId="360"/>
    <cellStyle name="60% - Accent1 7 4" xfId="361"/>
    <cellStyle name="60% - Accent1 7_Decom &amp; Idle" xfId="362"/>
    <cellStyle name="60% - Accent1 8" xfId="363"/>
    <cellStyle name="60% - Accent1 8 2" xfId="364"/>
    <cellStyle name="60% - Accent1 8 3" xfId="365"/>
    <cellStyle name="60% - Accent1 8_Decom &amp; Idle" xfId="366"/>
    <cellStyle name="60% - Accent1 9" xfId="367"/>
    <cellStyle name="60% - Accent1 9 2" xfId="368"/>
    <cellStyle name="60% - Accent1 9 3" xfId="369"/>
    <cellStyle name="60% - Accent1 9_Decom &amp; Idle" xfId="370"/>
    <cellStyle name="60% - Accent2 10" xfId="371"/>
    <cellStyle name="60% - Accent2 2" xfId="372"/>
    <cellStyle name="60% - Accent2 2 2" xfId="373"/>
    <cellStyle name="60% - Accent2 2 3" xfId="374"/>
    <cellStyle name="60% - Accent2 2 4" xfId="375"/>
    <cellStyle name="60% - Accent2 2 5" xfId="376"/>
    <cellStyle name="60% - Accent2 3" xfId="377"/>
    <cellStyle name="60% - Accent2 3 2" xfId="378"/>
    <cellStyle name="60% - Accent2 3 3" xfId="379"/>
    <cellStyle name="60% - Accent2 4" xfId="380"/>
    <cellStyle name="60% - Accent2 5" xfId="381"/>
    <cellStyle name="60% - Accent2 6" xfId="382"/>
    <cellStyle name="60% - Accent2 7" xfId="383"/>
    <cellStyle name="60% - Accent2 7 2" xfId="384"/>
    <cellStyle name="60% - Accent2 7 3" xfId="385"/>
    <cellStyle name="60% - Accent2 7 4" xfId="386"/>
    <cellStyle name="60% - Accent2 7_Decom &amp; Idle" xfId="387"/>
    <cellStyle name="60% - Accent2 8" xfId="388"/>
    <cellStyle name="60% - Accent2 8 2" xfId="389"/>
    <cellStyle name="60% - Accent2 8 3" xfId="390"/>
    <cellStyle name="60% - Accent2 8_Decom &amp; Idle" xfId="391"/>
    <cellStyle name="60% - Accent2 9" xfId="392"/>
    <cellStyle name="60% - Accent2 9 2" xfId="393"/>
    <cellStyle name="60% - Accent2 9 3" xfId="394"/>
    <cellStyle name="60% - Accent2 9_Decom &amp; Idle" xfId="395"/>
    <cellStyle name="60% - Accent3 10" xfId="396"/>
    <cellStyle name="60% - Accent3 2" xfId="397"/>
    <cellStyle name="60% - Accent3 2 2" xfId="398"/>
    <cellStyle name="60% - Accent3 2 3" xfId="399"/>
    <cellStyle name="60% - Accent3 2 4" xfId="400"/>
    <cellStyle name="60% - Accent3 2 5" xfId="401"/>
    <cellStyle name="60% - Accent3 3" xfId="402"/>
    <cellStyle name="60% - Accent3 3 2" xfId="403"/>
    <cellStyle name="60% - Accent3 3 3" xfId="404"/>
    <cellStyle name="60% - Accent3 4" xfId="405"/>
    <cellStyle name="60% - Accent3 5" xfId="406"/>
    <cellStyle name="60% - Accent3 6" xfId="407"/>
    <cellStyle name="60% - Accent3 7" xfId="408"/>
    <cellStyle name="60% - Accent3 7 2" xfId="409"/>
    <cellStyle name="60% - Accent3 7 3" xfId="410"/>
    <cellStyle name="60% - Accent3 7 4" xfId="411"/>
    <cellStyle name="60% - Accent3 7_Decom &amp; Idle" xfId="412"/>
    <cellStyle name="60% - Accent3 8" xfId="413"/>
    <cellStyle name="60% - Accent3 8 2" xfId="414"/>
    <cellStyle name="60% - Accent3 8 3" xfId="415"/>
    <cellStyle name="60% - Accent3 8_Decom &amp; Idle" xfId="416"/>
    <cellStyle name="60% - Accent3 9" xfId="417"/>
    <cellStyle name="60% - Accent3 9 2" xfId="418"/>
    <cellStyle name="60% - Accent3 9 3" xfId="419"/>
    <cellStyle name="60% - Accent3 9_Decom &amp; Idle" xfId="420"/>
    <cellStyle name="60% - Accent4 10" xfId="421"/>
    <cellStyle name="60% - Accent4 2" xfId="422"/>
    <cellStyle name="60% - Accent4 2 2" xfId="423"/>
    <cellStyle name="60% - Accent4 2 3" xfId="424"/>
    <cellStyle name="60% - Accent4 2 4" xfId="425"/>
    <cellStyle name="60% - Accent4 2 5" xfId="426"/>
    <cellStyle name="60% - Accent4 3" xfId="427"/>
    <cellStyle name="60% - Accent4 3 2" xfId="428"/>
    <cellStyle name="60% - Accent4 3 3" xfId="429"/>
    <cellStyle name="60% - Accent4 4" xfId="430"/>
    <cellStyle name="60% - Accent4 5" xfId="431"/>
    <cellStyle name="60% - Accent4 6" xfId="432"/>
    <cellStyle name="60% - Accent4 7" xfId="433"/>
    <cellStyle name="60% - Accent4 7 2" xfId="434"/>
    <cellStyle name="60% - Accent4 7 3" xfId="435"/>
    <cellStyle name="60% - Accent4 7 4" xfId="436"/>
    <cellStyle name="60% - Accent4 7_Decom &amp; Idle" xfId="437"/>
    <cellStyle name="60% - Accent4 8" xfId="438"/>
    <cellStyle name="60% - Accent4 8 2" xfId="439"/>
    <cellStyle name="60% - Accent4 8 3" xfId="440"/>
    <cellStyle name="60% - Accent4 8_Decom &amp; Idle" xfId="441"/>
    <cellStyle name="60% - Accent4 9" xfId="442"/>
    <cellStyle name="60% - Accent4 9 2" xfId="443"/>
    <cellStyle name="60% - Accent4 9 3" xfId="444"/>
    <cellStyle name="60% - Accent4 9_Decom &amp; Idle" xfId="445"/>
    <cellStyle name="60% - Accent5 10" xfId="446"/>
    <cellStyle name="60% - Accent5 2" xfId="447"/>
    <cellStyle name="60% - Accent5 2 2" xfId="448"/>
    <cellStyle name="60% - Accent5 2 3" xfId="449"/>
    <cellStyle name="60% - Accent5 2 4" xfId="450"/>
    <cellStyle name="60% - Accent5 2 5" xfId="451"/>
    <cellStyle name="60% - Accent5 3" xfId="452"/>
    <cellStyle name="60% - Accent5 3 2" xfId="453"/>
    <cellStyle name="60% - Accent5 3 3" xfId="454"/>
    <cellStyle name="60% - Accent5 4" xfId="455"/>
    <cellStyle name="60% - Accent5 5" xfId="456"/>
    <cellStyle name="60% - Accent5 6" xfId="457"/>
    <cellStyle name="60% - Accent5 7" xfId="458"/>
    <cellStyle name="60% - Accent5 7 2" xfId="459"/>
    <cellStyle name="60% - Accent5 7 3" xfId="460"/>
    <cellStyle name="60% - Accent5 7 4" xfId="461"/>
    <cellStyle name="60% - Accent5 7_Decom &amp; Idle" xfId="462"/>
    <cellStyle name="60% - Accent5 8" xfId="463"/>
    <cellStyle name="60% - Accent5 8 2" xfId="464"/>
    <cellStyle name="60% - Accent5 8 3" xfId="465"/>
    <cellStyle name="60% - Accent5 8_Decom &amp; Idle" xfId="466"/>
    <cellStyle name="60% - Accent5 9" xfId="467"/>
    <cellStyle name="60% - Accent5 9 2" xfId="468"/>
    <cellStyle name="60% - Accent5 9 3" xfId="469"/>
    <cellStyle name="60% - Accent5 9_Decom &amp; Idle" xfId="470"/>
    <cellStyle name="60% - Accent6 10" xfId="471"/>
    <cellStyle name="60% - Accent6 2" xfId="472"/>
    <cellStyle name="60% - Accent6 2 2" xfId="473"/>
    <cellStyle name="60% - Accent6 2 3" xfId="474"/>
    <cellStyle name="60% - Accent6 2 4" xfId="475"/>
    <cellStyle name="60% - Accent6 2 5" xfId="476"/>
    <cellStyle name="60% - Accent6 3" xfId="477"/>
    <cellStyle name="60% - Accent6 3 2" xfId="478"/>
    <cellStyle name="60% - Accent6 3 3" xfId="479"/>
    <cellStyle name="60% - Accent6 4" xfId="480"/>
    <cellStyle name="60% - Accent6 5" xfId="481"/>
    <cellStyle name="60% - Accent6 6" xfId="482"/>
    <cellStyle name="60% - Accent6 7" xfId="483"/>
    <cellStyle name="60% - Accent6 7 2" xfId="484"/>
    <cellStyle name="60% - Accent6 7 3" xfId="485"/>
    <cellStyle name="60% - Accent6 7 4" xfId="486"/>
    <cellStyle name="60% - Accent6 7_Decom &amp; Idle" xfId="487"/>
    <cellStyle name="60% - Accent6 8" xfId="488"/>
    <cellStyle name="60% - Accent6 8 2" xfId="489"/>
    <cellStyle name="60% - Accent6 8 3" xfId="490"/>
    <cellStyle name="60% - Accent6 8_Decom &amp; Idle" xfId="491"/>
    <cellStyle name="60% - Accent6 9" xfId="492"/>
    <cellStyle name="60% - Accent6 9 2" xfId="493"/>
    <cellStyle name="60% - Accent6 9 3" xfId="494"/>
    <cellStyle name="60% - Accent6 9_Decom &amp; Idle" xfId="495"/>
    <cellStyle name="Accent1 10" xfId="496"/>
    <cellStyle name="Accent1 2" xfId="497"/>
    <cellStyle name="Accent1 2 2" xfId="498"/>
    <cellStyle name="Accent1 2 3" xfId="499"/>
    <cellStyle name="Accent1 2 4" xfId="500"/>
    <cellStyle name="Accent1 2 5" xfId="501"/>
    <cellStyle name="Accent1 3" xfId="502"/>
    <cellStyle name="Accent1 3 2" xfId="503"/>
    <cellStyle name="Accent1 3 3" xfId="504"/>
    <cellStyle name="Accent1 4" xfId="505"/>
    <cellStyle name="Accent1 5" xfId="506"/>
    <cellStyle name="Accent1 6" xfId="507"/>
    <cellStyle name="Accent1 7" xfId="508"/>
    <cellStyle name="Accent1 7 2" xfId="509"/>
    <cellStyle name="Accent1 7 3" xfId="510"/>
    <cellStyle name="Accent1 7 4" xfId="511"/>
    <cellStyle name="Accent1 7_Decom &amp; Idle" xfId="512"/>
    <cellStyle name="Accent1 8" xfId="513"/>
    <cellStyle name="Accent1 8 2" xfId="514"/>
    <cellStyle name="Accent1 8 3" xfId="515"/>
    <cellStyle name="Accent1 8_Decom &amp; Idle" xfId="516"/>
    <cellStyle name="Accent1 9" xfId="517"/>
    <cellStyle name="Accent1 9 2" xfId="518"/>
    <cellStyle name="Accent1 9 3" xfId="519"/>
    <cellStyle name="Accent1 9_Decom &amp; Idle" xfId="520"/>
    <cellStyle name="Accent2 10" xfId="521"/>
    <cellStyle name="Accent2 2" xfId="522"/>
    <cellStyle name="Accent2 2 2" xfId="523"/>
    <cellStyle name="Accent2 2 3" xfId="524"/>
    <cellStyle name="Accent2 2 4" xfId="525"/>
    <cellStyle name="Accent2 2 5" xfId="526"/>
    <cellStyle name="Accent2 3" xfId="527"/>
    <cellStyle name="Accent2 3 2" xfId="528"/>
    <cellStyle name="Accent2 3 3" xfId="529"/>
    <cellStyle name="Accent2 4" xfId="530"/>
    <cellStyle name="Accent2 5" xfId="531"/>
    <cellStyle name="Accent2 6" xfId="532"/>
    <cellStyle name="Accent2 7" xfId="533"/>
    <cellStyle name="Accent2 7 2" xfId="534"/>
    <cellStyle name="Accent2 7 3" xfId="535"/>
    <cellStyle name="Accent2 7 4" xfId="536"/>
    <cellStyle name="Accent2 7_Decom &amp; Idle" xfId="537"/>
    <cellStyle name="Accent2 8" xfId="538"/>
    <cellStyle name="Accent2 8 2" xfId="539"/>
    <cellStyle name="Accent2 8 3" xfId="540"/>
    <cellStyle name="Accent2 8_Decom &amp; Idle" xfId="541"/>
    <cellStyle name="Accent2 9" xfId="542"/>
    <cellStyle name="Accent2 9 2" xfId="543"/>
    <cellStyle name="Accent2 9 3" xfId="544"/>
    <cellStyle name="Accent2 9_Decom &amp; Idle" xfId="545"/>
    <cellStyle name="Accent3 10" xfId="546"/>
    <cellStyle name="Accent3 2" xfId="547"/>
    <cellStyle name="Accent3 2 2" xfId="548"/>
    <cellStyle name="Accent3 2 3" xfId="549"/>
    <cellStyle name="Accent3 2 4" xfId="550"/>
    <cellStyle name="Accent3 2 5" xfId="551"/>
    <cellStyle name="Accent3 3" xfId="552"/>
    <cellStyle name="Accent3 3 2" xfId="553"/>
    <cellStyle name="Accent3 3 3" xfId="554"/>
    <cellStyle name="Accent3 4" xfId="555"/>
    <cellStyle name="Accent3 5" xfId="556"/>
    <cellStyle name="Accent3 6" xfId="557"/>
    <cellStyle name="Accent3 7" xfId="558"/>
    <cellStyle name="Accent3 7 2" xfId="559"/>
    <cellStyle name="Accent3 7 3" xfId="560"/>
    <cellStyle name="Accent3 7 4" xfId="561"/>
    <cellStyle name="Accent3 7_Decom &amp; Idle" xfId="562"/>
    <cellStyle name="Accent3 8" xfId="563"/>
    <cellStyle name="Accent3 8 2" xfId="564"/>
    <cellStyle name="Accent3 8 3" xfId="565"/>
    <cellStyle name="Accent3 8_Decom &amp; Idle" xfId="566"/>
    <cellStyle name="Accent3 9" xfId="567"/>
    <cellStyle name="Accent3 9 2" xfId="568"/>
    <cellStyle name="Accent3 9 3" xfId="569"/>
    <cellStyle name="Accent3 9_Decom &amp; Idle" xfId="570"/>
    <cellStyle name="Accent4 10" xfId="571"/>
    <cellStyle name="Accent4 2" xfId="572"/>
    <cellStyle name="Accent4 2 2" xfId="573"/>
    <cellStyle name="Accent4 2 3" xfId="574"/>
    <cellStyle name="Accent4 2 4" xfId="575"/>
    <cellStyle name="Accent4 2 5" xfId="576"/>
    <cellStyle name="Accent4 3" xfId="577"/>
    <cellStyle name="Accent4 3 2" xfId="578"/>
    <cellStyle name="Accent4 3 3" xfId="579"/>
    <cellStyle name="Accent4 4" xfId="580"/>
    <cellStyle name="Accent4 5" xfId="581"/>
    <cellStyle name="Accent4 6" xfId="582"/>
    <cellStyle name="Accent4 7" xfId="583"/>
    <cellStyle name="Accent4 7 2" xfId="584"/>
    <cellStyle name="Accent4 7 3" xfId="585"/>
    <cellStyle name="Accent4 7 4" xfId="586"/>
    <cellStyle name="Accent4 7_Decom &amp; Idle" xfId="587"/>
    <cellStyle name="Accent4 8" xfId="588"/>
    <cellStyle name="Accent4 8 2" xfId="589"/>
    <cellStyle name="Accent4 8 3" xfId="590"/>
    <cellStyle name="Accent4 8_Decom &amp; Idle" xfId="591"/>
    <cellStyle name="Accent4 9" xfId="592"/>
    <cellStyle name="Accent4 9 2" xfId="593"/>
    <cellStyle name="Accent4 9 3" xfId="594"/>
    <cellStyle name="Accent4 9_Decom &amp; Idle" xfId="595"/>
    <cellStyle name="Accent5 10" xfId="596"/>
    <cellStyle name="Accent5 2" xfId="597"/>
    <cellStyle name="Accent5 2 2" xfId="598"/>
    <cellStyle name="Accent5 2 3" xfId="599"/>
    <cellStyle name="Accent5 2 4" xfId="600"/>
    <cellStyle name="Accent5 2 5" xfId="601"/>
    <cellStyle name="Accent5 3" xfId="602"/>
    <cellStyle name="Accent5 3 2" xfId="603"/>
    <cellStyle name="Accent5 3 3" xfId="604"/>
    <cellStyle name="Accent5 4" xfId="605"/>
    <cellStyle name="Accent5 5" xfId="606"/>
    <cellStyle name="Accent5 6" xfId="607"/>
    <cellStyle name="Accent5 7" xfId="608"/>
    <cellStyle name="Accent5 7 2" xfId="609"/>
    <cellStyle name="Accent5 7 3" xfId="610"/>
    <cellStyle name="Accent5 7 4" xfId="611"/>
    <cellStyle name="Accent5 7_Decom &amp; Idle" xfId="612"/>
    <cellStyle name="Accent5 8" xfId="613"/>
    <cellStyle name="Accent5 8 2" xfId="614"/>
    <cellStyle name="Accent5 8 3" xfId="615"/>
    <cellStyle name="Accent5 8_Decom &amp; Idle" xfId="616"/>
    <cellStyle name="Accent5 9" xfId="617"/>
    <cellStyle name="Accent5 9 2" xfId="618"/>
    <cellStyle name="Accent5 9 3" xfId="619"/>
    <cellStyle name="Accent5 9_Decom &amp; Idle" xfId="620"/>
    <cellStyle name="Accent6 10" xfId="621"/>
    <cellStyle name="Accent6 2" xfId="622"/>
    <cellStyle name="Accent6 2 2" xfId="623"/>
    <cellStyle name="Accent6 2 3" xfId="624"/>
    <cellStyle name="Accent6 2 4" xfId="625"/>
    <cellStyle name="Accent6 2 5" xfId="626"/>
    <cellStyle name="Accent6 3" xfId="627"/>
    <cellStyle name="Accent6 3 2" xfId="628"/>
    <cellStyle name="Accent6 3 3" xfId="629"/>
    <cellStyle name="Accent6 4" xfId="630"/>
    <cellStyle name="Accent6 5" xfId="631"/>
    <cellStyle name="Accent6 6" xfId="632"/>
    <cellStyle name="Accent6 7" xfId="633"/>
    <cellStyle name="Accent6 7 2" xfId="634"/>
    <cellStyle name="Accent6 7 3" xfId="635"/>
    <cellStyle name="Accent6 7 4" xfId="636"/>
    <cellStyle name="Accent6 7_Decom &amp; Idle" xfId="637"/>
    <cellStyle name="Accent6 8" xfId="638"/>
    <cellStyle name="Accent6 8 2" xfId="639"/>
    <cellStyle name="Accent6 8 3" xfId="640"/>
    <cellStyle name="Accent6 8_Decom &amp; Idle" xfId="641"/>
    <cellStyle name="Accent6 9" xfId="642"/>
    <cellStyle name="Accent6 9 2" xfId="643"/>
    <cellStyle name="Accent6 9 3" xfId="644"/>
    <cellStyle name="Accent6 9_Decom &amp; Idle" xfId="645"/>
    <cellStyle name="Bad 10" xfId="646"/>
    <cellStyle name="Bad 2" xfId="647"/>
    <cellStyle name="Bad 2 2" xfId="648"/>
    <cellStyle name="Bad 2 3" xfId="649"/>
    <cellStyle name="Bad 2 4" xfId="650"/>
    <cellStyle name="Bad 2 5" xfId="651"/>
    <cellStyle name="Bad 3" xfId="652"/>
    <cellStyle name="Bad 3 2" xfId="653"/>
    <cellStyle name="Bad 3 3" xfId="654"/>
    <cellStyle name="Bad 4" xfId="655"/>
    <cellStyle name="Bad 5" xfId="656"/>
    <cellStyle name="Bad 6" xfId="657"/>
    <cellStyle name="Bad 7" xfId="658"/>
    <cellStyle name="Bad 7 2" xfId="659"/>
    <cellStyle name="Bad 7 3" xfId="660"/>
    <cellStyle name="Bad 7 4" xfId="661"/>
    <cellStyle name="Bad 7_Decom &amp; Idle" xfId="662"/>
    <cellStyle name="Bad 8" xfId="663"/>
    <cellStyle name="Bad 8 2" xfId="664"/>
    <cellStyle name="Bad 8 3" xfId="665"/>
    <cellStyle name="Bad 8_Decom &amp; Idle" xfId="666"/>
    <cellStyle name="Bad 9" xfId="667"/>
    <cellStyle name="Bad 9 2" xfId="668"/>
    <cellStyle name="Bad 9 3" xfId="669"/>
    <cellStyle name="Bad 9_Decom &amp; Idle" xfId="670"/>
    <cellStyle name="Calculation 10" xfId="671"/>
    <cellStyle name="Calculation 2" xfId="672"/>
    <cellStyle name="Calculation 2 2" xfId="673"/>
    <cellStyle name="Calculation 2 3" xfId="674"/>
    <cellStyle name="Calculation 2 4" xfId="675"/>
    <cellStyle name="Calculation 2 5" xfId="676"/>
    <cellStyle name="Calculation 3" xfId="677"/>
    <cellStyle name="Calculation 3 2" xfId="678"/>
    <cellStyle name="Calculation 3 3" xfId="679"/>
    <cellStyle name="Calculation 4" xfId="680"/>
    <cellStyle name="Calculation 5" xfId="681"/>
    <cellStyle name="Calculation 6" xfId="682"/>
    <cellStyle name="Calculation 7" xfId="683"/>
    <cellStyle name="Calculation 7 2" xfId="684"/>
    <cellStyle name="Calculation 7 3" xfId="685"/>
    <cellStyle name="Calculation 7 4" xfId="686"/>
    <cellStyle name="Calculation 7_Decom &amp; Idle" xfId="687"/>
    <cellStyle name="Calculation 8" xfId="688"/>
    <cellStyle name="Calculation 8 2" xfId="689"/>
    <cellStyle name="Calculation 8 3" xfId="690"/>
    <cellStyle name="Calculation 8_Decom &amp; Idle" xfId="691"/>
    <cellStyle name="Calculation 9" xfId="692"/>
    <cellStyle name="Calculation 9 2" xfId="693"/>
    <cellStyle name="Calculation 9 3" xfId="694"/>
    <cellStyle name="Calculation 9_Decom &amp; Idle" xfId="695"/>
    <cellStyle name="Check Cell 10" xfId="696"/>
    <cellStyle name="Check Cell 2" xfId="697"/>
    <cellStyle name="Check Cell 2 2" xfId="698"/>
    <cellStyle name="Check Cell 2 3" xfId="699"/>
    <cellStyle name="Check Cell 2 4" xfId="700"/>
    <cellStyle name="Check Cell 2 5" xfId="701"/>
    <cellStyle name="Check Cell 3" xfId="702"/>
    <cellStyle name="Check Cell 3 2" xfId="703"/>
    <cellStyle name="Check Cell 3 3" xfId="704"/>
    <cellStyle name="Check Cell 4" xfId="705"/>
    <cellStyle name="Check Cell 5" xfId="706"/>
    <cellStyle name="Check Cell 6" xfId="707"/>
    <cellStyle name="Check Cell 7" xfId="708"/>
    <cellStyle name="Check Cell 7 2" xfId="709"/>
    <cellStyle name="Check Cell 7 3" xfId="710"/>
    <cellStyle name="Check Cell 7 4" xfId="711"/>
    <cellStyle name="Check Cell 7_Decom &amp; Idle" xfId="712"/>
    <cellStyle name="Check Cell 8" xfId="713"/>
    <cellStyle name="Check Cell 8 2" xfId="714"/>
    <cellStyle name="Check Cell 8 3" xfId="715"/>
    <cellStyle name="Check Cell 8_Decom &amp; Idle" xfId="716"/>
    <cellStyle name="Check Cell 9" xfId="717"/>
    <cellStyle name="Check Cell 9 2" xfId="718"/>
    <cellStyle name="Check Cell 9 3" xfId="719"/>
    <cellStyle name="Check Cell 9_Decom &amp; Idle" xfId="720"/>
    <cellStyle name="Currency 2" xfId="721"/>
    <cellStyle name="Currency 3" xfId="722"/>
    <cellStyle name="Euro" xfId="723"/>
    <cellStyle name="Explanatory Text 10" xfId="724"/>
    <cellStyle name="Explanatory Text 2" xfId="725"/>
    <cellStyle name="Explanatory Text 2 2" xfId="726"/>
    <cellStyle name="Explanatory Text 2 3" xfId="727"/>
    <cellStyle name="Explanatory Text 2 4" xfId="728"/>
    <cellStyle name="Explanatory Text 2 5" xfId="729"/>
    <cellStyle name="Explanatory Text 3" xfId="730"/>
    <cellStyle name="Explanatory Text 3 2" xfId="731"/>
    <cellStyle name="Explanatory Text 3 3" xfId="732"/>
    <cellStyle name="Explanatory Text 4" xfId="733"/>
    <cellStyle name="Explanatory Text 5" xfId="734"/>
    <cellStyle name="Explanatory Text 6" xfId="735"/>
    <cellStyle name="Explanatory Text 7" xfId="736"/>
    <cellStyle name="Explanatory Text 7 2" xfId="737"/>
    <cellStyle name="Explanatory Text 7 3" xfId="738"/>
    <cellStyle name="Explanatory Text 7 4" xfId="739"/>
    <cellStyle name="Explanatory Text 7_Decom &amp; Idle" xfId="740"/>
    <cellStyle name="Explanatory Text 8" xfId="741"/>
    <cellStyle name="Explanatory Text 8 2" xfId="742"/>
    <cellStyle name="Explanatory Text 8 3" xfId="743"/>
    <cellStyle name="Explanatory Text 8_Decom &amp; Idle" xfId="744"/>
    <cellStyle name="Explanatory Text 9" xfId="745"/>
    <cellStyle name="Explanatory Text 9 2" xfId="746"/>
    <cellStyle name="Explanatory Text 9 3" xfId="747"/>
    <cellStyle name="Explanatory Text 9_Decom &amp; Idle" xfId="748"/>
    <cellStyle name="Good 10" xfId="749"/>
    <cellStyle name="Good 2" xfId="750"/>
    <cellStyle name="Good 2 2" xfId="751"/>
    <cellStyle name="Good 2 3" xfId="752"/>
    <cellStyle name="Good 2 4" xfId="753"/>
    <cellStyle name="Good 2 5" xfId="754"/>
    <cellStyle name="Good 3" xfId="755"/>
    <cellStyle name="Good 3 2" xfId="756"/>
    <cellStyle name="Good 3 3" xfId="757"/>
    <cellStyle name="Good 4" xfId="758"/>
    <cellStyle name="Good 5" xfId="759"/>
    <cellStyle name="Good 6" xfId="760"/>
    <cellStyle name="Good 7" xfId="761"/>
    <cellStyle name="Good 7 2" xfId="762"/>
    <cellStyle name="Good 7 3" xfId="763"/>
    <cellStyle name="Good 7 4" xfId="764"/>
    <cellStyle name="Good 7_Decom &amp; Idle" xfId="765"/>
    <cellStyle name="Good 8" xfId="766"/>
    <cellStyle name="Good 8 2" xfId="767"/>
    <cellStyle name="Good 8 3" xfId="768"/>
    <cellStyle name="Good 8_Decom &amp; Idle" xfId="769"/>
    <cellStyle name="Good 9" xfId="770"/>
    <cellStyle name="Good 9 2" xfId="771"/>
    <cellStyle name="Good 9 3" xfId="772"/>
    <cellStyle name="Good 9_Decom &amp; Idle" xfId="773"/>
    <cellStyle name="Heading 1 10" xfId="774"/>
    <cellStyle name="Heading 1 2" xfId="775"/>
    <cellStyle name="Heading 1 2 2" xfId="776"/>
    <cellStyle name="Heading 1 2 3" xfId="777"/>
    <cellStyle name="Heading 1 2 4" xfId="778"/>
    <cellStyle name="Heading 1 2 5" xfId="779"/>
    <cellStyle name="Heading 1 3" xfId="780"/>
    <cellStyle name="Heading 1 3 2" xfId="781"/>
    <cellStyle name="Heading 1 3 3" xfId="782"/>
    <cellStyle name="Heading 1 4" xfId="783"/>
    <cellStyle name="Heading 1 5" xfId="784"/>
    <cellStyle name="Heading 1 6" xfId="785"/>
    <cellStyle name="Heading 1 7" xfId="786"/>
    <cellStyle name="Heading 1 7 2" xfId="787"/>
    <cellStyle name="Heading 1 7 3" xfId="788"/>
    <cellStyle name="Heading 1 7 4" xfId="789"/>
    <cellStyle name="Heading 1 8" xfId="790"/>
    <cellStyle name="Heading 1 8 2" xfId="791"/>
    <cellStyle name="Heading 1 8 3" xfId="792"/>
    <cellStyle name="Heading 1 9" xfId="793"/>
    <cellStyle name="Heading 1 9 2" xfId="794"/>
    <cellStyle name="Heading 1 9 3" xfId="795"/>
    <cellStyle name="Heading 2 10" xfId="796"/>
    <cellStyle name="Heading 2 2" xfId="797"/>
    <cellStyle name="Heading 2 2 2" xfId="798"/>
    <cellStyle name="Heading 2 2 3" xfId="799"/>
    <cellStyle name="Heading 2 2 4" xfId="800"/>
    <cellStyle name="Heading 2 2 5" xfId="801"/>
    <cellStyle name="Heading 2 3" xfId="802"/>
    <cellStyle name="Heading 2 3 2" xfId="803"/>
    <cellStyle name="Heading 2 3 3" xfId="804"/>
    <cellStyle name="Heading 2 4" xfId="805"/>
    <cellStyle name="Heading 2 5" xfId="806"/>
    <cellStyle name="Heading 2 6" xfId="807"/>
    <cellStyle name="Heading 2 7" xfId="808"/>
    <cellStyle name="Heading 2 7 2" xfId="809"/>
    <cellStyle name="Heading 2 7 3" xfId="810"/>
    <cellStyle name="Heading 2 7 4" xfId="811"/>
    <cellStyle name="Heading 2 8" xfId="812"/>
    <cellStyle name="Heading 2 8 2" xfId="813"/>
    <cellStyle name="Heading 2 8 3" xfId="814"/>
    <cellStyle name="Heading 2 9" xfId="815"/>
    <cellStyle name="Heading 2 9 2" xfId="816"/>
    <cellStyle name="Heading 2 9 3" xfId="817"/>
    <cellStyle name="Heading 3 10" xfId="818"/>
    <cellStyle name="Heading 3 2" xfId="819"/>
    <cellStyle name="Heading 3 2 2" xfId="820"/>
    <cellStyle name="Heading 3 2 3" xfId="821"/>
    <cellStyle name="Heading 3 2 4" xfId="822"/>
    <cellStyle name="Heading 3 2 5" xfId="823"/>
    <cellStyle name="Heading 3 3" xfId="824"/>
    <cellStyle name="Heading 3 3 2" xfId="825"/>
    <cellStyle name="Heading 3 3 3" xfId="826"/>
    <cellStyle name="Heading 3 4" xfId="827"/>
    <cellStyle name="Heading 3 5" xfId="828"/>
    <cellStyle name="Heading 3 6" xfId="829"/>
    <cellStyle name="Heading 3 7" xfId="830"/>
    <cellStyle name="Heading 3 7 2" xfId="831"/>
    <cellStyle name="Heading 3 7 3" xfId="832"/>
    <cellStyle name="Heading 3 7 4" xfId="833"/>
    <cellStyle name="Heading 3 8" xfId="834"/>
    <cellStyle name="Heading 3 8 2" xfId="835"/>
    <cellStyle name="Heading 3 8 3" xfId="836"/>
    <cellStyle name="Heading 3 9" xfId="837"/>
    <cellStyle name="Heading 3 9 2" xfId="838"/>
    <cellStyle name="Heading 3 9 3" xfId="839"/>
    <cellStyle name="Heading 4 10" xfId="840"/>
    <cellStyle name="Heading 4 2" xfId="841"/>
    <cellStyle name="Heading 4 2 2" xfId="842"/>
    <cellStyle name="Heading 4 2 3" xfId="843"/>
    <cellStyle name="Heading 4 2 4" xfId="844"/>
    <cellStyle name="Heading 4 2 5" xfId="845"/>
    <cellStyle name="Heading 4 3" xfId="846"/>
    <cellStyle name="Heading 4 3 2" xfId="847"/>
    <cellStyle name="Heading 4 3 3" xfId="848"/>
    <cellStyle name="Heading 4 4" xfId="849"/>
    <cellStyle name="Heading 4 5" xfId="850"/>
    <cellStyle name="Heading 4 6" xfId="851"/>
    <cellStyle name="Heading 4 7" xfId="852"/>
    <cellStyle name="Heading 4 7 2" xfId="853"/>
    <cellStyle name="Heading 4 7 3" xfId="854"/>
    <cellStyle name="Heading 4 7 4" xfId="855"/>
    <cellStyle name="Heading 4 8" xfId="856"/>
    <cellStyle name="Heading 4 8 2" xfId="857"/>
    <cellStyle name="Heading 4 8 3" xfId="858"/>
    <cellStyle name="Heading 4 9" xfId="859"/>
    <cellStyle name="Heading 4 9 2" xfId="860"/>
    <cellStyle name="Heading 4 9 3" xfId="861"/>
    <cellStyle name="Input 10" xfId="862"/>
    <cellStyle name="Input 2" xfId="863"/>
    <cellStyle name="Input 2 2" xfId="864"/>
    <cellStyle name="Input 2 3" xfId="865"/>
    <cellStyle name="Input 2 4" xfId="866"/>
    <cellStyle name="Input 2 5" xfId="867"/>
    <cellStyle name="Input 3" xfId="868"/>
    <cellStyle name="Input 3 2" xfId="869"/>
    <cellStyle name="Input 3 3" xfId="870"/>
    <cellStyle name="Input 4" xfId="871"/>
    <cellStyle name="Input 5" xfId="872"/>
    <cellStyle name="Input 6" xfId="873"/>
    <cellStyle name="Input 7" xfId="874"/>
    <cellStyle name="Input 7 2" xfId="875"/>
    <cellStyle name="Input 7 3" xfId="876"/>
    <cellStyle name="Input 7 4" xfId="877"/>
    <cellStyle name="Input 7_Decom &amp; Idle" xfId="878"/>
    <cellStyle name="Input 8" xfId="879"/>
    <cellStyle name="Input 8 2" xfId="880"/>
    <cellStyle name="Input 8 3" xfId="881"/>
    <cellStyle name="Input 8_Decom &amp; Idle" xfId="882"/>
    <cellStyle name="Input 9" xfId="883"/>
    <cellStyle name="Input 9 2" xfId="884"/>
    <cellStyle name="Input 9 3" xfId="885"/>
    <cellStyle name="Input 9_Decom &amp; Idle" xfId="886"/>
    <cellStyle name="Linked Cell 10" xfId="887"/>
    <cellStyle name="Linked Cell 2" xfId="888"/>
    <cellStyle name="Linked Cell 2 2" xfId="889"/>
    <cellStyle name="Linked Cell 2 3" xfId="890"/>
    <cellStyle name="Linked Cell 2 4" xfId="891"/>
    <cellStyle name="Linked Cell 2 5" xfId="892"/>
    <cellStyle name="Linked Cell 3" xfId="893"/>
    <cellStyle name="Linked Cell 3 2" xfId="894"/>
    <cellStyle name="Linked Cell 3 3" xfId="895"/>
    <cellStyle name="Linked Cell 4" xfId="896"/>
    <cellStyle name="Linked Cell 5" xfId="897"/>
    <cellStyle name="Linked Cell 6" xfId="898"/>
    <cellStyle name="Linked Cell 7" xfId="899"/>
    <cellStyle name="Linked Cell 7 2" xfId="900"/>
    <cellStyle name="Linked Cell 7 3" xfId="901"/>
    <cellStyle name="Linked Cell 7 4" xfId="902"/>
    <cellStyle name="Linked Cell 7_Decom &amp; Idle" xfId="903"/>
    <cellStyle name="Linked Cell 8" xfId="904"/>
    <cellStyle name="Linked Cell 8 2" xfId="905"/>
    <cellStyle name="Linked Cell 8 3" xfId="906"/>
    <cellStyle name="Linked Cell 8_Decom &amp; Idle" xfId="907"/>
    <cellStyle name="Linked Cell 9" xfId="908"/>
    <cellStyle name="Linked Cell 9 2" xfId="909"/>
    <cellStyle name="Linked Cell 9 3" xfId="910"/>
    <cellStyle name="Linked Cell 9_Decom &amp; Idle" xfId="911"/>
    <cellStyle name="Neutral 10" xfId="912"/>
    <cellStyle name="Neutral 2" xfId="913"/>
    <cellStyle name="Neutral 2 2" xfId="914"/>
    <cellStyle name="Neutral 2 3" xfId="915"/>
    <cellStyle name="Neutral 2 4" xfId="916"/>
    <cellStyle name="Neutral 2 5" xfId="917"/>
    <cellStyle name="Neutral 3" xfId="918"/>
    <cellStyle name="Neutral 3 2" xfId="919"/>
    <cellStyle name="Neutral 3 3" xfId="920"/>
    <cellStyle name="Neutral 4" xfId="921"/>
    <cellStyle name="Neutral 5" xfId="922"/>
    <cellStyle name="Neutral 6" xfId="923"/>
    <cellStyle name="Neutral 7" xfId="924"/>
    <cellStyle name="Neutral 7 2" xfId="925"/>
    <cellStyle name="Neutral 7 3" xfId="926"/>
    <cellStyle name="Neutral 7 4" xfId="927"/>
    <cellStyle name="Neutral 7_Decom &amp; Idle" xfId="928"/>
    <cellStyle name="Neutral 8" xfId="929"/>
    <cellStyle name="Neutral 8 2" xfId="930"/>
    <cellStyle name="Neutral 8 3" xfId="931"/>
    <cellStyle name="Neutral 8_Decom &amp; Idle" xfId="932"/>
    <cellStyle name="Neutral 9" xfId="933"/>
    <cellStyle name="Neutral 9 2" xfId="934"/>
    <cellStyle name="Neutral 9 3" xfId="935"/>
    <cellStyle name="Neutral 9_Decom &amp; Idle" xfId="936"/>
    <cellStyle name="Normal 10" xfId="937"/>
    <cellStyle name="Normal 11" xfId="938"/>
    <cellStyle name="Normal 12" xfId="939"/>
    <cellStyle name="Normal 12 2" xfId="940"/>
    <cellStyle name="Normal 13" xfId="1114"/>
    <cellStyle name="Normal 17" xfId="941"/>
    <cellStyle name="Normal 2" xfId="942"/>
    <cellStyle name="Normal 2 2" xfId="943"/>
    <cellStyle name="Normal 2 2 2" xfId="944"/>
    <cellStyle name="Normal 2 2 3" xfId="945"/>
    <cellStyle name="Normal 2 2 4" xfId="946"/>
    <cellStyle name="Normal 2 2_Decom &amp; Idle" xfId="947"/>
    <cellStyle name="Normal 2 3" xfId="948"/>
    <cellStyle name="Normal 2 4" xfId="949"/>
    <cellStyle name="Normal 2 5" xfId="950"/>
    <cellStyle name="Normal 2 6" xfId="951"/>
    <cellStyle name="Normal 2 7" xfId="952"/>
    <cellStyle name="Normal 2 8" xfId="953"/>
    <cellStyle name="Normal 2 9" xfId="954"/>
    <cellStyle name="Normal 2_Decom &amp; Idle" xfId="955"/>
    <cellStyle name="Normal 3" xfId="956"/>
    <cellStyle name="Normal 3 2" xfId="957"/>
    <cellStyle name="Normal 3_Decom &amp; Idle" xfId="958"/>
    <cellStyle name="Normal 4" xfId="959"/>
    <cellStyle name="Normal 4 2" xfId="960"/>
    <cellStyle name="Normal 4 3" xfId="961"/>
    <cellStyle name="Normal 4_Decom &amp; Idle" xfId="962"/>
    <cellStyle name="Normal 5" xfId="963"/>
    <cellStyle name="Normal 5 2" xfId="964"/>
    <cellStyle name="Normal 5_Decom &amp; Idle" xfId="965"/>
    <cellStyle name="Normal 6" xfId="966"/>
    <cellStyle name="Normal 7" xfId="967"/>
    <cellStyle name="Normal 8" xfId="968"/>
    <cellStyle name="Normal 9" xfId="969"/>
    <cellStyle name="Normal_All_AsOf_3Dec2012_4PM" xfId="970"/>
    <cellStyle name="Normal_MASTER SRV LIST 2" xfId="971"/>
    <cellStyle name="Normal_server list" xfId="972"/>
    <cellStyle name="Normal_server list_1" xfId="973"/>
    <cellStyle name="Normal_Sheet1" xfId="974"/>
    <cellStyle name="Note 10" xfId="975"/>
    <cellStyle name="Note 10 2" xfId="976"/>
    <cellStyle name="Note 11" xfId="977"/>
    <cellStyle name="Note 11 2" xfId="978"/>
    <cellStyle name="Note 12" xfId="979"/>
    <cellStyle name="Note 2" xfId="980"/>
    <cellStyle name="Note 2 2" xfId="981"/>
    <cellStyle name="Note 2 3" xfId="982"/>
    <cellStyle name="Note 2 4" xfId="983"/>
    <cellStyle name="Note 2 5" xfId="984"/>
    <cellStyle name="Note 2 6" xfId="985"/>
    <cellStyle name="Note 3" xfId="986"/>
    <cellStyle name="Note 3 2" xfId="987"/>
    <cellStyle name="Note 3 3" xfId="988"/>
    <cellStyle name="Note 3 4" xfId="989"/>
    <cellStyle name="Note 4" xfId="990"/>
    <cellStyle name="Note 5" xfId="991"/>
    <cellStyle name="Note 6" xfId="992"/>
    <cellStyle name="Note 7" xfId="993"/>
    <cellStyle name="Note 7 2" xfId="994"/>
    <cellStyle name="Note 7 3" xfId="995"/>
    <cellStyle name="Note 7 4" xfId="996"/>
    <cellStyle name="Note 7 5" xfId="997"/>
    <cellStyle name="Note 7 6" xfId="998"/>
    <cellStyle name="Note 8" xfId="999"/>
    <cellStyle name="Note 8 2" xfId="1000"/>
    <cellStyle name="Note 8 3" xfId="1001"/>
    <cellStyle name="Note 8 4" xfId="1002"/>
    <cellStyle name="Note 8 5" xfId="1003"/>
    <cellStyle name="Note 9" xfId="1004"/>
    <cellStyle name="Note 9 2" xfId="1005"/>
    <cellStyle name="Note 9 3" xfId="1006"/>
    <cellStyle name="Note 9 4" xfId="1007"/>
    <cellStyle name="Note 9 5" xfId="1008"/>
    <cellStyle name="Output 10" xfId="1009"/>
    <cellStyle name="Output 2" xfId="1010"/>
    <cellStyle name="Output 2 2" xfId="1011"/>
    <cellStyle name="Output 2 3" xfId="1012"/>
    <cellStyle name="Output 2 4" xfId="1013"/>
    <cellStyle name="Output 2 5" xfId="1014"/>
    <cellStyle name="Output 3" xfId="1015"/>
    <cellStyle name="Output 3 2" xfId="1016"/>
    <cellStyle name="Output 3 3" xfId="1017"/>
    <cellStyle name="Output 4" xfId="1018"/>
    <cellStyle name="Output 5" xfId="1019"/>
    <cellStyle name="Output 6" xfId="1020"/>
    <cellStyle name="Output 7" xfId="1021"/>
    <cellStyle name="Output 7 2" xfId="1022"/>
    <cellStyle name="Output 7 3" xfId="1023"/>
    <cellStyle name="Output 7 4" xfId="1024"/>
    <cellStyle name="Output 7_Decom &amp; Idle" xfId="1025"/>
    <cellStyle name="Output 8" xfId="1026"/>
    <cellStyle name="Output 8 2" xfId="1027"/>
    <cellStyle name="Output 8 3" xfId="1028"/>
    <cellStyle name="Output 8_Decom &amp; Idle" xfId="1029"/>
    <cellStyle name="Output 9" xfId="1030"/>
    <cellStyle name="Output 9 2" xfId="1031"/>
    <cellStyle name="Output 9 3" xfId="1032"/>
    <cellStyle name="Output 9_Decom &amp; Idle" xfId="1033"/>
    <cellStyle name="PSChar" xfId="1034"/>
    <cellStyle name="PSHeading" xfId="1035"/>
    <cellStyle name="Style 1" xfId="1036"/>
    <cellStyle name="Style 1 2" xfId="1037"/>
    <cellStyle name="Style 1 2 2" xfId="1038"/>
    <cellStyle name="Style 1 2 3" xfId="1039"/>
    <cellStyle name="Style 1 3" xfId="1040"/>
    <cellStyle name="Style 1 4" xfId="1041"/>
    <cellStyle name="Title 10" xfId="1042"/>
    <cellStyle name="Title 2" xfId="1043"/>
    <cellStyle name="Title 2 2" xfId="1044"/>
    <cellStyle name="Title 2 3" xfId="1045"/>
    <cellStyle name="Title 2 4" xfId="1046"/>
    <cellStyle name="Title 2 5" xfId="1047"/>
    <cellStyle name="Title 3" xfId="1048"/>
    <cellStyle name="Title 3 2" xfId="1049"/>
    <cellStyle name="Title 3 3" xfId="1050"/>
    <cellStyle name="Title 4" xfId="1051"/>
    <cellStyle name="Title 5" xfId="1052"/>
    <cellStyle name="Title 6" xfId="1053"/>
    <cellStyle name="Title 7" xfId="1054"/>
    <cellStyle name="Title 7 2" xfId="1055"/>
    <cellStyle name="Title 7 3" xfId="1056"/>
    <cellStyle name="Title 7 4" xfId="1057"/>
    <cellStyle name="Title 8" xfId="1058"/>
    <cellStyle name="Title 8 2" xfId="1059"/>
    <cellStyle name="Title 8 3" xfId="1060"/>
    <cellStyle name="Title 9" xfId="1061"/>
    <cellStyle name="Title 9 2" xfId="1062"/>
    <cellStyle name="Title 9 3" xfId="1063"/>
    <cellStyle name="Total 10" xfId="1064"/>
    <cellStyle name="Total 2" xfId="1065"/>
    <cellStyle name="Total 2 2" xfId="1066"/>
    <cellStyle name="Total 2 3" xfId="1067"/>
    <cellStyle name="Total 2 4" xfId="1068"/>
    <cellStyle name="Total 2 5" xfId="1069"/>
    <cellStyle name="Total 3" xfId="1070"/>
    <cellStyle name="Total 3 2" xfId="1071"/>
    <cellStyle name="Total 3 3" xfId="1072"/>
    <cellStyle name="Total 4" xfId="1073"/>
    <cellStyle name="Total 5" xfId="1074"/>
    <cellStyle name="Total 6" xfId="1075"/>
    <cellStyle name="Total 7" xfId="1076"/>
    <cellStyle name="Total 7 2" xfId="1077"/>
    <cellStyle name="Total 7 3" xfId="1078"/>
    <cellStyle name="Total 7 4" xfId="1079"/>
    <cellStyle name="Total 7_Decom &amp; Idle" xfId="1080"/>
    <cellStyle name="Total 8" xfId="1081"/>
    <cellStyle name="Total 8 2" xfId="1082"/>
    <cellStyle name="Total 8 3" xfId="1083"/>
    <cellStyle name="Total 8_Decom &amp; Idle" xfId="1084"/>
    <cellStyle name="Total 9" xfId="1085"/>
    <cellStyle name="Total 9 2" xfId="1086"/>
    <cellStyle name="Total 9 3" xfId="1087"/>
    <cellStyle name="Total 9_Decom &amp; Idle" xfId="1088"/>
    <cellStyle name="TXT" xfId="1089"/>
    <cellStyle name="Warning Text 10" xfId="1090"/>
    <cellStyle name="Warning Text 2" xfId="1091"/>
    <cellStyle name="Warning Text 2 2" xfId="1092"/>
    <cellStyle name="Warning Text 2 3" xfId="1093"/>
    <cellStyle name="Warning Text 2 4" xfId="1094"/>
    <cellStyle name="Warning Text 2 5" xfId="1095"/>
    <cellStyle name="Warning Text 3" xfId="1096"/>
    <cellStyle name="Warning Text 3 2" xfId="1097"/>
    <cellStyle name="Warning Text 3 3" xfId="1098"/>
    <cellStyle name="Warning Text 4" xfId="1099"/>
    <cellStyle name="Warning Text 5" xfId="1100"/>
    <cellStyle name="Warning Text 6" xfId="1101"/>
    <cellStyle name="Warning Text 7" xfId="1102"/>
    <cellStyle name="Warning Text 7 2" xfId="1103"/>
    <cellStyle name="Warning Text 7 3" xfId="1104"/>
    <cellStyle name="Warning Text 7 4" xfId="1105"/>
    <cellStyle name="Warning Text 8" xfId="1106"/>
    <cellStyle name="Warning Text 8 2" xfId="1107"/>
    <cellStyle name="Warning Text 8 3" xfId="1108"/>
    <cellStyle name="Warning Text 9" xfId="1109"/>
    <cellStyle name="Warning Text 9 2" xfId="1110"/>
    <cellStyle name="Warning Text 9 3" xfId="1111"/>
    <cellStyle name="一般" xfId="0" builtinId="0"/>
    <cellStyle name="一般 2 2 31" xfId="1112"/>
    <cellStyle name="一般 7" xfId="1113"/>
    <cellStyle name="超連結" xfId="1115" builtinId="8"/>
  </cellStyles>
  <dxfs count="76">
    <dxf>
      <numFmt numFmtId="180" formatCode="[$-409]d\-mmm;@"/>
    </dxf>
    <dxf>
      <numFmt numFmtId="179" formatCode="[$-F800]dddd\,\ mmmm\ dd\,\ yyyy"/>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none"/>
      </font>
    </dxf>
    <dxf>
      <border outline="0">
        <bottom style="thin">
          <color indexed="64"/>
        </bottom>
      </border>
    </dxf>
    <dxf>
      <font>
        <b/>
        <i val="0"/>
        <strike val="0"/>
        <condense val="0"/>
        <extend val="0"/>
        <outline val="0"/>
        <shadow val="0"/>
        <u val="none"/>
        <vertAlign val="baseline"/>
        <sz val="12"/>
        <color theme="0"/>
        <name val="Calibri"/>
        <family val="2"/>
        <scheme val="none"/>
      </font>
      <fill>
        <patternFill patternType="solid">
          <fgColor indexed="64"/>
          <bgColor rgb="FFC0000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alignment horizontal="general" vertical="center" textRotation="0" wrapText="1" indent="0" justifyLastLine="0" shrinkToFit="0" readingOrder="0"/>
    </dxf>
    <dxf>
      <numFmt numFmtId="30" formatCode="@"/>
    </dxf>
    <dxf>
      <numFmt numFmtId="30" formatCode="@"/>
    </dxf>
    <dxf>
      <numFmt numFmtId="30" formatCode="@"/>
    </dxf>
    <dxf>
      <numFmt numFmtId="30" formatCode="@"/>
    </dxf>
    <dxf>
      <numFmt numFmtId="30" formatCode="@"/>
      <alignment horizontal="general"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alignment horizontal="general" vertical="center" textRotation="0" wrapText="0" relativeIndent="0" justifyLastLine="0" shrinkToFit="0" readingOrder="0"/>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
      <font>
        <b/>
        <i val="0"/>
      </font>
      <numFmt numFmtId="0" formatCode="General"/>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4362450</xdr:colOff>
      <xdr:row>29</xdr:row>
      <xdr:rowOff>114300</xdr:rowOff>
    </xdr:to>
    <xdr:sp macro="" textlink="">
      <xdr:nvSpPr>
        <xdr:cNvPr id="7170" name="Object 2" hidden="1">
          <a:extLst>
            <a:ext uri="{63B3BB69-23CF-44E3-9099-C40C66FF867C}">
              <a14:compatExt xmlns:a14="http://schemas.microsoft.com/office/drawing/2010/main"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20</xdr:row>
      <xdr:rowOff>133350</xdr:rowOff>
    </xdr:from>
    <xdr:to>
      <xdr:col>0</xdr:col>
      <xdr:colOff>4781550</xdr:colOff>
      <xdr:row>23</xdr:row>
      <xdr:rowOff>47625</xdr:rowOff>
    </xdr:to>
    <xdr:sp macro="" textlink="">
      <xdr:nvSpPr>
        <xdr:cNvPr id="7171" name="Object 3" hidden="1">
          <a:extLst>
            <a:ext uri="{63B3BB69-23CF-44E3-9099-C40C66FF867C}">
              <a14:compatExt xmlns:a14="http://schemas.microsoft.com/office/drawing/2010/main" spid="_x0000_s7171"/>
            </a:ext>
            <a:ext uri="{FF2B5EF4-FFF2-40B4-BE49-F238E27FC236}">
              <a16:creationId xmlns:a16="http://schemas.microsoft.com/office/drawing/2014/main" id="{00000000-0008-0000-0600-000003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47625</xdr:colOff>
      <xdr:row>31</xdr:row>
      <xdr:rowOff>66675</xdr:rowOff>
    </xdr:from>
    <xdr:to>
      <xdr:col>0</xdr:col>
      <xdr:colOff>4533900</xdr:colOff>
      <xdr:row>33</xdr:row>
      <xdr:rowOff>180975</xdr:rowOff>
    </xdr:to>
    <xdr:sp macro="" textlink="">
      <xdr:nvSpPr>
        <xdr:cNvPr id="7172" name="Object 4" hidden="1">
          <a:extLst>
            <a:ext uri="{63B3BB69-23CF-44E3-9099-C40C66FF867C}">
              <a14:compatExt xmlns:a14="http://schemas.microsoft.com/office/drawing/2010/main"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34</xdr:row>
      <xdr:rowOff>0</xdr:rowOff>
    </xdr:from>
    <xdr:to>
      <xdr:col>0</xdr:col>
      <xdr:colOff>4505325</xdr:colOff>
      <xdr:row>36</xdr:row>
      <xdr:rowOff>114300</xdr:rowOff>
    </xdr:to>
    <xdr:sp macro="" textlink="">
      <xdr:nvSpPr>
        <xdr:cNvPr id="7173" name="Object 5" hidden="1">
          <a:extLst>
            <a:ext uri="{63B3BB69-23CF-44E3-9099-C40C66FF867C}">
              <a14:compatExt xmlns:a14="http://schemas.microsoft.com/office/drawing/2010/main" spid="_x0000_s7173"/>
            </a:ext>
            <a:ext uri="{FF2B5EF4-FFF2-40B4-BE49-F238E27FC236}">
              <a16:creationId xmlns:a16="http://schemas.microsoft.com/office/drawing/2014/main" id="{00000000-0008-0000-0600-000005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37</xdr:row>
      <xdr:rowOff>0</xdr:rowOff>
    </xdr:from>
    <xdr:to>
      <xdr:col>0</xdr:col>
      <xdr:colOff>4476750</xdr:colOff>
      <xdr:row>39</xdr:row>
      <xdr:rowOff>114300</xdr:rowOff>
    </xdr:to>
    <xdr:sp macro="" textlink="">
      <xdr:nvSpPr>
        <xdr:cNvPr id="7174" name="Object 6" hidden="1">
          <a:extLst>
            <a:ext uri="{63B3BB69-23CF-44E3-9099-C40C66FF867C}">
              <a14:compatExt xmlns:a14="http://schemas.microsoft.com/office/drawing/2010/main" spid="_x0000_s7174"/>
            </a:ext>
            <a:ext uri="{FF2B5EF4-FFF2-40B4-BE49-F238E27FC236}">
              <a16:creationId xmlns:a16="http://schemas.microsoft.com/office/drawing/2014/main" id="{00000000-0008-0000-0600-000006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41</xdr:row>
      <xdr:rowOff>0</xdr:rowOff>
    </xdr:from>
    <xdr:to>
      <xdr:col>0</xdr:col>
      <xdr:colOff>2476500</xdr:colOff>
      <xdr:row>43</xdr:row>
      <xdr:rowOff>114300</xdr:rowOff>
    </xdr:to>
    <xdr:sp macro="" textlink="">
      <xdr:nvSpPr>
        <xdr:cNvPr id="7175" name="Object 7" hidden="1">
          <a:extLst>
            <a:ext uri="{63B3BB69-23CF-44E3-9099-C40C66FF867C}">
              <a14:compatExt xmlns:a14="http://schemas.microsoft.com/office/drawing/2010/main" spid="_x0000_s7175"/>
            </a:ext>
            <a:ext uri="{FF2B5EF4-FFF2-40B4-BE49-F238E27FC236}">
              <a16:creationId xmlns:a16="http://schemas.microsoft.com/office/drawing/2014/main" id="{00000000-0008-0000-0600-000007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52</xdr:row>
      <xdr:rowOff>19050</xdr:rowOff>
    </xdr:from>
    <xdr:to>
      <xdr:col>0</xdr:col>
      <xdr:colOff>3524250</xdr:colOff>
      <xdr:row>54</xdr:row>
      <xdr:rowOff>28575</xdr:rowOff>
    </xdr:to>
    <xdr:sp macro="" textlink="">
      <xdr:nvSpPr>
        <xdr:cNvPr id="7176" name="Object 8" hidden="1">
          <a:extLst>
            <a:ext uri="{63B3BB69-23CF-44E3-9099-C40C66FF867C}">
              <a14:compatExt xmlns:a14="http://schemas.microsoft.com/office/drawing/2010/main" spid="_x0000_s7176"/>
            </a:ext>
            <a:ext uri="{FF2B5EF4-FFF2-40B4-BE49-F238E27FC236}">
              <a16:creationId xmlns:a16="http://schemas.microsoft.com/office/drawing/2014/main" id="{00000000-0008-0000-0600-000008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54</xdr:row>
      <xdr:rowOff>0</xdr:rowOff>
    </xdr:from>
    <xdr:to>
      <xdr:col>0</xdr:col>
      <xdr:colOff>4400550</xdr:colOff>
      <xdr:row>56</xdr:row>
      <xdr:rowOff>123825</xdr:rowOff>
    </xdr:to>
    <xdr:sp macro="" textlink="">
      <xdr:nvSpPr>
        <xdr:cNvPr id="7177" name="Object 9" hidden="1">
          <a:extLst>
            <a:ext uri="{63B3BB69-23CF-44E3-9099-C40C66FF867C}">
              <a14:compatExt xmlns:a14="http://schemas.microsoft.com/office/drawing/2010/main" spid="_x0000_s7177"/>
            </a:ext>
            <a:ext uri="{FF2B5EF4-FFF2-40B4-BE49-F238E27FC236}">
              <a16:creationId xmlns:a16="http://schemas.microsoft.com/office/drawing/2014/main" id="{00000000-0008-0000-0600-0000091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bs1bank-my.sharepoint.com/Users/yentahuang/OneDrive%20-%20DBS%20Bank%20Ltd/New%20folder/VPCTW_RVTools_Tue.xl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bs1bank-my.sharepoint.com/Users/yentahuang/OneDrive%20-%20DBS%20Bank%20Ltd/New%20folder/TWSDC_RVTools_Tue.xl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bs1bank-my.sharepoint.com/Users/yentahuang/OneDrive%20-%20DBS%20Bank%20Ltd/New%20folder/TWPDC_RVTools_Tue.xl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PC_Migration_Dashboard.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igr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fo"/>
      <sheetName val="vCPU"/>
      <sheetName val="vMemory"/>
      <sheetName val="vDisk"/>
      <sheetName val="vPartition"/>
      <sheetName val="vNetwork"/>
      <sheetName val="vFloppy"/>
      <sheetName val="vCD"/>
      <sheetName val="vSnapshot"/>
      <sheetName val="vTools"/>
      <sheetName val="vCluster"/>
      <sheetName val="vRP"/>
      <sheetName val="vHost"/>
      <sheetName val="vHBA"/>
      <sheetName val="vNIC"/>
      <sheetName val="vSwitch"/>
      <sheetName val="vPort"/>
      <sheetName val="dvSwitch"/>
      <sheetName val="dvPort"/>
      <sheetName val="vSC_VMK"/>
      <sheetName val="vDatastore"/>
      <sheetName val="vMultiPath"/>
      <sheetName val="vLicense"/>
      <sheetName val="vHealth"/>
    </sheetNames>
    <sheetDataSet>
      <sheetData sheetId="0" refreshError="1">
        <row r="1">
          <cell r="A1" t="str">
            <v>VM</v>
          </cell>
        </row>
        <row r="2">
          <cell r="A2" t="str">
            <v>Centos.C1M2</v>
          </cell>
        </row>
        <row r="3">
          <cell r="A3" t="str">
            <v>OAT_DR</v>
          </cell>
        </row>
        <row r="4">
          <cell r="A4" t="str">
            <v>OAT_M1</v>
          </cell>
        </row>
        <row r="5">
          <cell r="A5" t="str">
            <v>OAT_M2</v>
          </cell>
        </row>
        <row r="6">
          <cell r="A6" t="str">
            <v>OAT1</v>
          </cell>
        </row>
        <row r="7">
          <cell r="A7" t="str">
            <v>OAT2</v>
          </cell>
        </row>
        <row r="8">
          <cell r="A8" t="str">
            <v>p11gctxtapp1a</v>
          </cell>
        </row>
        <row r="9">
          <cell r="A9" t="str">
            <v>p11gctxtapp2a</v>
          </cell>
        </row>
        <row r="10">
          <cell r="A10" t="str">
            <v>RHEL6.C1M2</v>
          </cell>
        </row>
        <row r="11">
          <cell r="A11" t="str">
            <v>RHEL7.C1M2</v>
          </cell>
        </row>
        <row r="12">
          <cell r="A12" t="str">
            <v>RHEL7.PAAS</v>
          </cell>
        </row>
        <row r="13">
          <cell r="A13" t="str">
            <v>RHEL74.C1M2</v>
          </cell>
        </row>
        <row r="14">
          <cell r="A14" t="str">
            <v>ThreatDirect 1.0</v>
          </cell>
        </row>
        <row r="15">
          <cell r="A15" t="str">
            <v>v11gcldpsc1a</v>
          </cell>
        </row>
        <row r="16">
          <cell r="A16" t="str">
            <v>v11gcldvc1a</v>
          </cell>
        </row>
        <row r="17">
          <cell r="A17" t="str">
            <v>v11gcldvsr1a</v>
          </cell>
        </row>
        <row r="18">
          <cell r="A18" t="str">
            <v>w11g1bnkdcs103a</v>
          </cell>
        </row>
        <row r="19">
          <cell r="A19" t="str">
            <v>w11g1bnkdcs104a</v>
          </cell>
        </row>
        <row r="20">
          <cell r="A20" t="str">
            <v>w11gadtwapdb1a</v>
          </cell>
        </row>
        <row r="21">
          <cell r="A21" t="str">
            <v>w11gadtwardb1a</v>
          </cell>
        </row>
        <row r="22">
          <cell r="A22" t="str">
            <v>w11gadtwbodb1a</v>
          </cell>
        </row>
        <row r="23">
          <cell r="A23" t="str">
            <v>w11gadtwcapp1a</v>
          </cell>
        </row>
        <row r="24">
          <cell r="A24" t="str">
            <v>w11gadtwprdb1a</v>
          </cell>
        </row>
        <row r="25">
          <cell r="A25" t="str">
            <v>w11gamstdb1a</v>
          </cell>
        </row>
        <row r="26">
          <cell r="A26" t="str">
            <v>w11gamstweb1a</v>
          </cell>
        </row>
        <row r="27">
          <cell r="A27" t="str">
            <v>w11gbrs1a</v>
          </cell>
        </row>
        <row r="28">
          <cell r="A28" t="str">
            <v>w11gcbcm1a</v>
          </cell>
        </row>
        <row r="29">
          <cell r="A29" t="str">
            <v>w11gcld2k1601</v>
          </cell>
        </row>
        <row r="30">
          <cell r="A30" t="str">
            <v>w11gcldadk1a</v>
          </cell>
        </row>
        <row r="31">
          <cell r="A31" t="str">
            <v>w11gcldhds01a</v>
          </cell>
        </row>
        <row r="32">
          <cell r="A32" t="str">
            <v>w11gcldhds02a</v>
          </cell>
        </row>
        <row r="33">
          <cell r="A33" t="str">
            <v>w11gcldhds51a</v>
          </cell>
        </row>
        <row r="34">
          <cell r="A34" t="str">
            <v>w11gcldhds52a</v>
          </cell>
        </row>
        <row r="35">
          <cell r="A35" t="str">
            <v>w11gcldmgt1a</v>
          </cell>
        </row>
        <row r="36">
          <cell r="A36" t="str">
            <v>w11gcldmssqlcktest02</v>
          </cell>
        </row>
        <row r="37">
          <cell r="A37" t="str">
            <v>w11gcldns01a</v>
          </cell>
        </row>
        <row r="38">
          <cell r="A38" t="str">
            <v>w11gcldns02a</v>
          </cell>
        </row>
        <row r="39">
          <cell r="A39" t="str">
            <v>w11gcldsdb1a</v>
          </cell>
        </row>
        <row r="40">
          <cell r="A40" t="str">
            <v>w11gctx2fa02</v>
          </cell>
        </row>
        <row r="41">
          <cell r="A41" t="str">
            <v>w11gctxsa02</v>
          </cell>
        </row>
        <row r="42">
          <cell r="A42" t="str">
            <v>w11gctxsg02</v>
          </cell>
        </row>
        <row r="43">
          <cell r="A43" t="str">
            <v>w11gctxtapp1a</v>
          </cell>
        </row>
        <row r="44">
          <cell r="A44" t="str">
            <v>w11gctxtapp2a</v>
          </cell>
        </row>
        <row r="45">
          <cell r="A45" t="str">
            <v>w11gctxtdb1a</v>
          </cell>
        </row>
        <row r="46">
          <cell r="A46" t="str">
            <v>W11gctxtdb2a</v>
          </cell>
        </row>
        <row r="47">
          <cell r="A47" t="str">
            <v>w11gctxtrd1a</v>
          </cell>
        </row>
        <row r="48">
          <cell r="A48" t="str">
            <v>w11gctxtweb1a</v>
          </cell>
        </row>
        <row r="49">
          <cell r="A49" t="str">
            <v>w11gctxtweb2a</v>
          </cell>
        </row>
        <row r="50">
          <cell r="A50" t="str">
            <v>w11gemtapp01a</v>
          </cell>
        </row>
        <row r="51">
          <cell r="A51" t="str">
            <v>w11gemtapp02a</v>
          </cell>
        </row>
        <row r="52">
          <cell r="A52" t="str">
            <v>w11gemtdb01a</v>
          </cell>
        </row>
        <row r="53">
          <cell r="A53" t="str">
            <v>w11gemtssis01a</v>
          </cell>
        </row>
        <row r="54">
          <cell r="A54" t="str">
            <v>w11geppdb1a</v>
          </cell>
        </row>
        <row r="55">
          <cell r="A55" t="str">
            <v>w11gfxmlap1a</v>
          </cell>
        </row>
        <row r="56">
          <cell r="A56" t="str">
            <v>w11gfxmldb1a</v>
          </cell>
        </row>
        <row r="57">
          <cell r="A57" t="str">
            <v>W11GINSAP1A</v>
          </cell>
        </row>
        <row r="58">
          <cell r="A58" t="str">
            <v>W11GINSDB1A</v>
          </cell>
        </row>
        <row r="59">
          <cell r="A59" t="str">
            <v>W11GINSSTAGE1A</v>
          </cell>
        </row>
        <row r="60">
          <cell r="A60" t="str">
            <v>w11giwtwdb1a</v>
          </cell>
        </row>
        <row r="61">
          <cell r="A61" t="str">
            <v>w11gLUM01</v>
          </cell>
        </row>
        <row r="62">
          <cell r="A62" t="str">
            <v>w11gnetmonAP1a</v>
          </cell>
        </row>
        <row r="63">
          <cell r="A63" t="str">
            <v>w11gnetmondb1a</v>
          </cell>
        </row>
        <row r="64">
          <cell r="A64" t="str">
            <v>w11gnetmonNTA1a</v>
          </cell>
        </row>
        <row r="65">
          <cell r="A65" t="str">
            <v>w11grltwapp1a</v>
          </cell>
        </row>
        <row r="66">
          <cell r="A66" t="str">
            <v>w11grltwdb1a</v>
          </cell>
        </row>
        <row r="67">
          <cell r="A67" t="str">
            <v>W11grptap1a</v>
          </cell>
        </row>
        <row r="68">
          <cell r="A68" t="str">
            <v>W11grptdb1A</v>
          </cell>
        </row>
        <row r="69">
          <cell r="A69" t="str">
            <v>w11gsrgt1a</v>
          </cell>
        </row>
        <row r="70">
          <cell r="A70" t="str">
            <v>W11GTLCSCMS1A</v>
          </cell>
        </row>
        <row r="71">
          <cell r="A71" t="str">
            <v>W11GTLCSCMSDB1A</v>
          </cell>
        </row>
        <row r="72">
          <cell r="A72" t="str">
            <v>W11GTLCSDB1A</v>
          </cell>
        </row>
        <row r="73">
          <cell r="A73" t="str">
            <v>W11GTLCSFAXDB1A</v>
          </cell>
        </row>
        <row r="74">
          <cell r="A74" t="str">
            <v>W11GTLCSRMT1A</v>
          </cell>
        </row>
        <row r="75">
          <cell r="A75" t="str">
            <v>W11GTLCSRMTDB1A</v>
          </cell>
        </row>
        <row r="76">
          <cell r="A76" t="str">
            <v>W11GTLCSRPC1A</v>
          </cell>
        </row>
        <row r="77">
          <cell r="A77" t="str">
            <v>W11GTLCSRPCDB1A</v>
          </cell>
        </row>
        <row r="78">
          <cell r="A78" t="str">
            <v>W11GUASWEB01</v>
          </cell>
        </row>
        <row r="79">
          <cell r="A79" t="str">
            <v>w11remtapp01a</v>
          </cell>
        </row>
        <row r="80">
          <cell r="A80" t="str">
            <v>w11remtdb01a</v>
          </cell>
        </row>
        <row r="81">
          <cell r="A81" t="str">
            <v>w11remtssis01a</v>
          </cell>
        </row>
        <row r="82">
          <cell r="A82" t="str">
            <v>W2012R2.C2M8</v>
          </cell>
        </row>
        <row r="83">
          <cell r="A83" t="str">
            <v>x07gcldansadm06</v>
          </cell>
        </row>
        <row r="84">
          <cell r="A84" t="str">
            <v>x11garitapp1a</v>
          </cell>
        </row>
        <row r="85">
          <cell r="A85" t="str">
            <v>x11garitapp2a</v>
          </cell>
        </row>
        <row r="86">
          <cell r="A86" t="str">
            <v>x11garitdb1a</v>
          </cell>
        </row>
        <row r="87">
          <cell r="A87" t="str">
            <v>x11gbpcpapp1a</v>
          </cell>
        </row>
        <row r="88">
          <cell r="A88" t="str">
            <v>x11gbpcpapp2a</v>
          </cell>
        </row>
        <row r="89">
          <cell r="A89" t="str">
            <v>x11gbpcpbat1a</v>
          </cell>
        </row>
        <row r="90">
          <cell r="A90" t="str">
            <v>x11gbpcpdb1a</v>
          </cell>
        </row>
        <row r="91">
          <cell r="A91" t="str">
            <v>x11gbrsap01</v>
          </cell>
        </row>
        <row r="92">
          <cell r="A92" t="str">
            <v>x11gcldmiq1a</v>
          </cell>
        </row>
        <row r="93">
          <cell r="A93" t="str">
            <v>x11gcldmiq4a</v>
          </cell>
        </row>
        <row r="94">
          <cell r="A94" t="str">
            <v>x11gcldpm1a</v>
          </cell>
        </row>
        <row r="95">
          <cell r="A95" t="str">
            <v>x11gcldpmc1a</v>
          </cell>
        </row>
        <row r="96">
          <cell r="A96" t="str">
            <v>x11gcldpxe1a</v>
          </cell>
        </row>
        <row r="97">
          <cell r="A97" t="str">
            <v>x11gcldrepo1a</v>
          </cell>
        </row>
        <row r="98">
          <cell r="A98" t="str">
            <v>x11gcldrrd1a</v>
          </cell>
        </row>
        <row r="99">
          <cell r="A99" t="str">
            <v>x11gcldtwnjp01</v>
          </cell>
        </row>
        <row r="100">
          <cell r="A100" t="str">
            <v>x11geppapp1a</v>
          </cell>
        </row>
        <row r="101">
          <cell r="A101" t="str">
            <v>x11geppapp2a</v>
          </cell>
        </row>
        <row r="102">
          <cell r="A102" t="str">
            <v>x11geppgw1a</v>
          </cell>
        </row>
        <row r="103">
          <cell r="A103" t="str">
            <v>x11geppgw2a</v>
          </cell>
        </row>
        <row r="104">
          <cell r="A104" t="str">
            <v>x11ggc05app1a</v>
          </cell>
        </row>
        <row r="105">
          <cell r="A105" t="str">
            <v>x11ggc05app2a</v>
          </cell>
        </row>
        <row r="106">
          <cell r="A106" t="str">
            <v>x11ggc05arch1a</v>
          </cell>
        </row>
        <row r="107">
          <cell r="A107" t="str">
            <v>x11ggc05bkup1a</v>
          </cell>
        </row>
        <row r="108">
          <cell r="A108" t="str">
            <v>x11ggc05dmc1a</v>
          </cell>
        </row>
        <row r="109">
          <cell r="A109" t="str">
            <v>x11ggc05dmc2a</v>
          </cell>
        </row>
        <row r="110">
          <cell r="A110" t="str">
            <v>x11ggc05log1a</v>
          </cell>
        </row>
        <row r="111">
          <cell r="A111" t="str">
            <v>x11ggc05web1a</v>
          </cell>
        </row>
        <row r="112">
          <cell r="A112" t="str">
            <v>x11ggc05web2a</v>
          </cell>
        </row>
        <row r="113">
          <cell r="A113" t="str">
            <v>x11gitmrtem1a</v>
          </cell>
        </row>
        <row r="114">
          <cell r="A114" t="str">
            <v>x11gitmrtem2a</v>
          </cell>
        </row>
        <row r="115">
          <cell r="A115" t="str">
            <v>x11giwtwapp1a</v>
          </cell>
        </row>
        <row r="116">
          <cell r="A116" t="str">
            <v>x11giwtwapp2a</v>
          </cell>
        </row>
        <row r="117">
          <cell r="A117" t="str">
            <v>x11giwtwbw1a</v>
          </cell>
        </row>
        <row r="118">
          <cell r="A118" t="str">
            <v>x11giwtwnfs1a</v>
          </cell>
        </row>
        <row r="119">
          <cell r="A119" t="str">
            <v>x11glatwstg1a</v>
          </cell>
        </row>
        <row r="120">
          <cell r="A120" t="str">
            <v>x11gnwmsapp1a</v>
          </cell>
        </row>
        <row r="121">
          <cell r="A121" t="str">
            <v>x11gnwmsapp2a</v>
          </cell>
        </row>
        <row r="122">
          <cell r="A122" t="str">
            <v>x11gnwmsels1a</v>
          </cell>
        </row>
        <row r="123">
          <cell r="A123" t="str">
            <v>x11gnwmsels2a</v>
          </cell>
        </row>
        <row r="124">
          <cell r="A124" t="str">
            <v>x11gnwmsels3a</v>
          </cell>
        </row>
        <row r="125">
          <cell r="A125" t="str">
            <v>x11gnwmsjmp1a</v>
          </cell>
        </row>
        <row r="126">
          <cell r="A126" t="str">
            <v>x11gnwmsjmp2a</v>
          </cell>
        </row>
        <row r="127">
          <cell r="A127" t="str">
            <v>x11gnwmsngc1a</v>
          </cell>
        </row>
        <row r="128">
          <cell r="A128" t="str">
            <v>x11gnwmsngc2a</v>
          </cell>
        </row>
        <row r="129">
          <cell r="A129" t="str">
            <v>x11gnwmsngc3a</v>
          </cell>
        </row>
        <row r="130">
          <cell r="A130" t="str">
            <v>x11gnwmsngc4a</v>
          </cell>
        </row>
        <row r="131">
          <cell r="A131" t="str">
            <v>x11gsbieapp1a</v>
          </cell>
        </row>
        <row r="132">
          <cell r="A132" t="str">
            <v>x11gsbieapp2a</v>
          </cell>
        </row>
        <row r="133">
          <cell r="A133" t="str">
            <v>x11gsbiedb1a</v>
          </cell>
        </row>
        <row r="134">
          <cell r="A134" t="str">
            <v>x11gsbiedb2a</v>
          </cell>
        </row>
        <row r="135">
          <cell r="A135" t="str">
            <v>x11gsecscom1a</v>
          </cell>
        </row>
        <row r="136">
          <cell r="A136" t="str">
            <v>x11gsecscom2a</v>
          </cell>
        </row>
        <row r="137">
          <cell r="A137" t="str">
            <v>x11rgc05app1a</v>
          </cell>
        </row>
        <row r="138">
          <cell r="A138" t="str">
            <v>x11rgc05arch1a</v>
          </cell>
        </row>
        <row r="139">
          <cell r="A139" t="str">
            <v>x11rgc05bkup1a</v>
          </cell>
        </row>
        <row r="140">
          <cell r="A140" t="str">
            <v>x11rgc05dmc1a</v>
          </cell>
        </row>
        <row r="141">
          <cell r="A141" t="str">
            <v>x11rgc05log1a</v>
          </cell>
        </row>
        <row r="142">
          <cell r="A142" t="str">
            <v>x11rgc05web1a</v>
          </cell>
        </row>
        <row r="143">
          <cell r="A143" t="str">
            <v>x18gcldansadm07</v>
          </cell>
        </row>
        <row r="144">
          <cell r="A144" t="str">
            <v>x18gcldgxlvl19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fo"/>
      <sheetName val="vCPU"/>
      <sheetName val="vMemory"/>
      <sheetName val="vDisk"/>
      <sheetName val="vPartition"/>
      <sheetName val="vNetwork"/>
      <sheetName val="vFloppy"/>
      <sheetName val="vCD"/>
      <sheetName val="vSnapshot"/>
      <sheetName val="vTools"/>
      <sheetName val="vCluster"/>
      <sheetName val="vRP"/>
      <sheetName val="vHost"/>
      <sheetName val="vHBA"/>
      <sheetName val="vNIC"/>
      <sheetName val="vSwitch"/>
      <sheetName val="vPort"/>
      <sheetName val="dvSwitch"/>
      <sheetName val="dvPort"/>
      <sheetName val="vSC_VMK"/>
      <sheetName val="vDatastore"/>
      <sheetName val="vMultiPath"/>
      <sheetName val="vLicense"/>
      <sheetName val="vHealth"/>
    </sheetNames>
    <sheetDataSet>
      <sheetData sheetId="0" refreshError="1">
        <row r="1">
          <cell r="A1" t="str">
            <v>VM</v>
          </cell>
        </row>
        <row r="2">
          <cell r="A2" t="str">
            <v>v11rvmvc1a</v>
          </cell>
        </row>
        <row r="3">
          <cell r="A3" t="str">
            <v>W11G1BNKDCS0102</v>
          </cell>
        </row>
        <row r="4">
          <cell r="A4" t="str">
            <v>W11GBCAA02</v>
          </cell>
        </row>
        <row r="5">
          <cell r="A5" t="str">
            <v>W11GCPSC01</v>
          </cell>
        </row>
        <row r="6">
          <cell r="A6" t="str">
            <v>w11gctiap1a</v>
          </cell>
        </row>
        <row r="7">
          <cell r="A7" t="str">
            <v>w11gctiap2a</v>
          </cell>
        </row>
        <row r="8">
          <cell r="A8" t="str">
            <v>w11gcybpsm02</v>
          </cell>
        </row>
        <row r="9">
          <cell r="A9" t="str">
            <v>W11GDLPAP01</v>
          </cell>
        </row>
        <row r="10">
          <cell r="A10" t="str">
            <v>w11givrdb2a</v>
          </cell>
        </row>
        <row r="11">
          <cell r="A11" t="str">
            <v>w11givrmq1a</v>
          </cell>
        </row>
        <row r="12">
          <cell r="A12" t="str">
            <v>w11gnicelog3a</v>
          </cell>
        </row>
        <row r="13">
          <cell r="A13" t="str">
            <v>w11gnicelog3b</v>
          </cell>
        </row>
        <row r="14">
          <cell r="A14" t="str">
            <v>w11gnicelog4a</v>
          </cell>
        </row>
        <row r="15">
          <cell r="A15" t="str">
            <v>w11gnicelog4b</v>
          </cell>
        </row>
        <row r="16">
          <cell r="A16" t="str">
            <v>w11gnicenms1a</v>
          </cell>
        </row>
        <row r="17">
          <cell r="A17" t="str">
            <v>w11grpt01</v>
          </cell>
        </row>
        <row r="18">
          <cell r="A18" t="str">
            <v>w11gstaging01</v>
          </cell>
        </row>
        <row r="19">
          <cell r="A19" t="str">
            <v>W11RCMCNE1A</v>
          </cell>
        </row>
        <row r="20">
          <cell r="A20" t="str">
            <v>w11rctiap1a</v>
          </cell>
        </row>
        <row r="21">
          <cell r="A21" t="str">
            <v>w11rctiap2a</v>
          </cell>
        </row>
        <row r="22">
          <cell r="A22" t="str">
            <v>w11rejcicdb1a</v>
          </cell>
        </row>
        <row r="23">
          <cell r="A23" t="str">
            <v>W11RI3APP1A</v>
          </cell>
        </row>
        <row r="24">
          <cell r="A24" t="str">
            <v>w11rivrdb2a</v>
          </cell>
        </row>
        <row r="25">
          <cell r="A25" t="str">
            <v>w11rivrmq1a</v>
          </cell>
        </row>
        <row r="26">
          <cell r="A26" t="str">
            <v>w11rlptwlgs1a</v>
          </cell>
        </row>
        <row r="27">
          <cell r="A27" t="str">
            <v>W11RNMIP1A</v>
          </cell>
        </row>
        <row r="28">
          <cell r="A28" t="str">
            <v>w11rsmsdb1a</v>
          </cell>
        </row>
        <row r="29">
          <cell r="A29" t="str">
            <v>w11rtad4d1a</v>
          </cell>
        </row>
        <row r="30">
          <cell r="A30" t="str">
            <v>W11RTLCSCMSSTG1A</v>
          </cell>
        </row>
        <row r="31">
          <cell r="A31" t="str">
            <v>x11rcldvsr1a</v>
          </cell>
        </row>
        <row r="32">
          <cell r="A32" t="str">
            <v>x11rcldvsr2a</v>
          </cell>
        </row>
        <row r="33">
          <cell r="A33" t="str">
            <v>x11reachapp1a</v>
          </cell>
        </row>
        <row r="34">
          <cell r="A34" t="str">
            <v>x11reachgw1a</v>
          </cell>
        </row>
        <row r="35">
          <cell r="A35" t="str">
            <v>x11rejcicapi1a</v>
          </cell>
        </row>
        <row r="36">
          <cell r="A36" t="str">
            <v>x11rejcicapp1a</v>
          </cell>
        </row>
        <row r="37">
          <cell r="A37" t="str">
            <v>x11rejcicgw1a</v>
          </cell>
        </row>
        <row r="38">
          <cell r="A38" t="str">
            <v>x11rsiemep03a</v>
          </cell>
        </row>
        <row r="39">
          <cell r="A39" t="str">
            <v>x11rsmsap1a</v>
          </cell>
        </row>
        <row r="40">
          <cell r="A40" t="str">
            <v>x11rsmsweb1a</v>
          </cell>
        </row>
        <row r="41">
          <cell r="A41" t="str">
            <v>x11rstdblks1a</v>
          </cell>
        </row>
        <row r="42">
          <cell r="A42" t="str">
            <v>X11rstdbpup1a</v>
          </cell>
        </row>
        <row r="43">
          <cell r="A43" t="str">
            <v>X11rstdbslog1a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fo"/>
      <sheetName val="vCPU"/>
      <sheetName val="vMemory"/>
      <sheetName val="vDisk"/>
      <sheetName val="vPartition"/>
      <sheetName val="vNetwork"/>
      <sheetName val="vFloppy"/>
      <sheetName val="vCD"/>
      <sheetName val="vSnapshot"/>
      <sheetName val="vTools"/>
      <sheetName val="vCluster"/>
      <sheetName val="vRP"/>
      <sheetName val="vHost"/>
      <sheetName val="vHBA"/>
      <sheetName val="vNIC"/>
      <sheetName val="vSwitch"/>
      <sheetName val="vPort"/>
      <sheetName val="dvSwitch"/>
      <sheetName val="dvPort"/>
      <sheetName val="vSC_VMK"/>
      <sheetName val="vDatastore"/>
      <sheetName val="vMultiPath"/>
      <sheetName val="vLicense"/>
      <sheetName val="vHealth"/>
    </sheetNames>
    <sheetDataSet>
      <sheetData sheetId="0" refreshError="1">
        <row r="1">
          <cell r="A1" t="str">
            <v>VM</v>
          </cell>
        </row>
        <row r="2">
          <cell r="A2" t="str">
            <v>RHEL6.6_Pure</v>
          </cell>
        </row>
        <row r="3">
          <cell r="A3" t="str">
            <v>RHEL7.2_Temp</v>
          </cell>
        </row>
        <row r="4">
          <cell r="A4" t="str">
            <v>v11gvmvc1a</v>
          </cell>
        </row>
        <row r="5">
          <cell r="A5" t="str">
            <v>W11G1BNKDCS0101</v>
          </cell>
        </row>
        <row r="6">
          <cell r="A6" t="str">
            <v>W11GAMSAP1A</v>
          </cell>
        </row>
        <row r="7">
          <cell r="A7" t="str">
            <v>W11GAMSDB1A</v>
          </cell>
        </row>
        <row r="8">
          <cell r="A8" t="str">
            <v>W11GAMSSAP1A</v>
          </cell>
        </row>
        <row r="9">
          <cell r="A9" t="str">
            <v>w11gasccmapp1a</v>
          </cell>
        </row>
        <row r="10">
          <cell r="A10" t="str">
            <v>w11gasccmdb1a</v>
          </cell>
        </row>
        <row r="11">
          <cell r="A11" t="str">
            <v>w11gatmbom1a</v>
          </cell>
        </row>
        <row r="12">
          <cell r="A12" t="str">
            <v>w11gATMEPO1a</v>
          </cell>
        </row>
        <row r="13">
          <cell r="A13" t="str">
            <v>W11GBCAA01</v>
          </cell>
        </row>
        <row r="14">
          <cell r="A14" t="str">
            <v>w11gcbcm1a</v>
          </cell>
        </row>
        <row r="15">
          <cell r="A15" t="str">
            <v>w11gcbiclt01</v>
          </cell>
        </row>
        <row r="16">
          <cell r="A16" t="str">
            <v>W11GCMCNE1A</v>
          </cell>
        </row>
        <row r="17">
          <cell r="A17" t="str">
            <v>W11GCPSC02</v>
          </cell>
        </row>
        <row r="18">
          <cell r="A18" t="str">
            <v>W11gcssacs1a</v>
          </cell>
        </row>
        <row r="19">
          <cell r="A19" t="str">
            <v>w11gctx2fa3a</v>
          </cell>
        </row>
        <row r="20">
          <cell r="A20" t="str">
            <v>W11gctxsa1a</v>
          </cell>
        </row>
        <row r="21">
          <cell r="A21" t="str">
            <v>w11gctxsg01</v>
          </cell>
        </row>
        <row r="22">
          <cell r="A22" t="str">
            <v>w11gCYBACPM01</v>
          </cell>
        </row>
        <row r="23">
          <cell r="A23" t="str">
            <v>w11gcybpsm01</v>
          </cell>
        </row>
        <row r="24">
          <cell r="A24" t="str">
            <v>w11gejcicdb1a</v>
          </cell>
        </row>
        <row r="25">
          <cell r="A25" t="str">
            <v>W11GEPO1A</v>
          </cell>
        </row>
        <row r="26">
          <cell r="A26" t="str">
            <v>w11gi3app1a</v>
          </cell>
        </row>
        <row r="27">
          <cell r="A27" t="str">
            <v>w11gintraap1a</v>
          </cell>
        </row>
        <row r="28">
          <cell r="A28" t="str">
            <v>w11gintradb1a</v>
          </cell>
        </row>
        <row r="29">
          <cell r="A29" t="str">
            <v>w11glandvEX1a</v>
          </cell>
        </row>
        <row r="30">
          <cell r="A30" t="str">
            <v>w11glptwlgs1a</v>
          </cell>
        </row>
        <row r="31">
          <cell r="A31" t="str">
            <v>W11GNMIP1A</v>
          </cell>
        </row>
        <row r="32">
          <cell r="A32" t="str">
            <v>w11gratesb1a</v>
          </cell>
        </row>
        <row r="33">
          <cell r="A33" t="str">
            <v>W11grptap1a</v>
          </cell>
        </row>
        <row r="34">
          <cell r="A34" t="str">
            <v>W11grptdb1A</v>
          </cell>
        </row>
        <row r="35">
          <cell r="A35" t="str">
            <v>w11gscsp01</v>
          </cell>
        </row>
        <row r="36">
          <cell r="A36" t="str">
            <v>W11GSENTINEL01</v>
          </cell>
        </row>
        <row r="37">
          <cell r="A37" t="str">
            <v>W11GSEPM01</v>
          </cell>
        </row>
        <row r="38">
          <cell r="A38" t="str">
            <v>w11gsmsdb1a</v>
          </cell>
        </row>
        <row r="39">
          <cell r="A39" t="str">
            <v>W11gstaging2A</v>
          </cell>
        </row>
        <row r="40">
          <cell r="A40" t="str">
            <v>w11gstd1a</v>
          </cell>
        </row>
        <row r="41">
          <cell r="A41" t="str">
            <v>w11gtad4d1a</v>
          </cell>
        </row>
        <row r="42">
          <cell r="A42" t="str">
            <v>W11GTLCSCMS1A</v>
          </cell>
        </row>
        <row r="43">
          <cell r="A43" t="str">
            <v>W11GTLCSCMSDB1A</v>
          </cell>
        </row>
        <row r="44">
          <cell r="A44" t="str">
            <v>W11GTLCSDB1A</v>
          </cell>
        </row>
        <row r="45">
          <cell r="A45" t="str">
            <v>W11GTLCSFAXDB1A</v>
          </cell>
        </row>
        <row r="46">
          <cell r="A46" t="str">
            <v>W11GTLCSRMT1A</v>
          </cell>
        </row>
        <row r="47">
          <cell r="A47" t="str">
            <v>W11GTLCSRMTDB1A</v>
          </cell>
        </row>
        <row r="48">
          <cell r="A48" t="str">
            <v>W11GTLCSRPC1A</v>
          </cell>
        </row>
        <row r="49">
          <cell r="A49" t="str">
            <v>W11GTLCSRPCDB1A</v>
          </cell>
        </row>
        <row r="50">
          <cell r="A50" t="str">
            <v>W11GTLCSWEB1A</v>
          </cell>
        </row>
        <row r="51">
          <cell r="A51" t="str">
            <v>w11gvcs1a</v>
          </cell>
        </row>
        <row r="52">
          <cell r="A52" t="str">
            <v>w11gwdlib1a</v>
          </cell>
        </row>
        <row r="53">
          <cell r="A53" t="str">
            <v>X11GBOMGAR1A</v>
          </cell>
        </row>
        <row r="54">
          <cell r="A54" t="str">
            <v>x11gcldvsr1a</v>
          </cell>
        </row>
        <row r="55">
          <cell r="A55" t="str">
            <v>x11geachapp1a</v>
          </cell>
        </row>
        <row r="56">
          <cell r="A56" t="str">
            <v>x11geachgw1a</v>
          </cell>
        </row>
        <row r="57">
          <cell r="A57" t="str">
            <v>x11geachgw2a</v>
          </cell>
        </row>
        <row r="58">
          <cell r="A58" t="str">
            <v>x11gejcicapi1a</v>
          </cell>
        </row>
        <row r="59">
          <cell r="A59" t="str">
            <v>x11gejcicapi2a</v>
          </cell>
        </row>
        <row r="60">
          <cell r="A60" t="str">
            <v>x11gejcicapp1a</v>
          </cell>
        </row>
        <row r="61">
          <cell r="A61" t="str">
            <v>x11gejcicapp2a</v>
          </cell>
        </row>
        <row r="62">
          <cell r="A62" t="str">
            <v>x11gejcicgw1a</v>
          </cell>
        </row>
        <row r="63">
          <cell r="A63" t="str">
            <v>x11glatwstgleg1a</v>
          </cell>
        </row>
        <row r="64">
          <cell r="A64" t="str">
            <v>x11gsiemep03a</v>
          </cell>
        </row>
        <row r="65">
          <cell r="A65" t="str">
            <v>x11gsmsap1a</v>
          </cell>
        </row>
        <row r="66">
          <cell r="A66" t="str">
            <v>x11gsmsweb1a</v>
          </cell>
        </row>
        <row r="67">
          <cell r="A67" t="str">
            <v>x11gstd1a</v>
          </cell>
        </row>
        <row r="68">
          <cell r="A68" t="str">
            <v>X11gstdbpup1a</v>
          </cell>
        </row>
        <row r="69">
          <cell r="A69" t="str">
            <v>X11gstdbslog1a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VMs"/>
      <sheetName val="Infra VMs"/>
      <sheetName val="工作表1"/>
      <sheetName val="Dashboard"/>
      <sheetName val="Sheet1"/>
    </sheetNames>
    <sheetDataSet>
      <sheetData sheetId="0"/>
      <sheetData sheetId="1"/>
      <sheetData sheetId="2"/>
      <sheetData sheetId="3">
        <row r="1">
          <cell r="B1" t="str">
            <v>Application Name</v>
          </cell>
        </row>
        <row r="2">
          <cell r="B2" t="str">
            <v>Insurance agent system</v>
          </cell>
        </row>
        <row r="3">
          <cell r="B3" t="str">
            <v>Bonds Reporting System</v>
          </cell>
        </row>
        <row r="4">
          <cell r="B4" t="str">
            <v>FXML</v>
          </cell>
        </row>
        <row r="5">
          <cell r="B5" t="str">
            <v>Unisys Archive system</v>
          </cell>
        </row>
        <row r="6">
          <cell r="B6" t="str">
            <v>CBC Media Report System</v>
          </cell>
        </row>
        <row r="7">
          <cell r="B7" t="str">
            <v>TW Files Access Control System</v>
          </cell>
        </row>
        <row r="8">
          <cell r="B8" t="str">
            <v>Seal Image System</v>
          </cell>
        </row>
        <row r="9">
          <cell r="B9" t="str">
            <v>TWD Cheque Clearing System</v>
          </cell>
        </row>
        <row r="10">
          <cell r="B10" t="str">
            <v>TWD Outward Remittance System</v>
          </cell>
        </row>
        <row r="11">
          <cell r="B11" t="str">
            <v>Rate Board</v>
          </cell>
        </row>
        <row r="12">
          <cell r="B12" t="str">
            <v>Loan Evaluation and Application Processing System in TW (LEAPS)</v>
          </cell>
        </row>
        <row r="13">
          <cell r="B13" t="str">
            <v>CHAR</v>
          </cell>
        </row>
        <row r="14">
          <cell r="B14" t="str">
            <v>Cardlink System (NMIP)</v>
          </cell>
        </row>
        <row r="15">
          <cell r="B15" t="str">
            <v>TW SMS Gateway</v>
          </cell>
        </row>
        <row r="16">
          <cell r="B16" t="str">
            <v>ATM Management System</v>
          </cell>
        </row>
        <row r="17">
          <cell r="B17" t="str">
            <v>TW eACH Gateway</v>
          </cell>
        </row>
        <row r="18">
          <cell r="B18" t="str">
            <v>EJCIC</v>
          </cell>
        </row>
        <row r="19">
          <cell r="B19" t="str">
            <v>WTS-TW</v>
          </cell>
        </row>
        <row r="20">
          <cell r="B20" t="str">
            <v>Total</v>
          </cell>
        </row>
        <row r="22">
          <cell r="B22" t="str">
            <v>Application
Name</v>
          </cell>
        </row>
        <row r="23">
          <cell r="B23" t="str">
            <v>1Bank AD</v>
          </cell>
        </row>
        <row r="24">
          <cell r="B24" t="str">
            <v>Altiris Symantec Management Platform</v>
          </cell>
        </row>
        <row r="25">
          <cell r="B25" t="str">
            <v>BlueCoat Reporting system</v>
          </cell>
        </row>
        <row r="26">
          <cell r="B26" t="str">
            <v>CheckPoint Smart Center</v>
          </cell>
        </row>
        <row r="27">
          <cell r="B27" t="str">
            <v>Connect Direct(Staging)</v>
          </cell>
        </row>
        <row r="28">
          <cell r="B28" t="str">
            <v>Bomgar Remote Support</v>
          </cell>
        </row>
        <row r="29">
          <cell r="B29" t="str">
            <v>CSS ACS system</v>
          </cell>
        </row>
        <row r="30">
          <cell r="B30" t="str">
            <v>CyberAck</v>
          </cell>
        </row>
        <row r="31">
          <cell r="B31" t="str">
            <v>DBS TW Citrix system</v>
          </cell>
        </row>
        <row r="32">
          <cell r="B32" t="str">
            <v>Security Tools (lumension)</v>
          </cell>
        </row>
        <row r="33">
          <cell r="B33" t="str">
            <v>Regional Data Loss Prevention(DLP)</v>
          </cell>
        </row>
        <row r="34">
          <cell r="B34" t="str">
            <v>Security Information Event Management</v>
          </cell>
        </row>
        <row r="35">
          <cell r="B35" t="str">
            <v>Standard Build</v>
          </cell>
        </row>
        <row r="36">
          <cell r="B36" t="str">
            <v>Symantec SCSP Server</v>
          </cell>
        </row>
        <row r="37">
          <cell r="B37" t="str">
            <v>Symantec SEPM Server</v>
          </cell>
        </row>
        <row r="38">
          <cell r="B38" t="str">
            <v>Mcfee EPO Server</v>
          </cell>
        </row>
        <row r="39">
          <cell r="B39" t="str">
            <v>Total</v>
          </cell>
        </row>
      </sheetData>
      <sheetData sheetId="4">
        <row r="1">
          <cell r="A1" t="str">
            <v>Application Name</v>
          </cell>
          <cell r="B1" t="str">
            <v>TCD to Migrate</v>
          </cell>
        </row>
        <row r="2">
          <cell r="A2" t="str">
            <v>1Bank AD</v>
          </cell>
          <cell r="B2" t="str">
            <v>September</v>
          </cell>
        </row>
        <row r="3">
          <cell r="A3" t="str">
            <v>Altiris Symantec Management Platform</v>
          </cell>
          <cell r="B3" t="str">
            <v>September</v>
          </cell>
        </row>
        <row r="4">
          <cell r="A4" t="str">
            <v>BlueCoat Reporting system</v>
          </cell>
          <cell r="B4" t="str">
            <v>August</v>
          </cell>
        </row>
        <row r="5">
          <cell r="A5" t="str">
            <v>CheckPoint Smart Center</v>
          </cell>
          <cell r="B5" t="str">
            <v>August</v>
          </cell>
        </row>
        <row r="6">
          <cell r="A6" t="str">
            <v>Connect Direct(Staging)</v>
          </cell>
          <cell r="B6" t="str">
            <v>September</v>
          </cell>
        </row>
        <row r="7">
          <cell r="A7" t="str">
            <v>Bomgar Remote Support</v>
          </cell>
          <cell r="B7" t="str">
            <v>August</v>
          </cell>
        </row>
        <row r="8">
          <cell r="A8" t="str">
            <v>CSS ACS system</v>
          </cell>
          <cell r="B8" t="str">
            <v>August</v>
          </cell>
        </row>
        <row r="9">
          <cell r="A9" t="str">
            <v>CyberAck</v>
          </cell>
          <cell r="B9" t="str">
            <v>September</v>
          </cell>
        </row>
        <row r="10">
          <cell r="A10" t="str">
            <v>DBS TW Citrix system</v>
          </cell>
          <cell r="B10" t="str">
            <v>September</v>
          </cell>
        </row>
        <row r="11">
          <cell r="A11" t="str">
            <v>Security Tools (lumension)</v>
          </cell>
          <cell r="B11" t="str">
            <v>August</v>
          </cell>
        </row>
        <row r="12">
          <cell r="A12" t="str">
            <v>Regional Data Loss Prevention(DLP)</v>
          </cell>
          <cell r="B12" t="str">
            <v>August</v>
          </cell>
        </row>
        <row r="13">
          <cell r="A13" t="str">
            <v>Security Information Event Management</v>
          </cell>
          <cell r="B13" t="str">
            <v>August</v>
          </cell>
        </row>
        <row r="14">
          <cell r="A14" t="str">
            <v>Standard Build</v>
          </cell>
          <cell r="B14" t="str">
            <v>August</v>
          </cell>
        </row>
        <row r="15">
          <cell r="A15" t="str">
            <v>Symantec SCSP Server</v>
          </cell>
          <cell r="B15" t="str">
            <v>August</v>
          </cell>
        </row>
        <row r="16">
          <cell r="A16" t="str">
            <v>Symantec SEPM Server</v>
          </cell>
          <cell r="B16" t="str">
            <v>August</v>
          </cell>
        </row>
        <row r="17">
          <cell r="A17" t="str">
            <v>Mcfee EPO Server</v>
          </cell>
          <cell r="B17" t="str">
            <v>August</v>
          </cell>
        </row>
        <row r="23">
          <cell r="A23" t="str">
            <v>Application Name</v>
          </cell>
          <cell r="B23" t="str">
            <v>TCD to Migrate</v>
          </cell>
        </row>
        <row r="24">
          <cell r="A24" t="str">
            <v>Insurance agent system</v>
          </cell>
          <cell r="B24" t="str">
            <v>June</v>
          </cell>
        </row>
        <row r="25">
          <cell r="A25" t="str">
            <v>Bonds Reporting System</v>
          </cell>
          <cell r="B25" t="str">
            <v>June</v>
          </cell>
        </row>
        <row r="26">
          <cell r="A26" t="str">
            <v>FXML</v>
          </cell>
          <cell r="B26" t="str">
            <v>June</v>
          </cell>
        </row>
        <row r="27">
          <cell r="A27" t="str">
            <v>Unisys Archive system</v>
          </cell>
          <cell r="B27" t="str">
            <v>June</v>
          </cell>
        </row>
        <row r="28">
          <cell r="A28" t="str">
            <v>CBC Media Report System</v>
          </cell>
          <cell r="B28" t="str">
            <v>July</v>
          </cell>
        </row>
        <row r="29">
          <cell r="A29" t="str">
            <v>TW Files Access Control System</v>
          </cell>
          <cell r="B29" t="str">
            <v>July</v>
          </cell>
        </row>
        <row r="30">
          <cell r="A30" t="str">
            <v>Seal Image System</v>
          </cell>
          <cell r="B30" t="str">
            <v>July</v>
          </cell>
        </row>
        <row r="31">
          <cell r="A31" t="str">
            <v>TWD Cheque Clearing System</v>
          </cell>
          <cell r="B31" t="str">
            <v>July</v>
          </cell>
        </row>
        <row r="32">
          <cell r="A32" t="str">
            <v>TWD Outward Remittance System</v>
          </cell>
          <cell r="B32" t="str">
            <v>July</v>
          </cell>
        </row>
        <row r="33">
          <cell r="A33" t="str">
            <v>Rate Board</v>
          </cell>
          <cell r="B33" t="str">
            <v>July</v>
          </cell>
        </row>
        <row r="34">
          <cell r="A34" t="str">
            <v>Loan Evaluation and Application Processing System in TW (LEAPS)</v>
          </cell>
          <cell r="B34" t="str">
            <v>July</v>
          </cell>
        </row>
        <row r="35">
          <cell r="A35" t="str">
            <v>CHAR</v>
          </cell>
          <cell r="B35" t="str">
            <v>August</v>
          </cell>
        </row>
        <row r="36">
          <cell r="A36" t="str">
            <v>Cardlink System (NMIP)</v>
          </cell>
          <cell r="B36" t="str">
            <v>August</v>
          </cell>
        </row>
        <row r="37">
          <cell r="A37" t="str">
            <v>TW SMS Gateway</v>
          </cell>
          <cell r="B37" t="str">
            <v>August</v>
          </cell>
        </row>
        <row r="38">
          <cell r="A38" t="str">
            <v>ATM Management System</v>
          </cell>
          <cell r="B38" t="str">
            <v>August</v>
          </cell>
        </row>
        <row r="39">
          <cell r="A39" t="str">
            <v>TW eACH Gateway</v>
          </cell>
          <cell r="B39" t="str">
            <v>September</v>
          </cell>
        </row>
        <row r="40">
          <cell r="A40" t="str">
            <v>EJCIC</v>
          </cell>
          <cell r="B40" t="str">
            <v>September</v>
          </cell>
        </row>
        <row r="41">
          <cell r="A41" t="str">
            <v>WTS-TW</v>
          </cell>
          <cell r="B41" t="str">
            <v>July</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VMs"/>
      <sheetName val="Infra VMs"/>
      <sheetName val="Dashboard"/>
      <sheetName val="Sheet1"/>
      <sheetName val="Change Record"/>
      <sheetName val="CEP_July_list"/>
      <sheetName val="RVTools_tabvInfo (2)"/>
      <sheetName val="RVTools_tabvInfo"/>
      <sheetName val="Inventory"/>
      <sheetName val="工作表1"/>
      <sheetName val="工作表2"/>
    </sheetNames>
    <sheetDataSet>
      <sheetData sheetId="0" refreshError="1"/>
      <sheetData sheetId="1" refreshError="1"/>
      <sheetData sheetId="2" refreshError="1"/>
      <sheetData sheetId="3" refreshError="1">
        <row r="1">
          <cell r="A1">
            <v>0</v>
          </cell>
          <cell r="B1">
            <v>0</v>
          </cell>
        </row>
        <row r="2">
          <cell r="A2">
            <v>0</v>
          </cell>
          <cell r="B2">
            <v>0</v>
          </cell>
        </row>
        <row r="3">
          <cell r="A3">
            <v>0</v>
          </cell>
          <cell r="B3">
            <v>0</v>
          </cell>
        </row>
        <row r="4">
          <cell r="A4">
            <v>0</v>
          </cell>
          <cell r="B4">
            <v>0</v>
          </cell>
        </row>
        <row r="5">
          <cell r="A5">
            <v>0</v>
          </cell>
          <cell r="B5">
            <v>0</v>
          </cell>
        </row>
        <row r="6">
          <cell r="A6">
            <v>0</v>
          </cell>
          <cell r="B6">
            <v>0</v>
          </cell>
        </row>
        <row r="7">
          <cell r="A7">
            <v>0</v>
          </cell>
          <cell r="B7">
            <v>0</v>
          </cell>
        </row>
        <row r="8">
          <cell r="A8">
            <v>0</v>
          </cell>
          <cell r="B8">
            <v>0</v>
          </cell>
        </row>
        <row r="9">
          <cell r="A9">
            <v>0</v>
          </cell>
          <cell r="B9">
            <v>0</v>
          </cell>
        </row>
        <row r="10">
          <cell r="A10">
            <v>0</v>
          </cell>
          <cell r="B10">
            <v>0</v>
          </cell>
        </row>
        <row r="11">
          <cell r="A11">
            <v>0</v>
          </cell>
          <cell r="B11">
            <v>0</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0</v>
          </cell>
          <cell r="B177">
            <v>0</v>
          </cell>
        </row>
        <row r="178">
          <cell r="A178">
            <v>0</v>
          </cell>
          <cell r="B178">
            <v>0</v>
          </cell>
        </row>
        <row r="179">
          <cell r="A179">
            <v>0</v>
          </cell>
          <cell r="B179">
            <v>0</v>
          </cell>
        </row>
        <row r="180">
          <cell r="A180">
            <v>0</v>
          </cell>
          <cell r="B180">
            <v>0</v>
          </cell>
        </row>
        <row r="181">
          <cell r="A181">
            <v>0</v>
          </cell>
          <cell r="B181">
            <v>0</v>
          </cell>
        </row>
        <row r="182">
          <cell r="A182">
            <v>0</v>
          </cell>
          <cell r="B182">
            <v>0</v>
          </cell>
        </row>
        <row r="183">
          <cell r="A183">
            <v>0</v>
          </cell>
          <cell r="B183">
            <v>0</v>
          </cell>
        </row>
        <row r="184">
          <cell r="A184">
            <v>0</v>
          </cell>
          <cell r="B184">
            <v>0</v>
          </cell>
        </row>
        <row r="185">
          <cell r="A185">
            <v>0</v>
          </cell>
          <cell r="B185">
            <v>0</v>
          </cell>
        </row>
        <row r="186">
          <cell r="A186">
            <v>0</v>
          </cell>
          <cell r="B186">
            <v>0</v>
          </cell>
        </row>
        <row r="187">
          <cell r="A187">
            <v>0</v>
          </cell>
          <cell r="B187">
            <v>0</v>
          </cell>
        </row>
        <row r="188">
          <cell r="A188">
            <v>0</v>
          </cell>
          <cell r="B188">
            <v>0</v>
          </cell>
        </row>
        <row r="189">
          <cell r="A189">
            <v>0</v>
          </cell>
          <cell r="B189">
            <v>0</v>
          </cell>
        </row>
        <row r="190">
          <cell r="A190">
            <v>0</v>
          </cell>
          <cell r="B190">
            <v>0</v>
          </cell>
        </row>
        <row r="191">
          <cell r="A191">
            <v>0</v>
          </cell>
          <cell r="B191">
            <v>0</v>
          </cell>
        </row>
        <row r="192">
          <cell r="A192">
            <v>0</v>
          </cell>
          <cell r="B192">
            <v>0</v>
          </cell>
        </row>
        <row r="193">
          <cell r="A193">
            <v>0</v>
          </cell>
          <cell r="B193">
            <v>0</v>
          </cell>
        </row>
        <row r="194">
          <cell r="A194">
            <v>0</v>
          </cell>
          <cell r="B194">
            <v>0</v>
          </cell>
        </row>
        <row r="195">
          <cell r="A195">
            <v>0</v>
          </cell>
          <cell r="B195">
            <v>0</v>
          </cell>
        </row>
        <row r="196">
          <cell r="A196">
            <v>0</v>
          </cell>
          <cell r="B196">
            <v>0</v>
          </cell>
        </row>
        <row r="197">
          <cell r="A197">
            <v>0</v>
          </cell>
          <cell r="B197">
            <v>0</v>
          </cell>
        </row>
        <row r="198">
          <cell r="A198">
            <v>0</v>
          </cell>
          <cell r="B198">
            <v>0</v>
          </cell>
        </row>
        <row r="199">
          <cell r="A199">
            <v>0</v>
          </cell>
          <cell r="B199">
            <v>0</v>
          </cell>
        </row>
        <row r="200">
          <cell r="A200">
            <v>0</v>
          </cell>
          <cell r="B200">
            <v>0</v>
          </cell>
        </row>
        <row r="201">
          <cell r="A201">
            <v>0</v>
          </cell>
          <cell r="B201">
            <v>0</v>
          </cell>
        </row>
        <row r="202">
          <cell r="A202">
            <v>0</v>
          </cell>
          <cell r="B202">
            <v>0</v>
          </cell>
        </row>
        <row r="203">
          <cell r="A203">
            <v>0</v>
          </cell>
          <cell r="B203">
            <v>0</v>
          </cell>
        </row>
        <row r="204">
          <cell r="A204">
            <v>0</v>
          </cell>
          <cell r="B204">
            <v>0</v>
          </cell>
        </row>
        <row r="205">
          <cell r="A205">
            <v>0</v>
          </cell>
          <cell r="B205">
            <v>0</v>
          </cell>
        </row>
        <row r="206">
          <cell r="A206">
            <v>0</v>
          </cell>
          <cell r="B206">
            <v>0</v>
          </cell>
        </row>
        <row r="207">
          <cell r="A207">
            <v>0</v>
          </cell>
          <cell r="B207">
            <v>0</v>
          </cell>
        </row>
        <row r="208">
          <cell r="A208">
            <v>0</v>
          </cell>
          <cell r="B208">
            <v>0</v>
          </cell>
        </row>
        <row r="209">
          <cell r="A209">
            <v>0</v>
          </cell>
          <cell r="B209">
            <v>0</v>
          </cell>
        </row>
        <row r="210">
          <cell r="A210">
            <v>0</v>
          </cell>
          <cell r="B210">
            <v>0</v>
          </cell>
        </row>
        <row r="211">
          <cell r="A211">
            <v>0</v>
          </cell>
          <cell r="B211">
            <v>0</v>
          </cell>
        </row>
        <row r="212">
          <cell r="A212">
            <v>0</v>
          </cell>
          <cell r="B212">
            <v>0</v>
          </cell>
        </row>
        <row r="213">
          <cell r="A213">
            <v>0</v>
          </cell>
          <cell r="B213">
            <v>0</v>
          </cell>
        </row>
        <row r="214">
          <cell r="A214">
            <v>0</v>
          </cell>
          <cell r="B214">
            <v>0</v>
          </cell>
        </row>
        <row r="215">
          <cell r="A215">
            <v>0</v>
          </cell>
          <cell r="B215">
            <v>0</v>
          </cell>
        </row>
        <row r="216">
          <cell r="A216">
            <v>0</v>
          </cell>
          <cell r="B216">
            <v>0</v>
          </cell>
        </row>
        <row r="217">
          <cell r="A217">
            <v>0</v>
          </cell>
          <cell r="B217">
            <v>0</v>
          </cell>
        </row>
        <row r="218">
          <cell r="A218">
            <v>0</v>
          </cell>
          <cell r="B218">
            <v>0</v>
          </cell>
        </row>
        <row r="219">
          <cell r="A219">
            <v>0</v>
          </cell>
          <cell r="B219">
            <v>0</v>
          </cell>
        </row>
        <row r="220">
          <cell r="A220">
            <v>0</v>
          </cell>
          <cell r="B220">
            <v>0</v>
          </cell>
        </row>
        <row r="221">
          <cell r="A221">
            <v>0</v>
          </cell>
          <cell r="B221">
            <v>0</v>
          </cell>
        </row>
        <row r="222">
          <cell r="A222">
            <v>0</v>
          </cell>
          <cell r="B222">
            <v>0</v>
          </cell>
        </row>
        <row r="223">
          <cell r="A223">
            <v>0</v>
          </cell>
          <cell r="B223">
            <v>0</v>
          </cell>
        </row>
        <row r="224">
          <cell r="A224">
            <v>0</v>
          </cell>
          <cell r="B224">
            <v>0</v>
          </cell>
        </row>
        <row r="225">
          <cell r="A225">
            <v>0</v>
          </cell>
          <cell r="B225">
            <v>0</v>
          </cell>
        </row>
        <row r="226">
          <cell r="A226">
            <v>0</v>
          </cell>
          <cell r="B226">
            <v>0</v>
          </cell>
        </row>
        <row r="227">
          <cell r="A227">
            <v>0</v>
          </cell>
          <cell r="B227">
            <v>0</v>
          </cell>
        </row>
        <row r="228">
          <cell r="A228">
            <v>0</v>
          </cell>
          <cell r="B228">
            <v>0</v>
          </cell>
        </row>
        <row r="229">
          <cell r="A229">
            <v>0</v>
          </cell>
          <cell r="B229">
            <v>0</v>
          </cell>
        </row>
        <row r="230">
          <cell r="A230">
            <v>0</v>
          </cell>
          <cell r="B230">
            <v>0</v>
          </cell>
        </row>
        <row r="231">
          <cell r="A231">
            <v>0</v>
          </cell>
          <cell r="B231">
            <v>0</v>
          </cell>
        </row>
        <row r="232">
          <cell r="A232">
            <v>0</v>
          </cell>
          <cell r="B232">
            <v>0</v>
          </cell>
        </row>
        <row r="233">
          <cell r="A233">
            <v>0</v>
          </cell>
          <cell r="B233">
            <v>0</v>
          </cell>
        </row>
        <row r="234">
          <cell r="A234">
            <v>0</v>
          </cell>
          <cell r="B234">
            <v>0</v>
          </cell>
        </row>
        <row r="235">
          <cell r="A235">
            <v>0</v>
          </cell>
          <cell r="B235">
            <v>0</v>
          </cell>
        </row>
        <row r="236">
          <cell r="A236">
            <v>0</v>
          </cell>
          <cell r="B236">
            <v>0</v>
          </cell>
        </row>
        <row r="237">
          <cell r="A237">
            <v>0</v>
          </cell>
          <cell r="B237">
            <v>0</v>
          </cell>
        </row>
        <row r="238">
          <cell r="A238">
            <v>0</v>
          </cell>
          <cell r="B238">
            <v>0</v>
          </cell>
        </row>
        <row r="239">
          <cell r="A239">
            <v>0</v>
          </cell>
          <cell r="B239">
            <v>0</v>
          </cell>
        </row>
        <row r="240">
          <cell r="A240">
            <v>0</v>
          </cell>
          <cell r="B240">
            <v>0</v>
          </cell>
        </row>
        <row r="241">
          <cell r="A241">
            <v>0</v>
          </cell>
          <cell r="B241">
            <v>0</v>
          </cell>
        </row>
        <row r="242">
          <cell r="A242">
            <v>0</v>
          </cell>
          <cell r="B242">
            <v>0</v>
          </cell>
        </row>
        <row r="243">
          <cell r="A243">
            <v>0</v>
          </cell>
          <cell r="B243">
            <v>0</v>
          </cell>
        </row>
        <row r="244">
          <cell r="A244">
            <v>0</v>
          </cell>
          <cell r="B244">
            <v>0</v>
          </cell>
        </row>
        <row r="245">
          <cell r="A245">
            <v>0</v>
          </cell>
          <cell r="B245">
            <v>0</v>
          </cell>
        </row>
        <row r="246">
          <cell r="A246">
            <v>0</v>
          </cell>
          <cell r="B246">
            <v>0</v>
          </cell>
        </row>
        <row r="247">
          <cell r="A247">
            <v>0</v>
          </cell>
          <cell r="B247">
            <v>0</v>
          </cell>
        </row>
        <row r="248">
          <cell r="A248">
            <v>0</v>
          </cell>
          <cell r="B248">
            <v>0</v>
          </cell>
        </row>
        <row r="249">
          <cell r="A249">
            <v>0</v>
          </cell>
          <cell r="B249">
            <v>0</v>
          </cell>
        </row>
        <row r="250">
          <cell r="A250">
            <v>0</v>
          </cell>
          <cell r="B250">
            <v>0</v>
          </cell>
        </row>
        <row r="251">
          <cell r="A251">
            <v>0</v>
          </cell>
          <cell r="B251">
            <v>0</v>
          </cell>
        </row>
        <row r="252">
          <cell r="A252">
            <v>0</v>
          </cell>
          <cell r="B252">
            <v>0</v>
          </cell>
        </row>
        <row r="253">
          <cell r="A253">
            <v>0</v>
          </cell>
          <cell r="B253">
            <v>0</v>
          </cell>
        </row>
        <row r="254">
          <cell r="A254">
            <v>0</v>
          </cell>
          <cell r="B254">
            <v>0</v>
          </cell>
        </row>
        <row r="255">
          <cell r="A255">
            <v>0</v>
          </cell>
          <cell r="B255">
            <v>0</v>
          </cell>
        </row>
        <row r="256">
          <cell r="A256">
            <v>0</v>
          </cell>
          <cell r="B256">
            <v>0</v>
          </cell>
        </row>
        <row r="257">
          <cell r="A257">
            <v>0</v>
          </cell>
          <cell r="B257">
            <v>0</v>
          </cell>
        </row>
        <row r="258">
          <cell r="A258">
            <v>0</v>
          </cell>
          <cell r="B258">
            <v>0</v>
          </cell>
        </row>
        <row r="259">
          <cell r="A259">
            <v>0</v>
          </cell>
          <cell r="B259">
            <v>0</v>
          </cell>
        </row>
        <row r="260">
          <cell r="A260">
            <v>0</v>
          </cell>
          <cell r="B260">
            <v>0</v>
          </cell>
        </row>
        <row r="261">
          <cell r="A261">
            <v>0</v>
          </cell>
          <cell r="B261">
            <v>0</v>
          </cell>
        </row>
        <row r="262">
          <cell r="A262">
            <v>0</v>
          </cell>
          <cell r="B262">
            <v>0</v>
          </cell>
        </row>
        <row r="263">
          <cell r="A263">
            <v>0</v>
          </cell>
          <cell r="B263">
            <v>0</v>
          </cell>
        </row>
        <row r="264">
          <cell r="A264">
            <v>0</v>
          </cell>
          <cell r="B264">
            <v>0</v>
          </cell>
        </row>
        <row r="265">
          <cell r="A265">
            <v>0</v>
          </cell>
          <cell r="B265">
            <v>0</v>
          </cell>
        </row>
        <row r="266">
          <cell r="A266">
            <v>0</v>
          </cell>
          <cell r="B266">
            <v>0</v>
          </cell>
        </row>
        <row r="267">
          <cell r="A267">
            <v>0</v>
          </cell>
          <cell r="B267">
            <v>0</v>
          </cell>
        </row>
        <row r="268">
          <cell r="A268">
            <v>0</v>
          </cell>
          <cell r="B268">
            <v>0</v>
          </cell>
        </row>
        <row r="269">
          <cell r="A269">
            <v>0</v>
          </cell>
          <cell r="B269">
            <v>0</v>
          </cell>
        </row>
        <row r="270">
          <cell r="A270">
            <v>0</v>
          </cell>
          <cell r="B270">
            <v>0</v>
          </cell>
        </row>
        <row r="271">
          <cell r="A271">
            <v>0</v>
          </cell>
          <cell r="B271">
            <v>0</v>
          </cell>
        </row>
        <row r="272">
          <cell r="A272">
            <v>0</v>
          </cell>
          <cell r="B272">
            <v>0</v>
          </cell>
        </row>
        <row r="273">
          <cell r="A273">
            <v>0</v>
          </cell>
          <cell r="B273">
            <v>0</v>
          </cell>
        </row>
        <row r="274">
          <cell r="A274">
            <v>0</v>
          </cell>
          <cell r="B274">
            <v>0</v>
          </cell>
        </row>
        <row r="275">
          <cell r="A275">
            <v>0</v>
          </cell>
          <cell r="B275">
            <v>0</v>
          </cell>
        </row>
        <row r="276">
          <cell r="A276">
            <v>0</v>
          </cell>
          <cell r="B276">
            <v>0</v>
          </cell>
        </row>
        <row r="277">
          <cell r="A277">
            <v>0</v>
          </cell>
          <cell r="B277">
            <v>0</v>
          </cell>
        </row>
        <row r="278">
          <cell r="A278">
            <v>0</v>
          </cell>
          <cell r="B278">
            <v>0</v>
          </cell>
        </row>
        <row r="279">
          <cell r="A279">
            <v>0</v>
          </cell>
          <cell r="B279">
            <v>0</v>
          </cell>
        </row>
        <row r="280">
          <cell r="A280">
            <v>0</v>
          </cell>
          <cell r="B280">
            <v>0</v>
          </cell>
        </row>
        <row r="281">
          <cell r="A281">
            <v>0</v>
          </cell>
          <cell r="B281">
            <v>0</v>
          </cell>
        </row>
        <row r="282">
          <cell r="A282">
            <v>0</v>
          </cell>
          <cell r="B282">
            <v>0</v>
          </cell>
        </row>
        <row r="283">
          <cell r="A283">
            <v>0</v>
          </cell>
          <cell r="B283">
            <v>0</v>
          </cell>
        </row>
        <row r="284">
          <cell r="A284">
            <v>0</v>
          </cell>
          <cell r="B284">
            <v>0</v>
          </cell>
        </row>
        <row r="285">
          <cell r="A285">
            <v>0</v>
          </cell>
          <cell r="B285">
            <v>0</v>
          </cell>
        </row>
        <row r="286">
          <cell r="A286">
            <v>0</v>
          </cell>
          <cell r="B286">
            <v>0</v>
          </cell>
        </row>
        <row r="287">
          <cell r="A287">
            <v>0</v>
          </cell>
          <cell r="B287">
            <v>0</v>
          </cell>
        </row>
        <row r="288">
          <cell r="A288">
            <v>0</v>
          </cell>
          <cell r="B288">
            <v>0</v>
          </cell>
        </row>
        <row r="289">
          <cell r="A289">
            <v>0</v>
          </cell>
          <cell r="B289">
            <v>0</v>
          </cell>
        </row>
        <row r="290">
          <cell r="A290">
            <v>0</v>
          </cell>
          <cell r="B290">
            <v>0</v>
          </cell>
        </row>
        <row r="291">
          <cell r="A291">
            <v>0</v>
          </cell>
          <cell r="B291">
            <v>0</v>
          </cell>
        </row>
        <row r="292">
          <cell r="A292">
            <v>0</v>
          </cell>
          <cell r="B292">
            <v>0</v>
          </cell>
        </row>
        <row r="293">
          <cell r="A293">
            <v>0</v>
          </cell>
          <cell r="B293">
            <v>0</v>
          </cell>
        </row>
        <row r="294">
          <cell r="A294">
            <v>0</v>
          </cell>
          <cell r="B294">
            <v>0</v>
          </cell>
        </row>
        <row r="295">
          <cell r="A295">
            <v>0</v>
          </cell>
          <cell r="B295">
            <v>0</v>
          </cell>
        </row>
        <row r="296">
          <cell r="A296">
            <v>0</v>
          </cell>
          <cell r="B296">
            <v>0</v>
          </cell>
        </row>
        <row r="297">
          <cell r="A297">
            <v>0</v>
          </cell>
          <cell r="B297">
            <v>0</v>
          </cell>
        </row>
        <row r="298">
          <cell r="A298">
            <v>0</v>
          </cell>
          <cell r="B298">
            <v>0</v>
          </cell>
        </row>
        <row r="299">
          <cell r="A299">
            <v>0</v>
          </cell>
          <cell r="B299">
            <v>0</v>
          </cell>
        </row>
        <row r="300">
          <cell r="A300">
            <v>0</v>
          </cell>
          <cell r="B300">
            <v>0</v>
          </cell>
        </row>
        <row r="301">
          <cell r="A301">
            <v>0</v>
          </cell>
          <cell r="B301">
            <v>0</v>
          </cell>
        </row>
        <row r="302">
          <cell r="A302">
            <v>0</v>
          </cell>
          <cell r="B302">
            <v>0</v>
          </cell>
        </row>
        <row r="303">
          <cell r="A303">
            <v>0</v>
          </cell>
          <cell r="B303">
            <v>0</v>
          </cell>
        </row>
        <row r="304">
          <cell r="A304">
            <v>0</v>
          </cell>
          <cell r="B304">
            <v>0</v>
          </cell>
        </row>
        <row r="305">
          <cell r="A305">
            <v>0</v>
          </cell>
          <cell r="B305">
            <v>0</v>
          </cell>
        </row>
        <row r="306">
          <cell r="A306">
            <v>0</v>
          </cell>
          <cell r="B306">
            <v>0</v>
          </cell>
        </row>
        <row r="307">
          <cell r="A307">
            <v>0</v>
          </cell>
          <cell r="B307">
            <v>0</v>
          </cell>
        </row>
        <row r="308">
          <cell r="A308">
            <v>0</v>
          </cell>
          <cell r="B308">
            <v>0</v>
          </cell>
        </row>
        <row r="309">
          <cell r="A309">
            <v>0</v>
          </cell>
          <cell r="B309">
            <v>0</v>
          </cell>
        </row>
        <row r="310">
          <cell r="A310">
            <v>0</v>
          </cell>
          <cell r="B310">
            <v>0</v>
          </cell>
        </row>
        <row r="311">
          <cell r="A311">
            <v>0</v>
          </cell>
          <cell r="B311">
            <v>0</v>
          </cell>
        </row>
        <row r="312">
          <cell r="A312">
            <v>0</v>
          </cell>
          <cell r="B312">
            <v>0</v>
          </cell>
        </row>
        <row r="313">
          <cell r="A313">
            <v>0</v>
          </cell>
          <cell r="B313">
            <v>0</v>
          </cell>
        </row>
        <row r="314">
          <cell r="A314">
            <v>0</v>
          </cell>
          <cell r="B314">
            <v>0</v>
          </cell>
        </row>
        <row r="315">
          <cell r="A315">
            <v>0</v>
          </cell>
          <cell r="B315">
            <v>0</v>
          </cell>
        </row>
        <row r="316">
          <cell r="A316">
            <v>0</v>
          </cell>
          <cell r="B316">
            <v>0</v>
          </cell>
        </row>
        <row r="317">
          <cell r="A317">
            <v>0</v>
          </cell>
          <cell r="B317">
            <v>0</v>
          </cell>
        </row>
        <row r="318">
          <cell r="A318">
            <v>0</v>
          </cell>
          <cell r="B318">
            <v>0</v>
          </cell>
        </row>
        <row r="319">
          <cell r="A319">
            <v>0</v>
          </cell>
          <cell r="B319">
            <v>0</v>
          </cell>
        </row>
        <row r="320">
          <cell r="A320">
            <v>0</v>
          </cell>
          <cell r="B320">
            <v>0</v>
          </cell>
        </row>
        <row r="321">
          <cell r="A321">
            <v>0</v>
          </cell>
          <cell r="B321">
            <v>0</v>
          </cell>
        </row>
        <row r="322">
          <cell r="A322">
            <v>0</v>
          </cell>
          <cell r="B322">
            <v>0</v>
          </cell>
        </row>
        <row r="323">
          <cell r="A323">
            <v>0</v>
          </cell>
          <cell r="B323">
            <v>0</v>
          </cell>
        </row>
        <row r="324">
          <cell r="A324">
            <v>0</v>
          </cell>
          <cell r="B324">
            <v>0</v>
          </cell>
        </row>
        <row r="325">
          <cell r="A325">
            <v>0</v>
          </cell>
          <cell r="B325">
            <v>0</v>
          </cell>
        </row>
        <row r="326">
          <cell r="A326">
            <v>0</v>
          </cell>
          <cell r="B326">
            <v>0</v>
          </cell>
        </row>
        <row r="327">
          <cell r="A327">
            <v>0</v>
          </cell>
          <cell r="B327">
            <v>0</v>
          </cell>
        </row>
        <row r="328">
          <cell r="A328">
            <v>0</v>
          </cell>
          <cell r="B328">
            <v>0</v>
          </cell>
        </row>
        <row r="329">
          <cell r="A329">
            <v>0</v>
          </cell>
          <cell r="B329">
            <v>0</v>
          </cell>
        </row>
        <row r="330">
          <cell r="A330">
            <v>0</v>
          </cell>
          <cell r="B330">
            <v>0</v>
          </cell>
        </row>
        <row r="331">
          <cell r="A331">
            <v>0</v>
          </cell>
          <cell r="B331">
            <v>0</v>
          </cell>
        </row>
        <row r="332">
          <cell r="A332">
            <v>0</v>
          </cell>
          <cell r="B332">
            <v>0</v>
          </cell>
        </row>
        <row r="333">
          <cell r="A333">
            <v>0</v>
          </cell>
          <cell r="B333">
            <v>0</v>
          </cell>
        </row>
        <row r="334">
          <cell r="A334">
            <v>0</v>
          </cell>
          <cell r="B334">
            <v>0</v>
          </cell>
        </row>
        <row r="335">
          <cell r="A335">
            <v>0</v>
          </cell>
          <cell r="B335">
            <v>0</v>
          </cell>
        </row>
        <row r="336">
          <cell r="A336">
            <v>0</v>
          </cell>
          <cell r="B336">
            <v>0</v>
          </cell>
        </row>
        <row r="337">
          <cell r="A337">
            <v>0</v>
          </cell>
          <cell r="B337">
            <v>0</v>
          </cell>
        </row>
        <row r="338">
          <cell r="A338">
            <v>0</v>
          </cell>
          <cell r="B338">
            <v>0</v>
          </cell>
        </row>
        <row r="339">
          <cell r="A339">
            <v>0</v>
          </cell>
          <cell r="B339">
            <v>0</v>
          </cell>
        </row>
        <row r="340">
          <cell r="A340">
            <v>0</v>
          </cell>
          <cell r="B340">
            <v>0</v>
          </cell>
        </row>
        <row r="341">
          <cell r="A341">
            <v>0</v>
          </cell>
          <cell r="B341">
            <v>0</v>
          </cell>
        </row>
        <row r="342">
          <cell r="A342">
            <v>0</v>
          </cell>
          <cell r="B342">
            <v>0</v>
          </cell>
        </row>
        <row r="343">
          <cell r="A343">
            <v>0</v>
          </cell>
          <cell r="B343">
            <v>0</v>
          </cell>
        </row>
        <row r="344">
          <cell r="A344">
            <v>0</v>
          </cell>
          <cell r="B344">
            <v>0</v>
          </cell>
        </row>
        <row r="345">
          <cell r="A345">
            <v>0</v>
          </cell>
          <cell r="B345">
            <v>0</v>
          </cell>
        </row>
        <row r="346">
          <cell r="A346">
            <v>0</v>
          </cell>
          <cell r="B346">
            <v>0</v>
          </cell>
        </row>
        <row r="347">
          <cell r="A347">
            <v>0</v>
          </cell>
          <cell r="B347">
            <v>0</v>
          </cell>
        </row>
        <row r="348">
          <cell r="A348">
            <v>0</v>
          </cell>
          <cell r="B348">
            <v>0</v>
          </cell>
        </row>
        <row r="349">
          <cell r="A349">
            <v>0</v>
          </cell>
          <cell r="B349">
            <v>0</v>
          </cell>
        </row>
        <row r="350">
          <cell r="A350">
            <v>0</v>
          </cell>
          <cell r="B350">
            <v>0</v>
          </cell>
        </row>
        <row r="351">
          <cell r="A351">
            <v>0</v>
          </cell>
          <cell r="B351">
            <v>0</v>
          </cell>
        </row>
        <row r="352">
          <cell r="A352">
            <v>0</v>
          </cell>
          <cell r="B352">
            <v>0</v>
          </cell>
        </row>
        <row r="353">
          <cell r="A353">
            <v>0</v>
          </cell>
          <cell r="B353">
            <v>0</v>
          </cell>
        </row>
        <row r="354">
          <cell r="A354">
            <v>0</v>
          </cell>
          <cell r="B354">
            <v>0</v>
          </cell>
        </row>
        <row r="355">
          <cell r="A355">
            <v>0</v>
          </cell>
          <cell r="B355">
            <v>0</v>
          </cell>
        </row>
        <row r="356">
          <cell r="A356">
            <v>0</v>
          </cell>
          <cell r="B356">
            <v>0</v>
          </cell>
        </row>
        <row r="357">
          <cell r="A357">
            <v>0</v>
          </cell>
          <cell r="B357">
            <v>0</v>
          </cell>
        </row>
        <row r="358">
          <cell r="A358">
            <v>0</v>
          </cell>
          <cell r="B358">
            <v>0</v>
          </cell>
        </row>
        <row r="359">
          <cell r="A359">
            <v>0</v>
          </cell>
          <cell r="B359">
            <v>0</v>
          </cell>
        </row>
        <row r="360">
          <cell r="A360">
            <v>0</v>
          </cell>
          <cell r="B360">
            <v>0</v>
          </cell>
        </row>
        <row r="361">
          <cell r="A361">
            <v>0</v>
          </cell>
          <cell r="B361">
            <v>0</v>
          </cell>
        </row>
        <row r="362">
          <cell r="A362">
            <v>0</v>
          </cell>
          <cell r="B362">
            <v>0</v>
          </cell>
        </row>
        <row r="363">
          <cell r="A363">
            <v>0</v>
          </cell>
          <cell r="B363">
            <v>0</v>
          </cell>
        </row>
        <row r="364">
          <cell r="A364">
            <v>0</v>
          </cell>
          <cell r="B364">
            <v>0</v>
          </cell>
        </row>
        <row r="365">
          <cell r="A365">
            <v>0</v>
          </cell>
          <cell r="B365">
            <v>0</v>
          </cell>
        </row>
        <row r="366">
          <cell r="A366">
            <v>0</v>
          </cell>
          <cell r="B366">
            <v>0</v>
          </cell>
        </row>
        <row r="367">
          <cell r="A367">
            <v>0</v>
          </cell>
          <cell r="B367">
            <v>0</v>
          </cell>
        </row>
        <row r="368">
          <cell r="A368">
            <v>0</v>
          </cell>
          <cell r="B368">
            <v>0</v>
          </cell>
        </row>
        <row r="369">
          <cell r="A369">
            <v>0</v>
          </cell>
          <cell r="B369">
            <v>0</v>
          </cell>
        </row>
        <row r="370">
          <cell r="A370">
            <v>0</v>
          </cell>
          <cell r="B370">
            <v>0</v>
          </cell>
        </row>
        <row r="371">
          <cell r="A371">
            <v>0</v>
          </cell>
          <cell r="B371">
            <v>0</v>
          </cell>
        </row>
        <row r="372">
          <cell r="A372">
            <v>0</v>
          </cell>
          <cell r="B372">
            <v>0</v>
          </cell>
        </row>
        <row r="373">
          <cell r="A373">
            <v>0</v>
          </cell>
          <cell r="B373">
            <v>0</v>
          </cell>
        </row>
        <row r="374">
          <cell r="A374">
            <v>0</v>
          </cell>
          <cell r="B374">
            <v>0</v>
          </cell>
        </row>
        <row r="375">
          <cell r="A375">
            <v>0</v>
          </cell>
          <cell r="B375">
            <v>0</v>
          </cell>
        </row>
        <row r="376">
          <cell r="A376">
            <v>0</v>
          </cell>
          <cell r="B376">
            <v>0</v>
          </cell>
        </row>
        <row r="377">
          <cell r="A377">
            <v>0</v>
          </cell>
          <cell r="B377">
            <v>0</v>
          </cell>
        </row>
        <row r="378">
          <cell r="A378">
            <v>0</v>
          </cell>
          <cell r="B378">
            <v>0</v>
          </cell>
        </row>
        <row r="379">
          <cell r="A379">
            <v>0</v>
          </cell>
          <cell r="B379">
            <v>0</v>
          </cell>
        </row>
        <row r="380">
          <cell r="A380">
            <v>0</v>
          </cell>
          <cell r="B380">
            <v>0</v>
          </cell>
        </row>
        <row r="381">
          <cell r="A381">
            <v>0</v>
          </cell>
          <cell r="B381">
            <v>0</v>
          </cell>
        </row>
        <row r="382">
          <cell r="A382">
            <v>0</v>
          </cell>
          <cell r="B382">
            <v>0</v>
          </cell>
        </row>
        <row r="383">
          <cell r="A383">
            <v>0</v>
          </cell>
          <cell r="B383">
            <v>0</v>
          </cell>
        </row>
        <row r="384">
          <cell r="A384">
            <v>0</v>
          </cell>
          <cell r="B384">
            <v>0</v>
          </cell>
        </row>
        <row r="385">
          <cell r="A385">
            <v>0</v>
          </cell>
          <cell r="B385">
            <v>0</v>
          </cell>
        </row>
        <row r="386">
          <cell r="A386">
            <v>0</v>
          </cell>
          <cell r="B386">
            <v>0</v>
          </cell>
        </row>
        <row r="387">
          <cell r="A387">
            <v>0</v>
          </cell>
          <cell r="B387">
            <v>0</v>
          </cell>
        </row>
        <row r="388">
          <cell r="A388">
            <v>0</v>
          </cell>
          <cell r="B388">
            <v>0</v>
          </cell>
        </row>
        <row r="389">
          <cell r="A389">
            <v>0</v>
          </cell>
          <cell r="B389">
            <v>0</v>
          </cell>
        </row>
        <row r="390">
          <cell r="A390">
            <v>0</v>
          </cell>
          <cell r="B390">
            <v>0</v>
          </cell>
        </row>
        <row r="391">
          <cell r="A391">
            <v>0</v>
          </cell>
          <cell r="B391">
            <v>0</v>
          </cell>
        </row>
        <row r="392">
          <cell r="A392">
            <v>0</v>
          </cell>
          <cell r="B392">
            <v>0</v>
          </cell>
        </row>
        <row r="393">
          <cell r="A393">
            <v>0</v>
          </cell>
          <cell r="B393">
            <v>0</v>
          </cell>
        </row>
        <row r="394">
          <cell r="A394">
            <v>0</v>
          </cell>
          <cell r="B394">
            <v>0</v>
          </cell>
        </row>
        <row r="395">
          <cell r="A395">
            <v>0</v>
          </cell>
          <cell r="B395">
            <v>0</v>
          </cell>
        </row>
        <row r="396">
          <cell r="A396">
            <v>0</v>
          </cell>
          <cell r="B396">
            <v>0</v>
          </cell>
        </row>
        <row r="397">
          <cell r="A397">
            <v>0</v>
          </cell>
          <cell r="B397">
            <v>0</v>
          </cell>
        </row>
        <row r="398">
          <cell r="A398">
            <v>0</v>
          </cell>
          <cell r="B398">
            <v>0</v>
          </cell>
        </row>
        <row r="399">
          <cell r="A399">
            <v>0</v>
          </cell>
          <cell r="B399">
            <v>0</v>
          </cell>
        </row>
        <row r="400">
          <cell r="A400">
            <v>0</v>
          </cell>
          <cell r="B400">
            <v>0</v>
          </cell>
        </row>
        <row r="401">
          <cell r="A401">
            <v>0</v>
          </cell>
          <cell r="B401">
            <v>0</v>
          </cell>
        </row>
        <row r="402">
          <cell r="A402">
            <v>0</v>
          </cell>
          <cell r="B402">
            <v>0</v>
          </cell>
        </row>
        <row r="403">
          <cell r="A403">
            <v>0</v>
          </cell>
          <cell r="B403">
            <v>0</v>
          </cell>
        </row>
        <row r="404">
          <cell r="A404">
            <v>0</v>
          </cell>
          <cell r="B404">
            <v>0</v>
          </cell>
        </row>
        <row r="405">
          <cell r="A405">
            <v>0</v>
          </cell>
          <cell r="B405">
            <v>0</v>
          </cell>
        </row>
        <row r="406">
          <cell r="A406">
            <v>0</v>
          </cell>
          <cell r="B406">
            <v>0</v>
          </cell>
        </row>
        <row r="407">
          <cell r="A407">
            <v>0</v>
          </cell>
          <cell r="B407">
            <v>0</v>
          </cell>
        </row>
        <row r="408">
          <cell r="A408">
            <v>0</v>
          </cell>
          <cell r="B408">
            <v>0</v>
          </cell>
        </row>
        <row r="409">
          <cell r="A409">
            <v>0</v>
          </cell>
          <cell r="B409">
            <v>0</v>
          </cell>
        </row>
        <row r="410">
          <cell r="A410">
            <v>0</v>
          </cell>
          <cell r="B410">
            <v>0</v>
          </cell>
        </row>
        <row r="411">
          <cell r="A411">
            <v>0</v>
          </cell>
          <cell r="B411">
            <v>0</v>
          </cell>
        </row>
        <row r="412">
          <cell r="A412">
            <v>0</v>
          </cell>
          <cell r="B412">
            <v>0</v>
          </cell>
        </row>
        <row r="413">
          <cell r="A413">
            <v>0</v>
          </cell>
          <cell r="B413">
            <v>0</v>
          </cell>
        </row>
        <row r="414">
          <cell r="A414">
            <v>0</v>
          </cell>
          <cell r="B414">
            <v>0</v>
          </cell>
        </row>
        <row r="415">
          <cell r="A415">
            <v>0</v>
          </cell>
          <cell r="B415">
            <v>0</v>
          </cell>
        </row>
        <row r="416">
          <cell r="A416">
            <v>0</v>
          </cell>
          <cell r="B416">
            <v>0</v>
          </cell>
        </row>
        <row r="417">
          <cell r="A417">
            <v>0</v>
          </cell>
          <cell r="B417">
            <v>0</v>
          </cell>
        </row>
        <row r="418">
          <cell r="A418">
            <v>0</v>
          </cell>
          <cell r="B418">
            <v>0</v>
          </cell>
        </row>
        <row r="419">
          <cell r="A419">
            <v>0</v>
          </cell>
          <cell r="B419">
            <v>0</v>
          </cell>
        </row>
        <row r="420">
          <cell r="A420">
            <v>0</v>
          </cell>
          <cell r="B420">
            <v>0</v>
          </cell>
        </row>
        <row r="421">
          <cell r="A421">
            <v>0</v>
          </cell>
          <cell r="B421">
            <v>0</v>
          </cell>
        </row>
        <row r="422">
          <cell r="A422">
            <v>0</v>
          </cell>
          <cell r="B422">
            <v>0</v>
          </cell>
        </row>
        <row r="423">
          <cell r="A423">
            <v>0</v>
          </cell>
          <cell r="B423">
            <v>0</v>
          </cell>
        </row>
        <row r="424">
          <cell r="A424">
            <v>0</v>
          </cell>
          <cell r="B424">
            <v>0</v>
          </cell>
        </row>
        <row r="425">
          <cell r="A425">
            <v>0</v>
          </cell>
          <cell r="B425">
            <v>0</v>
          </cell>
        </row>
        <row r="426">
          <cell r="A426">
            <v>0</v>
          </cell>
          <cell r="B426">
            <v>0</v>
          </cell>
        </row>
        <row r="427">
          <cell r="A427">
            <v>0</v>
          </cell>
          <cell r="B427">
            <v>0</v>
          </cell>
        </row>
        <row r="428">
          <cell r="A428">
            <v>0</v>
          </cell>
          <cell r="B428">
            <v>0</v>
          </cell>
        </row>
        <row r="429">
          <cell r="A429">
            <v>0</v>
          </cell>
          <cell r="B429">
            <v>0</v>
          </cell>
        </row>
        <row r="430">
          <cell r="A430">
            <v>0</v>
          </cell>
          <cell r="B430">
            <v>0</v>
          </cell>
        </row>
        <row r="431">
          <cell r="A431">
            <v>0</v>
          </cell>
          <cell r="B431">
            <v>0</v>
          </cell>
        </row>
        <row r="432">
          <cell r="A432">
            <v>0</v>
          </cell>
          <cell r="B432">
            <v>0</v>
          </cell>
        </row>
        <row r="433">
          <cell r="A433">
            <v>0</v>
          </cell>
          <cell r="B433">
            <v>0</v>
          </cell>
        </row>
        <row r="434">
          <cell r="A434">
            <v>0</v>
          </cell>
          <cell r="B434">
            <v>0</v>
          </cell>
        </row>
        <row r="435">
          <cell r="A435">
            <v>0</v>
          </cell>
          <cell r="B435">
            <v>0</v>
          </cell>
        </row>
        <row r="436">
          <cell r="A436">
            <v>0</v>
          </cell>
          <cell r="B436">
            <v>0</v>
          </cell>
        </row>
        <row r="437">
          <cell r="A437">
            <v>0</v>
          </cell>
          <cell r="B437">
            <v>0</v>
          </cell>
        </row>
        <row r="438">
          <cell r="A438">
            <v>0</v>
          </cell>
          <cell r="B438">
            <v>0</v>
          </cell>
        </row>
        <row r="439">
          <cell r="A439">
            <v>0</v>
          </cell>
          <cell r="B439">
            <v>0</v>
          </cell>
        </row>
        <row r="440">
          <cell r="A440">
            <v>0</v>
          </cell>
          <cell r="B440">
            <v>0</v>
          </cell>
        </row>
        <row r="441">
          <cell r="A441">
            <v>0</v>
          </cell>
          <cell r="B441">
            <v>0</v>
          </cell>
        </row>
        <row r="442">
          <cell r="A442">
            <v>0</v>
          </cell>
          <cell r="B442">
            <v>0</v>
          </cell>
        </row>
        <row r="443">
          <cell r="A443">
            <v>0</v>
          </cell>
          <cell r="B443">
            <v>0</v>
          </cell>
        </row>
        <row r="444">
          <cell r="A444">
            <v>0</v>
          </cell>
          <cell r="B444">
            <v>0</v>
          </cell>
        </row>
        <row r="445">
          <cell r="A445">
            <v>0</v>
          </cell>
          <cell r="B445">
            <v>0</v>
          </cell>
        </row>
        <row r="446">
          <cell r="A446">
            <v>0</v>
          </cell>
          <cell r="B446">
            <v>0</v>
          </cell>
        </row>
        <row r="447">
          <cell r="A447">
            <v>0</v>
          </cell>
          <cell r="B447">
            <v>0</v>
          </cell>
        </row>
        <row r="448">
          <cell r="A448">
            <v>0</v>
          </cell>
          <cell r="B448">
            <v>0</v>
          </cell>
        </row>
        <row r="449">
          <cell r="A449">
            <v>0</v>
          </cell>
          <cell r="B449">
            <v>0</v>
          </cell>
        </row>
        <row r="450">
          <cell r="A450">
            <v>0</v>
          </cell>
          <cell r="B450">
            <v>0</v>
          </cell>
        </row>
        <row r="451">
          <cell r="A451">
            <v>0</v>
          </cell>
          <cell r="B451">
            <v>0</v>
          </cell>
        </row>
        <row r="452">
          <cell r="A452">
            <v>0</v>
          </cell>
          <cell r="B452">
            <v>0</v>
          </cell>
        </row>
        <row r="453">
          <cell r="A453">
            <v>0</v>
          </cell>
          <cell r="B453">
            <v>0</v>
          </cell>
        </row>
        <row r="454">
          <cell r="A454">
            <v>0</v>
          </cell>
          <cell r="B454">
            <v>0</v>
          </cell>
        </row>
        <row r="455">
          <cell r="A455">
            <v>0</v>
          </cell>
          <cell r="B455">
            <v>0</v>
          </cell>
        </row>
        <row r="456">
          <cell r="A456">
            <v>0</v>
          </cell>
          <cell r="B456">
            <v>0</v>
          </cell>
        </row>
        <row r="457">
          <cell r="A457">
            <v>0</v>
          </cell>
          <cell r="B457">
            <v>0</v>
          </cell>
        </row>
        <row r="458">
          <cell r="A458">
            <v>0</v>
          </cell>
          <cell r="B458">
            <v>0</v>
          </cell>
        </row>
        <row r="459">
          <cell r="A459">
            <v>0</v>
          </cell>
          <cell r="B459">
            <v>0</v>
          </cell>
        </row>
        <row r="460">
          <cell r="A460">
            <v>0</v>
          </cell>
          <cell r="B460">
            <v>0</v>
          </cell>
        </row>
        <row r="461">
          <cell r="A461">
            <v>0</v>
          </cell>
          <cell r="B461">
            <v>0</v>
          </cell>
        </row>
        <row r="462">
          <cell r="A462">
            <v>0</v>
          </cell>
          <cell r="B462">
            <v>0</v>
          </cell>
        </row>
        <row r="463">
          <cell r="A463">
            <v>0</v>
          </cell>
          <cell r="B463">
            <v>0</v>
          </cell>
        </row>
        <row r="464">
          <cell r="A464">
            <v>0</v>
          </cell>
          <cell r="B464">
            <v>0</v>
          </cell>
        </row>
        <row r="465">
          <cell r="A465">
            <v>0</v>
          </cell>
          <cell r="B465">
            <v>0</v>
          </cell>
        </row>
        <row r="466">
          <cell r="A466">
            <v>0</v>
          </cell>
          <cell r="B466">
            <v>0</v>
          </cell>
        </row>
        <row r="467">
          <cell r="A467">
            <v>0</v>
          </cell>
          <cell r="B467">
            <v>0</v>
          </cell>
        </row>
        <row r="468">
          <cell r="A468">
            <v>0</v>
          </cell>
          <cell r="B468">
            <v>0</v>
          </cell>
        </row>
        <row r="469">
          <cell r="A469">
            <v>0</v>
          </cell>
          <cell r="B469">
            <v>0</v>
          </cell>
        </row>
        <row r="470">
          <cell r="A470">
            <v>0</v>
          </cell>
          <cell r="B470">
            <v>0</v>
          </cell>
        </row>
        <row r="471">
          <cell r="A471">
            <v>0</v>
          </cell>
          <cell r="B471">
            <v>0</v>
          </cell>
        </row>
        <row r="472">
          <cell r="A472">
            <v>0</v>
          </cell>
          <cell r="B472">
            <v>0</v>
          </cell>
        </row>
        <row r="473">
          <cell r="A473">
            <v>0</v>
          </cell>
          <cell r="B473">
            <v>0</v>
          </cell>
        </row>
        <row r="474">
          <cell r="A474">
            <v>0</v>
          </cell>
          <cell r="B474">
            <v>0</v>
          </cell>
        </row>
        <row r="475">
          <cell r="A475">
            <v>0</v>
          </cell>
          <cell r="B475">
            <v>0</v>
          </cell>
        </row>
        <row r="476">
          <cell r="A476">
            <v>0</v>
          </cell>
          <cell r="B476">
            <v>0</v>
          </cell>
        </row>
        <row r="477">
          <cell r="A477">
            <v>0</v>
          </cell>
          <cell r="B477">
            <v>0</v>
          </cell>
        </row>
        <row r="478">
          <cell r="A478">
            <v>0</v>
          </cell>
          <cell r="B478">
            <v>0</v>
          </cell>
        </row>
        <row r="479">
          <cell r="A479">
            <v>0</v>
          </cell>
          <cell r="B479">
            <v>0</v>
          </cell>
        </row>
        <row r="480">
          <cell r="A480">
            <v>0</v>
          </cell>
          <cell r="B480">
            <v>0</v>
          </cell>
        </row>
        <row r="481">
          <cell r="A481">
            <v>0</v>
          </cell>
          <cell r="B481">
            <v>0</v>
          </cell>
        </row>
        <row r="482">
          <cell r="A482">
            <v>0</v>
          </cell>
          <cell r="B482">
            <v>0</v>
          </cell>
        </row>
        <row r="483">
          <cell r="A483">
            <v>0</v>
          </cell>
          <cell r="B483">
            <v>0</v>
          </cell>
        </row>
        <row r="484">
          <cell r="A484">
            <v>0</v>
          </cell>
          <cell r="B484">
            <v>0</v>
          </cell>
        </row>
        <row r="485">
          <cell r="A485">
            <v>0</v>
          </cell>
          <cell r="B485">
            <v>0</v>
          </cell>
        </row>
        <row r="486">
          <cell r="A486">
            <v>0</v>
          </cell>
          <cell r="B486">
            <v>0</v>
          </cell>
        </row>
        <row r="487">
          <cell r="A487">
            <v>0</v>
          </cell>
          <cell r="B487">
            <v>0</v>
          </cell>
        </row>
        <row r="488">
          <cell r="A488">
            <v>0</v>
          </cell>
          <cell r="B488">
            <v>0</v>
          </cell>
        </row>
        <row r="489">
          <cell r="A489">
            <v>0</v>
          </cell>
          <cell r="B489">
            <v>0</v>
          </cell>
        </row>
        <row r="490">
          <cell r="A490">
            <v>0</v>
          </cell>
          <cell r="B490">
            <v>0</v>
          </cell>
        </row>
        <row r="491">
          <cell r="A491">
            <v>0</v>
          </cell>
          <cell r="B491">
            <v>0</v>
          </cell>
        </row>
        <row r="492">
          <cell r="A492">
            <v>0</v>
          </cell>
          <cell r="B492">
            <v>0</v>
          </cell>
        </row>
        <row r="493">
          <cell r="A493">
            <v>0</v>
          </cell>
          <cell r="B493">
            <v>0</v>
          </cell>
        </row>
        <row r="494">
          <cell r="A494">
            <v>0</v>
          </cell>
          <cell r="B494">
            <v>0</v>
          </cell>
        </row>
        <row r="495">
          <cell r="A495">
            <v>0</v>
          </cell>
          <cell r="B495">
            <v>0</v>
          </cell>
        </row>
        <row r="496">
          <cell r="A496">
            <v>0</v>
          </cell>
          <cell r="B496">
            <v>0</v>
          </cell>
        </row>
        <row r="497">
          <cell r="A497">
            <v>0</v>
          </cell>
          <cell r="B497">
            <v>0</v>
          </cell>
        </row>
        <row r="498">
          <cell r="A498">
            <v>0</v>
          </cell>
          <cell r="B498">
            <v>0</v>
          </cell>
        </row>
        <row r="499">
          <cell r="A499">
            <v>0</v>
          </cell>
          <cell r="B499">
            <v>0</v>
          </cell>
        </row>
        <row r="500">
          <cell r="A500">
            <v>0</v>
          </cell>
          <cell r="B500">
            <v>0</v>
          </cell>
        </row>
        <row r="501">
          <cell r="A501">
            <v>0</v>
          </cell>
          <cell r="B501">
            <v>0</v>
          </cell>
        </row>
        <row r="502">
          <cell r="A502">
            <v>0</v>
          </cell>
          <cell r="B502">
            <v>0</v>
          </cell>
        </row>
        <row r="503">
          <cell r="A503">
            <v>0</v>
          </cell>
          <cell r="B503">
            <v>0</v>
          </cell>
        </row>
        <row r="504">
          <cell r="A504">
            <v>0</v>
          </cell>
          <cell r="B504">
            <v>0</v>
          </cell>
        </row>
        <row r="505">
          <cell r="A505">
            <v>0</v>
          </cell>
          <cell r="B505">
            <v>0</v>
          </cell>
        </row>
        <row r="506">
          <cell r="A506">
            <v>0</v>
          </cell>
          <cell r="B506">
            <v>0</v>
          </cell>
        </row>
        <row r="507">
          <cell r="A507">
            <v>0</v>
          </cell>
          <cell r="B507">
            <v>0</v>
          </cell>
        </row>
        <row r="508">
          <cell r="A508">
            <v>0</v>
          </cell>
          <cell r="B508">
            <v>0</v>
          </cell>
        </row>
        <row r="509">
          <cell r="A509">
            <v>0</v>
          </cell>
          <cell r="B509">
            <v>0</v>
          </cell>
        </row>
        <row r="510">
          <cell r="A510">
            <v>0</v>
          </cell>
          <cell r="B510">
            <v>0</v>
          </cell>
        </row>
        <row r="511">
          <cell r="A511">
            <v>0</v>
          </cell>
          <cell r="B511">
            <v>0</v>
          </cell>
        </row>
        <row r="512">
          <cell r="A512">
            <v>0</v>
          </cell>
          <cell r="B512">
            <v>0</v>
          </cell>
        </row>
        <row r="513">
          <cell r="A513">
            <v>0</v>
          </cell>
          <cell r="B513">
            <v>0</v>
          </cell>
        </row>
        <row r="514">
          <cell r="A514">
            <v>0</v>
          </cell>
          <cell r="B514">
            <v>0</v>
          </cell>
        </row>
        <row r="515">
          <cell r="A515">
            <v>0</v>
          </cell>
          <cell r="B515">
            <v>0</v>
          </cell>
        </row>
        <row r="516">
          <cell r="A516">
            <v>0</v>
          </cell>
          <cell r="B516">
            <v>0</v>
          </cell>
        </row>
        <row r="517">
          <cell r="A517">
            <v>0</v>
          </cell>
          <cell r="B517">
            <v>0</v>
          </cell>
        </row>
        <row r="518">
          <cell r="A518">
            <v>0</v>
          </cell>
          <cell r="B518">
            <v>0</v>
          </cell>
        </row>
        <row r="519">
          <cell r="A519">
            <v>0</v>
          </cell>
          <cell r="B519">
            <v>0</v>
          </cell>
        </row>
        <row r="520">
          <cell r="A520">
            <v>0</v>
          </cell>
          <cell r="B520">
            <v>0</v>
          </cell>
        </row>
        <row r="521">
          <cell r="A521">
            <v>0</v>
          </cell>
          <cell r="B521">
            <v>0</v>
          </cell>
        </row>
        <row r="522">
          <cell r="A522">
            <v>0</v>
          </cell>
          <cell r="B522">
            <v>0</v>
          </cell>
        </row>
        <row r="523">
          <cell r="A523">
            <v>0</v>
          </cell>
          <cell r="B523">
            <v>0</v>
          </cell>
        </row>
        <row r="524">
          <cell r="A524">
            <v>0</v>
          </cell>
          <cell r="B524">
            <v>0</v>
          </cell>
        </row>
        <row r="525">
          <cell r="A525">
            <v>0</v>
          </cell>
          <cell r="B525">
            <v>0</v>
          </cell>
        </row>
        <row r="526">
          <cell r="A526">
            <v>0</v>
          </cell>
          <cell r="B526">
            <v>0</v>
          </cell>
        </row>
        <row r="527">
          <cell r="A527">
            <v>0</v>
          </cell>
          <cell r="B527">
            <v>0</v>
          </cell>
        </row>
        <row r="528">
          <cell r="A528">
            <v>0</v>
          </cell>
          <cell r="B528">
            <v>0</v>
          </cell>
        </row>
        <row r="529">
          <cell r="A529">
            <v>0</v>
          </cell>
          <cell r="B529">
            <v>0</v>
          </cell>
        </row>
        <row r="530">
          <cell r="A530">
            <v>0</v>
          </cell>
          <cell r="B530">
            <v>0</v>
          </cell>
        </row>
        <row r="531">
          <cell r="A531">
            <v>0</v>
          </cell>
          <cell r="B531">
            <v>0</v>
          </cell>
        </row>
        <row r="532">
          <cell r="A532">
            <v>0</v>
          </cell>
          <cell r="B532">
            <v>0</v>
          </cell>
        </row>
        <row r="533">
          <cell r="A533">
            <v>0</v>
          </cell>
          <cell r="B533">
            <v>0</v>
          </cell>
        </row>
        <row r="534">
          <cell r="A534">
            <v>0</v>
          </cell>
          <cell r="B534">
            <v>0</v>
          </cell>
        </row>
        <row r="535">
          <cell r="A535">
            <v>0</v>
          </cell>
          <cell r="B535">
            <v>0</v>
          </cell>
        </row>
        <row r="536">
          <cell r="A536">
            <v>0</v>
          </cell>
          <cell r="B536">
            <v>0</v>
          </cell>
        </row>
        <row r="537">
          <cell r="A537">
            <v>0</v>
          </cell>
          <cell r="B537">
            <v>0</v>
          </cell>
        </row>
        <row r="538">
          <cell r="A538">
            <v>0</v>
          </cell>
          <cell r="B538">
            <v>0</v>
          </cell>
        </row>
        <row r="539">
          <cell r="A539">
            <v>0</v>
          </cell>
          <cell r="B539">
            <v>0</v>
          </cell>
        </row>
        <row r="540">
          <cell r="A540">
            <v>0</v>
          </cell>
          <cell r="B540">
            <v>0</v>
          </cell>
        </row>
        <row r="541">
          <cell r="A541">
            <v>0</v>
          </cell>
          <cell r="B541">
            <v>0</v>
          </cell>
        </row>
        <row r="542">
          <cell r="A542">
            <v>0</v>
          </cell>
          <cell r="B542">
            <v>0</v>
          </cell>
        </row>
        <row r="543">
          <cell r="A543">
            <v>0</v>
          </cell>
          <cell r="B543">
            <v>0</v>
          </cell>
        </row>
        <row r="544">
          <cell r="A544">
            <v>0</v>
          </cell>
          <cell r="B544">
            <v>0</v>
          </cell>
        </row>
        <row r="545">
          <cell r="A545">
            <v>0</v>
          </cell>
          <cell r="B545">
            <v>0</v>
          </cell>
        </row>
        <row r="546">
          <cell r="A546">
            <v>0</v>
          </cell>
          <cell r="B546">
            <v>0</v>
          </cell>
        </row>
        <row r="547">
          <cell r="A547">
            <v>0</v>
          </cell>
          <cell r="B547">
            <v>0</v>
          </cell>
        </row>
        <row r="548">
          <cell r="A548">
            <v>0</v>
          </cell>
          <cell r="B548">
            <v>0</v>
          </cell>
        </row>
        <row r="549">
          <cell r="A549">
            <v>0</v>
          </cell>
          <cell r="B549">
            <v>0</v>
          </cell>
        </row>
        <row r="550">
          <cell r="A550">
            <v>0</v>
          </cell>
          <cell r="B550">
            <v>0</v>
          </cell>
        </row>
        <row r="551">
          <cell r="A551">
            <v>0</v>
          </cell>
          <cell r="B551">
            <v>0</v>
          </cell>
        </row>
        <row r="552">
          <cell r="A552">
            <v>0</v>
          </cell>
          <cell r="B552">
            <v>0</v>
          </cell>
        </row>
        <row r="553">
          <cell r="A553">
            <v>0</v>
          </cell>
          <cell r="B553">
            <v>0</v>
          </cell>
        </row>
        <row r="554">
          <cell r="A554">
            <v>0</v>
          </cell>
          <cell r="B554">
            <v>0</v>
          </cell>
        </row>
        <row r="555">
          <cell r="A555">
            <v>0</v>
          </cell>
          <cell r="B555">
            <v>0</v>
          </cell>
        </row>
        <row r="556">
          <cell r="A556">
            <v>0</v>
          </cell>
          <cell r="B556">
            <v>0</v>
          </cell>
        </row>
        <row r="557">
          <cell r="A557">
            <v>0</v>
          </cell>
          <cell r="B557">
            <v>0</v>
          </cell>
        </row>
        <row r="558">
          <cell r="A558">
            <v>0</v>
          </cell>
          <cell r="B558">
            <v>0</v>
          </cell>
        </row>
        <row r="559">
          <cell r="A559">
            <v>0</v>
          </cell>
          <cell r="B559">
            <v>0</v>
          </cell>
        </row>
        <row r="560">
          <cell r="A560">
            <v>0</v>
          </cell>
          <cell r="B560">
            <v>0</v>
          </cell>
        </row>
        <row r="561">
          <cell r="A561">
            <v>0</v>
          </cell>
          <cell r="B561">
            <v>0</v>
          </cell>
        </row>
        <row r="562">
          <cell r="A562">
            <v>0</v>
          </cell>
          <cell r="B562">
            <v>0</v>
          </cell>
        </row>
        <row r="563">
          <cell r="A563">
            <v>0</v>
          </cell>
          <cell r="B563">
            <v>0</v>
          </cell>
        </row>
        <row r="564">
          <cell r="A564">
            <v>0</v>
          </cell>
          <cell r="B564">
            <v>0</v>
          </cell>
        </row>
        <row r="565">
          <cell r="A565">
            <v>0</v>
          </cell>
          <cell r="B565">
            <v>0</v>
          </cell>
        </row>
        <row r="566">
          <cell r="A566">
            <v>0</v>
          </cell>
          <cell r="B566">
            <v>0</v>
          </cell>
        </row>
        <row r="567">
          <cell r="A567">
            <v>0</v>
          </cell>
          <cell r="B567">
            <v>0</v>
          </cell>
        </row>
        <row r="568">
          <cell r="A568">
            <v>0</v>
          </cell>
          <cell r="B568">
            <v>0</v>
          </cell>
        </row>
        <row r="569">
          <cell r="A569">
            <v>0</v>
          </cell>
          <cell r="B569">
            <v>0</v>
          </cell>
        </row>
        <row r="570">
          <cell r="A570">
            <v>0</v>
          </cell>
          <cell r="B570">
            <v>0</v>
          </cell>
        </row>
        <row r="571">
          <cell r="A571">
            <v>0</v>
          </cell>
          <cell r="B571">
            <v>0</v>
          </cell>
        </row>
        <row r="572">
          <cell r="A572">
            <v>0</v>
          </cell>
          <cell r="B572">
            <v>0</v>
          </cell>
        </row>
        <row r="573">
          <cell r="A573">
            <v>0</v>
          </cell>
          <cell r="B573">
            <v>0</v>
          </cell>
        </row>
        <row r="574">
          <cell r="A574">
            <v>0</v>
          </cell>
          <cell r="B574">
            <v>0</v>
          </cell>
        </row>
        <row r="575">
          <cell r="A575">
            <v>0</v>
          </cell>
          <cell r="B575">
            <v>0</v>
          </cell>
        </row>
        <row r="576">
          <cell r="A576">
            <v>0</v>
          </cell>
          <cell r="B576">
            <v>0</v>
          </cell>
        </row>
        <row r="577">
          <cell r="A577">
            <v>0</v>
          </cell>
          <cell r="B577">
            <v>0</v>
          </cell>
        </row>
        <row r="578">
          <cell r="A578">
            <v>0</v>
          </cell>
          <cell r="B578">
            <v>0</v>
          </cell>
        </row>
        <row r="579">
          <cell r="A579">
            <v>0</v>
          </cell>
          <cell r="B579">
            <v>0</v>
          </cell>
        </row>
        <row r="580">
          <cell r="A580">
            <v>0</v>
          </cell>
          <cell r="B580">
            <v>0</v>
          </cell>
        </row>
        <row r="581">
          <cell r="A581">
            <v>0</v>
          </cell>
          <cell r="B581">
            <v>0</v>
          </cell>
        </row>
        <row r="582">
          <cell r="A582">
            <v>0</v>
          </cell>
          <cell r="B582">
            <v>0</v>
          </cell>
        </row>
        <row r="583">
          <cell r="A583">
            <v>0</v>
          </cell>
          <cell r="B583">
            <v>0</v>
          </cell>
        </row>
        <row r="584">
          <cell r="A584">
            <v>0</v>
          </cell>
          <cell r="B584">
            <v>0</v>
          </cell>
        </row>
        <row r="585">
          <cell r="A585">
            <v>0</v>
          </cell>
          <cell r="B585">
            <v>0</v>
          </cell>
        </row>
        <row r="586">
          <cell r="A586">
            <v>0</v>
          </cell>
          <cell r="B586">
            <v>0</v>
          </cell>
        </row>
        <row r="587">
          <cell r="A587">
            <v>0</v>
          </cell>
          <cell r="B587">
            <v>0</v>
          </cell>
        </row>
        <row r="588">
          <cell r="A588">
            <v>0</v>
          </cell>
          <cell r="B588">
            <v>0</v>
          </cell>
        </row>
        <row r="589">
          <cell r="A589">
            <v>0</v>
          </cell>
          <cell r="B589">
            <v>0</v>
          </cell>
        </row>
        <row r="590">
          <cell r="A590">
            <v>0</v>
          </cell>
          <cell r="B590">
            <v>0</v>
          </cell>
        </row>
        <row r="591">
          <cell r="A591">
            <v>0</v>
          </cell>
          <cell r="B591">
            <v>0</v>
          </cell>
        </row>
        <row r="592">
          <cell r="A592">
            <v>0</v>
          </cell>
          <cell r="B592">
            <v>0</v>
          </cell>
        </row>
        <row r="593">
          <cell r="A593">
            <v>0</v>
          </cell>
          <cell r="B593">
            <v>0</v>
          </cell>
        </row>
        <row r="594">
          <cell r="A594">
            <v>0</v>
          </cell>
          <cell r="B594">
            <v>0</v>
          </cell>
        </row>
        <row r="595">
          <cell r="A595">
            <v>0</v>
          </cell>
          <cell r="B595">
            <v>0</v>
          </cell>
        </row>
        <row r="596">
          <cell r="A596">
            <v>0</v>
          </cell>
          <cell r="B596">
            <v>0</v>
          </cell>
        </row>
        <row r="597">
          <cell r="A597">
            <v>0</v>
          </cell>
          <cell r="B597">
            <v>0</v>
          </cell>
        </row>
        <row r="598">
          <cell r="A598">
            <v>0</v>
          </cell>
          <cell r="B598">
            <v>0</v>
          </cell>
        </row>
        <row r="599">
          <cell r="A599">
            <v>0</v>
          </cell>
          <cell r="B599">
            <v>0</v>
          </cell>
        </row>
        <row r="600">
          <cell r="A600">
            <v>0</v>
          </cell>
          <cell r="B600">
            <v>0</v>
          </cell>
        </row>
        <row r="601">
          <cell r="A601">
            <v>0</v>
          </cell>
          <cell r="B601">
            <v>0</v>
          </cell>
        </row>
        <row r="602">
          <cell r="A602">
            <v>0</v>
          </cell>
          <cell r="B602">
            <v>0</v>
          </cell>
        </row>
        <row r="603">
          <cell r="A603">
            <v>0</v>
          </cell>
          <cell r="B603">
            <v>0</v>
          </cell>
        </row>
        <row r="604">
          <cell r="A604">
            <v>0</v>
          </cell>
          <cell r="B604">
            <v>0</v>
          </cell>
        </row>
        <row r="605">
          <cell r="A605">
            <v>0</v>
          </cell>
          <cell r="B605">
            <v>0</v>
          </cell>
        </row>
        <row r="606">
          <cell r="A606">
            <v>0</v>
          </cell>
          <cell r="B606">
            <v>0</v>
          </cell>
        </row>
        <row r="607">
          <cell r="A607">
            <v>0</v>
          </cell>
          <cell r="B607">
            <v>0</v>
          </cell>
        </row>
        <row r="608">
          <cell r="A608">
            <v>0</v>
          </cell>
          <cell r="B608">
            <v>0</v>
          </cell>
        </row>
        <row r="609">
          <cell r="A609">
            <v>0</v>
          </cell>
          <cell r="B609">
            <v>0</v>
          </cell>
        </row>
        <row r="610">
          <cell r="A610">
            <v>0</v>
          </cell>
          <cell r="B610">
            <v>0</v>
          </cell>
        </row>
        <row r="611">
          <cell r="A611">
            <v>0</v>
          </cell>
          <cell r="B611">
            <v>0</v>
          </cell>
        </row>
        <row r="612">
          <cell r="A612">
            <v>0</v>
          </cell>
          <cell r="B612">
            <v>0</v>
          </cell>
        </row>
        <row r="613">
          <cell r="A613">
            <v>0</v>
          </cell>
          <cell r="B613">
            <v>0</v>
          </cell>
        </row>
        <row r="614">
          <cell r="A614">
            <v>0</v>
          </cell>
          <cell r="B614">
            <v>0</v>
          </cell>
        </row>
        <row r="615">
          <cell r="A615">
            <v>0</v>
          </cell>
          <cell r="B615">
            <v>0</v>
          </cell>
        </row>
        <row r="616">
          <cell r="A616">
            <v>0</v>
          </cell>
          <cell r="B616">
            <v>0</v>
          </cell>
        </row>
        <row r="617">
          <cell r="A617">
            <v>0</v>
          </cell>
          <cell r="B617">
            <v>0</v>
          </cell>
        </row>
        <row r="618">
          <cell r="A618">
            <v>0</v>
          </cell>
          <cell r="B618">
            <v>0</v>
          </cell>
        </row>
        <row r="619">
          <cell r="A619">
            <v>0</v>
          </cell>
          <cell r="B619">
            <v>0</v>
          </cell>
        </row>
        <row r="620">
          <cell r="A620">
            <v>0</v>
          </cell>
          <cell r="B620">
            <v>0</v>
          </cell>
        </row>
        <row r="621">
          <cell r="A621">
            <v>0</v>
          </cell>
          <cell r="B621">
            <v>0</v>
          </cell>
        </row>
        <row r="622">
          <cell r="A622">
            <v>0</v>
          </cell>
          <cell r="B622">
            <v>0</v>
          </cell>
        </row>
        <row r="623">
          <cell r="A623">
            <v>0</v>
          </cell>
          <cell r="B623">
            <v>0</v>
          </cell>
        </row>
        <row r="624">
          <cell r="A624">
            <v>0</v>
          </cell>
          <cell r="B624">
            <v>0</v>
          </cell>
        </row>
        <row r="625">
          <cell r="A625">
            <v>0</v>
          </cell>
          <cell r="B625">
            <v>0</v>
          </cell>
        </row>
        <row r="626">
          <cell r="A626">
            <v>0</v>
          </cell>
          <cell r="B626">
            <v>0</v>
          </cell>
        </row>
        <row r="627">
          <cell r="A627">
            <v>0</v>
          </cell>
          <cell r="B627">
            <v>0</v>
          </cell>
        </row>
        <row r="628">
          <cell r="A628">
            <v>0</v>
          </cell>
          <cell r="B628">
            <v>0</v>
          </cell>
        </row>
        <row r="629">
          <cell r="A629">
            <v>0</v>
          </cell>
          <cell r="B629">
            <v>0</v>
          </cell>
        </row>
        <row r="630">
          <cell r="A630">
            <v>0</v>
          </cell>
          <cell r="B630">
            <v>0</v>
          </cell>
        </row>
        <row r="631">
          <cell r="A631">
            <v>0</v>
          </cell>
          <cell r="B631">
            <v>0</v>
          </cell>
        </row>
        <row r="632">
          <cell r="A632">
            <v>0</v>
          </cell>
          <cell r="B632">
            <v>0</v>
          </cell>
        </row>
        <row r="633">
          <cell r="A633">
            <v>0</v>
          </cell>
          <cell r="B633">
            <v>0</v>
          </cell>
        </row>
        <row r="634">
          <cell r="A634">
            <v>0</v>
          </cell>
          <cell r="B634">
            <v>0</v>
          </cell>
        </row>
        <row r="635">
          <cell r="A635">
            <v>0</v>
          </cell>
          <cell r="B635">
            <v>0</v>
          </cell>
        </row>
        <row r="636">
          <cell r="A636">
            <v>0</v>
          </cell>
          <cell r="B636">
            <v>0</v>
          </cell>
        </row>
        <row r="637">
          <cell r="A637">
            <v>0</v>
          </cell>
          <cell r="B637">
            <v>0</v>
          </cell>
        </row>
        <row r="638">
          <cell r="A638">
            <v>0</v>
          </cell>
          <cell r="B638">
            <v>0</v>
          </cell>
        </row>
        <row r="639">
          <cell r="A639">
            <v>0</v>
          </cell>
          <cell r="B639">
            <v>0</v>
          </cell>
        </row>
        <row r="640">
          <cell r="A640">
            <v>0</v>
          </cell>
          <cell r="B640">
            <v>0</v>
          </cell>
        </row>
        <row r="641">
          <cell r="A641">
            <v>0</v>
          </cell>
          <cell r="B641">
            <v>0</v>
          </cell>
        </row>
        <row r="642">
          <cell r="A642">
            <v>0</v>
          </cell>
          <cell r="B642">
            <v>0</v>
          </cell>
        </row>
        <row r="643">
          <cell r="A643">
            <v>0</v>
          </cell>
          <cell r="B643">
            <v>0</v>
          </cell>
        </row>
        <row r="644">
          <cell r="A644">
            <v>0</v>
          </cell>
          <cell r="B644">
            <v>0</v>
          </cell>
        </row>
        <row r="645">
          <cell r="A645">
            <v>0</v>
          </cell>
          <cell r="B645">
            <v>0</v>
          </cell>
        </row>
        <row r="646">
          <cell r="A646">
            <v>0</v>
          </cell>
          <cell r="B646">
            <v>0</v>
          </cell>
        </row>
        <row r="647">
          <cell r="A647">
            <v>0</v>
          </cell>
          <cell r="B647">
            <v>0</v>
          </cell>
        </row>
        <row r="648">
          <cell r="A648">
            <v>0</v>
          </cell>
          <cell r="B648">
            <v>0</v>
          </cell>
        </row>
        <row r="649">
          <cell r="A649">
            <v>0</v>
          </cell>
          <cell r="B649">
            <v>0</v>
          </cell>
        </row>
        <row r="650">
          <cell r="A650">
            <v>0</v>
          </cell>
          <cell r="B650">
            <v>0</v>
          </cell>
        </row>
        <row r="651">
          <cell r="A651">
            <v>0</v>
          </cell>
          <cell r="B651">
            <v>0</v>
          </cell>
        </row>
        <row r="652">
          <cell r="A652">
            <v>0</v>
          </cell>
          <cell r="B652">
            <v>0</v>
          </cell>
        </row>
        <row r="653">
          <cell r="A653">
            <v>0</v>
          </cell>
          <cell r="B653">
            <v>0</v>
          </cell>
        </row>
        <row r="654">
          <cell r="A654">
            <v>0</v>
          </cell>
          <cell r="B654">
            <v>0</v>
          </cell>
        </row>
        <row r="655">
          <cell r="A655">
            <v>0</v>
          </cell>
          <cell r="B655">
            <v>0</v>
          </cell>
        </row>
        <row r="656">
          <cell r="A656">
            <v>0</v>
          </cell>
          <cell r="B656">
            <v>0</v>
          </cell>
        </row>
        <row r="657">
          <cell r="A657">
            <v>0</v>
          </cell>
          <cell r="B657">
            <v>0</v>
          </cell>
        </row>
        <row r="658">
          <cell r="A658">
            <v>0</v>
          </cell>
          <cell r="B658">
            <v>0</v>
          </cell>
        </row>
        <row r="659">
          <cell r="A659">
            <v>0</v>
          </cell>
          <cell r="B659">
            <v>0</v>
          </cell>
        </row>
        <row r="660">
          <cell r="A660">
            <v>0</v>
          </cell>
          <cell r="B660">
            <v>0</v>
          </cell>
        </row>
        <row r="661">
          <cell r="A661">
            <v>0</v>
          </cell>
          <cell r="B661">
            <v>0</v>
          </cell>
        </row>
        <row r="662">
          <cell r="A662">
            <v>0</v>
          </cell>
          <cell r="B662">
            <v>0</v>
          </cell>
        </row>
        <row r="663">
          <cell r="A663">
            <v>0</v>
          </cell>
          <cell r="B663">
            <v>0</v>
          </cell>
        </row>
        <row r="664">
          <cell r="A664">
            <v>0</v>
          </cell>
          <cell r="B664">
            <v>0</v>
          </cell>
        </row>
        <row r="665">
          <cell r="A665">
            <v>0</v>
          </cell>
          <cell r="B665">
            <v>0</v>
          </cell>
        </row>
        <row r="666">
          <cell r="A666">
            <v>0</v>
          </cell>
          <cell r="B666">
            <v>0</v>
          </cell>
        </row>
        <row r="667">
          <cell r="A667">
            <v>0</v>
          </cell>
          <cell r="B667">
            <v>0</v>
          </cell>
        </row>
        <row r="668">
          <cell r="A668">
            <v>0</v>
          </cell>
          <cell r="B668">
            <v>0</v>
          </cell>
        </row>
        <row r="669">
          <cell r="A669">
            <v>0</v>
          </cell>
          <cell r="B669">
            <v>0</v>
          </cell>
        </row>
        <row r="670">
          <cell r="A670">
            <v>0</v>
          </cell>
          <cell r="B670">
            <v>0</v>
          </cell>
        </row>
        <row r="671">
          <cell r="A671">
            <v>0</v>
          </cell>
          <cell r="B671">
            <v>0</v>
          </cell>
        </row>
        <row r="672">
          <cell r="A672">
            <v>0</v>
          </cell>
          <cell r="B672">
            <v>0</v>
          </cell>
        </row>
        <row r="673">
          <cell r="A673">
            <v>0</v>
          </cell>
          <cell r="B673">
            <v>0</v>
          </cell>
        </row>
        <row r="674">
          <cell r="A674">
            <v>0</v>
          </cell>
          <cell r="B674">
            <v>0</v>
          </cell>
        </row>
        <row r="675">
          <cell r="A675">
            <v>0</v>
          </cell>
          <cell r="B675">
            <v>0</v>
          </cell>
        </row>
        <row r="676">
          <cell r="A676">
            <v>0</v>
          </cell>
          <cell r="B676">
            <v>0</v>
          </cell>
        </row>
        <row r="677">
          <cell r="A677">
            <v>0</v>
          </cell>
          <cell r="B677">
            <v>0</v>
          </cell>
        </row>
        <row r="678">
          <cell r="A678">
            <v>0</v>
          </cell>
          <cell r="B678">
            <v>0</v>
          </cell>
        </row>
        <row r="679">
          <cell r="A679">
            <v>0</v>
          </cell>
          <cell r="B679">
            <v>0</v>
          </cell>
        </row>
        <row r="680">
          <cell r="A680">
            <v>0</v>
          </cell>
          <cell r="B680">
            <v>0</v>
          </cell>
        </row>
        <row r="681">
          <cell r="A681">
            <v>0</v>
          </cell>
          <cell r="B681">
            <v>0</v>
          </cell>
        </row>
        <row r="682">
          <cell r="A682">
            <v>0</v>
          </cell>
          <cell r="B682">
            <v>0</v>
          </cell>
        </row>
        <row r="683">
          <cell r="A683">
            <v>0</v>
          </cell>
          <cell r="B683">
            <v>0</v>
          </cell>
        </row>
        <row r="684">
          <cell r="A684">
            <v>0</v>
          </cell>
          <cell r="B684">
            <v>0</v>
          </cell>
        </row>
        <row r="685">
          <cell r="A685">
            <v>0</v>
          </cell>
          <cell r="B685">
            <v>0</v>
          </cell>
        </row>
        <row r="686">
          <cell r="A686">
            <v>0</v>
          </cell>
          <cell r="B686">
            <v>0</v>
          </cell>
        </row>
        <row r="687">
          <cell r="A687">
            <v>0</v>
          </cell>
          <cell r="B687">
            <v>0</v>
          </cell>
        </row>
        <row r="688">
          <cell r="A688">
            <v>0</v>
          </cell>
          <cell r="B688">
            <v>0</v>
          </cell>
        </row>
        <row r="689">
          <cell r="A689">
            <v>0</v>
          </cell>
          <cell r="B689">
            <v>0</v>
          </cell>
        </row>
        <row r="690">
          <cell r="A690">
            <v>0</v>
          </cell>
          <cell r="B690">
            <v>0</v>
          </cell>
        </row>
        <row r="691">
          <cell r="A691">
            <v>0</v>
          </cell>
          <cell r="B691">
            <v>0</v>
          </cell>
        </row>
        <row r="692">
          <cell r="A692">
            <v>0</v>
          </cell>
          <cell r="B692">
            <v>0</v>
          </cell>
        </row>
        <row r="693">
          <cell r="A693">
            <v>0</v>
          </cell>
          <cell r="B693">
            <v>0</v>
          </cell>
        </row>
        <row r="694">
          <cell r="A694">
            <v>0</v>
          </cell>
          <cell r="B694">
            <v>0</v>
          </cell>
        </row>
        <row r="695">
          <cell r="A695">
            <v>0</v>
          </cell>
          <cell r="B695">
            <v>0</v>
          </cell>
        </row>
        <row r="696">
          <cell r="A696">
            <v>0</v>
          </cell>
          <cell r="B696">
            <v>0</v>
          </cell>
        </row>
        <row r="697">
          <cell r="A697">
            <v>0</v>
          </cell>
          <cell r="B697">
            <v>0</v>
          </cell>
        </row>
        <row r="698">
          <cell r="A698">
            <v>0</v>
          </cell>
          <cell r="B698">
            <v>0</v>
          </cell>
        </row>
        <row r="699">
          <cell r="A699">
            <v>0</v>
          </cell>
          <cell r="B699">
            <v>0</v>
          </cell>
        </row>
        <row r="700">
          <cell r="A700">
            <v>0</v>
          </cell>
          <cell r="B700">
            <v>0</v>
          </cell>
        </row>
        <row r="701">
          <cell r="A701">
            <v>0</v>
          </cell>
          <cell r="B701">
            <v>0</v>
          </cell>
        </row>
        <row r="702">
          <cell r="A702">
            <v>0</v>
          </cell>
          <cell r="B702">
            <v>0</v>
          </cell>
        </row>
        <row r="703">
          <cell r="A703">
            <v>0</v>
          </cell>
          <cell r="B703">
            <v>0</v>
          </cell>
        </row>
        <row r="704">
          <cell r="A704">
            <v>0</v>
          </cell>
          <cell r="B704">
            <v>0</v>
          </cell>
        </row>
        <row r="705">
          <cell r="A705">
            <v>0</v>
          </cell>
          <cell r="B705">
            <v>0</v>
          </cell>
        </row>
        <row r="706">
          <cell r="A706">
            <v>0</v>
          </cell>
          <cell r="B706">
            <v>0</v>
          </cell>
        </row>
        <row r="707">
          <cell r="A707">
            <v>0</v>
          </cell>
          <cell r="B707">
            <v>0</v>
          </cell>
        </row>
        <row r="708">
          <cell r="A708">
            <v>0</v>
          </cell>
          <cell r="B708">
            <v>0</v>
          </cell>
        </row>
        <row r="709">
          <cell r="A709">
            <v>0</v>
          </cell>
          <cell r="B709">
            <v>0</v>
          </cell>
        </row>
        <row r="710">
          <cell r="A710">
            <v>0</v>
          </cell>
          <cell r="B710">
            <v>0</v>
          </cell>
        </row>
        <row r="711">
          <cell r="A711">
            <v>0</v>
          </cell>
          <cell r="B711">
            <v>0</v>
          </cell>
        </row>
        <row r="712">
          <cell r="A712">
            <v>0</v>
          </cell>
          <cell r="B712">
            <v>0</v>
          </cell>
        </row>
        <row r="713">
          <cell r="A713">
            <v>0</v>
          </cell>
          <cell r="B713">
            <v>0</v>
          </cell>
        </row>
        <row r="714">
          <cell r="A714">
            <v>0</v>
          </cell>
          <cell r="B714">
            <v>0</v>
          </cell>
        </row>
        <row r="715">
          <cell r="A715">
            <v>0</v>
          </cell>
          <cell r="B715">
            <v>0</v>
          </cell>
        </row>
        <row r="716">
          <cell r="A716">
            <v>0</v>
          </cell>
          <cell r="B716">
            <v>0</v>
          </cell>
        </row>
        <row r="717">
          <cell r="A717">
            <v>0</v>
          </cell>
          <cell r="B717">
            <v>0</v>
          </cell>
        </row>
        <row r="718">
          <cell r="A718">
            <v>0</v>
          </cell>
          <cell r="B718">
            <v>0</v>
          </cell>
        </row>
        <row r="719">
          <cell r="A719">
            <v>0</v>
          </cell>
          <cell r="B719">
            <v>0</v>
          </cell>
        </row>
        <row r="720">
          <cell r="A720">
            <v>0</v>
          </cell>
          <cell r="B720">
            <v>0</v>
          </cell>
        </row>
        <row r="721">
          <cell r="A721">
            <v>0</v>
          </cell>
          <cell r="B721">
            <v>0</v>
          </cell>
        </row>
        <row r="722">
          <cell r="A722">
            <v>0</v>
          </cell>
          <cell r="B722">
            <v>0</v>
          </cell>
        </row>
        <row r="723">
          <cell r="A723">
            <v>0</v>
          </cell>
          <cell r="B723">
            <v>0</v>
          </cell>
        </row>
        <row r="724">
          <cell r="A724">
            <v>0</v>
          </cell>
          <cell r="B724">
            <v>0</v>
          </cell>
        </row>
        <row r="725">
          <cell r="A725">
            <v>0</v>
          </cell>
          <cell r="B725">
            <v>0</v>
          </cell>
        </row>
        <row r="726">
          <cell r="A726">
            <v>0</v>
          </cell>
          <cell r="B726">
            <v>0</v>
          </cell>
        </row>
        <row r="727">
          <cell r="A727">
            <v>0</v>
          </cell>
          <cell r="B727">
            <v>0</v>
          </cell>
        </row>
        <row r="728">
          <cell r="A728">
            <v>0</v>
          </cell>
          <cell r="B728">
            <v>0</v>
          </cell>
        </row>
        <row r="729">
          <cell r="A729">
            <v>0</v>
          </cell>
          <cell r="B729">
            <v>0</v>
          </cell>
        </row>
        <row r="730">
          <cell r="A730">
            <v>0</v>
          </cell>
          <cell r="B730">
            <v>0</v>
          </cell>
        </row>
        <row r="731">
          <cell r="A731">
            <v>0</v>
          </cell>
          <cell r="B731">
            <v>0</v>
          </cell>
        </row>
        <row r="732">
          <cell r="A732">
            <v>0</v>
          </cell>
          <cell r="B732">
            <v>0</v>
          </cell>
        </row>
        <row r="733">
          <cell r="A733">
            <v>0</v>
          </cell>
          <cell r="B733">
            <v>0</v>
          </cell>
        </row>
        <row r="734">
          <cell r="A734">
            <v>0</v>
          </cell>
          <cell r="B734">
            <v>0</v>
          </cell>
        </row>
        <row r="735">
          <cell r="A735">
            <v>0</v>
          </cell>
          <cell r="B735">
            <v>0</v>
          </cell>
        </row>
        <row r="736">
          <cell r="A736">
            <v>0</v>
          </cell>
          <cell r="B736">
            <v>0</v>
          </cell>
        </row>
        <row r="737">
          <cell r="A737">
            <v>0</v>
          </cell>
          <cell r="B737">
            <v>0</v>
          </cell>
        </row>
        <row r="738">
          <cell r="A738">
            <v>0</v>
          </cell>
          <cell r="B738">
            <v>0</v>
          </cell>
        </row>
        <row r="739">
          <cell r="A739">
            <v>0</v>
          </cell>
          <cell r="B739">
            <v>0</v>
          </cell>
        </row>
        <row r="740">
          <cell r="A740">
            <v>0</v>
          </cell>
          <cell r="B740">
            <v>0</v>
          </cell>
        </row>
        <row r="741">
          <cell r="A741">
            <v>0</v>
          </cell>
          <cell r="B741">
            <v>0</v>
          </cell>
        </row>
        <row r="742">
          <cell r="A742">
            <v>0</v>
          </cell>
          <cell r="B742">
            <v>0</v>
          </cell>
        </row>
        <row r="743">
          <cell r="A743">
            <v>0</v>
          </cell>
          <cell r="B743">
            <v>0</v>
          </cell>
        </row>
        <row r="744">
          <cell r="A744">
            <v>0</v>
          </cell>
          <cell r="B744">
            <v>0</v>
          </cell>
        </row>
        <row r="745">
          <cell r="A745">
            <v>0</v>
          </cell>
          <cell r="B745">
            <v>0</v>
          </cell>
        </row>
        <row r="746">
          <cell r="A746">
            <v>0</v>
          </cell>
          <cell r="B746">
            <v>0</v>
          </cell>
        </row>
        <row r="747">
          <cell r="A747">
            <v>0</v>
          </cell>
          <cell r="B747">
            <v>0</v>
          </cell>
        </row>
        <row r="748">
          <cell r="A748">
            <v>0</v>
          </cell>
          <cell r="B748">
            <v>0</v>
          </cell>
        </row>
        <row r="749">
          <cell r="A749">
            <v>0</v>
          </cell>
          <cell r="B749">
            <v>0</v>
          </cell>
        </row>
        <row r="750">
          <cell r="A750">
            <v>0</v>
          </cell>
          <cell r="B750">
            <v>0</v>
          </cell>
        </row>
        <row r="751">
          <cell r="A751">
            <v>0</v>
          </cell>
          <cell r="B751">
            <v>0</v>
          </cell>
        </row>
        <row r="752">
          <cell r="A752">
            <v>0</v>
          </cell>
          <cell r="B752">
            <v>0</v>
          </cell>
        </row>
        <row r="753">
          <cell r="A753">
            <v>0</v>
          </cell>
          <cell r="B753">
            <v>0</v>
          </cell>
        </row>
        <row r="754">
          <cell r="A754">
            <v>0</v>
          </cell>
          <cell r="B754">
            <v>0</v>
          </cell>
        </row>
        <row r="755">
          <cell r="A755">
            <v>0</v>
          </cell>
          <cell r="B755">
            <v>0</v>
          </cell>
        </row>
        <row r="756">
          <cell r="A756">
            <v>0</v>
          </cell>
          <cell r="B756">
            <v>0</v>
          </cell>
        </row>
        <row r="757">
          <cell r="A757">
            <v>0</v>
          </cell>
          <cell r="B757">
            <v>0</v>
          </cell>
        </row>
        <row r="758">
          <cell r="A758">
            <v>0</v>
          </cell>
          <cell r="B758">
            <v>0</v>
          </cell>
        </row>
        <row r="759">
          <cell r="A759">
            <v>0</v>
          </cell>
          <cell r="B759">
            <v>0</v>
          </cell>
        </row>
        <row r="760">
          <cell r="A760">
            <v>0</v>
          </cell>
          <cell r="B760">
            <v>0</v>
          </cell>
        </row>
        <row r="761">
          <cell r="A761">
            <v>0</v>
          </cell>
          <cell r="B761">
            <v>0</v>
          </cell>
        </row>
        <row r="762">
          <cell r="A762">
            <v>0</v>
          </cell>
          <cell r="B762">
            <v>0</v>
          </cell>
        </row>
        <row r="763">
          <cell r="A763">
            <v>0</v>
          </cell>
          <cell r="B763">
            <v>0</v>
          </cell>
        </row>
        <row r="764">
          <cell r="A764">
            <v>0</v>
          </cell>
          <cell r="B764">
            <v>0</v>
          </cell>
        </row>
        <row r="765">
          <cell r="A765">
            <v>0</v>
          </cell>
          <cell r="B765">
            <v>0</v>
          </cell>
        </row>
        <row r="766">
          <cell r="A766">
            <v>0</v>
          </cell>
          <cell r="B766">
            <v>0</v>
          </cell>
        </row>
        <row r="767">
          <cell r="A767">
            <v>0</v>
          </cell>
          <cell r="B767">
            <v>0</v>
          </cell>
        </row>
        <row r="768">
          <cell r="A768">
            <v>0</v>
          </cell>
          <cell r="B768">
            <v>0</v>
          </cell>
        </row>
        <row r="769">
          <cell r="A769">
            <v>0</v>
          </cell>
          <cell r="B769">
            <v>0</v>
          </cell>
        </row>
        <row r="770">
          <cell r="A770">
            <v>0</v>
          </cell>
          <cell r="B770">
            <v>0</v>
          </cell>
        </row>
        <row r="771">
          <cell r="A771">
            <v>0</v>
          </cell>
          <cell r="B771">
            <v>0</v>
          </cell>
        </row>
        <row r="772">
          <cell r="A772">
            <v>0</v>
          </cell>
          <cell r="B772">
            <v>0</v>
          </cell>
        </row>
        <row r="773">
          <cell r="A773">
            <v>0</v>
          </cell>
          <cell r="B773">
            <v>0</v>
          </cell>
        </row>
        <row r="774">
          <cell r="A774">
            <v>0</v>
          </cell>
          <cell r="B774">
            <v>0</v>
          </cell>
        </row>
        <row r="775">
          <cell r="A775">
            <v>0</v>
          </cell>
          <cell r="B775">
            <v>0</v>
          </cell>
        </row>
        <row r="776">
          <cell r="A776">
            <v>0</v>
          </cell>
          <cell r="B776">
            <v>0</v>
          </cell>
        </row>
        <row r="777">
          <cell r="A777">
            <v>0</v>
          </cell>
          <cell r="B777">
            <v>0</v>
          </cell>
        </row>
        <row r="778">
          <cell r="A778">
            <v>0</v>
          </cell>
          <cell r="B778">
            <v>0</v>
          </cell>
        </row>
        <row r="779">
          <cell r="A779">
            <v>0</v>
          </cell>
          <cell r="B779">
            <v>0</v>
          </cell>
        </row>
        <row r="780">
          <cell r="A780">
            <v>0</v>
          </cell>
          <cell r="B780">
            <v>0</v>
          </cell>
        </row>
        <row r="781">
          <cell r="A781">
            <v>0</v>
          </cell>
          <cell r="B781">
            <v>0</v>
          </cell>
        </row>
        <row r="782">
          <cell r="A782">
            <v>0</v>
          </cell>
          <cell r="B782">
            <v>0</v>
          </cell>
        </row>
        <row r="783">
          <cell r="A783">
            <v>0</v>
          </cell>
          <cell r="B783">
            <v>0</v>
          </cell>
        </row>
        <row r="784">
          <cell r="A784">
            <v>0</v>
          </cell>
          <cell r="B784">
            <v>0</v>
          </cell>
        </row>
        <row r="785">
          <cell r="A785">
            <v>0</v>
          </cell>
          <cell r="B785">
            <v>0</v>
          </cell>
        </row>
        <row r="786">
          <cell r="A786">
            <v>0</v>
          </cell>
          <cell r="B786">
            <v>0</v>
          </cell>
        </row>
        <row r="787">
          <cell r="A787">
            <v>0</v>
          </cell>
          <cell r="B787">
            <v>0</v>
          </cell>
        </row>
        <row r="788">
          <cell r="A788">
            <v>0</v>
          </cell>
          <cell r="B788">
            <v>0</v>
          </cell>
        </row>
        <row r="789">
          <cell r="A789">
            <v>0</v>
          </cell>
          <cell r="B789">
            <v>0</v>
          </cell>
        </row>
        <row r="790">
          <cell r="A790">
            <v>0</v>
          </cell>
          <cell r="B790">
            <v>0</v>
          </cell>
        </row>
        <row r="791">
          <cell r="A791">
            <v>0</v>
          </cell>
          <cell r="B791">
            <v>0</v>
          </cell>
        </row>
        <row r="792">
          <cell r="A792">
            <v>0</v>
          </cell>
          <cell r="B792">
            <v>0</v>
          </cell>
        </row>
        <row r="793">
          <cell r="A793">
            <v>0</v>
          </cell>
          <cell r="B793">
            <v>0</v>
          </cell>
        </row>
        <row r="794">
          <cell r="A794">
            <v>0</v>
          </cell>
          <cell r="B794">
            <v>0</v>
          </cell>
        </row>
        <row r="795">
          <cell r="A795">
            <v>0</v>
          </cell>
          <cell r="B795">
            <v>0</v>
          </cell>
        </row>
        <row r="796">
          <cell r="A796">
            <v>0</v>
          </cell>
          <cell r="B796">
            <v>0</v>
          </cell>
        </row>
        <row r="797">
          <cell r="A797">
            <v>0</v>
          </cell>
          <cell r="B797">
            <v>0</v>
          </cell>
        </row>
        <row r="798">
          <cell r="A798">
            <v>0</v>
          </cell>
          <cell r="B798">
            <v>0</v>
          </cell>
        </row>
        <row r="799">
          <cell r="A799">
            <v>0</v>
          </cell>
          <cell r="B799">
            <v>0</v>
          </cell>
        </row>
        <row r="800">
          <cell r="A800">
            <v>0</v>
          </cell>
          <cell r="B800">
            <v>0</v>
          </cell>
        </row>
        <row r="801">
          <cell r="A801">
            <v>0</v>
          </cell>
          <cell r="B801">
            <v>0</v>
          </cell>
        </row>
        <row r="802">
          <cell r="A802">
            <v>0</v>
          </cell>
          <cell r="B802">
            <v>0</v>
          </cell>
        </row>
        <row r="803">
          <cell r="A803">
            <v>0</v>
          </cell>
          <cell r="B803">
            <v>0</v>
          </cell>
        </row>
        <row r="804">
          <cell r="A804">
            <v>0</v>
          </cell>
          <cell r="B804">
            <v>0</v>
          </cell>
        </row>
        <row r="805">
          <cell r="A805">
            <v>0</v>
          </cell>
          <cell r="B805">
            <v>0</v>
          </cell>
        </row>
        <row r="806">
          <cell r="A806">
            <v>0</v>
          </cell>
          <cell r="B806">
            <v>0</v>
          </cell>
        </row>
        <row r="807">
          <cell r="A807">
            <v>0</v>
          </cell>
          <cell r="B807">
            <v>0</v>
          </cell>
        </row>
        <row r="808">
          <cell r="A808">
            <v>0</v>
          </cell>
          <cell r="B808">
            <v>0</v>
          </cell>
        </row>
        <row r="809">
          <cell r="A809">
            <v>0</v>
          </cell>
          <cell r="B809">
            <v>0</v>
          </cell>
        </row>
        <row r="810">
          <cell r="A810">
            <v>0</v>
          </cell>
          <cell r="B810">
            <v>0</v>
          </cell>
        </row>
        <row r="811">
          <cell r="A811">
            <v>0</v>
          </cell>
          <cell r="B811">
            <v>0</v>
          </cell>
        </row>
        <row r="812">
          <cell r="A812">
            <v>0</v>
          </cell>
          <cell r="B812">
            <v>0</v>
          </cell>
        </row>
        <row r="813">
          <cell r="A813">
            <v>0</v>
          </cell>
          <cell r="B813">
            <v>0</v>
          </cell>
        </row>
        <row r="814">
          <cell r="A814">
            <v>0</v>
          </cell>
          <cell r="B814">
            <v>0</v>
          </cell>
        </row>
        <row r="815">
          <cell r="A815">
            <v>0</v>
          </cell>
          <cell r="B815">
            <v>0</v>
          </cell>
        </row>
        <row r="816">
          <cell r="A816">
            <v>0</v>
          </cell>
          <cell r="B816">
            <v>0</v>
          </cell>
        </row>
        <row r="817">
          <cell r="A817">
            <v>0</v>
          </cell>
          <cell r="B817">
            <v>0</v>
          </cell>
        </row>
        <row r="818">
          <cell r="A818">
            <v>0</v>
          </cell>
          <cell r="B818">
            <v>0</v>
          </cell>
        </row>
        <row r="819">
          <cell r="A819">
            <v>0</v>
          </cell>
          <cell r="B819">
            <v>0</v>
          </cell>
        </row>
        <row r="820">
          <cell r="A820">
            <v>0</v>
          </cell>
          <cell r="B820">
            <v>0</v>
          </cell>
        </row>
        <row r="821">
          <cell r="A821">
            <v>0</v>
          </cell>
          <cell r="B821">
            <v>0</v>
          </cell>
        </row>
        <row r="822">
          <cell r="A822">
            <v>0</v>
          </cell>
          <cell r="B822">
            <v>0</v>
          </cell>
        </row>
        <row r="823">
          <cell r="A823">
            <v>0</v>
          </cell>
          <cell r="B823">
            <v>0</v>
          </cell>
        </row>
        <row r="824">
          <cell r="A824">
            <v>0</v>
          </cell>
          <cell r="B824">
            <v>0</v>
          </cell>
        </row>
        <row r="825">
          <cell r="A825">
            <v>0</v>
          </cell>
          <cell r="B825">
            <v>0</v>
          </cell>
        </row>
        <row r="826">
          <cell r="A826">
            <v>0</v>
          </cell>
          <cell r="B826">
            <v>0</v>
          </cell>
        </row>
        <row r="827">
          <cell r="A827">
            <v>0</v>
          </cell>
          <cell r="B827">
            <v>0</v>
          </cell>
        </row>
        <row r="828">
          <cell r="A828">
            <v>0</v>
          </cell>
          <cell r="B828">
            <v>0</v>
          </cell>
        </row>
        <row r="829">
          <cell r="A829">
            <v>0</v>
          </cell>
          <cell r="B829">
            <v>0</v>
          </cell>
        </row>
        <row r="830">
          <cell r="A830">
            <v>0</v>
          </cell>
          <cell r="B830">
            <v>0</v>
          </cell>
        </row>
        <row r="831">
          <cell r="A831">
            <v>0</v>
          </cell>
          <cell r="B831">
            <v>0</v>
          </cell>
        </row>
        <row r="832">
          <cell r="A832">
            <v>0</v>
          </cell>
          <cell r="B832">
            <v>0</v>
          </cell>
        </row>
        <row r="833">
          <cell r="A833">
            <v>0</v>
          </cell>
          <cell r="B833">
            <v>0</v>
          </cell>
        </row>
        <row r="834">
          <cell r="A834">
            <v>0</v>
          </cell>
          <cell r="B834">
            <v>0</v>
          </cell>
        </row>
        <row r="835">
          <cell r="A835">
            <v>0</v>
          </cell>
          <cell r="B835">
            <v>0</v>
          </cell>
        </row>
        <row r="836">
          <cell r="A836">
            <v>0</v>
          </cell>
          <cell r="B836">
            <v>0</v>
          </cell>
        </row>
        <row r="837">
          <cell r="A837">
            <v>0</v>
          </cell>
          <cell r="B837">
            <v>0</v>
          </cell>
        </row>
        <row r="838">
          <cell r="A838">
            <v>0</v>
          </cell>
          <cell r="B838">
            <v>0</v>
          </cell>
        </row>
        <row r="839">
          <cell r="A839">
            <v>0</v>
          </cell>
          <cell r="B839">
            <v>0</v>
          </cell>
        </row>
        <row r="840">
          <cell r="A840">
            <v>0</v>
          </cell>
          <cell r="B840">
            <v>0</v>
          </cell>
        </row>
        <row r="841">
          <cell r="A841">
            <v>0</v>
          </cell>
          <cell r="B841">
            <v>0</v>
          </cell>
        </row>
        <row r="842">
          <cell r="A842">
            <v>0</v>
          </cell>
          <cell r="B842">
            <v>0</v>
          </cell>
        </row>
        <row r="843">
          <cell r="A843">
            <v>0</v>
          </cell>
          <cell r="B843">
            <v>0</v>
          </cell>
        </row>
        <row r="844">
          <cell r="A844">
            <v>0</v>
          </cell>
          <cell r="B844">
            <v>0</v>
          </cell>
        </row>
        <row r="845">
          <cell r="A845">
            <v>0</v>
          </cell>
          <cell r="B845">
            <v>0</v>
          </cell>
        </row>
        <row r="846">
          <cell r="A846">
            <v>0</v>
          </cell>
          <cell r="B846">
            <v>0</v>
          </cell>
        </row>
        <row r="847">
          <cell r="A847">
            <v>0</v>
          </cell>
          <cell r="B847">
            <v>0</v>
          </cell>
        </row>
        <row r="848">
          <cell r="A848">
            <v>0</v>
          </cell>
          <cell r="B848">
            <v>0</v>
          </cell>
        </row>
        <row r="849">
          <cell r="A849">
            <v>0</v>
          </cell>
          <cell r="B849">
            <v>0</v>
          </cell>
        </row>
        <row r="850">
          <cell r="A850">
            <v>0</v>
          </cell>
          <cell r="B850">
            <v>0</v>
          </cell>
        </row>
        <row r="851">
          <cell r="A851">
            <v>0</v>
          </cell>
          <cell r="B851">
            <v>0</v>
          </cell>
        </row>
        <row r="852">
          <cell r="A852">
            <v>0</v>
          </cell>
          <cell r="B852">
            <v>0</v>
          </cell>
        </row>
        <row r="853">
          <cell r="A853">
            <v>0</v>
          </cell>
          <cell r="B853">
            <v>0</v>
          </cell>
        </row>
        <row r="854">
          <cell r="A854">
            <v>0</v>
          </cell>
          <cell r="B854">
            <v>0</v>
          </cell>
        </row>
        <row r="855">
          <cell r="A855">
            <v>0</v>
          </cell>
          <cell r="B855">
            <v>0</v>
          </cell>
        </row>
        <row r="856">
          <cell r="A856">
            <v>0</v>
          </cell>
          <cell r="B856">
            <v>0</v>
          </cell>
        </row>
        <row r="857">
          <cell r="A857">
            <v>0</v>
          </cell>
          <cell r="B857">
            <v>0</v>
          </cell>
        </row>
        <row r="858">
          <cell r="A858">
            <v>0</v>
          </cell>
          <cell r="B858">
            <v>0</v>
          </cell>
        </row>
        <row r="859">
          <cell r="A859">
            <v>0</v>
          </cell>
          <cell r="B859">
            <v>0</v>
          </cell>
        </row>
        <row r="860">
          <cell r="A860">
            <v>0</v>
          </cell>
          <cell r="B860">
            <v>0</v>
          </cell>
        </row>
        <row r="861">
          <cell r="A861">
            <v>0</v>
          </cell>
          <cell r="B861">
            <v>0</v>
          </cell>
        </row>
        <row r="862">
          <cell r="A862">
            <v>0</v>
          </cell>
          <cell r="B862">
            <v>0</v>
          </cell>
        </row>
        <row r="863">
          <cell r="A863">
            <v>0</v>
          </cell>
          <cell r="B863">
            <v>0</v>
          </cell>
        </row>
        <row r="864">
          <cell r="A864">
            <v>0</v>
          </cell>
          <cell r="B864">
            <v>0</v>
          </cell>
        </row>
        <row r="865">
          <cell r="A865">
            <v>0</v>
          </cell>
          <cell r="B865">
            <v>0</v>
          </cell>
        </row>
        <row r="866">
          <cell r="A866">
            <v>0</v>
          </cell>
          <cell r="B866">
            <v>0</v>
          </cell>
        </row>
        <row r="867">
          <cell r="A867">
            <v>0</v>
          </cell>
          <cell r="B867">
            <v>0</v>
          </cell>
        </row>
        <row r="868">
          <cell r="A868">
            <v>0</v>
          </cell>
          <cell r="B868">
            <v>0</v>
          </cell>
        </row>
        <row r="869">
          <cell r="A869">
            <v>0</v>
          </cell>
          <cell r="B869">
            <v>0</v>
          </cell>
        </row>
        <row r="870">
          <cell r="A870">
            <v>0</v>
          </cell>
          <cell r="B870">
            <v>0</v>
          </cell>
        </row>
        <row r="871">
          <cell r="A871">
            <v>0</v>
          </cell>
          <cell r="B871">
            <v>0</v>
          </cell>
        </row>
        <row r="872">
          <cell r="A872">
            <v>0</v>
          </cell>
          <cell r="B872">
            <v>0</v>
          </cell>
        </row>
        <row r="873">
          <cell r="A873">
            <v>0</v>
          </cell>
          <cell r="B873">
            <v>0</v>
          </cell>
        </row>
        <row r="874">
          <cell r="A874">
            <v>0</v>
          </cell>
          <cell r="B874">
            <v>0</v>
          </cell>
        </row>
        <row r="875">
          <cell r="A875">
            <v>0</v>
          </cell>
          <cell r="B875">
            <v>0</v>
          </cell>
        </row>
        <row r="876">
          <cell r="A876">
            <v>0</v>
          </cell>
          <cell r="B876">
            <v>0</v>
          </cell>
        </row>
        <row r="877">
          <cell r="A877">
            <v>0</v>
          </cell>
          <cell r="B877">
            <v>0</v>
          </cell>
        </row>
        <row r="878">
          <cell r="A878">
            <v>0</v>
          </cell>
          <cell r="B878">
            <v>0</v>
          </cell>
        </row>
        <row r="879">
          <cell r="A879">
            <v>0</v>
          </cell>
          <cell r="B879">
            <v>0</v>
          </cell>
        </row>
        <row r="880">
          <cell r="A880">
            <v>0</v>
          </cell>
          <cell r="B880">
            <v>0</v>
          </cell>
        </row>
        <row r="881">
          <cell r="A881">
            <v>0</v>
          </cell>
          <cell r="B881">
            <v>0</v>
          </cell>
        </row>
        <row r="882">
          <cell r="A882">
            <v>0</v>
          </cell>
          <cell r="B882">
            <v>0</v>
          </cell>
        </row>
        <row r="883">
          <cell r="A883">
            <v>0</v>
          </cell>
          <cell r="B883">
            <v>0</v>
          </cell>
        </row>
        <row r="884">
          <cell r="A884">
            <v>0</v>
          </cell>
          <cell r="B884">
            <v>0</v>
          </cell>
        </row>
        <row r="885">
          <cell r="A885">
            <v>0</v>
          </cell>
          <cell r="B885">
            <v>0</v>
          </cell>
        </row>
        <row r="886">
          <cell r="A886">
            <v>0</v>
          </cell>
          <cell r="B886">
            <v>0</v>
          </cell>
        </row>
        <row r="887">
          <cell r="A887">
            <v>0</v>
          </cell>
          <cell r="B887">
            <v>0</v>
          </cell>
        </row>
        <row r="888">
          <cell r="A888">
            <v>0</v>
          </cell>
          <cell r="B888">
            <v>0</v>
          </cell>
        </row>
        <row r="889">
          <cell r="A889">
            <v>0</v>
          </cell>
          <cell r="B889">
            <v>0</v>
          </cell>
        </row>
        <row r="890">
          <cell r="A890">
            <v>0</v>
          </cell>
          <cell r="B890">
            <v>0</v>
          </cell>
        </row>
        <row r="891">
          <cell r="A891">
            <v>0</v>
          </cell>
          <cell r="B891">
            <v>0</v>
          </cell>
        </row>
        <row r="892">
          <cell r="A892">
            <v>0</v>
          </cell>
          <cell r="B892">
            <v>0</v>
          </cell>
        </row>
        <row r="893">
          <cell r="A893">
            <v>0</v>
          </cell>
          <cell r="B893">
            <v>0</v>
          </cell>
        </row>
        <row r="894">
          <cell r="A894">
            <v>0</v>
          </cell>
          <cell r="B894">
            <v>0</v>
          </cell>
        </row>
        <row r="895">
          <cell r="A895">
            <v>0</v>
          </cell>
          <cell r="B895">
            <v>0</v>
          </cell>
        </row>
        <row r="896">
          <cell r="A896">
            <v>0</v>
          </cell>
          <cell r="B896">
            <v>0</v>
          </cell>
        </row>
        <row r="897">
          <cell r="A897">
            <v>0</v>
          </cell>
          <cell r="B897">
            <v>0</v>
          </cell>
        </row>
        <row r="898">
          <cell r="A898">
            <v>0</v>
          </cell>
          <cell r="B898">
            <v>0</v>
          </cell>
        </row>
        <row r="899">
          <cell r="A899">
            <v>0</v>
          </cell>
          <cell r="B899">
            <v>0</v>
          </cell>
        </row>
        <row r="900">
          <cell r="A900">
            <v>0</v>
          </cell>
          <cell r="B900">
            <v>0</v>
          </cell>
        </row>
        <row r="901">
          <cell r="A901">
            <v>0</v>
          </cell>
          <cell r="B901">
            <v>0</v>
          </cell>
        </row>
        <row r="902">
          <cell r="A902">
            <v>0</v>
          </cell>
          <cell r="B902">
            <v>0</v>
          </cell>
        </row>
        <row r="903">
          <cell r="A903">
            <v>0</v>
          </cell>
          <cell r="B903">
            <v>0</v>
          </cell>
        </row>
        <row r="904">
          <cell r="A904">
            <v>0</v>
          </cell>
          <cell r="B904">
            <v>0</v>
          </cell>
        </row>
        <row r="905">
          <cell r="A905">
            <v>0</v>
          </cell>
          <cell r="B905">
            <v>0</v>
          </cell>
        </row>
        <row r="906">
          <cell r="A906">
            <v>0</v>
          </cell>
          <cell r="B906">
            <v>0</v>
          </cell>
        </row>
        <row r="907">
          <cell r="A907">
            <v>0</v>
          </cell>
          <cell r="B907">
            <v>0</v>
          </cell>
        </row>
        <row r="908">
          <cell r="A908">
            <v>0</v>
          </cell>
          <cell r="B908">
            <v>0</v>
          </cell>
        </row>
        <row r="909">
          <cell r="A909">
            <v>0</v>
          </cell>
          <cell r="B909">
            <v>0</v>
          </cell>
        </row>
        <row r="910">
          <cell r="A910">
            <v>0</v>
          </cell>
          <cell r="B910">
            <v>0</v>
          </cell>
        </row>
        <row r="911">
          <cell r="A911">
            <v>0</v>
          </cell>
          <cell r="B911">
            <v>0</v>
          </cell>
        </row>
        <row r="912">
          <cell r="A912">
            <v>0</v>
          </cell>
          <cell r="B912">
            <v>0</v>
          </cell>
        </row>
        <row r="913">
          <cell r="A913">
            <v>0</v>
          </cell>
          <cell r="B913">
            <v>0</v>
          </cell>
        </row>
        <row r="914">
          <cell r="A914">
            <v>0</v>
          </cell>
          <cell r="B914">
            <v>0</v>
          </cell>
        </row>
        <row r="915">
          <cell r="A915">
            <v>0</v>
          </cell>
          <cell r="B915">
            <v>0</v>
          </cell>
        </row>
        <row r="916">
          <cell r="A916">
            <v>0</v>
          </cell>
          <cell r="B916">
            <v>0</v>
          </cell>
        </row>
        <row r="917">
          <cell r="A917">
            <v>0</v>
          </cell>
          <cell r="B917">
            <v>0</v>
          </cell>
        </row>
        <row r="918">
          <cell r="A918">
            <v>0</v>
          </cell>
          <cell r="B918">
            <v>0</v>
          </cell>
        </row>
        <row r="919">
          <cell r="A919">
            <v>0</v>
          </cell>
          <cell r="B919">
            <v>0</v>
          </cell>
        </row>
        <row r="920">
          <cell r="A920">
            <v>0</v>
          </cell>
          <cell r="B920">
            <v>0</v>
          </cell>
        </row>
        <row r="921">
          <cell r="A921">
            <v>0</v>
          </cell>
          <cell r="B921">
            <v>0</v>
          </cell>
        </row>
        <row r="922">
          <cell r="A922">
            <v>0</v>
          </cell>
          <cell r="B922">
            <v>0</v>
          </cell>
        </row>
        <row r="923">
          <cell r="A923">
            <v>0</v>
          </cell>
          <cell r="B923">
            <v>0</v>
          </cell>
        </row>
        <row r="924">
          <cell r="A924">
            <v>0</v>
          </cell>
          <cell r="B924">
            <v>0</v>
          </cell>
        </row>
        <row r="925">
          <cell r="A925">
            <v>0</v>
          </cell>
          <cell r="B925">
            <v>0</v>
          </cell>
        </row>
        <row r="926">
          <cell r="A926">
            <v>0</v>
          </cell>
          <cell r="B926">
            <v>0</v>
          </cell>
        </row>
        <row r="927">
          <cell r="A927">
            <v>0</v>
          </cell>
          <cell r="B927">
            <v>0</v>
          </cell>
        </row>
        <row r="928">
          <cell r="A928">
            <v>0</v>
          </cell>
          <cell r="B928">
            <v>0</v>
          </cell>
        </row>
        <row r="929">
          <cell r="A929">
            <v>0</v>
          </cell>
          <cell r="B929">
            <v>0</v>
          </cell>
        </row>
        <row r="930">
          <cell r="A930">
            <v>0</v>
          </cell>
          <cell r="B930">
            <v>0</v>
          </cell>
        </row>
        <row r="931">
          <cell r="A931">
            <v>0</v>
          </cell>
          <cell r="B931">
            <v>0</v>
          </cell>
        </row>
        <row r="932">
          <cell r="A932">
            <v>0</v>
          </cell>
          <cell r="B932">
            <v>0</v>
          </cell>
        </row>
        <row r="933">
          <cell r="A933">
            <v>0</v>
          </cell>
          <cell r="B933">
            <v>0</v>
          </cell>
        </row>
        <row r="934">
          <cell r="A934">
            <v>0</v>
          </cell>
          <cell r="B934">
            <v>0</v>
          </cell>
        </row>
        <row r="935">
          <cell r="A935">
            <v>0</v>
          </cell>
          <cell r="B935">
            <v>0</v>
          </cell>
        </row>
        <row r="936">
          <cell r="A936">
            <v>0</v>
          </cell>
          <cell r="B936">
            <v>0</v>
          </cell>
        </row>
        <row r="937">
          <cell r="A937">
            <v>0</v>
          </cell>
          <cell r="B937">
            <v>0</v>
          </cell>
        </row>
        <row r="938">
          <cell r="A938">
            <v>0</v>
          </cell>
          <cell r="B938">
            <v>0</v>
          </cell>
        </row>
        <row r="939">
          <cell r="A939">
            <v>0</v>
          </cell>
          <cell r="B939">
            <v>0</v>
          </cell>
        </row>
        <row r="940">
          <cell r="A940">
            <v>0</v>
          </cell>
          <cell r="B940">
            <v>0</v>
          </cell>
        </row>
        <row r="941">
          <cell r="A941">
            <v>0</v>
          </cell>
          <cell r="B941">
            <v>0</v>
          </cell>
        </row>
        <row r="942">
          <cell r="A942">
            <v>0</v>
          </cell>
          <cell r="B942">
            <v>0</v>
          </cell>
        </row>
        <row r="943">
          <cell r="A943">
            <v>0</v>
          </cell>
          <cell r="B943">
            <v>0</v>
          </cell>
        </row>
        <row r="944">
          <cell r="A944">
            <v>0</v>
          </cell>
          <cell r="B944">
            <v>0</v>
          </cell>
        </row>
        <row r="945">
          <cell r="A945">
            <v>0</v>
          </cell>
          <cell r="B945">
            <v>0</v>
          </cell>
        </row>
        <row r="946">
          <cell r="A946">
            <v>0</v>
          </cell>
          <cell r="B946">
            <v>0</v>
          </cell>
        </row>
        <row r="947">
          <cell r="A947">
            <v>0</v>
          </cell>
          <cell r="B947">
            <v>0</v>
          </cell>
        </row>
        <row r="948">
          <cell r="A948">
            <v>0</v>
          </cell>
          <cell r="B948">
            <v>0</v>
          </cell>
        </row>
        <row r="949">
          <cell r="A949">
            <v>0</v>
          </cell>
          <cell r="B949">
            <v>0</v>
          </cell>
        </row>
        <row r="950">
          <cell r="A950">
            <v>0</v>
          </cell>
          <cell r="B950">
            <v>0</v>
          </cell>
        </row>
        <row r="951">
          <cell r="A951">
            <v>0</v>
          </cell>
          <cell r="B951">
            <v>0</v>
          </cell>
        </row>
        <row r="952">
          <cell r="A952">
            <v>0</v>
          </cell>
          <cell r="B952">
            <v>0</v>
          </cell>
        </row>
        <row r="953">
          <cell r="A953">
            <v>0</v>
          </cell>
          <cell r="B953">
            <v>0</v>
          </cell>
        </row>
        <row r="954">
          <cell r="A954">
            <v>0</v>
          </cell>
          <cell r="B954">
            <v>0</v>
          </cell>
        </row>
        <row r="955">
          <cell r="A955">
            <v>0</v>
          </cell>
          <cell r="B955">
            <v>0</v>
          </cell>
        </row>
        <row r="956">
          <cell r="A956">
            <v>0</v>
          </cell>
          <cell r="B956">
            <v>0</v>
          </cell>
        </row>
        <row r="957">
          <cell r="A957">
            <v>0</v>
          </cell>
          <cell r="B957">
            <v>0</v>
          </cell>
        </row>
        <row r="958">
          <cell r="A958">
            <v>0</v>
          </cell>
          <cell r="B958">
            <v>0</v>
          </cell>
        </row>
        <row r="959">
          <cell r="A959">
            <v>0</v>
          </cell>
          <cell r="B959">
            <v>0</v>
          </cell>
        </row>
        <row r="960">
          <cell r="A960">
            <v>0</v>
          </cell>
          <cell r="B960">
            <v>0</v>
          </cell>
        </row>
        <row r="961">
          <cell r="A961">
            <v>0</v>
          </cell>
          <cell r="B961">
            <v>0</v>
          </cell>
        </row>
        <row r="962">
          <cell r="A962">
            <v>0</v>
          </cell>
          <cell r="B962">
            <v>0</v>
          </cell>
        </row>
        <row r="963">
          <cell r="A963">
            <v>0</v>
          </cell>
          <cell r="B963">
            <v>0</v>
          </cell>
        </row>
        <row r="964">
          <cell r="A964">
            <v>0</v>
          </cell>
          <cell r="B964">
            <v>0</v>
          </cell>
        </row>
        <row r="965">
          <cell r="A965">
            <v>0</v>
          </cell>
          <cell r="B965">
            <v>0</v>
          </cell>
        </row>
        <row r="966">
          <cell r="A966">
            <v>0</v>
          </cell>
          <cell r="B966">
            <v>0</v>
          </cell>
        </row>
        <row r="967">
          <cell r="A967">
            <v>0</v>
          </cell>
          <cell r="B967">
            <v>0</v>
          </cell>
        </row>
        <row r="968">
          <cell r="A968">
            <v>0</v>
          </cell>
          <cell r="B968">
            <v>0</v>
          </cell>
        </row>
        <row r="969">
          <cell r="A969">
            <v>0</v>
          </cell>
          <cell r="B969">
            <v>0</v>
          </cell>
        </row>
        <row r="970">
          <cell r="A970">
            <v>0</v>
          </cell>
          <cell r="B970">
            <v>0</v>
          </cell>
        </row>
        <row r="971">
          <cell r="A971">
            <v>0</v>
          </cell>
          <cell r="B971">
            <v>0</v>
          </cell>
        </row>
        <row r="972">
          <cell r="A972">
            <v>0</v>
          </cell>
          <cell r="B972">
            <v>0</v>
          </cell>
        </row>
        <row r="973">
          <cell r="A973">
            <v>0</v>
          </cell>
          <cell r="B973">
            <v>0</v>
          </cell>
        </row>
        <row r="974">
          <cell r="A974">
            <v>0</v>
          </cell>
          <cell r="B974">
            <v>0</v>
          </cell>
        </row>
        <row r="975">
          <cell r="A975">
            <v>0</v>
          </cell>
          <cell r="B975">
            <v>0</v>
          </cell>
        </row>
        <row r="976">
          <cell r="A976">
            <v>0</v>
          </cell>
          <cell r="B976">
            <v>0</v>
          </cell>
        </row>
        <row r="977">
          <cell r="A977">
            <v>0</v>
          </cell>
          <cell r="B977">
            <v>0</v>
          </cell>
        </row>
        <row r="978">
          <cell r="A978">
            <v>0</v>
          </cell>
          <cell r="B978">
            <v>0</v>
          </cell>
        </row>
        <row r="979">
          <cell r="A979">
            <v>0</v>
          </cell>
          <cell r="B979">
            <v>0</v>
          </cell>
        </row>
        <row r="980">
          <cell r="A980">
            <v>0</v>
          </cell>
          <cell r="B980">
            <v>0</v>
          </cell>
        </row>
        <row r="981">
          <cell r="A981">
            <v>0</v>
          </cell>
          <cell r="B981">
            <v>0</v>
          </cell>
        </row>
        <row r="982">
          <cell r="A982">
            <v>0</v>
          </cell>
          <cell r="B982">
            <v>0</v>
          </cell>
        </row>
        <row r="983">
          <cell r="A983">
            <v>0</v>
          </cell>
          <cell r="B983">
            <v>0</v>
          </cell>
        </row>
        <row r="984">
          <cell r="A984">
            <v>0</v>
          </cell>
          <cell r="B984">
            <v>0</v>
          </cell>
        </row>
        <row r="985">
          <cell r="A985">
            <v>0</v>
          </cell>
          <cell r="B985">
            <v>0</v>
          </cell>
        </row>
        <row r="986">
          <cell r="A986">
            <v>0</v>
          </cell>
          <cell r="B986">
            <v>0</v>
          </cell>
        </row>
        <row r="987">
          <cell r="A987">
            <v>0</v>
          </cell>
          <cell r="B987">
            <v>0</v>
          </cell>
        </row>
        <row r="988">
          <cell r="A988">
            <v>0</v>
          </cell>
          <cell r="B988">
            <v>0</v>
          </cell>
        </row>
        <row r="989">
          <cell r="A989">
            <v>0</v>
          </cell>
          <cell r="B989">
            <v>0</v>
          </cell>
        </row>
        <row r="990">
          <cell r="A990">
            <v>0</v>
          </cell>
          <cell r="B990">
            <v>0</v>
          </cell>
        </row>
        <row r="991">
          <cell r="A991">
            <v>0</v>
          </cell>
          <cell r="B991">
            <v>0</v>
          </cell>
        </row>
        <row r="992">
          <cell r="A992">
            <v>0</v>
          </cell>
          <cell r="B992">
            <v>0</v>
          </cell>
        </row>
        <row r="993">
          <cell r="A993">
            <v>0</v>
          </cell>
          <cell r="B993">
            <v>0</v>
          </cell>
        </row>
        <row r="994">
          <cell r="A994">
            <v>0</v>
          </cell>
          <cell r="B994">
            <v>0</v>
          </cell>
        </row>
        <row r="995">
          <cell r="A995">
            <v>0</v>
          </cell>
          <cell r="B995">
            <v>0</v>
          </cell>
        </row>
        <row r="996">
          <cell r="A996">
            <v>0</v>
          </cell>
          <cell r="B996">
            <v>0</v>
          </cell>
        </row>
        <row r="997">
          <cell r="A997">
            <v>0</v>
          </cell>
          <cell r="B997">
            <v>0</v>
          </cell>
        </row>
        <row r="998">
          <cell r="A998">
            <v>0</v>
          </cell>
          <cell r="B998">
            <v>0</v>
          </cell>
        </row>
        <row r="999">
          <cell r="A999">
            <v>0</v>
          </cell>
          <cell r="B999">
            <v>0</v>
          </cell>
        </row>
        <row r="1000">
          <cell r="A1000">
            <v>0</v>
          </cell>
          <cell r="B1000">
            <v>0</v>
          </cell>
        </row>
        <row r="1001">
          <cell r="A1001">
            <v>0</v>
          </cell>
          <cell r="B1001">
            <v>0</v>
          </cell>
        </row>
        <row r="1002">
          <cell r="A1002">
            <v>0</v>
          </cell>
          <cell r="B1002">
            <v>0</v>
          </cell>
        </row>
        <row r="1003">
          <cell r="A1003">
            <v>0</v>
          </cell>
          <cell r="B1003">
            <v>0</v>
          </cell>
        </row>
        <row r="1004">
          <cell r="A1004">
            <v>0</v>
          </cell>
          <cell r="B1004">
            <v>0</v>
          </cell>
        </row>
        <row r="1005">
          <cell r="A1005">
            <v>0</v>
          </cell>
          <cell r="B1005">
            <v>0</v>
          </cell>
        </row>
        <row r="1006">
          <cell r="A1006">
            <v>0</v>
          </cell>
          <cell r="B1006">
            <v>0</v>
          </cell>
        </row>
        <row r="1007">
          <cell r="A1007">
            <v>0</v>
          </cell>
          <cell r="B1007">
            <v>0</v>
          </cell>
        </row>
        <row r="1008">
          <cell r="A1008">
            <v>0</v>
          </cell>
          <cell r="B1008">
            <v>0</v>
          </cell>
        </row>
        <row r="1009">
          <cell r="A1009">
            <v>0</v>
          </cell>
          <cell r="B1009">
            <v>0</v>
          </cell>
        </row>
        <row r="1010">
          <cell r="A1010">
            <v>0</v>
          </cell>
          <cell r="B1010">
            <v>0</v>
          </cell>
        </row>
        <row r="1011">
          <cell r="A1011">
            <v>0</v>
          </cell>
          <cell r="B1011">
            <v>0</v>
          </cell>
        </row>
        <row r="1012">
          <cell r="A1012">
            <v>0</v>
          </cell>
          <cell r="B1012">
            <v>0</v>
          </cell>
        </row>
        <row r="1013">
          <cell r="A1013">
            <v>0</v>
          </cell>
          <cell r="B1013">
            <v>0</v>
          </cell>
        </row>
        <row r="1014">
          <cell r="A1014">
            <v>0</v>
          </cell>
          <cell r="B1014">
            <v>0</v>
          </cell>
        </row>
        <row r="1015">
          <cell r="A1015">
            <v>0</v>
          </cell>
          <cell r="B1015">
            <v>0</v>
          </cell>
        </row>
        <row r="1016">
          <cell r="A1016">
            <v>0</v>
          </cell>
          <cell r="B1016">
            <v>0</v>
          </cell>
        </row>
        <row r="1017">
          <cell r="A1017">
            <v>0</v>
          </cell>
          <cell r="B1017">
            <v>0</v>
          </cell>
        </row>
        <row r="1018">
          <cell r="A1018">
            <v>0</v>
          </cell>
          <cell r="B1018">
            <v>0</v>
          </cell>
        </row>
        <row r="1019">
          <cell r="A1019">
            <v>0</v>
          </cell>
          <cell r="B1019">
            <v>0</v>
          </cell>
        </row>
        <row r="1020">
          <cell r="A1020">
            <v>0</v>
          </cell>
          <cell r="B1020">
            <v>0</v>
          </cell>
        </row>
        <row r="1021">
          <cell r="A1021">
            <v>0</v>
          </cell>
          <cell r="B1021">
            <v>0</v>
          </cell>
        </row>
        <row r="1022">
          <cell r="A1022">
            <v>0</v>
          </cell>
          <cell r="B1022">
            <v>0</v>
          </cell>
        </row>
        <row r="1023">
          <cell r="A1023">
            <v>0</v>
          </cell>
          <cell r="B1023">
            <v>0</v>
          </cell>
        </row>
        <row r="1024">
          <cell r="A1024">
            <v>0</v>
          </cell>
          <cell r="B1024">
            <v>0</v>
          </cell>
        </row>
        <row r="1025">
          <cell r="A1025">
            <v>0</v>
          </cell>
          <cell r="B1025">
            <v>0</v>
          </cell>
        </row>
        <row r="1026">
          <cell r="A1026">
            <v>0</v>
          </cell>
          <cell r="B1026">
            <v>0</v>
          </cell>
        </row>
        <row r="1027">
          <cell r="A1027">
            <v>0</v>
          </cell>
          <cell r="B1027">
            <v>0</v>
          </cell>
        </row>
        <row r="1028">
          <cell r="A1028">
            <v>0</v>
          </cell>
          <cell r="B1028">
            <v>0</v>
          </cell>
        </row>
        <row r="1029">
          <cell r="A1029">
            <v>0</v>
          </cell>
          <cell r="B1029">
            <v>0</v>
          </cell>
        </row>
        <row r="1030">
          <cell r="A1030">
            <v>0</v>
          </cell>
          <cell r="B1030">
            <v>0</v>
          </cell>
        </row>
        <row r="1031">
          <cell r="A1031">
            <v>0</v>
          </cell>
          <cell r="B1031">
            <v>0</v>
          </cell>
        </row>
        <row r="1032">
          <cell r="A1032">
            <v>0</v>
          </cell>
          <cell r="B1032">
            <v>0</v>
          </cell>
        </row>
        <row r="1033">
          <cell r="A1033">
            <v>0</v>
          </cell>
          <cell r="B1033">
            <v>0</v>
          </cell>
        </row>
        <row r="1034">
          <cell r="A1034">
            <v>0</v>
          </cell>
          <cell r="B1034">
            <v>0</v>
          </cell>
        </row>
        <row r="1035">
          <cell r="A1035">
            <v>0</v>
          </cell>
          <cell r="B1035">
            <v>0</v>
          </cell>
        </row>
        <row r="1036">
          <cell r="A1036">
            <v>0</v>
          </cell>
          <cell r="B1036">
            <v>0</v>
          </cell>
        </row>
        <row r="1037">
          <cell r="A1037">
            <v>0</v>
          </cell>
          <cell r="B1037">
            <v>0</v>
          </cell>
        </row>
        <row r="1038">
          <cell r="A1038">
            <v>0</v>
          </cell>
          <cell r="B1038">
            <v>0</v>
          </cell>
        </row>
        <row r="1039">
          <cell r="A1039">
            <v>0</v>
          </cell>
          <cell r="B1039">
            <v>0</v>
          </cell>
        </row>
        <row r="1040">
          <cell r="A1040">
            <v>0</v>
          </cell>
          <cell r="B1040">
            <v>0</v>
          </cell>
        </row>
        <row r="1041">
          <cell r="A1041">
            <v>0</v>
          </cell>
          <cell r="B1041">
            <v>0</v>
          </cell>
        </row>
        <row r="1042">
          <cell r="A1042">
            <v>0</v>
          </cell>
          <cell r="B1042">
            <v>0</v>
          </cell>
        </row>
        <row r="1043">
          <cell r="A1043">
            <v>0</v>
          </cell>
          <cell r="B1043">
            <v>0</v>
          </cell>
        </row>
        <row r="1044">
          <cell r="A1044">
            <v>0</v>
          </cell>
          <cell r="B1044">
            <v>0</v>
          </cell>
        </row>
        <row r="1045">
          <cell r="A1045">
            <v>0</v>
          </cell>
          <cell r="B1045">
            <v>0</v>
          </cell>
        </row>
        <row r="1046">
          <cell r="A1046">
            <v>0</v>
          </cell>
          <cell r="B1046">
            <v>0</v>
          </cell>
        </row>
        <row r="1047">
          <cell r="A1047">
            <v>0</v>
          </cell>
          <cell r="B1047">
            <v>0</v>
          </cell>
        </row>
        <row r="1048">
          <cell r="A1048">
            <v>0</v>
          </cell>
          <cell r="B1048">
            <v>0</v>
          </cell>
        </row>
        <row r="1049">
          <cell r="A1049">
            <v>0</v>
          </cell>
          <cell r="B1049">
            <v>0</v>
          </cell>
        </row>
        <row r="1050">
          <cell r="A1050">
            <v>0</v>
          </cell>
          <cell r="B1050">
            <v>0</v>
          </cell>
        </row>
        <row r="1051">
          <cell r="A1051">
            <v>0</v>
          </cell>
          <cell r="B1051">
            <v>0</v>
          </cell>
        </row>
        <row r="1052">
          <cell r="A1052">
            <v>0</v>
          </cell>
          <cell r="B1052">
            <v>0</v>
          </cell>
        </row>
        <row r="1053">
          <cell r="A1053">
            <v>0</v>
          </cell>
          <cell r="B1053">
            <v>0</v>
          </cell>
        </row>
        <row r="1054">
          <cell r="A1054">
            <v>0</v>
          </cell>
          <cell r="B1054">
            <v>0</v>
          </cell>
        </row>
        <row r="1055">
          <cell r="A1055">
            <v>0</v>
          </cell>
          <cell r="B1055">
            <v>0</v>
          </cell>
        </row>
        <row r="1056">
          <cell r="A1056">
            <v>0</v>
          </cell>
          <cell r="B1056">
            <v>0</v>
          </cell>
        </row>
        <row r="1057">
          <cell r="A1057">
            <v>0</v>
          </cell>
          <cell r="B1057">
            <v>0</v>
          </cell>
        </row>
        <row r="1058">
          <cell r="A1058">
            <v>0</v>
          </cell>
          <cell r="B1058">
            <v>0</v>
          </cell>
        </row>
        <row r="1059">
          <cell r="A1059">
            <v>0</v>
          </cell>
          <cell r="B1059">
            <v>0</v>
          </cell>
        </row>
        <row r="1060">
          <cell r="A1060">
            <v>0</v>
          </cell>
          <cell r="B1060">
            <v>0</v>
          </cell>
        </row>
        <row r="1061">
          <cell r="A1061">
            <v>0</v>
          </cell>
          <cell r="B1061">
            <v>0</v>
          </cell>
        </row>
        <row r="1062">
          <cell r="A1062">
            <v>0</v>
          </cell>
          <cell r="B1062">
            <v>0</v>
          </cell>
        </row>
        <row r="1063">
          <cell r="A1063">
            <v>0</v>
          </cell>
          <cell r="B1063">
            <v>0</v>
          </cell>
        </row>
        <row r="1064">
          <cell r="A1064">
            <v>0</v>
          </cell>
          <cell r="B1064">
            <v>0</v>
          </cell>
        </row>
        <row r="1065">
          <cell r="A1065">
            <v>0</v>
          </cell>
          <cell r="B1065">
            <v>0</v>
          </cell>
        </row>
        <row r="1066">
          <cell r="A1066">
            <v>0</v>
          </cell>
          <cell r="B1066">
            <v>0</v>
          </cell>
        </row>
        <row r="1067">
          <cell r="A1067">
            <v>0</v>
          </cell>
          <cell r="B1067">
            <v>0</v>
          </cell>
        </row>
        <row r="1068">
          <cell r="A1068">
            <v>0</v>
          </cell>
          <cell r="B1068">
            <v>0</v>
          </cell>
        </row>
        <row r="1069">
          <cell r="A1069">
            <v>0</v>
          </cell>
          <cell r="B1069">
            <v>0</v>
          </cell>
        </row>
        <row r="1070">
          <cell r="A1070">
            <v>0</v>
          </cell>
          <cell r="B1070">
            <v>0</v>
          </cell>
        </row>
        <row r="1071">
          <cell r="A1071">
            <v>0</v>
          </cell>
          <cell r="B1071">
            <v>0</v>
          </cell>
        </row>
        <row r="1072">
          <cell r="A1072">
            <v>0</v>
          </cell>
          <cell r="B1072">
            <v>0</v>
          </cell>
        </row>
        <row r="1073">
          <cell r="A1073">
            <v>0</v>
          </cell>
          <cell r="B1073">
            <v>0</v>
          </cell>
        </row>
        <row r="1074">
          <cell r="A1074">
            <v>0</v>
          </cell>
          <cell r="B1074">
            <v>0</v>
          </cell>
        </row>
        <row r="1075">
          <cell r="A1075">
            <v>0</v>
          </cell>
          <cell r="B1075">
            <v>0</v>
          </cell>
        </row>
        <row r="1076">
          <cell r="A1076">
            <v>0</v>
          </cell>
          <cell r="B1076">
            <v>0</v>
          </cell>
        </row>
        <row r="1077">
          <cell r="A1077">
            <v>0</v>
          </cell>
          <cell r="B1077">
            <v>0</v>
          </cell>
        </row>
        <row r="1078">
          <cell r="A1078">
            <v>0</v>
          </cell>
          <cell r="B1078">
            <v>0</v>
          </cell>
        </row>
        <row r="1079">
          <cell r="A1079">
            <v>0</v>
          </cell>
          <cell r="B1079">
            <v>0</v>
          </cell>
        </row>
        <row r="1080">
          <cell r="A1080">
            <v>0</v>
          </cell>
          <cell r="B1080">
            <v>0</v>
          </cell>
        </row>
        <row r="1081">
          <cell r="A1081">
            <v>0</v>
          </cell>
          <cell r="B1081">
            <v>0</v>
          </cell>
        </row>
        <row r="1082">
          <cell r="A1082">
            <v>0</v>
          </cell>
          <cell r="B1082">
            <v>0</v>
          </cell>
        </row>
        <row r="1083">
          <cell r="A1083">
            <v>0</v>
          </cell>
          <cell r="B1083">
            <v>0</v>
          </cell>
        </row>
        <row r="1084">
          <cell r="A1084">
            <v>0</v>
          </cell>
          <cell r="B1084">
            <v>0</v>
          </cell>
        </row>
        <row r="1085">
          <cell r="A1085">
            <v>0</v>
          </cell>
          <cell r="B1085">
            <v>0</v>
          </cell>
        </row>
        <row r="1086">
          <cell r="A1086">
            <v>0</v>
          </cell>
          <cell r="B1086">
            <v>0</v>
          </cell>
        </row>
        <row r="1087">
          <cell r="A1087">
            <v>0</v>
          </cell>
          <cell r="B1087">
            <v>0</v>
          </cell>
        </row>
        <row r="1088">
          <cell r="A1088">
            <v>0</v>
          </cell>
          <cell r="B1088">
            <v>0</v>
          </cell>
        </row>
        <row r="1089">
          <cell r="A1089">
            <v>0</v>
          </cell>
          <cell r="B1089">
            <v>0</v>
          </cell>
        </row>
        <row r="1090">
          <cell r="A1090">
            <v>0</v>
          </cell>
          <cell r="B1090">
            <v>0</v>
          </cell>
        </row>
        <row r="1091">
          <cell r="A1091">
            <v>0</v>
          </cell>
          <cell r="B1091">
            <v>0</v>
          </cell>
        </row>
        <row r="1092">
          <cell r="A1092">
            <v>0</v>
          </cell>
          <cell r="B1092">
            <v>0</v>
          </cell>
        </row>
        <row r="1093">
          <cell r="A1093">
            <v>0</v>
          </cell>
          <cell r="B1093">
            <v>0</v>
          </cell>
        </row>
        <row r="1094">
          <cell r="A1094">
            <v>0</v>
          </cell>
          <cell r="B1094">
            <v>0</v>
          </cell>
        </row>
        <row r="1095">
          <cell r="A1095">
            <v>0</v>
          </cell>
          <cell r="B1095">
            <v>0</v>
          </cell>
        </row>
        <row r="1096">
          <cell r="A1096">
            <v>0</v>
          </cell>
          <cell r="B1096">
            <v>0</v>
          </cell>
        </row>
        <row r="1097">
          <cell r="A1097">
            <v>0</v>
          </cell>
          <cell r="B1097">
            <v>0</v>
          </cell>
        </row>
        <row r="1098">
          <cell r="A1098">
            <v>0</v>
          </cell>
          <cell r="B1098">
            <v>0</v>
          </cell>
        </row>
        <row r="1099">
          <cell r="A1099">
            <v>0</v>
          </cell>
          <cell r="B1099">
            <v>0</v>
          </cell>
        </row>
        <row r="1100">
          <cell r="A1100">
            <v>0</v>
          </cell>
          <cell r="B1100">
            <v>0</v>
          </cell>
        </row>
        <row r="1101">
          <cell r="A1101">
            <v>0</v>
          </cell>
          <cell r="B1101">
            <v>0</v>
          </cell>
        </row>
        <row r="1102">
          <cell r="A1102">
            <v>0</v>
          </cell>
          <cell r="B1102">
            <v>0</v>
          </cell>
        </row>
        <row r="1103">
          <cell r="A1103">
            <v>0</v>
          </cell>
          <cell r="B1103">
            <v>0</v>
          </cell>
        </row>
        <row r="1104">
          <cell r="A1104">
            <v>0</v>
          </cell>
          <cell r="B1104">
            <v>0</v>
          </cell>
        </row>
        <row r="1105">
          <cell r="A1105">
            <v>0</v>
          </cell>
          <cell r="B1105">
            <v>0</v>
          </cell>
        </row>
        <row r="1106">
          <cell r="A1106">
            <v>0</v>
          </cell>
          <cell r="B1106">
            <v>0</v>
          </cell>
        </row>
        <row r="1107">
          <cell r="A1107">
            <v>0</v>
          </cell>
          <cell r="B1107">
            <v>0</v>
          </cell>
        </row>
        <row r="1108">
          <cell r="A1108">
            <v>0</v>
          </cell>
          <cell r="B1108">
            <v>0</v>
          </cell>
        </row>
        <row r="1109">
          <cell r="A1109">
            <v>0</v>
          </cell>
          <cell r="B1109">
            <v>0</v>
          </cell>
        </row>
        <row r="1110">
          <cell r="A1110">
            <v>0</v>
          </cell>
          <cell r="B1110">
            <v>0</v>
          </cell>
        </row>
        <row r="1111">
          <cell r="A1111">
            <v>0</v>
          </cell>
          <cell r="B1111">
            <v>0</v>
          </cell>
        </row>
        <row r="1112">
          <cell r="A1112">
            <v>0</v>
          </cell>
          <cell r="B1112">
            <v>0</v>
          </cell>
        </row>
        <row r="1113">
          <cell r="A1113">
            <v>0</v>
          </cell>
          <cell r="B1113">
            <v>0</v>
          </cell>
        </row>
        <row r="1114">
          <cell r="A1114">
            <v>0</v>
          </cell>
          <cell r="B1114">
            <v>0</v>
          </cell>
        </row>
        <row r="1115">
          <cell r="A1115">
            <v>0</v>
          </cell>
          <cell r="B1115">
            <v>0</v>
          </cell>
        </row>
        <row r="1116">
          <cell r="A1116">
            <v>0</v>
          </cell>
          <cell r="B1116">
            <v>0</v>
          </cell>
        </row>
        <row r="1117">
          <cell r="A1117">
            <v>0</v>
          </cell>
          <cell r="B1117">
            <v>0</v>
          </cell>
        </row>
        <row r="1118">
          <cell r="A1118">
            <v>0</v>
          </cell>
          <cell r="B1118">
            <v>0</v>
          </cell>
        </row>
        <row r="1119">
          <cell r="A1119">
            <v>0</v>
          </cell>
          <cell r="B1119">
            <v>0</v>
          </cell>
        </row>
        <row r="1120">
          <cell r="A1120">
            <v>0</v>
          </cell>
          <cell r="B1120">
            <v>0</v>
          </cell>
        </row>
        <row r="1121">
          <cell r="A1121">
            <v>0</v>
          </cell>
          <cell r="B1121">
            <v>0</v>
          </cell>
        </row>
        <row r="1122">
          <cell r="A1122">
            <v>0</v>
          </cell>
          <cell r="B1122">
            <v>0</v>
          </cell>
        </row>
        <row r="1123">
          <cell r="A1123">
            <v>0</v>
          </cell>
          <cell r="B1123">
            <v>0</v>
          </cell>
        </row>
        <row r="1124">
          <cell r="A1124">
            <v>0</v>
          </cell>
          <cell r="B1124">
            <v>0</v>
          </cell>
        </row>
        <row r="1125">
          <cell r="A1125">
            <v>0</v>
          </cell>
          <cell r="B1125">
            <v>0</v>
          </cell>
        </row>
        <row r="1126">
          <cell r="A1126">
            <v>0</v>
          </cell>
          <cell r="B1126">
            <v>0</v>
          </cell>
        </row>
        <row r="1127">
          <cell r="A1127">
            <v>0</v>
          </cell>
          <cell r="B1127">
            <v>0</v>
          </cell>
        </row>
        <row r="1128">
          <cell r="A1128">
            <v>0</v>
          </cell>
          <cell r="B1128">
            <v>0</v>
          </cell>
        </row>
        <row r="1129">
          <cell r="A1129">
            <v>0</v>
          </cell>
          <cell r="B1129">
            <v>0</v>
          </cell>
        </row>
        <row r="1130">
          <cell r="A1130">
            <v>0</v>
          </cell>
          <cell r="B1130">
            <v>0</v>
          </cell>
        </row>
        <row r="1131">
          <cell r="A1131">
            <v>0</v>
          </cell>
          <cell r="B1131">
            <v>0</v>
          </cell>
        </row>
        <row r="1132">
          <cell r="A1132">
            <v>0</v>
          </cell>
          <cell r="B1132">
            <v>0</v>
          </cell>
        </row>
        <row r="1133">
          <cell r="A1133">
            <v>0</v>
          </cell>
          <cell r="B1133">
            <v>0</v>
          </cell>
        </row>
        <row r="1134">
          <cell r="A1134">
            <v>0</v>
          </cell>
          <cell r="B1134">
            <v>0</v>
          </cell>
        </row>
        <row r="1135">
          <cell r="A1135">
            <v>0</v>
          </cell>
          <cell r="B1135">
            <v>0</v>
          </cell>
        </row>
        <row r="1136">
          <cell r="A1136">
            <v>0</v>
          </cell>
          <cell r="B1136">
            <v>0</v>
          </cell>
        </row>
        <row r="1137">
          <cell r="A1137">
            <v>0</v>
          </cell>
          <cell r="B1137">
            <v>0</v>
          </cell>
        </row>
        <row r="1138">
          <cell r="A1138">
            <v>0</v>
          </cell>
          <cell r="B1138">
            <v>0</v>
          </cell>
        </row>
        <row r="1139">
          <cell r="A1139">
            <v>0</v>
          </cell>
          <cell r="B1139">
            <v>0</v>
          </cell>
        </row>
        <row r="1140">
          <cell r="A1140">
            <v>0</v>
          </cell>
          <cell r="B1140">
            <v>0</v>
          </cell>
        </row>
        <row r="1141">
          <cell r="A1141">
            <v>0</v>
          </cell>
          <cell r="B1141">
            <v>0</v>
          </cell>
        </row>
        <row r="1142">
          <cell r="A1142">
            <v>0</v>
          </cell>
          <cell r="B1142">
            <v>0</v>
          </cell>
        </row>
        <row r="1143">
          <cell r="A1143">
            <v>0</v>
          </cell>
          <cell r="B1143">
            <v>0</v>
          </cell>
        </row>
        <row r="1144">
          <cell r="A1144">
            <v>0</v>
          </cell>
          <cell r="B1144">
            <v>0</v>
          </cell>
        </row>
        <row r="1145">
          <cell r="A1145">
            <v>0</v>
          </cell>
          <cell r="B1145">
            <v>0</v>
          </cell>
        </row>
        <row r="1146">
          <cell r="A1146">
            <v>0</v>
          </cell>
          <cell r="B1146">
            <v>0</v>
          </cell>
        </row>
        <row r="1147">
          <cell r="A1147">
            <v>0</v>
          </cell>
          <cell r="B1147">
            <v>0</v>
          </cell>
        </row>
        <row r="1148">
          <cell r="A1148">
            <v>0</v>
          </cell>
          <cell r="B1148">
            <v>0</v>
          </cell>
        </row>
        <row r="1149">
          <cell r="A1149">
            <v>0</v>
          </cell>
          <cell r="B1149">
            <v>0</v>
          </cell>
        </row>
        <row r="1150">
          <cell r="A1150">
            <v>0</v>
          </cell>
          <cell r="B1150">
            <v>0</v>
          </cell>
        </row>
        <row r="1151">
          <cell r="A1151">
            <v>0</v>
          </cell>
          <cell r="B1151">
            <v>0</v>
          </cell>
        </row>
        <row r="1152">
          <cell r="A1152">
            <v>0</v>
          </cell>
          <cell r="B1152">
            <v>0</v>
          </cell>
        </row>
        <row r="1153">
          <cell r="A1153">
            <v>0</v>
          </cell>
          <cell r="B1153">
            <v>0</v>
          </cell>
        </row>
        <row r="1154">
          <cell r="A1154">
            <v>0</v>
          </cell>
          <cell r="B1154">
            <v>0</v>
          </cell>
        </row>
        <row r="1155">
          <cell r="A1155">
            <v>0</v>
          </cell>
          <cell r="B1155">
            <v>0</v>
          </cell>
        </row>
        <row r="1156">
          <cell r="A1156">
            <v>0</v>
          </cell>
          <cell r="B1156">
            <v>0</v>
          </cell>
        </row>
        <row r="1157">
          <cell r="A1157">
            <v>0</v>
          </cell>
          <cell r="B1157">
            <v>0</v>
          </cell>
        </row>
        <row r="1158">
          <cell r="A1158">
            <v>0</v>
          </cell>
          <cell r="B1158">
            <v>0</v>
          </cell>
        </row>
        <row r="1159">
          <cell r="A1159">
            <v>0</v>
          </cell>
          <cell r="B1159">
            <v>0</v>
          </cell>
        </row>
        <row r="1160">
          <cell r="A1160">
            <v>0</v>
          </cell>
          <cell r="B1160">
            <v>0</v>
          </cell>
        </row>
        <row r="1161">
          <cell r="A1161">
            <v>0</v>
          </cell>
          <cell r="B1161">
            <v>0</v>
          </cell>
        </row>
        <row r="1162">
          <cell r="A1162">
            <v>0</v>
          </cell>
          <cell r="B1162">
            <v>0</v>
          </cell>
        </row>
        <row r="1163">
          <cell r="A1163">
            <v>0</v>
          </cell>
          <cell r="B1163">
            <v>0</v>
          </cell>
        </row>
        <row r="1164">
          <cell r="A1164">
            <v>0</v>
          </cell>
          <cell r="B1164">
            <v>0</v>
          </cell>
        </row>
        <row r="1165">
          <cell r="A1165">
            <v>0</v>
          </cell>
          <cell r="B1165">
            <v>0</v>
          </cell>
        </row>
        <row r="1166">
          <cell r="A1166">
            <v>0</v>
          </cell>
          <cell r="B1166">
            <v>0</v>
          </cell>
        </row>
        <row r="1167">
          <cell r="A1167">
            <v>0</v>
          </cell>
          <cell r="B1167">
            <v>0</v>
          </cell>
        </row>
        <row r="1168">
          <cell r="A1168">
            <v>0</v>
          </cell>
          <cell r="B1168">
            <v>0</v>
          </cell>
        </row>
        <row r="1169">
          <cell r="A1169">
            <v>0</v>
          </cell>
          <cell r="B1169">
            <v>0</v>
          </cell>
        </row>
        <row r="1170">
          <cell r="A1170">
            <v>0</v>
          </cell>
          <cell r="B1170">
            <v>0</v>
          </cell>
        </row>
        <row r="1171">
          <cell r="A1171">
            <v>0</v>
          </cell>
          <cell r="B1171">
            <v>0</v>
          </cell>
        </row>
        <row r="1172">
          <cell r="A1172">
            <v>0</v>
          </cell>
          <cell r="B1172">
            <v>0</v>
          </cell>
        </row>
        <row r="1173">
          <cell r="A1173">
            <v>0</v>
          </cell>
          <cell r="B1173">
            <v>0</v>
          </cell>
        </row>
        <row r="1174">
          <cell r="A1174">
            <v>0</v>
          </cell>
          <cell r="B1174">
            <v>0</v>
          </cell>
        </row>
        <row r="1175">
          <cell r="A1175">
            <v>0</v>
          </cell>
          <cell r="B1175">
            <v>0</v>
          </cell>
        </row>
        <row r="1176">
          <cell r="A1176">
            <v>0</v>
          </cell>
          <cell r="B1176">
            <v>0</v>
          </cell>
        </row>
        <row r="1177">
          <cell r="A1177">
            <v>0</v>
          </cell>
          <cell r="B1177">
            <v>0</v>
          </cell>
        </row>
        <row r="1178">
          <cell r="A1178">
            <v>0</v>
          </cell>
          <cell r="B1178">
            <v>0</v>
          </cell>
        </row>
        <row r="1179">
          <cell r="A1179">
            <v>0</v>
          </cell>
          <cell r="B1179">
            <v>0</v>
          </cell>
        </row>
        <row r="1180">
          <cell r="A1180">
            <v>0</v>
          </cell>
          <cell r="B1180">
            <v>0</v>
          </cell>
        </row>
        <row r="1181">
          <cell r="A1181">
            <v>0</v>
          </cell>
          <cell r="B1181">
            <v>0</v>
          </cell>
        </row>
        <row r="1182">
          <cell r="A1182">
            <v>0</v>
          </cell>
          <cell r="B1182">
            <v>0</v>
          </cell>
        </row>
        <row r="1183">
          <cell r="A1183">
            <v>0</v>
          </cell>
          <cell r="B1183">
            <v>0</v>
          </cell>
        </row>
        <row r="1184">
          <cell r="A1184">
            <v>0</v>
          </cell>
          <cell r="B1184">
            <v>0</v>
          </cell>
        </row>
        <row r="1185">
          <cell r="A1185">
            <v>0</v>
          </cell>
          <cell r="B1185">
            <v>0</v>
          </cell>
        </row>
        <row r="1186">
          <cell r="A1186">
            <v>0</v>
          </cell>
          <cell r="B1186">
            <v>0</v>
          </cell>
        </row>
        <row r="1187">
          <cell r="A1187">
            <v>0</v>
          </cell>
          <cell r="B1187">
            <v>0</v>
          </cell>
        </row>
        <row r="1188">
          <cell r="A1188">
            <v>0</v>
          </cell>
          <cell r="B1188">
            <v>0</v>
          </cell>
        </row>
        <row r="1189">
          <cell r="A1189">
            <v>0</v>
          </cell>
          <cell r="B1189">
            <v>0</v>
          </cell>
        </row>
        <row r="1190">
          <cell r="A1190">
            <v>0</v>
          </cell>
          <cell r="B1190">
            <v>0</v>
          </cell>
        </row>
        <row r="1191">
          <cell r="A1191">
            <v>0</v>
          </cell>
          <cell r="B1191">
            <v>0</v>
          </cell>
        </row>
        <row r="1192">
          <cell r="A1192">
            <v>0</v>
          </cell>
          <cell r="B1192">
            <v>0</v>
          </cell>
        </row>
        <row r="1193">
          <cell r="A1193">
            <v>0</v>
          </cell>
          <cell r="B1193">
            <v>0</v>
          </cell>
        </row>
        <row r="1194">
          <cell r="A1194">
            <v>0</v>
          </cell>
          <cell r="B1194">
            <v>0</v>
          </cell>
        </row>
        <row r="1195">
          <cell r="A1195">
            <v>0</v>
          </cell>
          <cell r="B1195">
            <v>0</v>
          </cell>
        </row>
        <row r="1196">
          <cell r="A1196">
            <v>0</v>
          </cell>
          <cell r="B1196">
            <v>0</v>
          </cell>
        </row>
        <row r="1197">
          <cell r="A1197">
            <v>0</v>
          </cell>
          <cell r="B1197">
            <v>0</v>
          </cell>
        </row>
        <row r="1198">
          <cell r="A1198">
            <v>0</v>
          </cell>
          <cell r="B1198">
            <v>0</v>
          </cell>
        </row>
        <row r="1199">
          <cell r="A1199">
            <v>0</v>
          </cell>
          <cell r="B1199">
            <v>0</v>
          </cell>
        </row>
        <row r="1200">
          <cell r="A1200">
            <v>0</v>
          </cell>
          <cell r="B1200">
            <v>0</v>
          </cell>
        </row>
        <row r="1201">
          <cell r="A1201">
            <v>0</v>
          </cell>
          <cell r="B1201">
            <v>0</v>
          </cell>
        </row>
        <row r="1202">
          <cell r="A1202">
            <v>0</v>
          </cell>
          <cell r="B1202">
            <v>0</v>
          </cell>
        </row>
        <row r="1203">
          <cell r="A1203">
            <v>0</v>
          </cell>
          <cell r="B1203">
            <v>0</v>
          </cell>
        </row>
        <row r="1204">
          <cell r="A1204">
            <v>0</v>
          </cell>
          <cell r="B1204">
            <v>0</v>
          </cell>
        </row>
        <row r="1205">
          <cell r="A1205">
            <v>0</v>
          </cell>
          <cell r="B1205">
            <v>0</v>
          </cell>
        </row>
        <row r="1206">
          <cell r="A1206">
            <v>0</v>
          </cell>
          <cell r="B1206">
            <v>0</v>
          </cell>
        </row>
        <row r="1207">
          <cell r="A1207">
            <v>0</v>
          </cell>
          <cell r="B1207">
            <v>0</v>
          </cell>
        </row>
        <row r="1208">
          <cell r="A1208">
            <v>0</v>
          </cell>
          <cell r="B1208">
            <v>0</v>
          </cell>
        </row>
        <row r="1209">
          <cell r="A1209">
            <v>0</v>
          </cell>
          <cell r="B1209">
            <v>0</v>
          </cell>
        </row>
        <row r="1210">
          <cell r="A1210">
            <v>0</v>
          </cell>
          <cell r="B1210">
            <v>0</v>
          </cell>
        </row>
        <row r="1211">
          <cell r="A1211">
            <v>0</v>
          </cell>
          <cell r="B1211">
            <v>0</v>
          </cell>
        </row>
        <row r="1212">
          <cell r="A1212">
            <v>0</v>
          </cell>
          <cell r="B1212">
            <v>0</v>
          </cell>
        </row>
        <row r="1213">
          <cell r="A1213">
            <v>0</v>
          </cell>
          <cell r="B1213">
            <v>0</v>
          </cell>
        </row>
        <row r="1214">
          <cell r="A1214">
            <v>0</v>
          </cell>
          <cell r="B1214">
            <v>0</v>
          </cell>
        </row>
        <row r="1215">
          <cell r="A1215">
            <v>0</v>
          </cell>
          <cell r="B1215">
            <v>0</v>
          </cell>
        </row>
        <row r="1216">
          <cell r="A1216">
            <v>0</v>
          </cell>
          <cell r="B1216">
            <v>0</v>
          </cell>
        </row>
        <row r="1217">
          <cell r="A1217">
            <v>0</v>
          </cell>
          <cell r="B1217">
            <v>0</v>
          </cell>
        </row>
        <row r="1218">
          <cell r="A1218">
            <v>0</v>
          </cell>
          <cell r="B1218">
            <v>0</v>
          </cell>
        </row>
        <row r="1219">
          <cell r="A1219">
            <v>0</v>
          </cell>
          <cell r="B1219">
            <v>0</v>
          </cell>
        </row>
        <row r="1220">
          <cell r="A1220">
            <v>0</v>
          </cell>
          <cell r="B1220">
            <v>0</v>
          </cell>
        </row>
        <row r="1221">
          <cell r="A1221">
            <v>0</v>
          </cell>
          <cell r="B1221">
            <v>0</v>
          </cell>
        </row>
        <row r="1222">
          <cell r="A1222">
            <v>0</v>
          </cell>
          <cell r="B1222">
            <v>0</v>
          </cell>
        </row>
        <row r="1223">
          <cell r="A1223">
            <v>0</v>
          </cell>
          <cell r="B1223">
            <v>0</v>
          </cell>
        </row>
        <row r="1224">
          <cell r="A1224">
            <v>0</v>
          </cell>
          <cell r="B1224">
            <v>0</v>
          </cell>
        </row>
        <row r="1225">
          <cell r="A1225">
            <v>0</v>
          </cell>
          <cell r="B1225">
            <v>0</v>
          </cell>
        </row>
        <row r="1226">
          <cell r="A1226">
            <v>0</v>
          </cell>
          <cell r="B1226">
            <v>0</v>
          </cell>
        </row>
        <row r="1227">
          <cell r="A1227">
            <v>0</v>
          </cell>
          <cell r="B1227">
            <v>0</v>
          </cell>
        </row>
        <row r="1228">
          <cell r="A1228">
            <v>0</v>
          </cell>
          <cell r="B1228">
            <v>0</v>
          </cell>
        </row>
        <row r="1229">
          <cell r="A1229">
            <v>0</v>
          </cell>
          <cell r="B1229">
            <v>0</v>
          </cell>
        </row>
        <row r="1230">
          <cell r="A1230">
            <v>0</v>
          </cell>
          <cell r="B1230">
            <v>0</v>
          </cell>
        </row>
        <row r="1231">
          <cell r="A1231">
            <v>0</v>
          </cell>
          <cell r="B1231">
            <v>0</v>
          </cell>
        </row>
        <row r="1232">
          <cell r="A1232">
            <v>0</v>
          </cell>
          <cell r="B1232">
            <v>0</v>
          </cell>
        </row>
        <row r="1233">
          <cell r="A1233">
            <v>0</v>
          </cell>
          <cell r="B1233">
            <v>0</v>
          </cell>
        </row>
        <row r="1234">
          <cell r="A1234">
            <v>0</v>
          </cell>
          <cell r="B1234">
            <v>0</v>
          </cell>
        </row>
        <row r="1235">
          <cell r="A1235">
            <v>0</v>
          </cell>
          <cell r="B1235">
            <v>0</v>
          </cell>
        </row>
        <row r="1236">
          <cell r="A1236">
            <v>0</v>
          </cell>
          <cell r="B1236">
            <v>0</v>
          </cell>
        </row>
        <row r="1237">
          <cell r="A1237">
            <v>0</v>
          </cell>
          <cell r="B1237">
            <v>0</v>
          </cell>
        </row>
        <row r="1238">
          <cell r="A1238">
            <v>0</v>
          </cell>
          <cell r="B1238">
            <v>0</v>
          </cell>
        </row>
        <row r="1239">
          <cell r="A1239">
            <v>0</v>
          </cell>
          <cell r="B1239">
            <v>0</v>
          </cell>
        </row>
        <row r="1240">
          <cell r="A1240">
            <v>0</v>
          </cell>
          <cell r="B1240">
            <v>0</v>
          </cell>
        </row>
        <row r="1241">
          <cell r="A1241">
            <v>0</v>
          </cell>
          <cell r="B1241">
            <v>0</v>
          </cell>
        </row>
        <row r="1242">
          <cell r="A1242">
            <v>0</v>
          </cell>
          <cell r="B1242">
            <v>0</v>
          </cell>
        </row>
        <row r="1243">
          <cell r="A1243">
            <v>0</v>
          </cell>
          <cell r="B1243">
            <v>0</v>
          </cell>
        </row>
        <row r="1244">
          <cell r="A1244">
            <v>0</v>
          </cell>
          <cell r="B1244">
            <v>0</v>
          </cell>
        </row>
        <row r="1245">
          <cell r="A1245">
            <v>0</v>
          </cell>
          <cell r="B1245">
            <v>0</v>
          </cell>
        </row>
        <row r="1246">
          <cell r="A1246">
            <v>0</v>
          </cell>
          <cell r="B1246">
            <v>0</v>
          </cell>
        </row>
        <row r="1247">
          <cell r="A1247">
            <v>0</v>
          </cell>
          <cell r="B1247">
            <v>0</v>
          </cell>
        </row>
        <row r="1248">
          <cell r="A1248">
            <v>0</v>
          </cell>
          <cell r="B1248">
            <v>0</v>
          </cell>
        </row>
        <row r="1249">
          <cell r="A1249">
            <v>0</v>
          </cell>
          <cell r="B1249">
            <v>0</v>
          </cell>
        </row>
        <row r="1250">
          <cell r="A1250">
            <v>0</v>
          </cell>
          <cell r="B1250">
            <v>0</v>
          </cell>
        </row>
        <row r="1251">
          <cell r="A1251">
            <v>0</v>
          </cell>
          <cell r="B1251">
            <v>0</v>
          </cell>
        </row>
        <row r="1252">
          <cell r="A1252">
            <v>0</v>
          </cell>
          <cell r="B1252">
            <v>0</v>
          </cell>
        </row>
        <row r="1253">
          <cell r="A1253">
            <v>0</v>
          </cell>
          <cell r="B1253">
            <v>0</v>
          </cell>
        </row>
        <row r="1254">
          <cell r="A1254">
            <v>0</v>
          </cell>
          <cell r="B1254">
            <v>0</v>
          </cell>
        </row>
        <row r="1255">
          <cell r="A1255">
            <v>0</v>
          </cell>
          <cell r="B1255">
            <v>0</v>
          </cell>
        </row>
        <row r="1256">
          <cell r="A1256">
            <v>0</v>
          </cell>
          <cell r="B1256">
            <v>0</v>
          </cell>
        </row>
        <row r="1257">
          <cell r="A1257">
            <v>0</v>
          </cell>
          <cell r="B1257">
            <v>0</v>
          </cell>
        </row>
        <row r="1258">
          <cell r="A1258">
            <v>0</v>
          </cell>
          <cell r="B1258">
            <v>0</v>
          </cell>
        </row>
        <row r="1259">
          <cell r="A1259">
            <v>0</v>
          </cell>
          <cell r="B1259">
            <v>0</v>
          </cell>
        </row>
        <row r="1260">
          <cell r="A1260">
            <v>0</v>
          </cell>
          <cell r="B1260">
            <v>0</v>
          </cell>
        </row>
        <row r="1261">
          <cell r="A1261">
            <v>0</v>
          </cell>
          <cell r="B1261">
            <v>0</v>
          </cell>
        </row>
        <row r="1262">
          <cell r="A1262">
            <v>0</v>
          </cell>
          <cell r="B1262">
            <v>0</v>
          </cell>
        </row>
        <row r="1263">
          <cell r="A1263">
            <v>0</v>
          </cell>
          <cell r="B1263">
            <v>0</v>
          </cell>
        </row>
        <row r="1264">
          <cell r="A1264">
            <v>0</v>
          </cell>
          <cell r="B1264">
            <v>0</v>
          </cell>
        </row>
        <row r="1265">
          <cell r="A1265">
            <v>0</v>
          </cell>
          <cell r="B1265">
            <v>0</v>
          </cell>
        </row>
        <row r="1266">
          <cell r="A1266">
            <v>0</v>
          </cell>
          <cell r="B1266">
            <v>0</v>
          </cell>
        </row>
        <row r="1267">
          <cell r="A1267">
            <v>0</v>
          </cell>
          <cell r="B1267">
            <v>0</v>
          </cell>
        </row>
        <row r="1268">
          <cell r="A1268">
            <v>0</v>
          </cell>
          <cell r="B1268">
            <v>0</v>
          </cell>
        </row>
        <row r="1269">
          <cell r="A1269">
            <v>0</v>
          </cell>
          <cell r="B1269">
            <v>0</v>
          </cell>
        </row>
        <row r="1270">
          <cell r="A1270">
            <v>0</v>
          </cell>
          <cell r="B1270">
            <v>0</v>
          </cell>
        </row>
        <row r="1271">
          <cell r="A1271">
            <v>0</v>
          </cell>
          <cell r="B1271">
            <v>0</v>
          </cell>
        </row>
        <row r="1272">
          <cell r="A1272">
            <v>0</v>
          </cell>
          <cell r="B1272">
            <v>0</v>
          </cell>
        </row>
        <row r="1273">
          <cell r="A1273">
            <v>0</v>
          </cell>
          <cell r="B1273">
            <v>0</v>
          </cell>
        </row>
        <row r="1274">
          <cell r="A1274">
            <v>0</v>
          </cell>
          <cell r="B1274">
            <v>0</v>
          </cell>
        </row>
        <row r="1275">
          <cell r="A1275">
            <v>0</v>
          </cell>
          <cell r="B1275">
            <v>0</v>
          </cell>
        </row>
        <row r="1276">
          <cell r="A1276">
            <v>0</v>
          </cell>
          <cell r="B1276">
            <v>0</v>
          </cell>
        </row>
        <row r="1277">
          <cell r="A1277">
            <v>0</v>
          </cell>
          <cell r="B1277">
            <v>0</v>
          </cell>
        </row>
        <row r="1278">
          <cell r="A1278">
            <v>0</v>
          </cell>
          <cell r="B1278">
            <v>0</v>
          </cell>
        </row>
        <row r="1279">
          <cell r="A1279">
            <v>0</v>
          </cell>
          <cell r="B1279">
            <v>0</v>
          </cell>
        </row>
        <row r="1280">
          <cell r="A1280">
            <v>0</v>
          </cell>
          <cell r="B1280">
            <v>0</v>
          </cell>
        </row>
        <row r="1281">
          <cell r="A1281">
            <v>0</v>
          </cell>
          <cell r="B1281">
            <v>0</v>
          </cell>
        </row>
        <row r="1282">
          <cell r="A1282">
            <v>0</v>
          </cell>
          <cell r="B1282">
            <v>0</v>
          </cell>
        </row>
        <row r="1283">
          <cell r="A1283">
            <v>0</v>
          </cell>
          <cell r="B1283">
            <v>0</v>
          </cell>
        </row>
        <row r="1284">
          <cell r="A1284">
            <v>0</v>
          </cell>
          <cell r="B1284">
            <v>0</v>
          </cell>
        </row>
        <row r="1285">
          <cell r="A1285">
            <v>0</v>
          </cell>
          <cell r="B1285">
            <v>0</v>
          </cell>
        </row>
        <row r="1286">
          <cell r="A1286">
            <v>0</v>
          </cell>
          <cell r="B1286">
            <v>0</v>
          </cell>
        </row>
        <row r="1287">
          <cell r="A1287">
            <v>0</v>
          </cell>
          <cell r="B1287">
            <v>0</v>
          </cell>
        </row>
        <row r="1288">
          <cell r="A1288">
            <v>0</v>
          </cell>
          <cell r="B1288">
            <v>0</v>
          </cell>
        </row>
        <row r="1289">
          <cell r="A1289">
            <v>0</v>
          </cell>
          <cell r="B1289">
            <v>0</v>
          </cell>
        </row>
        <row r="1290">
          <cell r="A1290">
            <v>0</v>
          </cell>
          <cell r="B1290">
            <v>0</v>
          </cell>
        </row>
        <row r="1291">
          <cell r="A1291">
            <v>0</v>
          </cell>
          <cell r="B1291">
            <v>0</v>
          </cell>
        </row>
        <row r="1292">
          <cell r="A1292">
            <v>0</v>
          </cell>
          <cell r="B1292">
            <v>0</v>
          </cell>
        </row>
        <row r="1293">
          <cell r="A1293">
            <v>0</v>
          </cell>
          <cell r="B1293">
            <v>0</v>
          </cell>
        </row>
        <row r="1294">
          <cell r="A1294">
            <v>0</v>
          </cell>
          <cell r="B1294">
            <v>0</v>
          </cell>
        </row>
        <row r="1295">
          <cell r="A1295">
            <v>0</v>
          </cell>
          <cell r="B1295">
            <v>0</v>
          </cell>
        </row>
        <row r="1296">
          <cell r="A1296">
            <v>0</v>
          </cell>
          <cell r="B1296">
            <v>0</v>
          </cell>
        </row>
        <row r="1297">
          <cell r="A1297">
            <v>0</v>
          </cell>
          <cell r="B1297">
            <v>0</v>
          </cell>
        </row>
        <row r="1298">
          <cell r="A1298">
            <v>0</v>
          </cell>
          <cell r="B1298">
            <v>0</v>
          </cell>
        </row>
        <row r="1299">
          <cell r="A1299">
            <v>0</v>
          </cell>
          <cell r="B1299">
            <v>0</v>
          </cell>
        </row>
        <row r="1300">
          <cell r="A1300">
            <v>0</v>
          </cell>
          <cell r="B1300">
            <v>0</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e_owssvr" displayName="Table_owssvr" ref="A1:X1300" totalsRowShown="0">
  <autoFilter ref="A1:X1300">
    <filterColumn colId="6">
      <filters>
        <filter val="Spencer Shen Chii WANG"/>
      </filters>
    </filterColumn>
  </autoFilter>
  <tableColumns count="24">
    <tableColumn id="2" name="Application Name" dataDxfId="67"/>
    <tableColumn id="1" name="Application Code" dataDxfId="66"/>
    <tableColumn id="3" name="LOBT" dataDxfId="65"/>
    <tableColumn id="4" name="T&amp;O Support Unit" dataDxfId="64"/>
    <tableColumn id="5" name="Application Category" dataDxfId="63"/>
    <tableColumn id="6" name="Application Owner" dataDxfId="62"/>
    <tableColumn id="7" name="Application Manager (Primary)" dataDxfId="61"/>
    <tableColumn id="8" name="Application Manager (Secondary)" dataDxfId="60"/>
    <tableColumn id="9" name="Application Brief Description" dataDxfId="59"/>
    <tableColumn id="10" name="Application Hosting Country" dataDxfId="58"/>
    <tableColumn id="11" name="Used in Country" dataDxfId="57"/>
    <tableColumn id="12" name="Status" dataDxfId="56"/>
    <tableColumn id="13" name="System Type" dataDxfId="55"/>
    <tableColumn id="14" name="Requestor Name" dataDxfId="54"/>
    <tableColumn id="15" name="Sync production Application Code" dataDxfId="53"/>
    <tableColumn id="16" name="Approval Status" dataDxfId="52"/>
    <tableColumn id="17" name="Acknowledge Email WorkFlow" dataDxfId="51"/>
    <tableColumn id="18" name="App Code Request Status" dataDxfId="50"/>
    <tableColumn id="19" name="autoapprove" dataDxfId="49"/>
    <tableColumn id="20" name="Application Manager (Primary) Text" dataDxfId="48"/>
    <tableColumn id="21" name="Application Manager (Secondary) Text" dataDxfId="47"/>
    <tableColumn id="22" name="Application Owner Text" dataDxfId="46"/>
    <tableColumn id="23" name="Item Type" dataDxfId="45"/>
    <tableColumn id="24" name="Path" dataDxfId="44"/>
  </tableColumns>
  <tableStyleInfo name="TableStyleMedium2" showFirstColumn="0" showLastColumn="0" showRowStripes="1" showColumnStripes="0"/>
</table>
</file>

<file path=xl/tables/table2.xml><?xml version="1.0" encoding="utf-8"?>
<table xmlns="http://schemas.openxmlformats.org/spreadsheetml/2006/main" id="5" name="表格5" displayName="表格5" ref="A1:AN411" totalsRowShown="0" headerRowDxfId="43" dataDxfId="41" headerRowBorderDxfId="42" tableBorderDxfId="40" headerRowCellStyle="Normal_All_AsOf_3Dec2012_4PM" dataCellStyle="Normal_All_AsOf_3Dec2012_4PM">
  <autoFilter ref="A1:AN411"/>
  <tableColumns count="40">
    <tableColumn id="1" name="Server name" dataDxfId="39"/>
    <tableColumn id="2" name="Application Name" dataDxfId="38"/>
    <tableColumn id="3" name="Application Code" dataDxfId="37"/>
    <tableColumn id="4" name="Application Category" dataDxfId="36"/>
    <tableColumn id="5" name="HostName(Server name)" dataDxfId="35"/>
    <tableColumn id="6" name="IP Address" dataDxfId="34"/>
    <tableColumn id="7" name="Environment(System Purpose)" dataDxfId="33"/>
    <tableColumn id="8" name="HW_TYPE (System type)" dataDxfId="32"/>
    <tableColumn id="9" name="Server Role Classification" dataDxfId="31"/>
    <tableColumn id="10" name="OS_NAME" dataDxfId="30"/>
    <tableColumn id="11" name="OS_VERSION" dataDxfId="29"/>
    <tableColumn id="12" name="LOBT" dataDxfId="28"/>
    <tableColumn id="13" name="Database" dataDxfId="27"/>
    <tableColumn id="14" name="DB Version" dataDxfId="26"/>
    <tableColumn id="15" name="WebSphere_x000a_ Version" dataDxfId="25"/>
    <tableColumn id="16" name="C:D Version" dataDxfId="24"/>
    <tableColumn id="17" name="MQ Version" dataDxfId="23"/>
    <tableColumn id="18" name="WebServers" dataDxfId="22"/>
    <tableColumn id="19" name="Sudo" dataDxfId="21"/>
    <tableColumn id="20" name="DC Location" dataDxfId="20"/>
    <tableColumn id="21" name="VPC" dataDxfId="19"/>
    <tableColumn id="22" name="Application Manager" dataDxfId="18"/>
    <tableColumn id="23" name="AP Support" dataDxfId="17"/>
    <tableColumn id="24" name="AP Team Lead" dataDxfId="16"/>
    <tableColumn id="25" name="Go-Live" dataDxfId="15"/>
    <tableColumn id="26" name="CPU (Logical Processor Count)" dataDxfId="14"/>
    <tableColumn id="27" name="CPU (Physical Processor Count)" dataDxfId="13"/>
    <tableColumn id="28" name="Memory (MB)" dataDxfId="12"/>
    <tableColumn id="29" name="Processor Speed" dataDxfId="11"/>
    <tableColumn id="30" name="Internal Disk"/>
    <tableColumn id="31" name="CAPACITY(MB)"/>
    <tableColumn id="32" name="LB" dataDxfId="10"/>
    <tableColumn id="33" name="HASolution" dataDxfId="9"/>
    <tableColumn id="34" name="SAN(EMC)" dataDxfId="8"/>
    <tableColumn id="35" name="Kernel Version" dataDxfId="7" dataCellStyle="Normal_All_AsOf_3Dec2012_4PM"/>
    <tableColumn id="36" name="RACK" dataDxfId="6"/>
    <tableColumn id="37" name="ISCD approval" dataDxfId="5" dataCellStyle="Normal_All_AsOf_3Dec2012_4PM"/>
    <tableColumn id="38" name="VPC Status" dataDxfId="4" dataCellStyle="Normal_All_AsOf_3Dec2012_4PM">
      <calculatedColumnFormula>IF(A2="","",IF(IF(ISERROR(MATCH(A2,[1]vInfo!A:A,0)),"","VPC")&lt;&gt;"","VPC",IF(ISERROR(MATCH(A2,[2]vInfo!A:A,0)),IF(ISERROR(MATCH(A2,[3]vInfo!A:A,0)),"Non VPC(Location/Technical Constraint)","VPC (yet)"),"VPC (yet)")))</calculatedColumnFormula>
    </tableColumn>
    <tableColumn id="39" name="Completed Mon.(forecast)" dataDxfId="3" dataCellStyle="Normal_All_AsOf_3Dec2012_4PM"/>
    <tableColumn id="40" name="Teams" dataDxfId="2" dataCellStyle="Normal_All_AsOf_3Dec2012_4PM"/>
  </tableColumns>
  <tableStyleInfo name="TableStyleMedium2" showFirstColumn="0" showLastColumn="0" showRowStripes="1" showColumnStripes="0"/>
</table>
</file>

<file path=xl/tables/table3.xml><?xml version="1.0" encoding="utf-8"?>
<table xmlns="http://schemas.openxmlformats.org/spreadsheetml/2006/main" id="2" name="表格2" displayName="表格2" ref="A1:C12" totalsRowShown="0">
  <autoFilter ref="A1:C12"/>
  <tableColumns count="3">
    <tableColumn id="1" name="TYPE" dataDxfId="1"/>
    <tableColumn id="2" name="Infra"/>
    <tableColumn id="3" name="AP"/>
  </tableColumns>
  <tableStyleInfo name="TableStyleMedium2" showFirstColumn="0" showLastColumn="0" showRowStripes="1" showColumnStripes="0"/>
</table>
</file>

<file path=xl/tables/table4.xml><?xml version="1.0" encoding="utf-8"?>
<table xmlns="http://schemas.openxmlformats.org/spreadsheetml/2006/main" id="3" name="表格3" displayName="表格3" ref="A1:C6" totalsRowShown="0">
  <autoFilter ref="A1:C6"/>
  <tableColumns count="3">
    <tableColumn id="1" name="月份"/>
    <tableColumn id="2" name="VPC"/>
    <tableColumn id="3" name="VPC(net)"/>
  </tableColumns>
  <tableStyleInfo name="TableStyleMedium2" showFirstColumn="0" showLastColumn="0" showRowStripes="1" showColumnStripes="0"/>
</table>
</file>

<file path=xl/tables/table5.xml><?xml version="1.0" encoding="utf-8"?>
<table xmlns="http://schemas.openxmlformats.org/spreadsheetml/2006/main" id="4" name="表格4" displayName="表格4" ref="A1:C11" totalsRowShown="0">
  <autoFilter ref="A1:C11"/>
  <tableColumns count="3">
    <tableColumn id="1" name="TYPE" dataDxfId="0"/>
    <tableColumn id="2" name="Infra"/>
    <tableColumn id="3" name="AP"/>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eamsite.1bank.dbs.com/sites/MyServicePortal/_layouts/listform.aspx?PageType=4&amp;ListId=%7b77E8D26B-493D-4062-B9D0-AC223AEF0AB5%7d&amp;ID=30345&amp;ContentTypeID=0x0100787028BBAF700E4683D3F201212F2D18"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teamsite.1bank.dbs.com/sites/MyServicePortal/_layouts/listform.aspx?PageType=4&amp;ListId=%7b77E8D26B-493D-4062-B9D0-AC223AEF0AB5%7d&amp;ID=30345&amp;ContentTypeID=0x0100787028BBAF700E4683D3F201212F2D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8"/>
  <sheetViews>
    <sheetView topLeftCell="B1" workbookViewId="0">
      <selection activeCell="F112" sqref="F112"/>
    </sheetView>
  </sheetViews>
  <sheetFormatPr defaultColWidth="9.140625" defaultRowHeight="12.75"/>
  <cols>
    <col min="1" max="1" width="9.140625" style="51"/>
    <col min="2" max="2" width="12.7109375" style="51" customWidth="1"/>
    <col min="3" max="3" width="12.5703125" style="51" bestFit="1" customWidth="1"/>
    <col min="4" max="4" width="12.5703125" style="51" customWidth="1"/>
    <col min="5" max="5" width="24.28515625" style="51" customWidth="1"/>
    <col min="6" max="6" width="37.5703125" style="51" customWidth="1"/>
    <col min="7" max="7" width="42.5703125" style="51" customWidth="1"/>
    <col min="8" max="16384" width="9.140625" style="51"/>
  </cols>
  <sheetData>
    <row r="1" spans="1:7">
      <c r="A1" s="51" t="s">
        <v>0</v>
      </c>
      <c r="B1" s="51" t="s">
        <v>1</v>
      </c>
      <c r="C1" s="51" t="s">
        <v>2</v>
      </c>
      <c r="D1" s="51" t="s">
        <v>3</v>
      </c>
      <c r="E1" s="51" t="s">
        <v>4</v>
      </c>
      <c r="F1" s="51" t="s">
        <v>5</v>
      </c>
      <c r="G1" s="51" t="s">
        <v>6</v>
      </c>
    </row>
    <row r="2" spans="1:7">
      <c r="A2" s="51">
        <v>1</v>
      </c>
      <c r="B2" s="54">
        <v>41942</v>
      </c>
      <c r="C2" s="51" t="s">
        <v>7</v>
      </c>
      <c r="D2" s="51" t="s">
        <v>8</v>
      </c>
      <c r="E2" s="51" t="s">
        <v>9</v>
      </c>
      <c r="F2" s="51" t="s">
        <v>10</v>
      </c>
    </row>
    <row r="3" spans="1:7">
      <c r="A3" s="51">
        <v>2</v>
      </c>
      <c r="B3" s="54">
        <v>41942</v>
      </c>
      <c r="C3" s="51" t="s">
        <v>11</v>
      </c>
      <c r="D3" s="51" t="s">
        <v>12</v>
      </c>
      <c r="E3" s="51" t="s">
        <v>13</v>
      </c>
      <c r="F3" s="51" t="s">
        <v>14</v>
      </c>
      <c r="G3" s="51" t="s">
        <v>15</v>
      </c>
    </row>
    <row r="4" spans="1:7" ht="51">
      <c r="A4" s="51">
        <v>3</v>
      </c>
      <c r="B4" s="54">
        <v>41954</v>
      </c>
      <c r="C4" s="51" t="s">
        <v>16</v>
      </c>
      <c r="D4" s="51" t="s">
        <v>8</v>
      </c>
      <c r="E4" s="51" t="s">
        <v>17</v>
      </c>
      <c r="F4" s="53" t="s">
        <v>18</v>
      </c>
    </row>
    <row r="5" spans="1:7" ht="48" customHeight="1">
      <c r="A5" s="51">
        <v>4</v>
      </c>
      <c r="B5" s="54">
        <v>41970</v>
      </c>
      <c r="C5" s="51" t="s">
        <v>11</v>
      </c>
      <c r="D5" s="51" t="s">
        <v>12</v>
      </c>
      <c r="E5" s="51" t="s">
        <v>19</v>
      </c>
      <c r="F5" s="53" t="s">
        <v>20</v>
      </c>
    </row>
    <row r="6" spans="1:7">
      <c r="A6" s="51">
        <v>5</v>
      </c>
      <c r="B6" s="54">
        <v>41964</v>
      </c>
      <c r="C6" s="51" t="s">
        <v>21</v>
      </c>
      <c r="D6" s="51" t="s">
        <v>12</v>
      </c>
      <c r="E6" s="51" t="s">
        <v>22</v>
      </c>
      <c r="F6" s="51" t="s">
        <v>23</v>
      </c>
    </row>
    <row r="7" spans="1:7" ht="38.25">
      <c r="A7" s="51">
        <v>6</v>
      </c>
      <c r="B7" s="54">
        <v>41989</v>
      </c>
      <c r="C7" s="51" t="s">
        <v>24</v>
      </c>
      <c r="D7" s="51" t="s">
        <v>8</v>
      </c>
      <c r="E7" s="51" t="s">
        <v>25</v>
      </c>
      <c r="F7" s="53" t="s">
        <v>26</v>
      </c>
    </row>
    <row r="8" spans="1:7" ht="57" customHeight="1">
      <c r="A8" s="51">
        <v>7</v>
      </c>
      <c r="B8" s="54">
        <v>42017</v>
      </c>
      <c r="C8" s="51" t="s">
        <v>27</v>
      </c>
      <c r="D8" s="51" t="s">
        <v>8</v>
      </c>
      <c r="E8" s="51" t="s">
        <v>28</v>
      </c>
      <c r="F8" s="53" t="s">
        <v>29</v>
      </c>
    </row>
    <row r="9" spans="1:7">
      <c r="A9" s="51">
        <v>8</v>
      </c>
      <c r="B9" s="54">
        <v>42018</v>
      </c>
      <c r="C9" s="51" t="s">
        <v>30</v>
      </c>
      <c r="D9" s="51" t="s">
        <v>31</v>
      </c>
      <c r="E9" s="51" t="s">
        <v>32</v>
      </c>
      <c r="F9" s="53" t="s">
        <v>33</v>
      </c>
      <c r="G9" s="51" t="s">
        <v>34</v>
      </c>
    </row>
    <row r="10" spans="1:7" ht="51">
      <c r="A10" s="51">
        <v>9</v>
      </c>
      <c r="B10" s="54">
        <v>42019</v>
      </c>
      <c r="C10" s="51" t="s">
        <v>30</v>
      </c>
      <c r="D10" s="51" t="s">
        <v>8</v>
      </c>
      <c r="E10" s="51" t="s">
        <v>35</v>
      </c>
      <c r="F10" s="53" t="s">
        <v>36</v>
      </c>
    </row>
    <row r="11" spans="1:7" ht="25.5">
      <c r="A11" s="51">
        <v>10</v>
      </c>
      <c r="B11" s="54">
        <v>42030</v>
      </c>
      <c r="C11" s="51" t="s">
        <v>11</v>
      </c>
      <c r="D11" s="51" t="s">
        <v>31</v>
      </c>
      <c r="E11" s="51" t="s">
        <v>37</v>
      </c>
      <c r="F11" s="53" t="s">
        <v>38</v>
      </c>
      <c r="G11" s="51" t="s">
        <v>39</v>
      </c>
    </row>
    <row r="12" spans="1:7" ht="54.75" customHeight="1">
      <c r="A12" s="51">
        <v>11</v>
      </c>
      <c r="B12" s="54">
        <v>42032</v>
      </c>
      <c r="C12" s="51" t="s">
        <v>11</v>
      </c>
      <c r="D12" s="51" t="s">
        <v>31</v>
      </c>
      <c r="E12" s="53" t="s">
        <v>40</v>
      </c>
      <c r="F12" s="53" t="s">
        <v>41</v>
      </c>
      <c r="G12" s="51" t="s">
        <v>39</v>
      </c>
    </row>
    <row r="13" spans="1:7">
      <c r="A13" s="51">
        <v>12</v>
      </c>
      <c r="B13" s="54">
        <v>42082</v>
      </c>
      <c r="C13" s="51" t="s">
        <v>30</v>
      </c>
      <c r="D13" s="51" t="s">
        <v>8</v>
      </c>
      <c r="E13" s="51" t="s">
        <v>42</v>
      </c>
      <c r="F13" s="53" t="s">
        <v>43</v>
      </c>
    </row>
    <row r="14" spans="1:7" ht="25.5">
      <c r="A14" s="51">
        <v>13</v>
      </c>
      <c r="B14" s="54">
        <v>42082</v>
      </c>
      <c r="C14" s="51" t="s">
        <v>11</v>
      </c>
      <c r="D14" s="51" t="s">
        <v>8</v>
      </c>
      <c r="E14" s="51" t="s">
        <v>44</v>
      </c>
      <c r="F14" s="53" t="s">
        <v>45</v>
      </c>
    </row>
    <row r="15" spans="1:7" ht="76.5">
      <c r="A15" s="51">
        <v>14</v>
      </c>
      <c r="B15" s="54">
        <v>42083</v>
      </c>
      <c r="C15" s="51" t="s">
        <v>16</v>
      </c>
      <c r="D15" s="51" t="s">
        <v>8</v>
      </c>
      <c r="E15" s="51" t="s">
        <v>46</v>
      </c>
      <c r="F15" s="53" t="s">
        <v>47</v>
      </c>
    </row>
    <row r="16" spans="1:7" ht="25.5">
      <c r="A16" s="51">
        <v>15</v>
      </c>
      <c r="B16" s="54">
        <v>42090</v>
      </c>
      <c r="C16" s="51" t="s">
        <v>16</v>
      </c>
      <c r="D16" s="51" t="s">
        <v>48</v>
      </c>
      <c r="E16" s="51" t="s">
        <v>49</v>
      </c>
      <c r="F16" s="53" t="s">
        <v>50</v>
      </c>
      <c r="G16" s="53" t="s">
        <v>51</v>
      </c>
    </row>
    <row r="17" spans="1:7">
      <c r="A17" s="51">
        <v>16</v>
      </c>
      <c r="B17" s="54">
        <v>42090</v>
      </c>
      <c r="C17" s="51" t="s">
        <v>24</v>
      </c>
      <c r="D17" s="51" t="s">
        <v>31</v>
      </c>
      <c r="E17" s="51" t="s">
        <v>25</v>
      </c>
      <c r="F17" s="51" t="s">
        <v>52</v>
      </c>
    </row>
    <row r="18" spans="1:7">
      <c r="A18" s="51">
        <v>17</v>
      </c>
      <c r="B18" s="54">
        <v>42114</v>
      </c>
      <c r="C18" s="51" t="s">
        <v>16</v>
      </c>
      <c r="D18" s="51" t="s">
        <v>8</v>
      </c>
      <c r="E18" s="51" t="s">
        <v>53</v>
      </c>
      <c r="F18" s="53" t="s">
        <v>54</v>
      </c>
      <c r="G18" s="51" t="s">
        <v>55</v>
      </c>
    </row>
    <row r="19" spans="1:7">
      <c r="A19" s="51">
        <v>18</v>
      </c>
      <c r="B19" s="54">
        <v>42117</v>
      </c>
      <c r="C19" s="51" t="s">
        <v>11</v>
      </c>
      <c r="D19" s="51" t="s">
        <v>31</v>
      </c>
      <c r="E19" s="51" t="s">
        <v>56</v>
      </c>
      <c r="F19" s="51" t="s">
        <v>57</v>
      </c>
    </row>
    <row r="20" spans="1:7" ht="51">
      <c r="A20" s="51">
        <v>19</v>
      </c>
      <c r="B20" s="54">
        <v>42117</v>
      </c>
      <c r="C20" s="51" t="s">
        <v>11</v>
      </c>
      <c r="D20" s="51" t="s">
        <v>8</v>
      </c>
      <c r="E20" s="51" t="s">
        <v>58</v>
      </c>
      <c r="F20" s="53" t="s">
        <v>59</v>
      </c>
    </row>
    <row r="21" spans="1:7">
      <c r="A21" s="51">
        <v>20</v>
      </c>
      <c r="B21" s="54">
        <v>42117</v>
      </c>
      <c r="C21" s="51" t="s">
        <v>11</v>
      </c>
      <c r="D21" s="51" t="s">
        <v>8</v>
      </c>
      <c r="E21" s="51" t="s">
        <v>60</v>
      </c>
      <c r="F21" s="53" t="s">
        <v>61</v>
      </c>
    </row>
    <row r="22" spans="1:7" ht="25.5">
      <c r="A22" s="51">
        <v>21</v>
      </c>
      <c r="B22" s="54">
        <v>42117</v>
      </c>
      <c r="C22" s="51" t="s">
        <v>11</v>
      </c>
      <c r="D22" s="51" t="s">
        <v>31</v>
      </c>
      <c r="E22" s="51" t="s">
        <v>58</v>
      </c>
      <c r="F22" s="53" t="s">
        <v>62</v>
      </c>
    </row>
    <row r="23" spans="1:7" ht="25.5">
      <c r="A23" s="51">
        <v>22</v>
      </c>
      <c r="B23" s="54">
        <v>42131</v>
      </c>
      <c r="C23" s="51" t="s">
        <v>11</v>
      </c>
      <c r="D23" s="51" t="s">
        <v>31</v>
      </c>
      <c r="E23" s="51" t="s">
        <v>63</v>
      </c>
      <c r="F23" s="53" t="s">
        <v>64</v>
      </c>
    </row>
    <row r="24" spans="1:7" ht="25.5">
      <c r="A24" s="51">
        <v>23</v>
      </c>
      <c r="B24" s="54">
        <v>42140</v>
      </c>
      <c r="C24" s="51" t="s">
        <v>16</v>
      </c>
      <c r="D24" s="51" t="s">
        <v>8</v>
      </c>
      <c r="E24" s="51" t="s">
        <v>60</v>
      </c>
      <c r="F24" s="53" t="s">
        <v>65</v>
      </c>
      <c r="G24" s="51" t="s">
        <v>66</v>
      </c>
    </row>
    <row r="25" spans="1:7" ht="127.5">
      <c r="A25" s="51">
        <v>24</v>
      </c>
      <c r="B25" s="54">
        <v>42153</v>
      </c>
      <c r="C25" s="51" t="s">
        <v>16</v>
      </c>
      <c r="D25" s="51" t="s">
        <v>8</v>
      </c>
      <c r="E25" s="51" t="s">
        <v>67</v>
      </c>
      <c r="F25" s="53" t="s">
        <v>68</v>
      </c>
      <c r="G25" s="51" t="s">
        <v>66</v>
      </c>
    </row>
    <row r="26" spans="1:7" ht="38.25">
      <c r="A26" s="51">
        <v>25</v>
      </c>
      <c r="B26" s="54">
        <v>42155</v>
      </c>
      <c r="C26" s="51" t="s">
        <v>16</v>
      </c>
      <c r="D26" s="51" t="s">
        <v>8</v>
      </c>
      <c r="E26" s="51" t="s">
        <v>69</v>
      </c>
      <c r="F26" s="53" t="s">
        <v>70</v>
      </c>
      <c r="G26" s="51" t="s">
        <v>66</v>
      </c>
    </row>
    <row r="27" spans="1:7" ht="51">
      <c r="A27" s="51">
        <v>26</v>
      </c>
      <c r="B27" s="54">
        <v>42166</v>
      </c>
      <c r="C27" s="51" t="s">
        <v>16</v>
      </c>
      <c r="D27" s="51" t="s">
        <v>8</v>
      </c>
      <c r="E27" s="51" t="s">
        <v>71</v>
      </c>
      <c r="F27" s="53" t="s">
        <v>72</v>
      </c>
      <c r="G27" s="51" t="s">
        <v>66</v>
      </c>
    </row>
    <row r="28" spans="1:7" ht="216.75">
      <c r="A28" s="51">
        <v>27</v>
      </c>
      <c r="B28" s="54">
        <v>42171</v>
      </c>
      <c r="C28" s="51" t="s">
        <v>16</v>
      </c>
      <c r="D28" s="51" t="s">
        <v>73</v>
      </c>
      <c r="E28" s="51" t="s">
        <v>46</v>
      </c>
      <c r="F28" s="53" t="s">
        <v>74</v>
      </c>
      <c r="G28" s="51" t="s">
        <v>66</v>
      </c>
    </row>
    <row r="29" spans="1:7" ht="409.5">
      <c r="A29" s="51">
        <v>28</v>
      </c>
      <c r="B29" s="54">
        <v>42205</v>
      </c>
      <c r="C29" s="51" t="s">
        <v>16</v>
      </c>
      <c r="D29" s="51" t="s">
        <v>31</v>
      </c>
      <c r="E29" s="51" t="s">
        <v>58</v>
      </c>
      <c r="F29" s="53" t="s">
        <v>75</v>
      </c>
      <c r="G29" s="51" t="s">
        <v>66</v>
      </c>
    </row>
    <row r="30" spans="1:7" ht="51">
      <c r="A30" s="51">
        <v>29</v>
      </c>
      <c r="B30" s="54">
        <v>42206</v>
      </c>
      <c r="C30" s="51" t="s">
        <v>11</v>
      </c>
      <c r="D30" s="51" t="s">
        <v>8</v>
      </c>
      <c r="E30" s="51" t="s">
        <v>58</v>
      </c>
      <c r="F30" s="53" t="s">
        <v>76</v>
      </c>
      <c r="G30" s="51" t="s">
        <v>77</v>
      </c>
    </row>
    <row r="31" spans="1:7" ht="63.75">
      <c r="A31" s="51">
        <v>30</v>
      </c>
      <c r="B31" s="52">
        <v>42231</v>
      </c>
      <c r="C31" s="51" t="s">
        <v>11</v>
      </c>
      <c r="D31" s="51" t="s">
        <v>8</v>
      </c>
      <c r="E31" s="51" t="s">
        <v>58</v>
      </c>
      <c r="F31" s="53" t="s">
        <v>78</v>
      </c>
      <c r="G31" s="51" t="s">
        <v>79</v>
      </c>
    </row>
    <row r="32" spans="1:7" ht="30">
      <c r="A32" s="51">
        <v>31</v>
      </c>
      <c r="B32" s="52">
        <v>42237</v>
      </c>
      <c r="C32" s="51" t="s">
        <v>80</v>
      </c>
      <c r="D32" s="51" t="s">
        <v>31</v>
      </c>
      <c r="E32" s="51" t="s">
        <v>58</v>
      </c>
      <c r="F32" s="8" t="s">
        <v>81</v>
      </c>
      <c r="G32" s="51" t="s">
        <v>82</v>
      </c>
    </row>
    <row r="33" spans="1:7" ht="26.25" customHeight="1">
      <c r="A33" s="51">
        <v>32</v>
      </c>
      <c r="B33" s="52">
        <v>42247</v>
      </c>
      <c r="C33" s="51" t="s">
        <v>11</v>
      </c>
      <c r="D33" s="51" t="s">
        <v>8</v>
      </c>
      <c r="E33" s="51" t="s">
        <v>58</v>
      </c>
      <c r="F33" s="53" t="s">
        <v>83</v>
      </c>
      <c r="G33" s="51" t="s">
        <v>84</v>
      </c>
    </row>
    <row r="34" spans="1:7" ht="150">
      <c r="A34" s="51">
        <v>33</v>
      </c>
      <c r="B34" s="52">
        <v>42305</v>
      </c>
      <c r="C34" s="51" t="s">
        <v>85</v>
      </c>
      <c r="D34" s="51" t="s">
        <v>8</v>
      </c>
      <c r="E34" s="51" t="s">
        <v>58</v>
      </c>
      <c r="F34" s="8" t="s">
        <v>86</v>
      </c>
      <c r="G34" s="51" t="s">
        <v>87</v>
      </c>
    </row>
    <row r="35" spans="1:7" ht="25.5">
      <c r="A35" s="51">
        <v>34</v>
      </c>
      <c r="B35" s="52">
        <v>42307</v>
      </c>
      <c r="C35" s="51" t="s">
        <v>88</v>
      </c>
      <c r="D35" s="51" t="s">
        <v>89</v>
      </c>
      <c r="E35" s="51" t="s">
        <v>90</v>
      </c>
      <c r="F35" s="53" t="s">
        <v>91</v>
      </c>
      <c r="G35" s="51" t="s">
        <v>92</v>
      </c>
    </row>
    <row r="36" spans="1:7" ht="15">
      <c r="A36" s="51">
        <v>35</v>
      </c>
      <c r="B36" s="52">
        <v>42307</v>
      </c>
      <c r="C36" s="51" t="s">
        <v>27</v>
      </c>
      <c r="D36" s="51" t="s">
        <v>89</v>
      </c>
      <c r="E36" s="51" t="s">
        <v>90</v>
      </c>
      <c r="F36" s="7" t="s">
        <v>93</v>
      </c>
      <c r="G36" s="51" t="s">
        <v>94</v>
      </c>
    </row>
    <row r="37" spans="1:7">
      <c r="A37" s="51">
        <v>36</v>
      </c>
      <c r="B37" s="52">
        <v>42714</v>
      </c>
      <c r="C37" s="51" t="s">
        <v>27</v>
      </c>
      <c r="D37" s="51" t="s">
        <v>89</v>
      </c>
      <c r="E37" s="51" t="s">
        <v>90</v>
      </c>
      <c r="F37" s="51" t="s">
        <v>95</v>
      </c>
      <c r="G37" s="51" t="s">
        <v>96</v>
      </c>
    </row>
    <row r="38" spans="1:7" ht="38.25">
      <c r="A38" s="51">
        <v>37</v>
      </c>
      <c r="B38" s="52">
        <v>42720</v>
      </c>
      <c r="C38" s="51" t="s">
        <v>97</v>
      </c>
      <c r="D38" s="51" t="s">
        <v>98</v>
      </c>
      <c r="E38" s="51" t="s">
        <v>90</v>
      </c>
      <c r="F38" s="53" t="s">
        <v>99</v>
      </c>
      <c r="G38" s="51" t="s">
        <v>100</v>
      </c>
    </row>
    <row r="39" spans="1:7" ht="38.25">
      <c r="A39" s="51">
        <v>38</v>
      </c>
      <c r="B39" s="52">
        <v>42415</v>
      </c>
      <c r="C39" s="51" t="s">
        <v>101</v>
      </c>
      <c r="D39" s="51" t="s">
        <v>89</v>
      </c>
      <c r="E39" s="51" t="s">
        <v>90</v>
      </c>
      <c r="F39" s="53" t="s">
        <v>102</v>
      </c>
      <c r="G39" s="51" t="s">
        <v>103</v>
      </c>
    </row>
    <row r="40" spans="1:7">
      <c r="A40" s="51">
        <v>39</v>
      </c>
      <c r="B40" s="52">
        <v>42439</v>
      </c>
      <c r="C40" s="51" t="s">
        <v>27</v>
      </c>
      <c r="D40" s="51" t="s">
        <v>89</v>
      </c>
      <c r="E40" s="51" t="s">
        <v>104</v>
      </c>
      <c r="F40" s="51" t="s">
        <v>105</v>
      </c>
      <c r="G40" s="51" t="s">
        <v>106</v>
      </c>
    </row>
    <row r="41" spans="1:7" ht="191.25">
      <c r="A41" s="51">
        <v>40</v>
      </c>
      <c r="B41" s="52">
        <v>42446</v>
      </c>
      <c r="C41" s="51" t="s">
        <v>107</v>
      </c>
      <c r="D41" s="51" t="s">
        <v>8</v>
      </c>
      <c r="E41" s="51" t="s">
        <v>90</v>
      </c>
      <c r="F41" s="53" t="s">
        <v>108</v>
      </c>
      <c r="G41" s="51" t="s">
        <v>109</v>
      </c>
    </row>
    <row r="42" spans="1:7" ht="38.25">
      <c r="A42" s="51">
        <v>41</v>
      </c>
      <c r="B42" s="52">
        <v>42451</v>
      </c>
      <c r="C42" s="51" t="s">
        <v>110</v>
      </c>
      <c r="D42" s="51" t="s">
        <v>89</v>
      </c>
      <c r="E42" s="51" t="s">
        <v>90</v>
      </c>
      <c r="F42" s="53" t="s">
        <v>111</v>
      </c>
      <c r="G42" s="51" t="s">
        <v>112</v>
      </c>
    </row>
    <row r="43" spans="1:7" ht="15">
      <c r="A43" s="51">
        <v>42</v>
      </c>
      <c r="B43" s="52">
        <v>42454</v>
      </c>
      <c r="C43" s="51" t="s">
        <v>113</v>
      </c>
      <c r="D43" s="51" t="s">
        <v>89</v>
      </c>
      <c r="E43" s="51" t="s">
        <v>90</v>
      </c>
      <c r="F43" s="7" t="s">
        <v>114</v>
      </c>
      <c r="G43" s="51" t="s">
        <v>115</v>
      </c>
    </row>
    <row r="44" spans="1:7" ht="38.25">
      <c r="A44" s="51">
        <v>43</v>
      </c>
      <c r="B44" s="52">
        <v>42480</v>
      </c>
      <c r="C44" s="51" t="s">
        <v>16</v>
      </c>
      <c r="D44" s="51" t="s">
        <v>89</v>
      </c>
      <c r="E44" s="51" t="s">
        <v>90</v>
      </c>
      <c r="F44" s="53" t="s">
        <v>116</v>
      </c>
      <c r="G44" s="53" t="s">
        <v>117</v>
      </c>
    </row>
    <row r="45" spans="1:7" ht="25.5">
      <c r="A45" s="51">
        <v>44</v>
      </c>
      <c r="B45" s="52">
        <v>42517</v>
      </c>
      <c r="C45" s="51" t="s">
        <v>118</v>
      </c>
      <c r="D45" s="51" t="s">
        <v>89</v>
      </c>
      <c r="E45" s="51" t="s">
        <v>90</v>
      </c>
      <c r="F45" s="53" t="s">
        <v>119</v>
      </c>
      <c r="G45" s="51" t="s">
        <v>120</v>
      </c>
    </row>
    <row r="46" spans="1:7" ht="63.75" customHeight="1">
      <c r="A46" s="51">
        <v>45</v>
      </c>
      <c r="B46" s="52">
        <v>42607</v>
      </c>
      <c r="C46" s="51" t="s">
        <v>121</v>
      </c>
      <c r="D46" s="51" t="s">
        <v>89</v>
      </c>
      <c r="E46" s="51" t="s">
        <v>122</v>
      </c>
      <c r="F46" s="53" t="s">
        <v>123</v>
      </c>
      <c r="G46" s="51" t="s">
        <v>124</v>
      </c>
    </row>
    <row r="47" spans="1:7">
      <c r="A47" s="51">
        <v>46</v>
      </c>
      <c r="B47" s="52">
        <v>42608</v>
      </c>
      <c r="C47" s="51" t="s">
        <v>125</v>
      </c>
      <c r="D47" s="51" t="s">
        <v>89</v>
      </c>
      <c r="E47" s="51" t="s">
        <v>122</v>
      </c>
      <c r="F47" s="51" t="s">
        <v>126</v>
      </c>
      <c r="G47" s="51" t="s">
        <v>127</v>
      </c>
    </row>
    <row r="48" spans="1:7" ht="76.5">
      <c r="A48" s="51">
        <v>47</v>
      </c>
      <c r="B48" s="52">
        <v>42613</v>
      </c>
      <c r="C48" s="51" t="s">
        <v>128</v>
      </c>
      <c r="D48" s="51" t="s">
        <v>8</v>
      </c>
      <c r="E48" s="51" t="s">
        <v>122</v>
      </c>
      <c r="F48" s="53" t="s">
        <v>129</v>
      </c>
      <c r="G48" s="51" t="s">
        <v>130</v>
      </c>
    </row>
    <row r="49" spans="1:7">
      <c r="A49" s="51">
        <v>48</v>
      </c>
      <c r="B49" s="52">
        <v>42623</v>
      </c>
      <c r="C49" s="51" t="s">
        <v>131</v>
      </c>
      <c r="D49" s="51" t="s">
        <v>132</v>
      </c>
      <c r="E49" s="51" t="s">
        <v>122</v>
      </c>
      <c r="F49" s="51" t="s">
        <v>133</v>
      </c>
      <c r="G49" s="51" t="s">
        <v>134</v>
      </c>
    </row>
    <row r="50" spans="1:7">
      <c r="A50" s="51">
        <v>49</v>
      </c>
      <c r="B50" s="52">
        <v>42643</v>
      </c>
      <c r="C50" s="51" t="s">
        <v>135</v>
      </c>
      <c r="D50" s="51" t="s">
        <v>136</v>
      </c>
      <c r="E50" s="51" t="s">
        <v>122</v>
      </c>
      <c r="F50" s="51" t="s">
        <v>137</v>
      </c>
      <c r="G50" s="51" t="s">
        <v>138</v>
      </c>
    </row>
    <row r="51" spans="1:7">
      <c r="A51" s="51">
        <v>50</v>
      </c>
      <c r="B51" s="52">
        <v>42669</v>
      </c>
      <c r="C51" s="51" t="s">
        <v>16</v>
      </c>
      <c r="D51" s="51" t="s">
        <v>89</v>
      </c>
      <c r="E51" s="51" t="s">
        <v>122</v>
      </c>
      <c r="F51" s="51" t="s">
        <v>139</v>
      </c>
      <c r="G51" s="51" t="s">
        <v>140</v>
      </c>
    </row>
    <row r="52" spans="1:7">
      <c r="A52" s="51">
        <v>51</v>
      </c>
      <c r="B52" s="52">
        <v>42669</v>
      </c>
      <c r="C52" s="51" t="s">
        <v>16</v>
      </c>
      <c r="D52" s="51" t="s">
        <v>132</v>
      </c>
      <c r="E52" s="51" t="s">
        <v>122</v>
      </c>
      <c r="F52" s="51" t="s">
        <v>141</v>
      </c>
      <c r="G52" s="51" t="s">
        <v>142</v>
      </c>
    </row>
    <row r="53" spans="1:7">
      <c r="A53" s="51">
        <v>52</v>
      </c>
      <c r="B53" s="52">
        <v>42678</v>
      </c>
      <c r="C53" s="51" t="s">
        <v>16</v>
      </c>
      <c r="D53" s="51" t="s">
        <v>8</v>
      </c>
      <c r="E53" s="51" t="s">
        <v>122</v>
      </c>
      <c r="F53" s="51" t="s">
        <v>143</v>
      </c>
      <c r="G53" s="51" t="s">
        <v>66</v>
      </c>
    </row>
    <row r="54" spans="1:7">
      <c r="A54" s="51">
        <v>53</v>
      </c>
      <c r="B54" s="52">
        <v>42694</v>
      </c>
      <c r="C54" s="51" t="s">
        <v>121</v>
      </c>
      <c r="D54" s="51" t="s">
        <v>89</v>
      </c>
      <c r="E54" s="51" t="s">
        <v>122</v>
      </c>
      <c r="F54" s="51" t="s">
        <v>144</v>
      </c>
      <c r="G54" s="51" t="s">
        <v>39</v>
      </c>
    </row>
    <row r="55" spans="1:7" ht="38.25">
      <c r="A55" s="51">
        <v>54</v>
      </c>
      <c r="B55" s="52">
        <v>42698</v>
      </c>
      <c r="C55" s="51" t="s">
        <v>16</v>
      </c>
      <c r="D55" s="51" t="s">
        <v>89</v>
      </c>
      <c r="E55" s="51" t="s">
        <v>122</v>
      </c>
      <c r="F55" s="53" t="s">
        <v>145</v>
      </c>
      <c r="G55" s="51" t="s">
        <v>66</v>
      </c>
    </row>
    <row r="56" spans="1:7">
      <c r="A56" s="51">
        <v>55</v>
      </c>
      <c r="B56" s="54">
        <v>42774</v>
      </c>
      <c r="C56" s="51" t="s">
        <v>121</v>
      </c>
      <c r="D56" s="51" t="s">
        <v>89</v>
      </c>
      <c r="E56" s="51" t="s">
        <v>122</v>
      </c>
      <c r="F56" s="51" t="s">
        <v>146</v>
      </c>
      <c r="G56" s="51" t="s">
        <v>39</v>
      </c>
    </row>
    <row r="57" spans="1:7">
      <c r="A57" s="51">
        <v>56</v>
      </c>
      <c r="B57" s="54">
        <v>42796</v>
      </c>
      <c r="C57" s="51" t="s">
        <v>121</v>
      </c>
      <c r="D57" s="51" t="s">
        <v>89</v>
      </c>
      <c r="E57" s="51" t="s">
        <v>122</v>
      </c>
      <c r="F57" s="51" t="s">
        <v>147</v>
      </c>
      <c r="G57" s="51" t="s">
        <v>39</v>
      </c>
    </row>
    <row r="58" spans="1:7">
      <c r="A58" s="51">
        <v>57</v>
      </c>
      <c r="B58" s="54">
        <v>42797</v>
      </c>
      <c r="C58" s="51" t="s">
        <v>121</v>
      </c>
      <c r="D58" s="51" t="s">
        <v>8</v>
      </c>
      <c r="E58" s="51" t="s">
        <v>122</v>
      </c>
      <c r="F58" s="51" t="s">
        <v>148</v>
      </c>
      <c r="G58" s="51" t="s">
        <v>132</v>
      </c>
    </row>
    <row r="59" spans="1:7">
      <c r="A59" s="51">
        <v>58</v>
      </c>
      <c r="B59" s="54">
        <v>42797</v>
      </c>
      <c r="C59" s="51" t="s">
        <v>149</v>
      </c>
      <c r="D59" s="51" t="s">
        <v>150</v>
      </c>
      <c r="E59" s="51" t="s">
        <v>122</v>
      </c>
      <c r="F59" s="51" t="s">
        <v>151</v>
      </c>
      <c r="G59" s="51" t="s">
        <v>39</v>
      </c>
    </row>
    <row r="60" spans="1:7">
      <c r="A60" s="51">
        <v>59</v>
      </c>
      <c r="B60" s="54">
        <v>42835</v>
      </c>
      <c r="C60" s="51" t="s">
        <v>121</v>
      </c>
      <c r="D60" s="51" t="s">
        <v>89</v>
      </c>
      <c r="E60" s="51" t="s">
        <v>122</v>
      </c>
      <c r="F60" s="51" t="s">
        <v>152</v>
      </c>
      <c r="G60" s="51" t="s">
        <v>153</v>
      </c>
    </row>
    <row r="61" spans="1:7" ht="63.75">
      <c r="A61" s="51">
        <v>60</v>
      </c>
      <c r="B61" s="54">
        <v>42836</v>
      </c>
      <c r="C61" s="51" t="s">
        <v>149</v>
      </c>
      <c r="D61" s="51" t="s">
        <v>8</v>
      </c>
      <c r="E61" s="51" t="s">
        <v>122</v>
      </c>
      <c r="F61" s="53" t="s">
        <v>154</v>
      </c>
      <c r="G61" s="51" t="s">
        <v>155</v>
      </c>
    </row>
    <row r="62" spans="1:7" ht="63.75">
      <c r="A62" s="51">
        <v>61</v>
      </c>
      <c r="B62" s="54">
        <v>42842</v>
      </c>
      <c r="C62" s="51" t="s">
        <v>156</v>
      </c>
      <c r="D62" s="51" t="s">
        <v>132</v>
      </c>
      <c r="E62" s="51" t="s">
        <v>122</v>
      </c>
      <c r="F62" s="53" t="s">
        <v>157</v>
      </c>
      <c r="G62" s="51" t="s">
        <v>158</v>
      </c>
    </row>
    <row r="63" spans="1:7">
      <c r="A63" s="51">
        <v>62</v>
      </c>
      <c r="B63" s="54">
        <v>42857</v>
      </c>
      <c r="C63" s="51" t="s">
        <v>159</v>
      </c>
      <c r="D63" s="51" t="s">
        <v>132</v>
      </c>
      <c r="E63" s="51" t="s">
        <v>122</v>
      </c>
      <c r="F63" s="53" t="s">
        <v>160</v>
      </c>
      <c r="G63" s="51" t="s">
        <v>158</v>
      </c>
    </row>
    <row r="64" spans="1:7" ht="153">
      <c r="A64" s="51">
        <v>63</v>
      </c>
      <c r="B64" s="54">
        <v>42864</v>
      </c>
      <c r="C64" s="51" t="s">
        <v>131</v>
      </c>
      <c r="D64" s="51" t="s">
        <v>8</v>
      </c>
      <c r="E64" s="51" t="s">
        <v>122</v>
      </c>
      <c r="F64" s="53" t="s">
        <v>161</v>
      </c>
      <c r="G64" s="51" t="s">
        <v>158</v>
      </c>
    </row>
    <row r="65" spans="1:7">
      <c r="A65" s="51">
        <v>64</v>
      </c>
      <c r="B65" s="54">
        <v>42901</v>
      </c>
      <c r="C65" s="51" t="s">
        <v>121</v>
      </c>
      <c r="D65" s="51" t="s">
        <v>89</v>
      </c>
      <c r="E65" s="51" t="s">
        <v>122</v>
      </c>
      <c r="F65" s="51" t="s">
        <v>162</v>
      </c>
      <c r="G65" s="51" t="s">
        <v>163</v>
      </c>
    </row>
    <row r="66" spans="1:7" ht="15.75" customHeight="1">
      <c r="A66" s="96">
        <v>65</v>
      </c>
      <c r="B66" s="95">
        <v>42938</v>
      </c>
      <c r="C66" s="96" t="s">
        <v>164</v>
      </c>
      <c r="D66" s="96" t="s">
        <v>165</v>
      </c>
      <c r="E66" s="96" t="s">
        <v>166</v>
      </c>
      <c r="F66" s="98" t="s">
        <v>167</v>
      </c>
      <c r="G66" s="97" t="s">
        <v>168</v>
      </c>
    </row>
    <row r="67" spans="1:7" ht="15.75" customHeight="1">
      <c r="A67" s="96"/>
      <c r="B67" s="96"/>
      <c r="C67" s="96"/>
      <c r="D67" s="96"/>
      <c r="E67" s="96"/>
      <c r="F67" s="98"/>
      <c r="G67" s="97"/>
    </row>
    <row r="68" spans="1:7" ht="15.75" customHeight="1">
      <c r="A68" s="96"/>
      <c r="B68" s="96"/>
      <c r="C68" s="96"/>
      <c r="D68" s="96"/>
      <c r="E68" s="96"/>
      <c r="F68" s="98"/>
      <c r="G68" s="97"/>
    </row>
    <row r="69" spans="1:7" ht="15.75" customHeight="1">
      <c r="A69" s="96"/>
      <c r="B69" s="96"/>
      <c r="C69" s="96"/>
      <c r="D69" s="96"/>
      <c r="E69" s="96"/>
      <c r="F69" s="98"/>
      <c r="G69" s="97"/>
    </row>
    <row r="70" spans="1:7" ht="15.75" customHeight="1">
      <c r="A70" s="96"/>
      <c r="B70" s="96"/>
      <c r="C70" s="96"/>
      <c r="D70" s="96"/>
      <c r="E70" s="96"/>
      <c r="F70" s="98"/>
      <c r="G70" s="97"/>
    </row>
    <row r="71" spans="1:7" ht="15.75" customHeight="1">
      <c r="A71" s="96"/>
      <c r="B71" s="96"/>
      <c r="C71" s="96"/>
      <c r="D71" s="96"/>
      <c r="E71" s="96"/>
      <c r="F71" s="98"/>
      <c r="G71" s="97"/>
    </row>
    <row r="72" spans="1:7" ht="15.75" customHeight="1">
      <c r="A72" s="96"/>
      <c r="B72" s="96"/>
      <c r="C72" s="96"/>
      <c r="D72" s="96"/>
      <c r="E72" s="96"/>
      <c r="F72" s="98"/>
      <c r="G72" s="97"/>
    </row>
    <row r="73" spans="1:7" ht="15.75" customHeight="1">
      <c r="A73" s="96"/>
      <c r="B73" s="96"/>
      <c r="C73" s="96"/>
      <c r="D73" s="96"/>
      <c r="E73" s="96"/>
      <c r="F73" s="98"/>
      <c r="G73" s="97"/>
    </row>
    <row r="74" spans="1:7" ht="15.75" customHeight="1">
      <c r="A74" s="96"/>
      <c r="B74" s="96"/>
      <c r="C74" s="96"/>
      <c r="D74" s="96"/>
      <c r="E74" s="96"/>
      <c r="F74" s="98"/>
      <c r="G74" s="97"/>
    </row>
    <row r="75" spans="1:7" ht="15.75" customHeight="1">
      <c r="A75" s="96"/>
      <c r="B75" s="96"/>
      <c r="C75" s="96"/>
      <c r="D75" s="96"/>
      <c r="E75" s="96"/>
      <c r="F75" s="98"/>
      <c r="G75" s="97"/>
    </row>
    <row r="76" spans="1:7" ht="15.75" customHeight="1">
      <c r="A76" s="96"/>
      <c r="B76" s="96"/>
      <c r="C76" s="96"/>
      <c r="D76" s="96"/>
      <c r="E76" s="96"/>
      <c r="F76" s="98"/>
      <c r="G76" s="97"/>
    </row>
    <row r="77" spans="1:7" ht="15.75" customHeight="1">
      <c r="A77" s="96"/>
      <c r="B77" s="96"/>
      <c r="C77" s="96"/>
      <c r="D77" s="96"/>
      <c r="E77" s="96"/>
      <c r="F77" s="98"/>
      <c r="G77" s="97"/>
    </row>
    <row r="78" spans="1:7" ht="15.75" customHeight="1">
      <c r="A78" s="96"/>
      <c r="B78" s="96"/>
      <c r="C78" s="96"/>
      <c r="D78" s="96"/>
      <c r="E78" s="96"/>
      <c r="F78" s="98"/>
      <c r="G78" s="97"/>
    </row>
    <row r="79" spans="1:7" ht="15.75" customHeight="1">
      <c r="A79" s="96"/>
      <c r="B79" s="96"/>
      <c r="C79" s="96"/>
      <c r="D79" s="96"/>
      <c r="E79" s="96"/>
      <c r="F79" s="98"/>
      <c r="G79" s="97"/>
    </row>
    <row r="80" spans="1:7" ht="15.75" customHeight="1">
      <c r="A80" s="96"/>
      <c r="B80" s="96"/>
      <c r="C80" s="96"/>
      <c r="D80" s="96"/>
      <c r="E80" s="96"/>
      <c r="F80" s="98"/>
      <c r="G80" s="97"/>
    </row>
    <row r="81" spans="1:7" ht="15.75" customHeight="1">
      <c r="A81" s="96"/>
      <c r="B81" s="96"/>
      <c r="C81" s="96"/>
      <c r="D81" s="96"/>
      <c r="E81" s="96"/>
      <c r="F81" s="98"/>
      <c r="G81" s="97"/>
    </row>
    <row r="82" spans="1:7" ht="15.75" customHeight="1">
      <c r="A82" s="96"/>
      <c r="B82" s="96"/>
      <c r="C82" s="96"/>
      <c r="D82" s="96"/>
      <c r="E82" s="96"/>
      <c r="F82" s="98"/>
      <c r="G82" s="97"/>
    </row>
    <row r="83" spans="1:7" ht="15.75" customHeight="1">
      <c r="A83" s="96"/>
      <c r="B83" s="96"/>
      <c r="C83" s="96"/>
      <c r="D83" s="96"/>
      <c r="E83" s="96"/>
      <c r="F83" s="98"/>
      <c r="G83" s="97"/>
    </row>
    <row r="84" spans="1:7" ht="15.75" customHeight="1">
      <c r="A84" s="96"/>
      <c r="B84" s="96"/>
      <c r="C84" s="96"/>
      <c r="D84" s="96"/>
      <c r="E84" s="96"/>
      <c r="F84" s="98"/>
      <c r="G84" s="97"/>
    </row>
    <row r="85" spans="1:7" ht="15.75" customHeight="1">
      <c r="A85" s="96"/>
      <c r="B85" s="96"/>
      <c r="C85" s="96"/>
      <c r="D85" s="96"/>
      <c r="E85" s="96"/>
      <c r="F85" s="98"/>
      <c r="G85" s="97"/>
    </row>
    <row r="86" spans="1:7" ht="15.75" customHeight="1">
      <c r="A86" s="96"/>
      <c r="B86" s="96"/>
      <c r="C86" s="96"/>
      <c r="D86" s="96"/>
      <c r="E86" s="96"/>
      <c r="F86" s="98"/>
      <c r="G86" s="97"/>
    </row>
    <row r="87" spans="1:7" ht="15.75" customHeight="1">
      <c r="A87" s="96"/>
      <c r="B87" s="96"/>
      <c r="C87" s="96"/>
      <c r="D87" s="96"/>
      <c r="E87" s="96"/>
      <c r="F87" s="98"/>
      <c r="G87" s="97"/>
    </row>
    <row r="88" spans="1:7" ht="15.75" customHeight="1">
      <c r="A88" s="96"/>
      <c r="B88" s="96"/>
      <c r="C88" s="96"/>
      <c r="D88" s="96"/>
      <c r="E88" s="96"/>
      <c r="F88" s="98"/>
      <c r="G88" s="97"/>
    </row>
    <row r="89" spans="1:7" ht="15.75" customHeight="1">
      <c r="A89" s="96"/>
      <c r="B89" s="96"/>
      <c r="C89" s="96"/>
      <c r="D89" s="96"/>
      <c r="E89" s="96"/>
      <c r="F89" s="98"/>
      <c r="G89" s="97"/>
    </row>
    <row r="90" spans="1:7" ht="15.75" customHeight="1">
      <c r="A90" s="96"/>
      <c r="B90" s="96"/>
      <c r="C90" s="96"/>
      <c r="D90" s="96"/>
      <c r="E90" s="96"/>
      <c r="F90" s="98"/>
      <c r="G90" s="97"/>
    </row>
    <row r="91" spans="1:7" ht="15.75" customHeight="1">
      <c r="A91" s="96"/>
      <c r="B91" s="96"/>
      <c r="C91" s="96"/>
      <c r="D91" s="96"/>
      <c r="E91" s="96"/>
      <c r="F91" s="98"/>
      <c r="G91" s="97"/>
    </row>
    <row r="92" spans="1:7" ht="15.75" customHeight="1">
      <c r="A92" s="96"/>
      <c r="B92" s="96"/>
      <c r="C92" s="96"/>
      <c r="D92" s="96"/>
      <c r="E92" s="96"/>
      <c r="F92" s="98"/>
      <c r="G92" s="97"/>
    </row>
    <row r="93" spans="1:7" ht="15.75" customHeight="1">
      <c r="A93" s="96"/>
      <c r="B93" s="96"/>
      <c r="C93" s="96"/>
      <c r="D93" s="96"/>
      <c r="E93" s="96"/>
      <c r="F93" s="98"/>
      <c r="G93" s="97"/>
    </row>
    <row r="94" spans="1:7" ht="15.75" customHeight="1">
      <c r="A94" s="96"/>
      <c r="B94" s="96"/>
      <c r="C94" s="96"/>
      <c r="D94" s="96"/>
      <c r="E94" s="96"/>
      <c r="F94" s="98"/>
      <c r="G94" s="97"/>
    </row>
    <row r="95" spans="1:7" ht="15.75" customHeight="1">
      <c r="A95" s="96"/>
      <c r="B95" s="96"/>
      <c r="C95" s="96"/>
      <c r="D95" s="96"/>
      <c r="E95" s="96"/>
      <c r="F95" s="98"/>
      <c r="G95" s="97"/>
    </row>
    <row r="96" spans="1:7" ht="15.75" customHeight="1">
      <c r="A96" s="96"/>
      <c r="B96" s="96"/>
      <c r="C96" s="96"/>
      <c r="D96" s="96"/>
      <c r="E96" s="96"/>
      <c r="F96" s="98"/>
      <c r="G96" s="97"/>
    </row>
    <row r="97" spans="1:7" ht="9.75" customHeight="1">
      <c r="A97" s="96"/>
      <c r="B97" s="96"/>
      <c r="C97" s="96"/>
      <c r="D97" s="96"/>
      <c r="E97" s="96"/>
      <c r="F97" s="98"/>
      <c r="G97" s="97"/>
    </row>
    <row r="98" spans="1:7" ht="191.25">
      <c r="A98" s="51">
        <v>66</v>
      </c>
      <c r="B98" s="54">
        <v>42992</v>
      </c>
      <c r="C98" s="51" t="s">
        <v>169</v>
      </c>
      <c r="D98" s="51" t="s">
        <v>165</v>
      </c>
      <c r="E98" s="51" t="s">
        <v>166</v>
      </c>
      <c r="F98" s="53" t="s">
        <v>170</v>
      </c>
      <c r="G98" s="67" t="s">
        <v>171</v>
      </c>
    </row>
    <row r="99" spans="1:7">
      <c r="A99" s="51">
        <v>67</v>
      </c>
      <c r="B99" s="54">
        <v>43006</v>
      </c>
      <c r="C99" s="51" t="s">
        <v>172</v>
      </c>
      <c r="D99" s="51" t="s">
        <v>173</v>
      </c>
      <c r="E99" s="51" t="s">
        <v>166</v>
      </c>
      <c r="F99" s="53" t="s">
        <v>174</v>
      </c>
      <c r="G99" s="67"/>
    </row>
    <row r="100" spans="1:7">
      <c r="A100" s="51">
        <v>68</v>
      </c>
      <c r="B100" s="54">
        <v>43006</v>
      </c>
      <c r="C100" s="51" t="s">
        <v>172</v>
      </c>
      <c r="D100" s="51" t="s">
        <v>165</v>
      </c>
      <c r="E100" s="51" t="s">
        <v>166</v>
      </c>
      <c r="F100" s="53" t="s">
        <v>175</v>
      </c>
      <c r="G100" s="67" t="s">
        <v>171</v>
      </c>
    </row>
    <row r="101" spans="1:7">
      <c r="A101" s="51">
        <v>69</v>
      </c>
      <c r="B101" s="54">
        <v>43032</v>
      </c>
      <c r="C101" s="51" t="s">
        <v>176</v>
      </c>
      <c r="D101" s="51" t="s">
        <v>165</v>
      </c>
      <c r="E101" s="51" t="s">
        <v>166</v>
      </c>
      <c r="F101" s="53" t="s">
        <v>177</v>
      </c>
      <c r="G101" s="67" t="s">
        <v>168</v>
      </c>
    </row>
    <row r="102" spans="1:7" ht="14.25">
      <c r="A102" s="51">
        <v>70</v>
      </c>
      <c r="B102" s="54">
        <v>43033</v>
      </c>
      <c r="C102" s="51" t="s">
        <v>178</v>
      </c>
      <c r="D102" s="51" t="s">
        <v>173</v>
      </c>
      <c r="E102" s="51" t="s">
        <v>166</v>
      </c>
      <c r="F102" s="51" t="s">
        <v>179</v>
      </c>
      <c r="G102" s="67" t="s">
        <v>180</v>
      </c>
    </row>
    <row r="103" spans="1:7" ht="140.25">
      <c r="A103" s="51">
        <v>71</v>
      </c>
      <c r="B103" s="54">
        <v>43042</v>
      </c>
      <c r="C103" s="51" t="s">
        <v>181</v>
      </c>
      <c r="D103" s="51" t="s">
        <v>165</v>
      </c>
      <c r="E103" s="51" t="s">
        <v>166</v>
      </c>
      <c r="F103" s="77" t="s">
        <v>182</v>
      </c>
      <c r="G103" s="67" t="s">
        <v>171</v>
      </c>
    </row>
    <row r="104" spans="1:7" ht="38.25">
      <c r="A104" s="51">
        <v>72</v>
      </c>
      <c r="B104" s="54">
        <v>43045</v>
      </c>
      <c r="C104" s="51" t="s">
        <v>176</v>
      </c>
      <c r="D104" s="51" t="s">
        <v>165</v>
      </c>
      <c r="E104" s="51" t="s">
        <v>166</v>
      </c>
      <c r="F104" s="77" t="s">
        <v>183</v>
      </c>
      <c r="G104" s="67" t="s">
        <v>171</v>
      </c>
    </row>
    <row r="105" spans="1:7" ht="76.5">
      <c r="A105" s="51">
        <v>73</v>
      </c>
      <c r="B105" s="54">
        <v>43056</v>
      </c>
      <c r="C105" s="51" t="s">
        <v>169</v>
      </c>
      <c r="D105" s="51" t="s">
        <v>165</v>
      </c>
      <c r="E105" s="51" t="s">
        <v>166</v>
      </c>
      <c r="F105" s="53" t="s">
        <v>184</v>
      </c>
      <c r="G105" s="67" t="s">
        <v>171</v>
      </c>
    </row>
    <row r="106" spans="1:7">
      <c r="A106" s="51">
        <v>74</v>
      </c>
      <c r="B106" s="54">
        <v>43075</v>
      </c>
      <c r="C106" s="51" t="s">
        <v>185</v>
      </c>
      <c r="D106" s="51" t="s">
        <v>165</v>
      </c>
      <c r="E106" s="51" t="s">
        <v>166</v>
      </c>
      <c r="F106" s="51" t="s">
        <v>186</v>
      </c>
      <c r="G106" s="67" t="s">
        <v>187</v>
      </c>
    </row>
    <row r="107" spans="1:7">
      <c r="A107" s="51">
        <v>75</v>
      </c>
      <c r="B107" s="54">
        <v>43180</v>
      </c>
      <c r="C107" s="51" t="s">
        <v>188</v>
      </c>
      <c r="D107" s="51" t="s">
        <v>165</v>
      </c>
      <c r="E107" s="51" t="s">
        <v>166</v>
      </c>
      <c r="F107" s="51" t="s">
        <v>189</v>
      </c>
      <c r="G107" s="67" t="s">
        <v>190</v>
      </c>
    </row>
    <row r="108" spans="1:7" ht="153">
      <c r="A108" s="51">
        <v>76</v>
      </c>
      <c r="B108" s="54">
        <v>43279</v>
      </c>
      <c r="C108" s="51" t="s">
        <v>185</v>
      </c>
      <c r="D108" s="51" t="s">
        <v>165</v>
      </c>
      <c r="E108" s="51" t="s">
        <v>166</v>
      </c>
      <c r="F108" s="53" t="s">
        <v>191</v>
      </c>
      <c r="G108" s="51" t="s">
        <v>192</v>
      </c>
    </row>
  </sheetData>
  <mergeCells count="7">
    <mergeCell ref="B66:B97"/>
    <mergeCell ref="A66:A97"/>
    <mergeCell ref="G66:G97"/>
    <mergeCell ref="F66:F97"/>
    <mergeCell ref="E66:E97"/>
    <mergeCell ref="D66:D97"/>
    <mergeCell ref="C66:C97"/>
  </mergeCells>
  <phoneticPr fontId="62" type="noConversion"/>
  <conditionalFormatting sqref="F34">
    <cfRule type="duplicateValues" dxfId="75" priority="6"/>
  </conditionalFormatting>
  <conditionalFormatting sqref="F34">
    <cfRule type="duplicateValues" dxfId="74" priority="5"/>
  </conditionalFormatting>
  <conditionalFormatting sqref="F32">
    <cfRule type="duplicateValues" dxfId="73" priority="4"/>
  </conditionalFormatting>
  <conditionalFormatting sqref="F32">
    <cfRule type="duplicateValues" dxfId="72" priority="3"/>
  </conditionalFormatting>
  <conditionalFormatting sqref="F36">
    <cfRule type="duplicateValues" dxfId="71" priority="2"/>
  </conditionalFormatting>
  <conditionalFormatting sqref="F36">
    <cfRule type="duplicateValues" dxfId="7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D15" sqref="D15"/>
    </sheetView>
  </sheetViews>
  <sheetFormatPr defaultRowHeight="15.75"/>
  <sheetData>
    <row r="1" spans="1:3">
      <c r="A1" t="s">
        <v>8183</v>
      </c>
      <c r="B1" t="s">
        <v>8132</v>
      </c>
      <c r="C1" t="s">
        <v>625</v>
      </c>
    </row>
    <row r="2" spans="1:3">
      <c r="A2" s="83" t="s">
        <v>8184</v>
      </c>
      <c r="B2">
        <v>99</v>
      </c>
      <c r="C2">
        <v>108</v>
      </c>
    </row>
    <row r="3" spans="1:3">
      <c r="A3" s="83" t="s">
        <v>8185</v>
      </c>
      <c r="B3">
        <v>29</v>
      </c>
      <c r="C3">
        <v>33</v>
      </c>
    </row>
    <row r="4" spans="1:3">
      <c r="A4" s="83" t="s">
        <v>8186</v>
      </c>
      <c r="B4">
        <v>27</v>
      </c>
      <c r="C4">
        <v>76</v>
      </c>
    </row>
    <row r="5" spans="1:3">
      <c r="A5" s="83" t="s">
        <v>8187</v>
      </c>
      <c r="B5">
        <v>29</v>
      </c>
      <c r="C5">
        <v>28</v>
      </c>
    </row>
    <row r="6" spans="1:3">
      <c r="A6" s="83" t="s">
        <v>8188</v>
      </c>
      <c r="B6">
        <v>27</v>
      </c>
      <c r="C6">
        <v>81</v>
      </c>
    </row>
    <row r="7" spans="1:3">
      <c r="A7" s="83" t="s">
        <v>8189</v>
      </c>
      <c r="B7">
        <v>13</v>
      </c>
      <c r="C7">
        <v>20</v>
      </c>
    </row>
    <row r="8" spans="1:3">
      <c r="A8" s="83" t="s">
        <v>8190</v>
      </c>
      <c r="B8">
        <v>43</v>
      </c>
      <c r="C8">
        <v>89</v>
      </c>
    </row>
    <row r="9" spans="1:3">
      <c r="A9" s="83" t="s">
        <v>8192</v>
      </c>
      <c r="B9">
        <v>0</v>
      </c>
      <c r="C9">
        <v>5</v>
      </c>
    </row>
    <row r="10" spans="1:3">
      <c r="A10" s="83" t="s">
        <v>8193</v>
      </c>
      <c r="B10">
        <v>56</v>
      </c>
      <c r="C10">
        <v>104</v>
      </c>
    </row>
    <row r="11" spans="1:3">
      <c r="A11" s="83" t="s">
        <v>8191</v>
      </c>
      <c r="B11">
        <v>0</v>
      </c>
      <c r="C11">
        <v>0</v>
      </c>
    </row>
    <row r="12" spans="1:3">
      <c r="A12" s="83" t="s">
        <v>8194</v>
      </c>
      <c r="B12">
        <v>56</v>
      </c>
      <c r="C12">
        <v>109</v>
      </c>
    </row>
    <row r="13" spans="1:3">
      <c r="A13" s="83"/>
    </row>
    <row r="14" spans="1:3">
      <c r="A14" s="83"/>
    </row>
    <row r="15" spans="1:3">
      <c r="A15" s="83"/>
    </row>
    <row r="16" spans="1:3">
      <c r="A16" s="83"/>
    </row>
    <row r="17" spans="1:1">
      <c r="A17" s="83"/>
    </row>
    <row r="18" spans="1:1">
      <c r="A18" s="83"/>
    </row>
    <row r="19" spans="1:1">
      <c r="A19" s="83"/>
    </row>
    <row r="20" spans="1:1">
      <c r="A20" s="83"/>
    </row>
    <row r="21" spans="1:1">
      <c r="A21" s="83"/>
    </row>
    <row r="22" spans="1:1">
      <c r="A22" s="83"/>
    </row>
    <row r="23" spans="1:1">
      <c r="A23" s="83"/>
    </row>
    <row r="24" spans="1:1">
      <c r="A24" s="83"/>
    </row>
  </sheetData>
  <phoneticPr fontId="62" type="noConversion"/>
  <pageMargins left="0.7" right="0.7" top="0.75" bottom="0.75" header="0.3" footer="0.3"/>
  <pageSetup orientation="portrait" horizontalDpi="90" verticalDpi="9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G16" sqref="G16"/>
    </sheetView>
  </sheetViews>
  <sheetFormatPr defaultRowHeight="15.75"/>
  <cols>
    <col min="1" max="1" width="12.5703125" style="85" customWidth="1"/>
  </cols>
  <sheetData>
    <row r="1" spans="1:6">
      <c r="A1" s="102" t="s">
        <v>8146</v>
      </c>
      <c r="B1" s="101" t="s">
        <v>8148</v>
      </c>
      <c r="C1" s="101" t="s">
        <v>8149</v>
      </c>
      <c r="E1" s="101" t="s">
        <v>8148</v>
      </c>
      <c r="F1" s="101" t="s">
        <v>8149</v>
      </c>
    </row>
    <row r="2" spans="1:6">
      <c r="A2" s="85" t="s">
        <v>8150</v>
      </c>
      <c r="B2">
        <v>134</v>
      </c>
      <c r="C2">
        <v>113</v>
      </c>
      <c r="E2">
        <f>工作表1!$K$10</f>
        <v>99</v>
      </c>
      <c r="F2">
        <f>工作表1!$K$11</f>
        <v>108</v>
      </c>
    </row>
    <row r="3" spans="1:6">
      <c r="A3" s="85" t="s">
        <v>8151</v>
      </c>
      <c r="B3">
        <v>31</v>
      </c>
      <c r="C3">
        <v>28</v>
      </c>
      <c r="E3">
        <f>工作表1!L4</f>
        <v>29</v>
      </c>
      <c r="F3">
        <f>工作表1!L5</f>
        <v>33</v>
      </c>
    </row>
    <row r="4" spans="1:6">
      <c r="A4" s="85" t="s">
        <v>8147</v>
      </c>
      <c r="B4">
        <v>27</v>
      </c>
      <c r="C4">
        <v>76</v>
      </c>
      <c r="E4">
        <f>工作表1!L15</f>
        <v>27</v>
      </c>
      <c r="F4">
        <f>工作表1!L16</f>
        <v>76</v>
      </c>
    </row>
    <row r="5" spans="1:6">
      <c r="A5" s="86" t="s">
        <v>8152</v>
      </c>
      <c r="B5">
        <v>134</v>
      </c>
      <c r="C5">
        <v>113</v>
      </c>
      <c r="E5">
        <f>工作表1!$K$10</f>
        <v>99</v>
      </c>
      <c r="F5">
        <f>工作表1!$K$11</f>
        <v>108</v>
      </c>
    </row>
    <row r="6" spans="1:6">
      <c r="A6" s="86" t="s">
        <v>8153</v>
      </c>
      <c r="B6">
        <v>31</v>
      </c>
      <c r="C6">
        <v>23</v>
      </c>
      <c r="E6">
        <f>工作表1!M4</f>
        <v>29</v>
      </c>
      <c r="F6">
        <f>工作表1!M5</f>
        <v>28</v>
      </c>
    </row>
    <row r="7" spans="1:6">
      <c r="A7" s="86" t="s">
        <v>8154</v>
      </c>
      <c r="B7">
        <v>27</v>
      </c>
      <c r="C7">
        <v>81</v>
      </c>
      <c r="E7">
        <f>工作表1!M15</f>
        <v>27</v>
      </c>
      <c r="F7">
        <f>工作表1!M16</f>
        <v>81</v>
      </c>
    </row>
    <row r="8" spans="1:6">
      <c r="A8" s="85" t="s">
        <v>8155</v>
      </c>
      <c r="B8">
        <v>134</v>
      </c>
      <c r="C8">
        <v>113</v>
      </c>
      <c r="E8">
        <f>工作表1!$K$10</f>
        <v>99</v>
      </c>
      <c r="F8">
        <f>工作表1!$K$11</f>
        <v>108</v>
      </c>
    </row>
    <row r="9" spans="1:6">
      <c r="A9" s="85" t="s">
        <v>8156</v>
      </c>
      <c r="B9">
        <v>17</v>
      </c>
      <c r="C9">
        <v>0</v>
      </c>
      <c r="E9">
        <f>工作表1!N4</f>
        <v>13</v>
      </c>
      <c r="F9">
        <f>工作表1!N5</f>
        <v>20</v>
      </c>
    </row>
    <row r="10" spans="1:6">
      <c r="A10" s="85" t="s">
        <v>8157</v>
      </c>
      <c r="B10">
        <v>41</v>
      </c>
      <c r="C10">
        <v>104</v>
      </c>
      <c r="E10">
        <f>工作表1!N15</f>
        <v>43</v>
      </c>
      <c r="F10">
        <f>工作表1!N16</f>
        <v>89</v>
      </c>
    </row>
    <row r="11" spans="1:6">
      <c r="A11" s="85" t="s">
        <v>8158</v>
      </c>
      <c r="B11">
        <v>134</v>
      </c>
      <c r="C11">
        <v>113</v>
      </c>
      <c r="E11">
        <f>工作表1!$K$10</f>
        <v>99</v>
      </c>
      <c r="F11">
        <f>工作表1!$K$11</f>
        <v>108</v>
      </c>
    </row>
    <row r="12" spans="1:6">
      <c r="A12" s="85" t="s">
        <v>8159</v>
      </c>
      <c r="B12">
        <v>0</v>
      </c>
      <c r="C12">
        <v>0</v>
      </c>
      <c r="E12">
        <f>工作表1!O4</f>
        <v>0</v>
      </c>
      <c r="F12">
        <f>工作表1!O5</f>
        <v>5</v>
      </c>
    </row>
    <row r="13" spans="1:6">
      <c r="A13" s="85" t="s">
        <v>8160</v>
      </c>
      <c r="B13">
        <v>58</v>
      </c>
      <c r="C13">
        <v>104</v>
      </c>
      <c r="E13">
        <f>工作表1!O15</f>
        <v>56</v>
      </c>
      <c r="F13">
        <f>工作表1!O16</f>
        <v>104</v>
      </c>
    </row>
  </sheetData>
  <phoneticPr fontId="62" type="noConversion"/>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11" sqref="D11"/>
    </sheetView>
  </sheetViews>
  <sheetFormatPr defaultRowHeight="15.75"/>
  <cols>
    <col min="3" max="3" width="12" customWidth="1"/>
  </cols>
  <sheetData>
    <row r="1" spans="1:3">
      <c r="A1" t="s">
        <v>8171</v>
      </c>
      <c r="B1" t="s">
        <v>8139</v>
      </c>
      <c r="C1" t="s">
        <v>8176</v>
      </c>
    </row>
    <row r="2" spans="1:3">
      <c r="A2" t="s">
        <v>8172</v>
      </c>
      <c r="B2">
        <v>103</v>
      </c>
      <c r="C2">
        <v>59</v>
      </c>
    </row>
    <row r="3" spans="1:3">
      <c r="A3" t="s">
        <v>8173</v>
      </c>
      <c r="B3">
        <v>109</v>
      </c>
      <c r="C3">
        <v>54</v>
      </c>
    </row>
    <row r="4" spans="1:3">
      <c r="A4" t="s">
        <v>8174</v>
      </c>
      <c r="B4">
        <v>145</v>
      </c>
      <c r="C4">
        <v>17</v>
      </c>
    </row>
    <row r="5" spans="1:3">
      <c r="A5" t="s">
        <v>8175</v>
      </c>
      <c r="B5">
        <v>162</v>
      </c>
      <c r="C5">
        <v>0</v>
      </c>
    </row>
  </sheetData>
  <phoneticPr fontId="62" type="noConversion"/>
  <pageMargins left="0.7" right="0.7" top="0.75" bottom="0.75" header="0.3" footer="0.3"/>
  <pageSetup orientation="portrait" horizontalDpi="90" verticalDpi="9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5" sqref="F15"/>
    </sheetView>
  </sheetViews>
  <sheetFormatPr defaultRowHeight="15.75"/>
  <cols>
    <col min="1" max="1" width="12.5703125" style="85" customWidth="1"/>
  </cols>
  <sheetData>
    <row r="1" spans="1:6">
      <c r="A1" s="85" t="s">
        <v>8146</v>
      </c>
      <c r="B1" t="s">
        <v>8148</v>
      </c>
      <c r="C1" t="s">
        <v>8149</v>
      </c>
    </row>
    <row r="2" spans="1:6">
      <c r="A2" s="90" t="s">
        <v>8161</v>
      </c>
      <c r="B2">
        <v>97</v>
      </c>
      <c r="C2">
        <v>113</v>
      </c>
      <c r="E2">
        <v>99</v>
      </c>
      <c r="F2">
        <v>108</v>
      </c>
    </row>
    <row r="3" spans="1:6">
      <c r="A3" s="93" t="s">
        <v>8162</v>
      </c>
      <c r="B3">
        <v>31</v>
      </c>
      <c r="C3">
        <v>28</v>
      </c>
      <c r="E3">
        <v>29</v>
      </c>
      <c r="F3">
        <v>33</v>
      </c>
    </row>
    <row r="4" spans="1:6">
      <c r="A4" s="91" t="s">
        <v>8163</v>
      </c>
      <c r="B4">
        <v>27</v>
      </c>
      <c r="C4">
        <v>76</v>
      </c>
      <c r="E4">
        <v>27</v>
      </c>
      <c r="F4">
        <v>76</v>
      </c>
    </row>
    <row r="5" spans="1:6">
      <c r="A5" s="94" t="s">
        <v>8165</v>
      </c>
      <c r="B5">
        <v>31</v>
      </c>
      <c r="C5">
        <v>23</v>
      </c>
      <c r="E5">
        <v>29</v>
      </c>
      <c r="F5">
        <v>28</v>
      </c>
    </row>
    <row r="6" spans="1:6">
      <c r="A6" s="92" t="s">
        <v>8164</v>
      </c>
      <c r="B6">
        <v>27</v>
      </c>
      <c r="C6">
        <v>81</v>
      </c>
      <c r="E6">
        <v>27</v>
      </c>
      <c r="F6">
        <v>81</v>
      </c>
    </row>
    <row r="7" spans="1:6">
      <c r="A7" s="93" t="s">
        <v>8166</v>
      </c>
      <c r="B7">
        <v>17</v>
      </c>
      <c r="C7">
        <v>0</v>
      </c>
      <c r="E7">
        <v>13</v>
      </c>
      <c r="F7">
        <v>20</v>
      </c>
    </row>
    <row r="8" spans="1:6">
      <c r="A8" s="91" t="s">
        <v>8167</v>
      </c>
      <c r="B8">
        <v>41</v>
      </c>
      <c r="C8">
        <v>104</v>
      </c>
      <c r="E8">
        <v>43</v>
      </c>
      <c r="F8">
        <v>89</v>
      </c>
    </row>
    <row r="9" spans="1:6">
      <c r="A9" s="93" t="s">
        <v>8169</v>
      </c>
      <c r="B9">
        <v>0</v>
      </c>
      <c r="C9">
        <v>0</v>
      </c>
      <c r="E9">
        <v>0</v>
      </c>
      <c r="F9">
        <v>5</v>
      </c>
    </row>
    <row r="10" spans="1:6">
      <c r="A10" s="91" t="s">
        <v>8168</v>
      </c>
      <c r="B10">
        <v>58</v>
      </c>
      <c r="C10">
        <v>104</v>
      </c>
      <c r="E10">
        <v>56</v>
      </c>
      <c r="F10">
        <v>104</v>
      </c>
    </row>
    <row r="11" spans="1:6">
      <c r="E11">
        <v>0</v>
      </c>
      <c r="F11">
        <v>0</v>
      </c>
    </row>
    <row r="12" spans="1:6">
      <c r="E12">
        <v>56</v>
      </c>
      <c r="F12">
        <v>109</v>
      </c>
    </row>
  </sheetData>
  <phoneticPr fontId="62" type="noConversion"/>
  <pageMargins left="0.7" right="0.7" top="0.75" bottom="0.75" header="0.3" footer="0.3"/>
  <pageSetup orientation="portrait" horizontalDpi="90" verticalDpi="9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5"/>
  <sheetViews>
    <sheetView topLeftCell="A4" workbookViewId="0">
      <selection activeCell="G33" sqref="G33"/>
    </sheetView>
  </sheetViews>
  <sheetFormatPr defaultRowHeight="15.75"/>
  <cols>
    <col min="1" max="1" width="73.7109375" customWidth="1"/>
    <col min="2" max="2" width="24" customWidth="1"/>
    <col min="3" max="3" width="11.7109375" bestFit="1" customWidth="1"/>
    <col min="4" max="4" width="12.5703125" bestFit="1" customWidth="1"/>
    <col min="5" max="5" width="15.7109375" bestFit="1" customWidth="1"/>
    <col min="6" max="6" width="15.42578125" bestFit="1" customWidth="1"/>
    <col min="7" max="7" width="17.7109375" bestFit="1" customWidth="1"/>
    <col min="8" max="8" width="18.7109375" bestFit="1" customWidth="1"/>
    <col min="9" max="9" width="14.85546875" bestFit="1" customWidth="1"/>
    <col min="10" max="10" width="8.5703125" bestFit="1" customWidth="1"/>
    <col min="11" max="11" width="33.7109375" bestFit="1" customWidth="1"/>
    <col min="12" max="12" width="5.7109375" bestFit="1" customWidth="1"/>
    <col min="13" max="13" width="8.7109375" bestFit="1" customWidth="1"/>
    <col min="14" max="14" width="9" bestFit="1" customWidth="1"/>
    <col min="15" max="15" width="13.5703125" bestFit="1" customWidth="1"/>
    <col min="16" max="17" width="9" bestFit="1" customWidth="1"/>
    <col min="18" max="18" width="8.5703125" bestFit="1" customWidth="1"/>
    <col min="19" max="19" width="6.7109375" bestFit="1" customWidth="1"/>
    <col min="20" max="20" width="11.28515625" bestFit="1" customWidth="1"/>
    <col min="21" max="21" width="12.5703125" bestFit="1" customWidth="1"/>
    <col min="22" max="22" width="14.5703125" bestFit="1" customWidth="1"/>
    <col min="23" max="23" width="11.140625" bestFit="1" customWidth="1"/>
    <col min="24" max="24" width="9" bestFit="1" customWidth="1"/>
  </cols>
  <sheetData>
    <row r="1" spans="1:24" s="44" customFormat="1" ht="44.25" customHeight="1">
      <c r="A1" s="45" t="s">
        <v>7978</v>
      </c>
      <c r="B1" s="45" t="s">
        <v>1100</v>
      </c>
      <c r="C1" s="45" t="s">
        <v>1101</v>
      </c>
      <c r="D1" s="45" t="s">
        <v>1104</v>
      </c>
      <c r="E1" s="45" t="s">
        <v>7979</v>
      </c>
      <c r="F1" s="45" t="s">
        <v>199</v>
      </c>
      <c r="G1" s="43" t="s">
        <v>7980</v>
      </c>
      <c r="H1" s="43" t="s">
        <v>6846</v>
      </c>
      <c r="I1" s="43" t="s">
        <v>6847</v>
      </c>
      <c r="J1" s="43" t="s">
        <v>7981</v>
      </c>
      <c r="K1" s="43" t="s">
        <v>6849</v>
      </c>
      <c r="L1" s="43" t="s">
        <v>7982</v>
      </c>
      <c r="M1" s="43" t="s">
        <v>6850</v>
      </c>
      <c r="N1" s="43" t="s">
        <v>6851</v>
      </c>
      <c r="O1" s="43" t="s">
        <v>6852</v>
      </c>
      <c r="P1" s="43" t="s">
        <v>6853</v>
      </c>
      <c r="Q1" s="43" t="s">
        <v>6854</v>
      </c>
      <c r="R1" s="43" t="s">
        <v>6855</v>
      </c>
      <c r="S1" s="43" t="s">
        <v>7983</v>
      </c>
      <c r="T1" s="43" t="s">
        <v>7984</v>
      </c>
      <c r="U1" s="43" t="s">
        <v>6859</v>
      </c>
      <c r="V1" s="43" t="s">
        <v>7985</v>
      </c>
      <c r="W1" s="43" t="s">
        <v>7986</v>
      </c>
      <c r="X1" s="48" t="s">
        <v>6862</v>
      </c>
    </row>
    <row r="2" spans="1:24" s="41" customFormat="1" ht="18" customHeight="1">
      <c r="A2" s="49" t="s">
        <v>7987</v>
      </c>
      <c r="B2" s="38" t="s">
        <v>7988</v>
      </c>
      <c r="C2" s="38" t="s">
        <v>449</v>
      </c>
      <c r="D2" s="38" t="s">
        <v>7989</v>
      </c>
      <c r="E2" s="38" t="s">
        <v>7990</v>
      </c>
      <c r="F2" s="38" t="s">
        <v>451</v>
      </c>
      <c r="G2" s="39" t="s">
        <v>223</v>
      </c>
      <c r="H2" s="39" t="s">
        <v>6958</v>
      </c>
      <c r="I2" s="39" t="s">
        <v>7991</v>
      </c>
      <c r="J2" s="39" t="s">
        <v>256</v>
      </c>
      <c r="K2" s="39" t="s">
        <v>7992</v>
      </c>
      <c r="L2" s="39" t="s">
        <v>270</v>
      </c>
      <c r="M2" s="39" t="s">
        <v>6927</v>
      </c>
      <c r="N2" s="39" t="s">
        <v>6928</v>
      </c>
      <c r="O2" s="39"/>
      <c r="P2" s="39"/>
      <c r="Q2" s="39"/>
      <c r="R2" s="39"/>
      <c r="S2" s="39"/>
      <c r="T2" s="39" t="s">
        <v>450</v>
      </c>
      <c r="U2" s="39" t="s">
        <v>6880</v>
      </c>
      <c r="V2" s="39" t="s">
        <v>7993</v>
      </c>
      <c r="W2" s="39" t="s">
        <v>7994</v>
      </c>
      <c r="X2" s="49" t="s">
        <v>7995</v>
      </c>
    </row>
    <row r="3" spans="1:24">
      <c r="A3" s="49" t="s">
        <v>7996</v>
      </c>
      <c r="B3" s="38" t="s">
        <v>7997</v>
      </c>
      <c r="C3" s="38" t="s">
        <v>799</v>
      </c>
      <c r="D3" s="38" t="s">
        <v>7998</v>
      </c>
      <c r="E3" s="38" t="s">
        <v>7999</v>
      </c>
      <c r="F3" s="38" t="s">
        <v>859</v>
      </c>
      <c r="G3" s="38" t="s">
        <v>223</v>
      </c>
      <c r="H3" s="38" t="s">
        <v>6958</v>
      </c>
      <c r="I3" s="38" t="s">
        <v>1132</v>
      </c>
      <c r="J3" s="38" t="s">
        <v>7149</v>
      </c>
      <c r="K3" s="38" t="s">
        <v>7882</v>
      </c>
      <c r="L3" s="38" t="s">
        <v>226</v>
      </c>
      <c r="M3" s="38"/>
      <c r="N3" s="38"/>
      <c r="O3" s="38"/>
      <c r="P3" s="38"/>
      <c r="Q3" s="38"/>
      <c r="R3" s="38"/>
      <c r="S3" s="38"/>
      <c r="T3" s="38" t="s">
        <v>229</v>
      </c>
      <c r="U3" s="38" t="s">
        <v>6880</v>
      </c>
      <c r="V3" s="38" t="s">
        <v>8000</v>
      </c>
      <c r="W3" s="38" t="s">
        <v>8001</v>
      </c>
      <c r="X3" s="49" t="s">
        <v>7995</v>
      </c>
    </row>
    <row r="4" spans="1:24">
      <c r="A4" s="49" t="s">
        <v>8002</v>
      </c>
      <c r="B4" s="38" t="s">
        <v>787</v>
      </c>
      <c r="C4" s="38" t="s">
        <v>8003</v>
      </c>
      <c r="D4" s="38" t="s">
        <v>7989</v>
      </c>
      <c r="E4" s="38" t="s">
        <v>8004</v>
      </c>
      <c r="F4" s="38" t="s">
        <v>790</v>
      </c>
      <c r="G4" s="39" t="s">
        <v>670</v>
      </c>
      <c r="H4" s="39" t="s">
        <v>7012</v>
      </c>
      <c r="I4" s="39" t="s">
        <v>7991</v>
      </c>
      <c r="J4" s="39" t="s">
        <v>256</v>
      </c>
      <c r="K4" s="39" t="s">
        <v>8005</v>
      </c>
      <c r="L4" s="39" t="s">
        <v>8006</v>
      </c>
      <c r="M4" s="39"/>
      <c r="N4" s="39"/>
      <c r="O4" s="39"/>
      <c r="P4" s="39"/>
      <c r="Q4" s="39"/>
      <c r="R4" s="39"/>
      <c r="S4" s="39"/>
      <c r="T4" s="39" t="s">
        <v>277</v>
      </c>
      <c r="U4" s="39" t="s">
        <v>6880</v>
      </c>
      <c r="V4" s="39" t="s">
        <v>8007</v>
      </c>
      <c r="W4" s="39" t="s">
        <v>8001</v>
      </c>
      <c r="X4" s="49" t="s">
        <v>7995</v>
      </c>
    </row>
    <row r="5" spans="1:24">
      <c r="A5" s="49" t="s">
        <v>8008</v>
      </c>
      <c r="B5" s="38" t="s">
        <v>787</v>
      </c>
      <c r="C5" s="38" t="s">
        <v>8003</v>
      </c>
      <c r="D5" s="38" t="s">
        <v>7989</v>
      </c>
      <c r="E5" s="38" t="s">
        <v>8009</v>
      </c>
      <c r="F5" s="38" t="s">
        <v>8010</v>
      </c>
      <c r="G5" s="39" t="s">
        <v>670</v>
      </c>
      <c r="H5" s="39" t="s">
        <v>7012</v>
      </c>
      <c r="I5" s="39" t="s">
        <v>7991</v>
      </c>
      <c r="J5" s="39" t="s">
        <v>256</v>
      </c>
      <c r="K5" s="39" t="s">
        <v>8005</v>
      </c>
      <c r="L5" s="39" t="s">
        <v>8006</v>
      </c>
      <c r="M5" s="39"/>
      <c r="N5" s="39"/>
      <c r="O5" s="39"/>
      <c r="P5" s="39"/>
      <c r="Q5" s="39"/>
      <c r="R5" s="39"/>
      <c r="S5" s="39"/>
      <c r="T5" s="39" t="s">
        <v>8011</v>
      </c>
      <c r="U5" s="39" t="s">
        <v>6880</v>
      </c>
      <c r="V5" s="39" t="s">
        <v>8012</v>
      </c>
      <c r="W5" s="39" t="s">
        <v>8013</v>
      </c>
      <c r="X5" s="49" t="s">
        <v>8014</v>
      </c>
    </row>
    <row r="6" spans="1:24">
      <c r="A6" s="49" t="s">
        <v>8002</v>
      </c>
      <c r="B6" s="38" t="s">
        <v>787</v>
      </c>
      <c r="C6" s="38" t="s">
        <v>8003</v>
      </c>
      <c r="D6" s="38" t="s">
        <v>7989</v>
      </c>
      <c r="E6" s="38" t="s">
        <v>8015</v>
      </c>
      <c r="F6" s="38" t="s">
        <v>8016</v>
      </c>
      <c r="G6" s="39" t="s">
        <v>223</v>
      </c>
      <c r="H6" s="39" t="s">
        <v>7005</v>
      </c>
      <c r="I6" s="39" t="s">
        <v>7991</v>
      </c>
      <c r="J6" s="39" t="s">
        <v>7005</v>
      </c>
      <c r="K6" s="39" t="s">
        <v>7006</v>
      </c>
      <c r="L6" s="39" t="s">
        <v>226</v>
      </c>
      <c r="M6" s="39"/>
      <c r="N6" s="39"/>
      <c r="O6" s="39"/>
      <c r="P6" s="39"/>
      <c r="Q6" s="39"/>
      <c r="R6" s="39"/>
      <c r="S6" s="39"/>
      <c r="T6" s="39" t="s">
        <v>8017</v>
      </c>
      <c r="U6" s="39" t="s">
        <v>6880</v>
      </c>
      <c r="V6" s="39" t="s">
        <v>8001</v>
      </c>
      <c r="W6" s="39" t="s">
        <v>8001</v>
      </c>
      <c r="X6" s="49" t="s">
        <v>8018</v>
      </c>
    </row>
    <row r="7" spans="1:24">
      <c r="A7" s="49" t="s">
        <v>8002</v>
      </c>
      <c r="B7" s="38" t="s">
        <v>787</v>
      </c>
      <c r="C7" s="38" t="s">
        <v>8003</v>
      </c>
      <c r="D7" s="38" t="s">
        <v>7989</v>
      </c>
      <c r="E7" s="38" t="s">
        <v>8019</v>
      </c>
      <c r="F7" s="38" t="s">
        <v>8020</v>
      </c>
      <c r="G7" s="39" t="s">
        <v>223</v>
      </c>
      <c r="H7" s="39" t="s">
        <v>7005</v>
      </c>
      <c r="I7" s="39" t="s">
        <v>7991</v>
      </c>
      <c r="J7" s="39" t="s">
        <v>7005</v>
      </c>
      <c r="K7" s="39" t="s">
        <v>7006</v>
      </c>
      <c r="L7" s="39" t="s">
        <v>226</v>
      </c>
      <c r="M7" s="39"/>
      <c r="N7" s="39"/>
      <c r="O7" s="39"/>
      <c r="P7" s="39"/>
      <c r="Q7" s="39"/>
      <c r="R7" s="39"/>
      <c r="S7" s="39"/>
      <c r="T7" s="39" t="s">
        <v>8017</v>
      </c>
      <c r="U7" s="39" t="s">
        <v>6880</v>
      </c>
      <c r="V7" s="39" t="s">
        <v>8001</v>
      </c>
      <c r="W7" s="39" t="s">
        <v>8001</v>
      </c>
      <c r="X7" s="49" t="s">
        <v>8018</v>
      </c>
    </row>
    <row r="8" spans="1:24">
      <c r="A8" s="49" t="s">
        <v>8021</v>
      </c>
      <c r="B8" s="38" t="s">
        <v>515</v>
      </c>
      <c r="C8" s="38" t="s">
        <v>8022</v>
      </c>
      <c r="D8" s="38" t="s">
        <v>8023</v>
      </c>
      <c r="E8" s="38" t="s">
        <v>8024</v>
      </c>
      <c r="F8" s="38" t="s">
        <v>521</v>
      </c>
      <c r="G8" s="39" t="s">
        <v>234</v>
      </c>
      <c r="H8" s="39" t="s">
        <v>6878</v>
      </c>
      <c r="I8" s="39" t="s">
        <v>6959</v>
      </c>
      <c r="J8" s="39" t="s">
        <v>256</v>
      </c>
      <c r="K8" s="39" t="s">
        <v>6010</v>
      </c>
      <c r="L8" s="39" t="s">
        <v>270</v>
      </c>
      <c r="M8" s="39" t="s">
        <v>6902</v>
      </c>
      <c r="N8" s="39" t="s">
        <v>6928</v>
      </c>
      <c r="O8" s="39"/>
      <c r="P8" s="39"/>
      <c r="Q8" s="39"/>
      <c r="R8" s="39" t="s">
        <v>6920</v>
      </c>
      <c r="S8" s="39"/>
      <c r="T8" s="39" t="s">
        <v>277</v>
      </c>
      <c r="U8" s="39" t="s">
        <v>8025</v>
      </c>
      <c r="V8" s="39" t="s">
        <v>8026</v>
      </c>
      <c r="W8" s="39" t="s">
        <v>8027</v>
      </c>
      <c r="X8" s="49" t="s">
        <v>8018</v>
      </c>
    </row>
    <row r="9" spans="1:24">
      <c r="A9" s="49" t="s">
        <v>8028</v>
      </c>
      <c r="B9" s="38" t="s">
        <v>508</v>
      </c>
      <c r="C9" s="38" t="s">
        <v>8029</v>
      </c>
      <c r="D9" s="38" t="s">
        <v>8023</v>
      </c>
      <c r="E9" s="38" t="s">
        <v>8030</v>
      </c>
      <c r="F9" s="38" t="s">
        <v>511</v>
      </c>
      <c r="G9" s="39" t="s">
        <v>223</v>
      </c>
      <c r="H9" s="39" t="s">
        <v>6958</v>
      </c>
      <c r="I9" s="39" t="s">
        <v>1132</v>
      </c>
      <c r="J9" s="39" t="s">
        <v>256</v>
      </c>
      <c r="K9" s="39" t="s">
        <v>6156</v>
      </c>
      <c r="L9" s="39" t="s">
        <v>226</v>
      </c>
      <c r="M9" s="39"/>
      <c r="N9" s="39"/>
      <c r="O9" s="39"/>
      <c r="P9" s="39"/>
      <c r="Q9" s="39"/>
      <c r="R9" s="39"/>
      <c r="S9" s="39"/>
      <c r="T9" s="39" t="s">
        <v>229</v>
      </c>
      <c r="U9" s="39" t="s">
        <v>6880</v>
      </c>
      <c r="V9" s="39" t="s">
        <v>8031</v>
      </c>
      <c r="W9" s="39" t="s">
        <v>8001</v>
      </c>
      <c r="X9" s="49" t="s">
        <v>8018</v>
      </c>
    </row>
    <row r="10" spans="1:24">
      <c r="A10" s="49" t="s">
        <v>8032</v>
      </c>
      <c r="B10" s="38" t="s">
        <v>8033</v>
      </c>
      <c r="C10" s="58" t="s">
        <v>3200</v>
      </c>
      <c r="D10" s="38" t="s">
        <v>8023</v>
      </c>
      <c r="E10" s="38" t="s">
        <v>8034</v>
      </c>
      <c r="F10" s="38" t="s">
        <v>8035</v>
      </c>
      <c r="G10" s="39" t="s">
        <v>465</v>
      </c>
      <c r="H10" s="39" t="s">
        <v>6878</v>
      </c>
      <c r="I10" s="39" t="s">
        <v>6969</v>
      </c>
      <c r="J10" s="39" t="s">
        <v>256</v>
      </c>
      <c r="K10" s="39" t="s">
        <v>8036</v>
      </c>
      <c r="L10" s="39" t="s">
        <v>270</v>
      </c>
      <c r="M10" s="39"/>
      <c r="N10" s="39"/>
      <c r="O10" s="39"/>
      <c r="P10" s="39"/>
      <c r="Q10" s="39"/>
      <c r="R10" s="39" t="s">
        <v>6920</v>
      </c>
      <c r="S10" s="39"/>
      <c r="T10" s="39" t="s">
        <v>8017</v>
      </c>
      <c r="U10" s="39" t="s">
        <v>8025</v>
      </c>
      <c r="V10" s="39" t="s">
        <v>8026</v>
      </c>
    </row>
    <row r="11" spans="1:24">
      <c r="A11" s="49" t="s">
        <v>8032</v>
      </c>
      <c r="B11" s="38" t="s">
        <v>8033</v>
      </c>
      <c r="C11" s="58" t="s">
        <v>3200</v>
      </c>
      <c r="D11" s="38" t="s">
        <v>8023</v>
      </c>
      <c r="E11" s="38" t="s">
        <v>8037</v>
      </c>
      <c r="F11" s="38" t="s">
        <v>8038</v>
      </c>
      <c r="G11" s="39" t="s">
        <v>465</v>
      </c>
      <c r="H11" s="39" t="s">
        <v>6878</v>
      </c>
      <c r="I11" s="39" t="s">
        <v>6969</v>
      </c>
      <c r="J11" s="39" t="s">
        <v>256</v>
      </c>
      <c r="K11" s="39" t="s">
        <v>8036</v>
      </c>
      <c r="L11" s="39" t="s">
        <v>270</v>
      </c>
      <c r="M11" s="39" t="s">
        <v>6902</v>
      </c>
      <c r="N11" s="39">
        <v>2012</v>
      </c>
      <c r="O11" s="39"/>
      <c r="P11" s="39"/>
      <c r="Q11" s="39"/>
      <c r="R11" s="39"/>
      <c r="S11" s="39"/>
      <c r="T11" s="39" t="s">
        <v>8017</v>
      </c>
      <c r="U11" s="39" t="s">
        <v>8025</v>
      </c>
      <c r="V11" s="39" t="s">
        <v>8026</v>
      </c>
    </row>
    <row r="12" spans="1:24">
      <c r="A12" s="49" t="s">
        <v>8039</v>
      </c>
      <c r="B12" s="38" t="s">
        <v>515</v>
      </c>
      <c r="C12" s="38" t="s">
        <v>8022</v>
      </c>
      <c r="D12" s="38" t="s">
        <v>8023</v>
      </c>
      <c r="E12" s="38" t="s">
        <v>8040</v>
      </c>
      <c r="F12" s="38" t="s">
        <v>517</v>
      </c>
      <c r="G12" s="39" t="s">
        <v>670</v>
      </c>
      <c r="H12" s="39" t="s">
        <v>6878</v>
      </c>
      <c r="I12" s="39" t="s">
        <v>6959</v>
      </c>
      <c r="J12" s="39" t="s">
        <v>256</v>
      </c>
      <c r="K12" s="39" t="s">
        <v>6010</v>
      </c>
      <c r="L12" s="39" t="s">
        <v>270</v>
      </c>
      <c r="M12" s="39"/>
      <c r="N12" s="39"/>
      <c r="O12" s="39"/>
      <c r="P12" s="39"/>
      <c r="Q12" s="39"/>
      <c r="R12" s="39" t="s">
        <v>6920</v>
      </c>
      <c r="S12" s="39"/>
      <c r="T12" s="39" t="s">
        <v>229</v>
      </c>
      <c r="U12" s="39" t="s">
        <v>8025</v>
      </c>
      <c r="V12" s="39" t="s">
        <v>8026</v>
      </c>
      <c r="W12" s="39" t="s">
        <v>8027</v>
      </c>
      <c r="X12" s="49" t="s">
        <v>8018</v>
      </c>
    </row>
    <row r="13" spans="1:24">
      <c r="A13" s="49" t="s">
        <v>8039</v>
      </c>
      <c r="B13" s="38" t="s">
        <v>515</v>
      </c>
      <c r="C13" s="38" t="s">
        <v>8022</v>
      </c>
      <c r="D13" s="38" t="s">
        <v>8023</v>
      </c>
      <c r="E13" s="38" t="s">
        <v>8041</v>
      </c>
      <c r="F13" s="38" t="s">
        <v>519</v>
      </c>
      <c r="G13" s="39" t="s">
        <v>670</v>
      </c>
      <c r="H13" s="39" t="s">
        <v>6878</v>
      </c>
      <c r="I13" s="39" t="s">
        <v>6959</v>
      </c>
      <c r="J13" s="39" t="s">
        <v>256</v>
      </c>
      <c r="K13" s="39" t="s">
        <v>6010</v>
      </c>
      <c r="L13" s="39" t="s">
        <v>270</v>
      </c>
      <c r="M13" s="39" t="s">
        <v>6902</v>
      </c>
      <c r="N13" s="39" t="s">
        <v>6928</v>
      </c>
      <c r="O13" s="39"/>
      <c r="P13" s="39"/>
      <c r="Q13" s="39"/>
      <c r="R13" s="39"/>
      <c r="S13" s="39"/>
      <c r="T13" s="39" t="s">
        <v>229</v>
      </c>
      <c r="U13" s="39" t="s">
        <v>8025</v>
      </c>
      <c r="V13" s="39" t="s">
        <v>8026</v>
      </c>
      <c r="W13" s="39" t="s">
        <v>8027</v>
      </c>
      <c r="X13" s="49" t="s">
        <v>8018</v>
      </c>
    </row>
    <row r="14" spans="1:24">
      <c r="A14" s="49" t="s">
        <v>8042</v>
      </c>
      <c r="B14" s="38" t="s">
        <v>8043</v>
      </c>
      <c r="C14" s="46" t="s">
        <v>7874</v>
      </c>
      <c r="D14" s="38" t="s">
        <v>7989</v>
      </c>
      <c r="E14" s="38" t="s">
        <v>8044</v>
      </c>
      <c r="F14" s="38" t="s">
        <v>8045</v>
      </c>
      <c r="G14" s="39" t="s">
        <v>223</v>
      </c>
      <c r="H14" s="39" t="s">
        <v>6878</v>
      </c>
      <c r="I14" s="39" t="s">
        <v>7991</v>
      </c>
      <c r="J14" s="39" t="s">
        <v>256</v>
      </c>
      <c r="K14" s="39" t="s">
        <v>6010</v>
      </c>
      <c r="L14" s="39" t="s">
        <v>226</v>
      </c>
      <c r="M14" s="39"/>
      <c r="N14" s="39"/>
      <c r="O14" s="39"/>
      <c r="P14" s="39"/>
      <c r="Q14" s="39"/>
      <c r="R14" s="39"/>
      <c r="S14" s="39"/>
      <c r="T14" s="39" t="s">
        <v>229</v>
      </c>
      <c r="U14" s="39" t="s">
        <v>6880</v>
      </c>
      <c r="V14" s="39" t="s">
        <v>8000</v>
      </c>
      <c r="W14" s="39" t="s">
        <v>8001</v>
      </c>
      <c r="X14" s="49" t="s">
        <v>8046</v>
      </c>
    </row>
    <row r="15" spans="1:24">
      <c r="A15" s="49" t="s">
        <v>8042</v>
      </c>
      <c r="B15" s="38" t="s">
        <v>8033</v>
      </c>
      <c r="C15" s="58" t="s">
        <v>3200</v>
      </c>
      <c r="D15" s="38" t="s">
        <v>7998</v>
      </c>
      <c r="E15" s="38" t="s">
        <v>8047</v>
      </c>
      <c r="F15" s="38" t="s">
        <v>8048</v>
      </c>
      <c r="G15" s="39" t="s">
        <v>465</v>
      </c>
      <c r="H15" s="39" t="s">
        <v>6878</v>
      </c>
      <c r="I15" s="39" t="s">
        <v>6969</v>
      </c>
      <c r="J15" s="39" t="s">
        <v>256</v>
      </c>
      <c r="K15" s="39" t="s">
        <v>8036</v>
      </c>
      <c r="L15" s="39" t="s">
        <v>270</v>
      </c>
      <c r="M15" s="39"/>
      <c r="N15" s="39"/>
      <c r="O15" s="39"/>
      <c r="P15" s="39"/>
      <c r="Q15" s="39"/>
      <c r="R15" s="39"/>
      <c r="S15" s="39"/>
      <c r="T15" s="39" t="s">
        <v>8017</v>
      </c>
      <c r="U15" s="39" t="s">
        <v>8025</v>
      </c>
      <c r="V15" s="39" t="s">
        <v>8026</v>
      </c>
      <c r="W15" s="39" t="s">
        <v>8027</v>
      </c>
      <c r="X15" s="49" t="s">
        <v>8046</v>
      </c>
    </row>
    <row r="16" spans="1:24">
      <c r="A16" s="49" t="s">
        <v>8049</v>
      </c>
      <c r="B16" s="38" t="s">
        <v>7873</v>
      </c>
      <c r="C16" s="46" t="s">
        <v>7874</v>
      </c>
      <c r="D16" s="38" t="s">
        <v>7989</v>
      </c>
      <c r="E16" s="38" t="s">
        <v>174</v>
      </c>
      <c r="F16" s="38" t="s">
        <v>8050</v>
      </c>
      <c r="G16" s="39" t="s">
        <v>223</v>
      </c>
      <c r="H16" s="39" t="s">
        <v>6878</v>
      </c>
      <c r="I16" s="39" t="s">
        <v>6959</v>
      </c>
      <c r="J16" s="39" t="s">
        <v>614</v>
      </c>
      <c r="K16" s="39" t="s">
        <v>6367</v>
      </c>
      <c r="L16" s="39" t="s">
        <v>226</v>
      </c>
      <c r="M16" s="39"/>
      <c r="N16" s="39"/>
      <c r="O16" s="39"/>
      <c r="P16" s="39"/>
      <c r="Q16" s="39"/>
      <c r="R16" s="39"/>
      <c r="S16" s="39"/>
      <c r="T16" s="39" t="s">
        <v>229</v>
      </c>
      <c r="U16" s="39" t="s">
        <v>6880</v>
      </c>
      <c r="V16" s="39" t="s">
        <v>8000</v>
      </c>
      <c r="W16" s="39" t="s">
        <v>8001</v>
      </c>
      <c r="X16" s="49" t="s">
        <v>8018</v>
      </c>
    </row>
    <row r="17" spans="1:35">
      <c r="A17" s="49" t="s">
        <v>180</v>
      </c>
      <c r="B17" s="38" t="s">
        <v>8051</v>
      </c>
      <c r="C17" s="38" t="s">
        <v>577</v>
      </c>
      <c r="D17" s="38" t="s">
        <v>1017</v>
      </c>
      <c r="E17" s="38" t="s">
        <v>179</v>
      </c>
      <c r="F17" s="38" t="s">
        <v>8052</v>
      </c>
      <c r="G17" s="39" t="s">
        <v>258</v>
      </c>
      <c r="H17" s="39" t="s">
        <v>6958</v>
      </c>
      <c r="I17" s="39" t="s">
        <v>1132</v>
      </c>
      <c r="J17" s="39" t="s">
        <v>303</v>
      </c>
      <c r="K17" s="39" t="s">
        <v>8053</v>
      </c>
      <c r="L17" s="39" t="s">
        <v>1126</v>
      </c>
      <c r="M17" s="39"/>
      <c r="N17" s="39"/>
      <c r="O17" s="39"/>
      <c r="P17" s="39"/>
      <c r="Q17" s="39"/>
      <c r="R17" s="39"/>
      <c r="S17" s="39"/>
      <c r="T17" s="39" t="s">
        <v>277</v>
      </c>
      <c r="U17" s="39" t="s">
        <v>6880</v>
      </c>
      <c r="V17" s="39" t="s">
        <v>8031</v>
      </c>
      <c r="W17" s="39" t="s">
        <v>8001</v>
      </c>
      <c r="X17" s="49" t="s">
        <v>8018</v>
      </c>
      <c r="Y17" s="39"/>
      <c r="Z17" s="39">
        <v>1</v>
      </c>
      <c r="AA17" s="39">
        <v>8192</v>
      </c>
      <c r="AB17" s="39"/>
      <c r="AC17" s="39"/>
      <c r="AD17" s="39"/>
      <c r="AE17" s="39"/>
      <c r="AF17" s="39"/>
      <c r="AG17" s="39"/>
      <c r="AH17" s="57"/>
      <c r="AI17" s="38" t="s">
        <v>8054</v>
      </c>
    </row>
    <row r="18" spans="1:35">
      <c r="A18" s="100"/>
      <c r="B18" s="38" t="s">
        <v>7761</v>
      </c>
      <c r="C18" s="38" t="s">
        <v>8055</v>
      </c>
      <c r="D18" s="38">
        <v>1</v>
      </c>
      <c r="E18" s="38" t="s">
        <v>6802</v>
      </c>
      <c r="F18" s="38" t="s">
        <v>8056</v>
      </c>
      <c r="G18" s="38" t="s">
        <v>681</v>
      </c>
      <c r="H18" s="38" t="s">
        <v>6878</v>
      </c>
      <c r="I18" s="38" t="s">
        <v>681</v>
      </c>
      <c r="J18" s="39" t="s">
        <v>296</v>
      </c>
      <c r="K18" s="60" t="s">
        <v>6945</v>
      </c>
      <c r="L18" s="39" t="s">
        <v>1126</v>
      </c>
    </row>
    <row r="19" spans="1:35">
      <c r="A19" s="99"/>
      <c r="B19" s="38" t="s">
        <v>7761</v>
      </c>
      <c r="C19" s="38" t="s">
        <v>7762</v>
      </c>
      <c r="D19" s="38">
        <v>1</v>
      </c>
      <c r="E19" s="38" t="s">
        <v>6806</v>
      </c>
      <c r="F19" s="38" t="s">
        <v>8057</v>
      </c>
      <c r="G19" s="38" t="s">
        <v>681</v>
      </c>
      <c r="H19" s="38" t="s">
        <v>6878</v>
      </c>
      <c r="I19" s="38" t="s">
        <v>681</v>
      </c>
      <c r="J19" s="39" t="s">
        <v>296</v>
      </c>
      <c r="K19" s="60" t="s">
        <v>6945</v>
      </c>
      <c r="L19" s="39" t="s">
        <v>1126</v>
      </c>
    </row>
    <row r="20" spans="1:35">
      <c r="A20" s="99"/>
      <c r="B20" s="38" t="s">
        <v>7761</v>
      </c>
      <c r="C20" s="38" t="s">
        <v>7762</v>
      </c>
      <c r="D20" s="38">
        <v>1</v>
      </c>
      <c r="E20" s="38" t="s">
        <v>6810</v>
      </c>
      <c r="F20" s="38" t="s">
        <v>8058</v>
      </c>
      <c r="G20" s="38" t="s">
        <v>681</v>
      </c>
      <c r="H20" s="38" t="s">
        <v>6878</v>
      </c>
      <c r="I20" s="38" t="s">
        <v>681</v>
      </c>
      <c r="J20" s="39" t="s">
        <v>296</v>
      </c>
      <c r="K20" s="60" t="s">
        <v>6945</v>
      </c>
      <c r="L20" s="39" t="s">
        <v>1126</v>
      </c>
    </row>
    <row r="21" spans="1:35">
      <c r="A21" s="99"/>
      <c r="B21" s="38" t="s">
        <v>7761</v>
      </c>
      <c r="C21" s="38" t="s">
        <v>7762</v>
      </c>
      <c r="D21" s="38">
        <v>1</v>
      </c>
      <c r="E21" s="38" t="s">
        <v>6814</v>
      </c>
      <c r="F21" s="38" t="s">
        <v>8059</v>
      </c>
      <c r="G21" s="38" t="s">
        <v>681</v>
      </c>
      <c r="H21" s="38" t="s">
        <v>6878</v>
      </c>
      <c r="I21" s="38" t="s">
        <v>681</v>
      </c>
      <c r="J21" s="39" t="s">
        <v>296</v>
      </c>
      <c r="K21" s="60" t="s">
        <v>6945</v>
      </c>
      <c r="L21" s="39" t="s">
        <v>1126</v>
      </c>
    </row>
    <row r="22" spans="1:35">
      <c r="A22" s="99"/>
      <c r="B22" s="38" t="s">
        <v>7440</v>
      </c>
      <c r="C22" s="38" t="s">
        <v>8060</v>
      </c>
      <c r="D22" s="38">
        <v>1</v>
      </c>
      <c r="E22" s="38" t="s">
        <v>6779</v>
      </c>
      <c r="F22" s="38" t="s">
        <v>8061</v>
      </c>
      <c r="G22" s="39" t="s">
        <v>681</v>
      </c>
      <c r="H22" s="39" t="s">
        <v>6878</v>
      </c>
      <c r="I22" s="39" t="s">
        <v>681</v>
      </c>
      <c r="J22" s="39" t="s">
        <v>296</v>
      </c>
      <c r="K22" s="60" t="s">
        <v>6945</v>
      </c>
      <c r="L22" s="39" t="s">
        <v>8062</v>
      </c>
    </row>
    <row r="23" spans="1:35">
      <c r="A23" s="99"/>
      <c r="B23" s="38" t="s">
        <v>7440</v>
      </c>
      <c r="C23" s="38" t="s">
        <v>8060</v>
      </c>
      <c r="D23" s="38">
        <v>1</v>
      </c>
      <c r="E23" s="38" t="s">
        <v>6787</v>
      </c>
      <c r="F23" s="38" t="s">
        <v>8063</v>
      </c>
      <c r="G23" s="39" t="s">
        <v>681</v>
      </c>
      <c r="H23" s="39" t="s">
        <v>6878</v>
      </c>
      <c r="I23" s="39" t="s">
        <v>681</v>
      </c>
      <c r="J23" s="39" t="s">
        <v>296</v>
      </c>
      <c r="K23" s="60" t="s">
        <v>6945</v>
      </c>
    </row>
    <row r="24" spans="1:35">
      <c r="A24" s="99"/>
      <c r="B24" s="38" t="s">
        <v>7440</v>
      </c>
      <c r="C24" s="38" t="s">
        <v>8060</v>
      </c>
      <c r="D24" s="38">
        <v>1</v>
      </c>
      <c r="E24" s="38" t="s">
        <v>6797</v>
      </c>
      <c r="F24" s="38" t="s">
        <v>8064</v>
      </c>
      <c r="G24" s="39" t="s">
        <v>681</v>
      </c>
      <c r="H24" s="39" t="s">
        <v>6878</v>
      </c>
      <c r="I24" s="39" t="s">
        <v>681</v>
      </c>
      <c r="J24" s="39" t="s">
        <v>296</v>
      </c>
      <c r="K24" s="60" t="s">
        <v>6945</v>
      </c>
      <c r="L24" s="39" t="s">
        <v>8062</v>
      </c>
    </row>
    <row r="25" spans="1:35">
      <c r="A25" s="99"/>
      <c r="B25" s="38" t="s">
        <v>7873</v>
      </c>
      <c r="C25" s="46" t="s">
        <v>7879</v>
      </c>
      <c r="D25" s="38">
        <v>3</v>
      </c>
      <c r="E25" s="38" t="s">
        <v>918</v>
      </c>
      <c r="F25" s="38" t="s">
        <v>8065</v>
      </c>
      <c r="G25" s="39" t="s">
        <v>223</v>
      </c>
      <c r="H25" s="39" t="s">
        <v>6878</v>
      </c>
      <c r="I25" s="39" t="s">
        <v>1132</v>
      </c>
      <c r="J25" s="39" t="s">
        <v>256</v>
      </c>
      <c r="K25" s="39" t="s">
        <v>6010</v>
      </c>
    </row>
    <row r="26" spans="1:35">
      <c r="A26" s="99"/>
      <c r="B26" s="38" t="s">
        <v>7873</v>
      </c>
      <c r="C26" s="46" t="s">
        <v>7879</v>
      </c>
      <c r="D26" s="38">
        <v>3</v>
      </c>
      <c r="E26" s="38" t="s">
        <v>920</v>
      </c>
      <c r="F26" s="38" t="s">
        <v>8066</v>
      </c>
      <c r="G26" s="39" t="s">
        <v>223</v>
      </c>
      <c r="H26" s="39" t="s">
        <v>6878</v>
      </c>
      <c r="I26" s="39" t="s">
        <v>1132</v>
      </c>
      <c r="J26" s="39" t="s">
        <v>256</v>
      </c>
      <c r="K26" s="39" t="s">
        <v>6010</v>
      </c>
    </row>
    <row r="27" spans="1:35">
      <c r="A27" s="99"/>
      <c r="B27" s="38" t="s">
        <v>7873</v>
      </c>
      <c r="C27" s="46" t="s">
        <v>7879</v>
      </c>
      <c r="D27" s="38">
        <v>3</v>
      </c>
      <c r="E27" s="38" t="s">
        <v>924</v>
      </c>
      <c r="F27" s="38" t="s">
        <v>8067</v>
      </c>
      <c r="G27" s="39" t="s">
        <v>258</v>
      </c>
      <c r="H27" s="39" t="s">
        <v>6878</v>
      </c>
      <c r="I27" s="39" t="s">
        <v>1132</v>
      </c>
      <c r="J27" s="39" t="s">
        <v>614</v>
      </c>
      <c r="K27" s="39" t="s">
        <v>6367</v>
      </c>
    </row>
    <row r="28" spans="1:35">
      <c r="A28" s="99"/>
      <c r="B28" s="38" t="s">
        <v>7369</v>
      </c>
      <c r="C28" s="38" t="s">
        <v>7370</v>
      </c>
      <c r="D28" s="74">
        <v>2</v>
      </c>
      <c r="E28" s="76" t="s">
        <v>8068</v>
      </c>
      <c r="F28" s="76" t="s">
        <v>8069</v>
      </c>
      <c r="G28" s="76" t="s">
        <v>311</v>
      </c>
      <c r="H28" s="75" t="s">
        <v>6878</v>
      </c>
      <c r="I28" s="38" t="s">
        <v>681</v>
      </c>
      <c r="J28" s="39" t="s">
        <v>296</v>
      </c>
      <c r="K28" s="60" t="s">
        <v>6945</v>
      </c>
    </row>
    <row r="29" spans="1:35">
      <c r="A29" s="99"/>
      <c r="B29" s="38" t="s">
        <v>7369</v>
      </c>
      <c r="C29" s="38" t="s">
        <v>7370</v>
      </c>
      <c r="D29" s="74">
        <v>2</v>
      </c>
      <c r="E29" s="76" t="s">
        <v>8070</v>
      </c>
      <c r="F29" s="76" t="s">
        <v>8071</v>
      </c>
      <c r="G29" s="76" t="s">
        <v>311</v>
      </c>
      <c r="H29" s="75" t="s">
        <v>6878</v>
      </c>
      <c r="I29" s="38" t="s">
        <v>681</v>
      </c>
      <c r="J29" s="39" t="s">
        <v>296</v>
      </c>
      <c r="K29" s="60" t="s">
        <v>6945</v>
      </c>
    </row>
    <row r="30" spans="1:35">
      <c r="A30" s="99"/>
      <c r="B30" s="38" t="s">
        <v>7369</v>
      </c>
      <c r="C30" s="38" t="s">
        <v>7370</v>
      </c>
      <c r="D30" s="74">
        <v>2</v>
      </c>
      <c r="E30" s="76" t="s">
        <v>8072</v>
      </c>
      <c r="F30" s="76" t="s">
        <v>8073</v>
      </c>
      <c r="G30" s="76" t="s">
        <v>311</v>
      </c>
      <c r="H30" s="75" t="s">
        <v>6878</v>
      </c>
      <c r="I30" s="38" t="s">
        <v>681</v>
      </c>
      <c r="J30" s="39" t="s">
        <v>296</v>
      </c>
      <c r="K30" s="60" t="s">
        <v>6945</v>
      </c>
    </row>
    <row r="31" spans="1:35">
      <c r="A31" s="99"/>
      <c r="B31" s="38" t="s">
        <v>7369</v>
      </c>
      <c r="C31" s="38" t="s">
        <v>7370</v>
      </c>
      <c r="D31" s="74">
        <v>2</v>
      </c>
      <c r="E31" s="76" t="s">
        <v>8074</v>
      </c>
      <c r="F31" s="76" t="s">
        <v>8075</v>
      </c>
      <c r="G31" s="76" t="s">
        <v>311</v>
      </c>
      <c r="H31" s="75" t="s">
        <v>6878</v>
      </c>
      <c r="I31" s="38" t="s">
        <v>681</v>
      </c>
      <c r="J31" s="39" t="s">
        <v>296</v>
      </c>
      <c r="K31" s="60" t="s">
        <v>6945</v>
      </c>
    </row>
    <row r="32" spans="1:35">
      <c r="A32" s="99"/>
      <c r="B32" s="38" t="s">
        <v>7369</v>
      </c>
      <c r="C32" s="38" t="s">
        <v>7370</v>
      </c>
      <c r="D32" s="74">
        <v>2</v>
      </c>
      <c r="E32" s="76" t="s">
        <v>8076</v>
      </c>
      <c r="F32" s="76" t="s">
        <v>8077</v>
      </c>
      <c r="G32" s="76" t="s">
        <v>311</v>
      </c>
      <c r="H32" s="75" t="s">
        <v>6878</v>
      </c>
      <c r="I32" s="38" t="s">
        <v>681</v>
      </c>
      <c r="J32" s="39" t="s">
        <v>6900</v>
      </c>
      <c r="K32" s="39" t="s">
        <v>6901</v>
      </c>
    </row>
    <row r="33" spans="1:12">
      <c r="A33" s="99"/>
      <c r="B33" s="38" t="s">
        <v>7746</v>
      </c>
      <c r="C33" s="38" t="s">
        <v>8078</v>
      </c>
      <c r="D33" s="38">
        <v>3</v>
      </c>
      <c r="E33" s="38" t="s">
        <v>6704</v>
      </c>
      <c r="F33" s="38" t="s">
        <v>8079</v>
      </c>
      <c r="G33" s="39" t="s">
        <v>311</v>
      </c>
      <c r="H33" s="39" t="s">
        <v>6878</v>
      </c>
      <c r="I33" s="39" t="s">
        <v>6969</v>
      </c>
      <c r="J33" s="39" t="s">
        <v>218</v>
      </c>
      <c r="K33" s="39" t="s">
        <v>6901</v>
      </c>
    </row>
    <row r="34" spans="1:12">
      <c r="A34" s="99"/>
      <c r="B34" s="38" t="s">
        <v>7746</v>
      </c>
      <c r="C34" s="38" t="s">
        <v>8078</v>
      </c>
      <c r="D34" s="38">
        <v>3</v>
      </c>
      <c r="E34" s="38" t="s">
        <v>6709</v>
      </c>
      <c r="F34" s="38" t="s">
        <v>8080</v>
      </c>
      <c r="G34" s="39" t="s">
        <v>681</v>
      </c>
      <c r="H34" s="39" t="s">
        <v>6878</v>
      </c>
      <c r="I34" s="39" t="s">
        <v>6969</v>
      </c>
      <c r="J34" s="39" t="s">
        <v>218</v>
      </c>
      <c r="K34" s="39" t="s">
        <v>6901</v>
      </c>
    </row>
    <row r="35" spans="1:12">
      <c r="A35" s="99"/>
      <c r="B35" s="38" t="s">
        <v>7620</v>
      </c>
      <c r="C35" s="78" t="s">
        <v>7628</v>
      </c>
      <c r="D35" s="38">
        <v>2</v>
      </c>
      <c r="E35" s="78" t="s">
        <v>8081</v>
      </c>
      <c r="F35" s="78" t="s">
        <v>7075</v>
      </c>
      <c r="G35" s="78" t="s">
        <v>223</v>
      </c>
      <c r="H35" s="78" t="s">
        <v>6878</v>
      </c>
      <c r="I35" s="66" t="s">
        <v>1132</v>
      </c>
      <c r="J35" s="78" t="s">
        <v>614</v>
      </c>
      <c r="K35" s="78" t="s">
        <v>6945</v>
      </c>
    </row>
    <row r="36" spans="1:12">
      <c r="A36" s="99"/>
      <c r="B36" s="38" t="s">
        <v>7620</v>
      </c>
      <c r="C36" s="78" t="s">
        <v>7628</v>
      </c>
      <c r="D36" s="38">
        <v>2</v>
      </c>
      <c r="E36" s="78" t="s">
        <v>8082</v>
      </c>
      <c r="F36" s="78" t="s">
        <v>7767</v>
      </c>
      <c r="G36" s="78" t="s">
        <v>223</v>
      </c>
      <c r="H36" s="78" t="s">
        <v>6878</v>
      </c>
      <c r="I36" s="66" t="s">
        <v>1132</v>
      </c>
      <c r="J36" s="78" t="s">
        <v>614</v>
      </c>
      <c r="K36" s="78" t="s">
        <v>6945</v>
      </c>
    </row>
    <row r="37" spans="1:12">
      <c r="A37" s="99"/>
      <c r="B37" s="38" t="s">
        <v>7620</v>
      </c>
      <c r="C37" s="78" t="s">
        <v>7628</v>
      </c>
      <c r="D37" s="38">
        <v>2</v>
      </c>
      <c r="E37" s="78" t="s">
        <v>8083</v>
      </c>
      <c r="F37" s="78" t="s">
        <v>7769</v>
      </c>
      <c r="G37" s="78" t="s">
        <v>223</v>
      </c>
      <c r="H37" s="78" t="s">
        <v>6878</v>
      </c>
      <c r="I37" s="66" t="s">
        <v>1132</v>
      </c>
      <c r="J37" s="78" t="s">
        <v>256</v>
      </c>
      <c r="K37" s="39" t="s">
        <v>6901</v>
      </c>
    </row>
    <row r="38" spans="1:12">
      <c r="A38" s="99"/>
      <c r="B38" s="38" t="s">
        <v>7035</v>
      </c>
      <c r="C38" s="38" t="s">
        <v>7027</v>
      </c>
      <c r="D38" s="38">
        <v>3</v>
      </c>
      <c r="E38" s="38" t="s">
        <v>8084</v>
      </c>
      <c r="F38" s="38" t="s">
        <v>8085</v>
      </c>
      <c r="G38" s="39" t="s">
        <v>681</v>
      </c>
      <c r="H38" s="39" t="s">
        <v>6878</v>
      </c>
      <c r="I38" s="38" t="s">
        <v>681</v>
      </c>
      <c r="J38" s="39" t="s">
        <v>296</v>
      </c>
      <c r="K38" s="60" t="s">
        <v>6945</v>
      </c>
    </row>
    <row r="39" spans="1:12">
      <c r="A39" s="99"/>
      <c r="B39" s="38" t="s">
        <v>7035</v>
      </c>
      <c r="C39" s="38" t="s">
        <v>7027</v>
      </c>
      <c r="D39" s="38">
        <v>3</v>
      </c>
      <c r="E39" s="38" t="s">
        <v>8086</v>
      </c>
      <c r="F39" s="38" t="s">
        <v>8087</v>
      </c>
      <c r="G39" s="39" t="s">
        <v>681</v>
      </c>
      <c r="H39" s="39" t="s">
        <v>6878</v>
      </c>
      <c r="I39" s="38" t="s">
        <v>681</v>
      </c>
      <c r="J39" s="39" t="s">
        <v>296</v>
      </c>
      <c r="K39" s="60" t="s">
        <v>6945</v>
      </c>
    </row>
    <row r="40" spans="1:12">
      <c r="A40" s="99"/>
      <c r="B40" s="38" t="s">
        <v>7035</v>
      </c>
      <c r="C40" s="38" t="s">
        <v>7027</v>
      </c>
      <c r="D40" s="38">
        <v>3</v>
      </c>
      <c r="E40" s="38" t="s">
        <v>8088</v>
      </c>
      <c r="F40" s="38" t="s">
        <v>8089</v>
      </c>
      <c r="G40" s="39" t="s">
        <v>681</v>
      </c>
      <c r="H40" s="39" t="s">
        <v>6878</v>
      </c>
      <c r="I40" s="38" t="s">
        <v>681</v>
      </c>
      <c r="J40" s="39" t="s">
        <v>296</v>
      </c>
      <c r="K40" s="60" t="s">
        <v>6945</v>
      </c>
    </row>
    <row r="41" spans="1:12">
      <c r="A41" s="99"/>
      <c r="B41" s="38" t="s">
        <v>7035</v>
      </c>
      <c r="C41" s="38" t="s">
        <v>7027</v>
      </c>
      <c r="D41" s="38">
        <v>3</v>
      </c>
      <c r="E41" s="38" t="s">
        <v>8090</v>
      </c>
      <c r="F41" s="38" t="s">
        <v>8091</v>
      </c>
      <c r="G41" s="39" t="s">
        <v>681</v>
      </c>
      <c r="H41" s="39" t="s">
        <v>6878</v>
      </c>
      <c r="I41" s="38" t="s">
        <v>681</v>
      </c>
      <c r="J41" s="39" t="s">
        <v>296</v>
      </c>
      <c r="K41" s="60" t="s">
        <v>6945</v>
      </c>
    </row>
    <row r="42" spans="1:12">
      <c r="A42" s="99"/>
      <c r="B42" s="38" t="s">
        <v>1620</v>
      </c>
      <c r="C42" s="38" t="s">
        <v>8092</v>
      </c>
      <c r="D42" s="38">
        <v>3</v>
      </c>
      <c r="E42" s="38" t="s">
        <v>301</v>
      </c>
      <c r="F42" s="38" t="s">
        <v>302</v>
      </c>
      <c r="G42" s="39" t="s">
        <v>7390</v>
      </c>
      <c r="H42" s="39" t="s">
        <v>8093</v>
      </c>
      <c r="I42" s="39" t="s">
        <v>6959</v>
      </c>
      <c r="J42" s="39" t="s">
        <v>303</v>
      </c>
      <c r="K42" s="39" t="s">
        <v>304</v>
      </c>
      <c r="L42" s="39" t="s">
        <v>1201</v>
      </c>
    </row>
    <row r="43" spans="1:12">
      <c r="A43" s="99"/>
      <c r="B43" s="38" t="s">
        <v>1620</v>
      </c>
      <c r="C43" s="38" t="s">
        <v>8092</v>
      </c>
      <c r="D43" s="38">
        <v>3</v>
      </c>
      <c r="E43" s="38" t="s">
        <v>307</v>
      </c>
      <c r="F43" s="38" t="s">
        <v>308</v>
      </c>
      <c r="G43" s="39" t="s">
        <v>670</v>
      </c>
      <c r="H43" s="39" t="s">
        <v>6958</v>
      </c>
      <c r="I43" s="39" t="s">
        <v>6959</v>
      </c>
      <c r="J43" s="39" t="s">
        <v>303</v>
      </c>
      <c r="K43" s="39" t="s">
        <v>304</v>
      </c>
      <c r="L43" s="39" t="s">
        <v>1201</v>
      </c>
    </row>
    <row r="44" spans="1:12">
      <c r="A44" s="99"/>
      <c r="B44" s="38" t="s">
        <v>1620</v>
      </c>
      <c r="C44" s="38" t="s">
        <v>8092</v>
      </c>
      <c r="D44" s="38">
        <v>3</v>
      </c>
      <c r="E44" s="38" t="s">
        <v>307</v>
      </c>
      <c r="F44" s="38" t="s">
        <v>310</v>
      </c>
      <c r="G44" s="39" t="s">
        <v>681</v>
      </c>
      <c r="H44" s="39" t="s">
        <v>6958</v>
      </c>
      <c r="I44" s="39" t="s">
        <v>6969</v>
      </c>
      <c r="J44" s="39" t="s">
        <v>303</v>
      </c>
      <c r="K44" s="39" t="s">
        <v>304</v>
      </c>
      <c r="L44" s="39" t="s">
        <v>1201</v>
      </c>
    </row>
    <row r="45" spans="1:12">
      <c r="A45" s="99"/>
      <c r="B45" s="38" t="s">
        <v>1620</v>
      </c>
      <c r="C45" s="38" t="s">
        <v>8092</v>
      </c>
      <c r="D45" s="38">
        <v>3</v>
      </c>
      <c r="E45" s="38" t="s">
        <v>313</v>
      </c>
      <c r="F45" s="38" t="s">
        <v>314</v>
      </c>
      <c r="G45" s="39" t="s">
        <v>234</v>
      </c>
      <c r="H45" s="39" t="s">
        <v>6958</v>
      </c>
      <c r="I45" s="39" t="s">
        <v>6959</v>
      </c>
      <c r="J45" s="39" t="s">
        <v>303</v>
      </c>
      <c r="K45" s="39" t="s">
        <v>304</v>
      </c>
      <c r="L45" s="39" t="s">
        <v>1201</v>
      </c>
    </row>
    <row r="46" spans="1:12">
      <c r="A46" s="99"/>
      <c r="B46" s="38" t="s">
        <v>1620</v>
      </c>
      <c r="C46" s="38" t="s">
        <v>8092</v>
      </c>
      <c r="D46" s="38">
        <v>3</v>
      </c>
      <c r="E46" s="38" t="s">
        <v>315</v>
      </c>
      <c r="F46" s="38" t="s">
        <v>316</v>
      </c>
      <c r="G46" s="39" t="s">
        <v>7390</v>
      </c>
      <c r="H46" s="39" t="s">
        <v>6958</v>
      </c>
      <c r="I46" s="39" t="s">
        <v>6959</v>
      </c>
      <c r="J46" s="39" t="s">
        <v>303</v>
      </c>
      <c r="K46" s="39" t="s">
        <v>304</v>
      </c>
      <c r="L46" s="39" t="s">
        <v>1201</v>
      </c>
    </row>
    <row r="47" spans="1:12">
      <c r="A47" s="99"/>
      <c r="B47" s="38" t="s">
        <v>1620</v>
      </c>
      <c r="C47" s="38" t="s">
        <v>8092</v>
      </c>
      <c r="D47" s="38">
        <v>3</v>
      </c>
      <c r="E47" s="38" t="s">
        <v>332</v>
      </c>
      <c r="F47" s="38" t="s">
        <v>8094</v>
      </c>
      <c r="G47" s="39" t="s">
        <v>670</v>
      </c>
      <c r="H47" s="39" t="s">
        <v>6878</v>
      </c>
      <c r="I47" s="39" t="s">
        <v>6959</v>
      </c>
      <c r="J47" s="39" t="s">
        <v>335</v>
      </c>
      <c r="K47" s="39" t="s">
        <v>6010</v>
      </c>
    </row>
    <row r="48" spans="1:12">
      <c r="A48" s="99"/>
      <c r="B48" s="38" t="s">
        <v>1620</v>
      </c>
      <c r="C48" s="38" t="s">
        <v>8092</v>
      </c>
      <c r="D48" s="38">
        <v>3</v>
      </c>
      <c r="E48" s="38" t="s">
        <v>338</v>
      </c>
      <c r="F48" s="38" t="s">
        <v>8095</v>
      </c>
      <c r="G48" s="39" t="s">
        <v>670</v>
      </c>
      <c r="H48" s="39" t="s">
        <v>6878</v>
      </c>
      <c r="I48" s="39" t="s">
        <v>6959</v>
      </c>
      <c r="J48" s="39" t="s">
        <v>218</v>
      </c>
      <c r="K48" s="39" t="s">
        <v>6010</v>
      </c>
    </row>
    <row r="49" spans="1:12">
      <c r="A49" s="99"/>
      <c r="B49" s="38" t="s">
        <v>1620</v>
      </c>
      <c r="C49" s="38" t="s">
        <v>8092</v>
      </c>
      <c r="D49" s="38">
        <v>3</v>
      </c>
      <c r="E49" s="38" t="s">
        <v>349</v>
      </c>
      <c r="F49" s="38" t="s">
        <v>8096</v>
      </c>
      <c r="G49" s="39" t="s">
        <v>234</v>
      </c>
      <c r="H49" s="39" t="s">
        <v>6878</v>
      </c>
      <c r="I49" s="39" t="s">
        <v>6959</v>
      </c>
      <c r="J49" s="39" t="s">
        <v>335</v>
      </c>
      <c r="K49" s="39" t="s">
        <v>6010</v>
      </c>
      <c r="L49" s="39" t="s">
        <v>1201</v>
      </c>
    </row>
    <row r="50" spans="1:12">
      <c r="A50" s="99"/>
      <c r="B50" s="38" t="s">
        <v>1620</v>
      </c>
      <c r="C50" s="38" t="s">
        <v>8092</v>
      </c>
      <c r="D50" s="38">
        <v>3</v>
      </c>
      <c r="E50" s="38" t="s">
        <v>340</v>
      </c>
      <c r="F50" s="38" t="s">
        <v>8097</v>
      </c>
      <c r="G50" s="39" t="s">
        <v>223</v>
      </c>
      <c r="H50" s="39" t="s">
        <v>6878</v>
      </c>
      <c r="I50" s="39" t="s">
        <v>7013</v>
      </c>
      <c r="J50" s="39" t="s">
        <v>256</v>
      </c>
      <c r="K50" s="39" t="s">
        <v>6010</v>
      </c>
      <c r="L50" s="39" t="s">
        <v>1201</v>
      </c>
    </row>
    <row r="51" spans="1:12">
      <c r="A51" s="99"/>
      <c r="B51" s="38" t="s">
        <v>1620</v>
      </c>
      <c r="C51" s="38" t="s">
        <v>8092</v>
      </c>
      <c r="D51" s="38">
        <v>3</v>
      </c>
      <c r="E51" s="38" t="s">
        <v>345</v>
      </c>
      <c r="F51" s="38" t="s">
        <v>8098</v>
      </c>
      <c r="G51" s="39" t="s">
        <v>681</v>
      </c>
      <c r="H51" s="39" t="s">
        <v>6878</v>
      </c>
      <c r="I51" s="39" t="s">
        <v>6969</v>
      </c>
      <c r="J51" s="39" t="s">
        <v>256</v>
      </c>
      <c r="K51" s="39" t="s">
        <v>6010</v>
      </c>
      <c r="L51" s="39" t="s">
        <v>1201</v>
      </c>
    </row>
    <row r="52" spans="1:12">
      <c r="A52" s="99"/>
      <c r="B52" s="38" t="s">
        <v>1620</v>
      </c>
      <c r="C52" s="38" t="s">
        <v>8092</v>
      </c>
      <c r="D52" s="38">
        <v>3</v>
      </c>
      <c r="E52" s="38" t="s">
        <v>352</v>
      </c>
      <c r="F52" s="38" t="s">
        <v>8099</v>
      </c>
      <c r="G52" s="39" t="s">
        <v>258</v>
      </c>
      <c r="H52" s="39" t="s">
        <v>6878</v>
      </c>
      <c r="I52" s="39" t="s">
        <v>7013</v>
      </c>
      <c r="J52" s="39" t="s">
        <v>256</v>
      </c>
      <c r="K52" s="39" t="s">
        <v>6010</v>
      </c>
      <c r="L52" s="39" t="s">
        <v>1201</v>
      </c>
    </row>
    <row r="53" spans="1:12">
      <c r="A53" s="99"/>
      <c r="B53" s="46" t="s">
        <v>3969</v>
      </c>
      <c r="C53" s="46" t="s">
        <v>8100</v>
      </c>
      <c r="D53" s="38">
        <v>4</v>
      </c>
      <c r="E53" s="38" t="s">
        <v>612</v>
      </c>
      <c r="F53" s="38" t="s">
        <v>613</v>
      </c>
      <c r="G53" s="39" t="s">
        <v>223</v>
      </c>
      <c r="H53" s="39" t="s">
        <v>6958</v>
      </c>
      <c r="I53" s="39" t="s">
        <v>1132</v>
      </c>
      <c r="J53" s="39" t="s">
        <v>614</v>
      </c>
      <c r="K53" s="39" t="s">
        <v>8101</v>
      </c>
    </row>
    <row r="54" spans="1:12">
      <c r="A54" s="99"/>
      <c r="B54" s="46" t="s">
        <v>3969</v>
      </c>
      <c r="C54" s="46" t="s">
        <v>8100</v>
      </c>
      <c r="D54" s="38">
        <v>4</v>
      </c>
      <c r="E54" s="38" t="s">
        <v>617</v>
      </c>
      <c r="F54" s="38" t="s">
        <v>618</v>
      </c>
      <c r="G54" s="39" t="s">
        <v>223</v>
      </c>
      <c r="H54" s="39" t="s">
        <v>6958</v>
      </c>
      <c r="I54" s="39" t="s">
        <v>1132</v>
      </c>
      <c r="J54" s="39" t="s">
        <v>614</v>
      </c>
      <c r="K54" s="39" t="s">
        <v>6367</v>
      </c>
    </row>
    <row r="55" spans="1:12">
      <c r="B55" s="38" t="s">
        <v>8051</v>
      </c>
      <c r="C55" s="38" t="s">
        <v>8102</v>
      </c>
      <c r="D55" s="38">
        <v>1</v>
      </c>
      <c r="E55" s="38" t="s">
        <v>8103</v>
      </c>
      <c r="F55" s="38" t="s">
        <v>514</v>
      </c>
      <c r="G55" s="39" t="s">
        <v>311</v>
      </c>
      <c r="H55" s="39" t="s">
        <v>6958</v>
      </c>
      <c r="I55" s="39" t="s">
        <v>311</v>
      </c>
      <c r="J55" s="39" t="s">
        <v>256</v>
      </c>
      <c r="K55" s="39" t="s">
        <v>6156</v>
      </c>
    </row>
  </sheetData>
  <autoFilter ref="E6:E7"/>
  <mergeCells count="7">
    <mergeCell ref="A53:A54"/>
    <mergeCell ref="A18:A27"/>
    <mergeCell ref="A28:A32"/>
    <mergeCell ref="A33:A34"/>
    <mergeCell ref="A35:A37"/>
    <mergeCell ref="A38:A41"/>
    <mergeCell ref="A42:A52"/>
  </mergeCells>
  <phoneticPr fontId="62" type="noConversion"/>
  <dataValidations count="1">
    <dataValidation type="list" allowBlank="1" showInputMessage="1" showErrorMessage="1" sqref="J52 J50">
      <formula1>"Wintel,Wintel 2K,Wintel 2003,Wintel 2008,AIX 5.3,AIX 6.1,VMware ESX,Red Hat,AS400"</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51"/>
  <sheetViews>
    <sheetView workbookViewId="0">
      <selection activeCell="H14" sqref="H14"/>
    </sheetView>
  </sheetViews>
  <sheetFormatPr defaultRowHeight="15.75"/>
  <cols>
    <col min="2" max="2" width="13" customWidth="1"/>
    <col min="4" max="4" width="18.5703125" bestFit="1" customWidth="1"/>
    <col min="6" max="6" width="12.140625" bestFit="1" customWidth="1"/>
    <col min="7" max="7" width="21.7109375" customWidth="1"/>
    <col min="8" max="8" width="16" customWidth="1"/>
    <col min="9" max="10" width="23.5703125" customWidth="1"/>
  </cols>
  <sheetData>
    <row r="2" spans="4:8">
      <c r="F2" t="s">
        <v>8104</v>
      </c>
      <c r="G2" t="s">
        <v>8105</v>
      </c>
      <c r="H2" t="s">
        <v>8106</v>
      </c>
    </row>
    <row r="3" spans="4:8">
      <c r="F3" t="s">
        <v>536</v>
      </c>
      <c r="G3" t="s">
        <v>7611</v>
      </c>
      <c r="H3" t="s">
        <v>7612</v>
      </c>
    </row>
    <row r="4" spans="4:8">
      <c r="F4" t="s">
        <v>6684</v>
      </c>
      <c r="G4" t="s">
        <v>7612</v>
      </c>
      <c r="H4" t="s">
        <v>7611</v>
      </c>
    </row>
    <row r="5" spans="4:8">
      <c r="F5" t="s">
        <v>530</v>
      </c>
      <c r="G5" t="s">
        <v>7602</v>
      </c>
      <c r="H5" t="e">
        <f>VLOOKUP(F5,#REF!,2,0)</f>
        <v>#REF!</v>
      </c>
    </row>
    <row r="6" spans="4:8">
      <c r="F6" t="s">
        <v>6579</v>
      </c>
      <c r="G6" t="s">
        <v>7604</v>
      </c>
      <c r="H6" t="e">
        <f>VLOOKUP(F6,#REF!,2,0)</f>
        <v>#REF!</v>
      </c>
    </row>
    <row r="7" spans="4:8">
      <c r="F7" s="71" t="s">
        <v>8107</v>
      </c>
      <c r="G7" s="71" t="s">
        <v>7172</v>
      </c>
      <c r="H7" s="71" t="s">
        <v>8108</v>
      </c>
    </row>
    <row r="13" spans="4:8">
      <c r="D13" s="71"/>
    </row>
    <row r="14" spans="4:8">
      <c r="D14" s="71"/>
    </row>
    <row r="15" spans="4:8">
      <c r="D15" s="71"/>
    </row>
    <row r="16" spans="4:8">
      <c r="D16" s="71"/>
    </row>
    <row r="17" spans="4:4">
      <c r="D17" s="71"/>
    </row>
    <row r="18" spans="4:4">
      <c r="D18" s="71"/>
    </row>
    <row r="19" spans="4:4">
      <c r="D19" s="71"/>
    </row>
    <row r="20" spans="4:4">
      <c r="D20" s="71"/>
    </row>
    <row r="21" spans="4:4">
      <c r="D21" s="71"/>
    </row>
    <row r="22" spans="4:4">
      <c r="D22" s="71"/>
    </row>
    <row r="23" spans="4:4">
      <c r="D23" s="71"/>
    </row>
    <row r="24" spans="4:4">
      <c r="D24" s="71"/>
    </row>
    <row r="25" spans="4:4">
      <c r="D25" s="71"/>
    </row>
    <row r="26" spans="4:4">
      <c r="D26" s="71"/>
    </row>
    <row r="27" spans="4:4">
      <c r="D27" s="71"/>
    </row>
    <row r="28" spans="4:4">
      <c r="D28" s="71"/>
    </row>
    <row r="29" spans="4:4">
      <c r="D29" s="71"/>
    </row>
    <row r="30" spans="4:4">
      <c r="D30" s="71"/>
    </row>
    <row r="31" spans="4:4">
      <c r="D31" s="71"/>
    </row>
    <row r="32" spans="4:4">
      <c r="D32" s="71"/>
    </row>
    <row r="33" spans="4:4">
      <c r="D33" s="71"/>
    </row>
    <row r="34" spans="4:4">
      <c r="D34" s="71"/>
    </row>
    <row r="35" spans="4:4">
      <c r="D35" s="71"/>
    </row>
    <row r="36" spans="4:4">
      <c r="D36" s="71"/>
    </row>
    <row r="37" spans="4:4">
      <c r="D37" s="71"/>
    </row>
    <row r="38" spans="4:4">
      <c r="D38" s="71"/>
    </row>
    <row r="39" spans="4:4">
      <c r="D39" s="71"/>
    </row>
    <row r="40" spans="4:4">
      <c r="D40" s="71"/>
    </row>
    <row r="41" spans="4:4">
      <c r="D41" s="71"/>
    </row>
    <row r="42" spans="4:4">
      <c r="D42" s="71"/>
    </row>
    <row r="43" spans="4:4">
      <c r="D43" s="71"/>
    </row>
    <row r="44" spans="4:4">
      <c r="D44" s="71"/>
    </row>
    <row r="45" spans="4:4">
      <c r="D45" s="71"/>
    </row>
    <row r="46" spans="4:4">
      <c r="D46" s="71"/>
    </row>
    <row r="47" spans="4:4">
      <c r="D47" s="71"/>
    </row>
    <row r="48" spans="4:4">
      <c r="D48" s="71"/>
    </row>
    <row r="49" spans="4:4">
      <c r="D49" s="71"/>
    </row>
    <row r="50" spans="4:4">
      <c r="D50" s="71"/>
    </row>
    <row r="51" spans="4:4">
      <c r="D51" s="71"/>
    </row>
  </sheetData>
  <phoneticPr fontId="6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15"/>
  <sheetViews>
    <sheetView topLeftCell="D265" workbookViewId="0">
      <selection activeCell="H5" sqref="H5"/>
    </sheetView>
  </sheetViews>
  <sheetFormatPr defaultRowHeight="15.75"/>
  <cols>
    <col min="4" max="4" width="18.140625" bestFit="1" customWidth="1"/>
  </cols>
  <sheetData>
    <row r="1" spans="1:22" ht="60.75" thickBot="1">
      <c r="A1" s="1" t="s">
        <v>193</v>
      </c>
      <c r="B1" s="1" t="s">
        <v>194</v>
      </c>
      <c r="C1" s="1" t="s">
        <v>195</v>
      </c>
      <c r="D1" s="1" t="s">
        <v>196</v>
      </c>
      <c r="E1" s="1" t="s">
        <v>195</v>
      </c>
      <c r="F1" s="4" t="s">
        <v>197</v>
      </c>
      <c r="G1" s="1" t="s">
        <v>198</v>
      </c>
      <c r="H1" s="1" t="s">
        <v>199</v>
      </c>
      <c r="I1" s="1" t="s">
        <v>200</v>
      </c>
      <c r="J1" s="1" t="s">
        <v>201</v>
      </c>
      <c r="K1" s="1" t="s">
        <v>202</v>
      </c>
      <c r="L1" s="2" t="s">
        <v>203</v>
      </c>
      <c r="M1" s="2" t="s">
        <v>204</v>
      </c>
      <c r="N1" s="2" t="s">
        <v>205</v>
      </c>
      <c r="O1" s="3" t="s">
        <v>206</v>
      </c>
      <c r="P1" s="2" t="s">
        <v>207</v>
      </c>
      <c r="Q1" s="2" t="s">
        <v>208</v>
      </c>
      <c r="R1" s="4" t="s">
        <v>209</v>
      </c>
      <c r="S1" s="4" t="s">
        <v>197</v>
      </c>
      <c r="T1" s="5" t="s">
        <v>210</v>
      </c>
      <c r="U1" s="2" t="s">
        <v>211</v>
      </c>
      <c r="V1" s="1" t="s">
        <v>212</v>
      </c>
    </row>
    <row r="2" spans="1:22" ht="30">
      <c r="A2" s="6">
        <v>1</v>
      </c>
      <c r="B2" s="6" t="s">
        <v>213</v>
      </c>
      <c r="C2" s="7" t="s">
        <v>214</v>
      </c>
      <c r="D2" s="8" t="s">
        <v>215</v>
      </c>
      <c r="E2" s="7" t="s">
        <v>214</v>
      </c>
      <c r="F2" s="7"/>
      <c r="G2" s="6" t="s">
        <v>216</v>
      </c>
      <c r="H2" s="6" t="s">
        <v>217</v>
      </c>
      <c r="I2" s="6" t="s">
        <v>218</v>
      </c>
      <c r="J2" s="6" t="s">
        <v>219</v>
      </c>
      <c r="K2" s="9" t="s">
        <v>220</v>
      </c>
      <c r="L2" s="6" t="s">
        <v>221</v>
      </c>
      <c r="M2" s="6" t="s">
        <v>222</v>
      </c>
      <c r="N2" s="6" t="s">
        <v>223</v>
      </c>
      <c r="O2" s="10" t="s">
        <v>221</v>
      </c>
      <c r="P2" s="6" t="s">
        <v>224</v>
      </c>
      <c r="Q2" s="11" t="s">
        <v>224</v>
      </c>
      <c r="R2" s="7"/>
      <c r="S2" s="7"/>
      <c r="T2" s="7" t="s">
        <v>225</v>
      </c>
      <c r="U2" s="11" t="s">
        <v>226</v>
      </c>
      <c r="V2" s="12" t="s">
        <v>227</v>
      </c>
    </row>
    <row r="3" spans="1:22" ht="30">
      <c r="A3" s="6">
        <f>A2+1</f>
        <v>2</v>
      </c>
      <c r="B3" s="6" t="s">
        <v>213</v>
      </c>
      <c r="C3" s="7" t="s">
        <v>214</v>
      </c>
      <c r="D3" s="8" t="s">
        <v>228</v>
      </c>
      <c r="E3" s="7" t="s">
        <v>214</v>
      </c>
      <c r="F3" s="7"/>
      <c r="G3" s="6" t="s">
        <v>229</v>
      </c>
      <c r="H3" s="6" t="s">
        <v>230</v>
      </c>
      <c r="I3" s="6" t="s">
        <v>218</v>
      </c>
      <c r="J3" s="6" t="s">
        <v>219</v>
      </c>
      <c r="K3" s="9" t="s">
        <v>220</v>
      </c>
      <c r="L3" s="6" t="s">
        <v>221</v>
      </c>
      <c r="M3" s="6" t="s">
        <v>222</v>
      </c>
      <c r="N3" s="6" t="s">
        <v>223</v>
      </c>
      <c r="O3" s="6" t="s">
        <v>221</v>
      </c>
      <c r="P3" s="6"/>
      <c r="Q3" s="11" t="s">
        <v>224</v>
      </c>
      <c r="R3" s="7"/>
      <c r="S3" s="7"/>
      <c r="T3" s="7" t="s">
        <v>225</v>
      </c>
      <c r="U3" s="11" t="s">
        <v>226</v>
      </c>
      <c r="V3" s="12" t="s">
        <v>227</v>
      </c>
    </row>
    <row r="4" spans="1:22" ht="45">
      <c r="A4" s="6">
        <f t="shared" ref="A4:A67" si="0">A3+1</f>
        <v>3</v>
      </c>
      <c r="B4" s="6" t="s">
        <v>213</v>
      </c>
      <c r="C4" s="7" t="s">
        <v>214</v>
      </c>
      <c r="D4" s="8" t="s">
        <v>231</v>
      </c>
      <c r="E4" s="7" t="s">
        <v>214</v>
      </c>
      <c r="F4" s="7"/>
      <c r="G4" s="6" t="s">
        <v>232</v>
      </c>
      <c r="H4" s="6" t="s">
        <v>233</v>
      </c>
      <c r="I4" s="6" t="s">
        <v>218</v>
      </c>
      <c r="J4" s="6" t="s">
        <v>219</v>
      </c>
      <c r="K4" s="9" t="s">
        <v>220</v>
      </c>
      <c r="L4" s="9"/>
      <c r="M4" s="6" t="s">
        <v>222</v>
      </c>
      <c r="N4" s="6" t="s">
        <v>234</v>
      </c>
      <c r="O4" s="6" t="s">
        <v>221</v>
      </c>
      <c r="P4" s="6"/>
      <c r="Q4" s="6"/>
      <c r="R4" s="7" t="s">
        <v>235</v>
      </c>
      <c r="S4" s="7"/>
      <c r="T4" s="7"/>
      <c r="U4" s="11" t="s">
        <v>226</v>
      </c>
      <c r="V4" s="12" t="s">
        <v>227</v>
      </c>
    </row>
    <row r="5" spans="1:22" ht="60">
      <c r="A5" s="6">
        <f t="shared" si="0"/>
        <v>4</v>
      </c>
      <c r="B5" s="6" t="s">
        <v>213</v>
      </c>
      <c r="C5" s="7" t="s">
        <v>214</v>
      </c>
      <c r="D5" s="8" t="s">
        <v>236</v>
      </c>
      <c r="E5" s="7" t="s">
        <v>214</v>
      </c>
      <c r="F5" s="7"/>
      <c r="G5" s="6" t="s">
        <v>232</v>
      </c>
      <c r="H5" s="6" t="s">
        <v>237</v>
      </c>
      <c r="I5" s="6" t="s">
        <v>218</v>
      </c>
      <c r="J5" s="6" t="s">
        <v>219</v>
      </c>
      <c r="K5" s="9" t="s">
        <v>220</v>
      </c>
      <c r="L5" s="9"/>
      <c r="M5" s="6" t="s">
        <v>222</v>
      </c>
      <c r="N5" s="6" t="s">
        <v>234</v>
      </c>
      <c r="O5" s="6" t="s">
        <v>221</v>
      </c>
      <c r="P5" s="6"/>
      <c r="Q5" s="6"/>
      <c r="R5" s="7" t="s">
        <v>238</v>
      </c>
      <c r="S5" s="7"/>
      <c r="T5" s="7"/>
      <c r="U5" s="11" t="s">
        <v>226</v>
      </c>
      <c r="V5" s="12" t="s">
        <v>227</v>
      </c>
    </row>
    <row r="6" spans="1:22" ht="30">
      <c r="A6" s="6">
        <f t="shared" si="0"/>
        <v>5</v>
      </c>
      <c r="B6" s="6" t="s">
        <v>239</v>
      </c>
      <c r="C6" s="13" t="s">
        <v>82</v>
      </c>
      <c r="D6" s="14" t="s">
        <v>240</v>
      </c>
      <c r="E6" s="13" t="s">
        <v>82</v>
      </c>
      <c r="F6" s="16" t="s">
        <v>241</v>
      </c>
      <c r="G6" s="6" t="s">
        <v>216</v>
      </c>
      <c r="H6" s="9" t="s">
        <v>242</v>
      </c>
      <c r="I6" s="6" t="s">
        <v>218</v>
      </c>
      <c r="J6" s="6" t="s">
        <v>243</v>
      </c>
      <c r="K6" s="6" t="s">
        <v>244</v>
      </c>
      <c r="L6" s="6" t="s">
        <v>221</v>
      </c>
      <c r="M6" s="6" t="s">
        <v>222</v>
      </c>
      <c r="N6" s="6" t="s">
        <v>223</v>
      </c>
      <c r="O6" s="10" t="s">
        <v>245</v>
      </c>
      <c r="P6" s="6" t="s">
        <v>224</v>
      </c>
      <c r="Q6" s="11" t="s">
        <v>224</v>
      </c>
      <c r="R6" s="15"/>
      <c r="S6" s="16" t="s">
        <v>241</v>
      </c>
      <c r="T6" s="7" t="s">
        <v>246</v>
      </c>
      <c r="U6" s="6" t="s">
        <v>247</v>
      </c>
      <c r="V6" s="12" t="s">
        <v>227</v>
      </c>
    </row>
    <row r="7" spans="1:22" ht="30">
      <c r="A7" s="6">
        <f t="shared" si="0"/>
        <v>6</v>
      </c>
      <c r="B7" s="6" t="s">
        <v>239</v>
      </c>
      <c r="C7" s="13" t="s">
        <v>82</v>
      </c>
      <c r="D7" s="14" t="s">
        <v>248</v>
      </c>
      <c r="E7" s="13" t="s">
        <v>82</v>
      </c>
      <c r="F7" s="16" t="s">
        <v>241</v>
      </c>
      <c r="G7" s="6" t="s">
        <v>216</v>
      </c>
      <c r="H7" s="9" t="s">
        <v>249</v>
      </c>
      <c r="I7" s="6" t="s">
        <v>218</v>
      </c>
      <c r="J7" s="6" t="s">
        <v>243</v>
      </c>
      <c r="K7" s="6" t="s">
        <v>244</v>
      </c>
      <c r="L7" s="6" t="s">
        <v>221</v>
      </c>
      <c r="M7" s="6" t="s">
        <v>222</v>
      </c>
      <c r="N7" s="6" t="s">
        <v>223</v>
      </c>
      <c r="O7" s="10" t="s">
        <v>245</v>
      </c>
      <c r="P7" s="6"/>
      <c r="Q7" s="11" t="s">
        <v>224</v>
      </c>
      <c r="R7" s="15" t="s">
        <v>250</v>
      </c>
      <c r="S7" s="16" t="s">
        <v>241</v>
      </c>
      <c r="T7" s="7" t="s">
        <v>246</v>
      </c>
      <c r="U7" s="6" t="s">
        <v>247</v>
      </c>
      <c r="V7" s="12" t="s">
        <v>227</v>
      </c>
    </row>
    <row r="8" spans="1:22" ht="30">
      <c r="A8" s="6">
        <f t="shared" si="0"/>
        <v>7</v>
      </c>
      <c r="B8" s="6" t="s">
        <v>239</v>
      </c>
      <c r="C8" s="13" t="s">
        <v>82</v>
      </c>
      <c r="D8" s="14" t="s">
        <v>251</v>
      </c>
      <c r="E8" s="13" t="s">
        <v>82</v>
      </c>
      <c r="F8" s="16" t="s">
        <v>241</v>
      </c>
      <c r="G8" s="6" t="s">
        <v>216</v>
      </c>
      <c r="H8" s="9" t="s">
        <v>252</v>
      </c>
      <c r="I8" s="6" t="s">
        <v>218</v>
      </c>
      <c r="J8" s="6" t="s">
        <v>243</v>
      </c>
      <c r="K8" s="6" t="s">
        <v>244</v>
      </c>
      <c r="L8" s="6" t="s">
        <v>221</v>
      </c>
      <c r="M8" s="6" t="s">
        <v>222</v>
      </c>
      <c r="N8" s="6" t="s">
        <v>223</v>
      </c>
      <c r="O8" s="10" t="s">
        <v>245</v>
      </c>
      <c r="P8" s="6" t="s">
        <v>224</v>
      </c>
      <c r="Q8" s="11" t="s">
        <v>224</v>
      </c>
      <c r="R8" s="15"/>
      <c r="S8" s="16" t="s">
        <v>241</v>
      </c>
      <c r="T8" s="7" t="s">
        <v>246</v>
      </c>
      <c r="U8" s="6" t="s">
        <v>247</v>
      </c>
      <c r="V8" s="12" t="s">
        <v>227</v>
      </c>
    </row>
    <row r="9" spans="1:22" ht="30">
      <c r="A9" s="6">
        <f t="shared" si="0"/>
        <v>8</v>
      </c>
      <c r="B9" s="6" t="s">
        <v>253</v>
      </c>
      <c r="C9" s="17" t="s">
        <v>187</v>
      </c>
      <c r="D9" s="7" t="s">
        <v>254</v>
      </c>
      <c r="E9" s="17" t="s">
        <v>187</v>
      </c>
      <c r="F9" s="16" t="s">
        <v>241</v>
      </c>
      <c r="G9" s="6" t="s">
        <v>232</v>
      </c>
      <c r="H9" s="6" t="s">
        <v>255</v>
      </c>
      <c r="I9" s="6" t="s">
        <v>256</v>
      </c>
      <c r="J9" s="6" t="s">
        <v>257</v>
      </c>
      <c r="K9" s="6" t="s">
        <v>220</v>
      </c>
      <c r="L9" s="6"/>
      <c r="M9" s="6" t="s">
        <v>222</v>
      </c>
      <c r="N9" s="6" t="s">
        <v>258</v>
      </c>
      <c r="O9" s="10" t="s">
        <v>245</v>
      </c>
      <c r="P9" s="6"/>
      <c r="Q9" s="11"/>
      <c r="R9" s="15" t="s">
        <v>250</v>
      </c>
      <c r="S9" s="16" t="s">
        <v>241</v>
      </c>
      <c r="T9" s="15"/>
      <c r="U9" s="11" t="s">
        <v>259</v>
      </c>
      <c r="V9" s="12" t="s">
        <v>227</v>
      </c>
    </row>
    <row r="10" spans="1:22" ht="30">
      <c r="A10" s="6">
        <f t="shared" si="0"/>
        <v>9</v>
      </c>
      <c r="B10" s="10" t="s">
        <v>260</v>
      </c>
      <c r="C10" s="13" t="s">
        <v>261</v>
      </c>
      <c r="D10" s="7" t="s">
        <v>262</v>
      </c>
      <c r="E10" s="13" t="s">
        <v>261</v>
      </c>
      <c r="F10" s="7"/>
      <c r="G10" s="6" t="s">
        <v>216</v>
      </c>
      <c r="H10" s="9" t="s">
        <v>263</v>
      </c>
      <c r="I10" s="10" t="s">
        <v>256</v>
      </c>
      <c r="J10" s="6" t="s">
        <v>257</v>
      </c>
      <c r="K10" s="10" t="s">
        <v>220</v>
      </c>
      <c r="L10" s="6" t="s">
        <v>221</v>
      </c>
      <c r="M10" s="10" t="s">
        <v>222</v>
      </c>
      <c r="N10" s="10" t="s">
        <v>264</v>
      </c>
      <c r="O10" s="10" t="s">
        <v>265</v>
      </c>
      <c r="P10" s="6"/>
      <c r="Q10" s="11" t="s">
        <v>224</v>
      </c>
      <c r="R10" s="7"/>
      <c r="S10" s="7"/>
      <c r="T10" s="7" t="s">
        <v>225</v>
      </c>
      <c r="U10" s="6" t="s">
        <v>266</v>
      </c>
      <c r="V10" s="12" t="s">
        <v>227</v>
      </c>
    </row>
    <row r="11" spans="1:22" ht="30">
      <c r="A11" s="6">
        <f t="shared" si="0"/>
        <v>10</v>
      </c>
      <c r="B11" s="6" t="s">
        <v>260</v>
      </c>
      <c r="C11" s="13" t="s">
        <v>267</v>
      </c>
      <c r="D11" s="18" t="s">
        <v>268</v>
      </c>
      <c r="E11" s="13" t="s">
        <v>267</v>
      </c>
      <c r="F11" s="15"/>
      <c r="G11" s="6" t="s">
        <v>229</v>
      </c>
      <c r="H11" s="19" t="s">
        <v>269</v>
      </c>
      <c r="I11" s="6" t="s">
        <v>256</v>
      </c>
      <c r="J11" s="6" t="s">
        <v>257</v>
      </c>
      <c r="K11" s="6" t="s">
        <v>220</v>
      </c>
      <c r="L11" s="6" t="s">
        <v>221</v>
      </c>
      <c r="M11" s="20" t="s">
        <v>222</v>
      </c>
      <c r="N11" s="6" t="s">
        <v>223</v>
      </c>
      <c r="O11" s="10" t="s">
        <v>265</v>
      </c>
      <c r="P11" s="6"/>
      <c r="Q11" s="11" t="s">
        <v>224</v>
      </c>
      <c r="R11" s="15" t="s">
        <v>250</v>
      </c>
      <c r="S11" s="15"/>
      <c r="T11" s="7" t="s">
        <v>225</v>
      </c>
      <c r="U11" s="11" t="s">
        <v>270</v>
      </c>
      <c r="V11" s="12" t="s">
        <v>227</v>
      </c>
    </row>
    <row r="12" spans="1:22" ht="60">
      <c r="A12" s="6">
        <f t="shared" si="0"/>
        <v>11</v>
      </c>
      <c r="B12" s="6" t="s">
        <v>213</v>
      </c>
      <c r="C12" s="13" t="s">
        <v>261</v>
      </c>
      <c r="D12" s="7" t="s">
        <v>271</v>
      </c>
      <c r="E12" s="13" t="s">
        <v>261</v>
      </c>
      <c r="F12" s="7"/>
      <c r="G12" s="6" t="s">
        <v>232</v>
      </c>
      <c r="H12" s="9" t="s">
        <v>272</v>
      </c>
      <c r="I12" s="6" t="s">
        <v>218</v>
      </c>
      <c r="J12" s="6" t="s">
        <v>257</v>
      </c>
      <c r="K12" s="6" t="s">
        <v>220</v>
      </c>
      <c r="L12" s="6"/>
      <c r="M12" s="20" t="s">
        <v>222</v>
      </c>
      <c r="N12" s="6" t="s">
        <v>258</v>
      </c>
      <c r="O12" s="10" t="s">
        <v>265</v>
      </c>
      <c r="P12" s="6"/>
      <c r="Q12" s="11"/>
      <c r="R12" s="7" t="s">
        <v>238</v>
      </c>
      <c r="S12" s="7"/>
      <c r="T12" s="7"/>
      <c r="U12" s="6" t="s">
        <v>266</v>
      </c>
      <c r="V12" s="12" t="s">
        <v>227</v>
      </c>
    </row>
    <row r="13" spans="1:22" ht="45">
      <c r="A13" s="6">
        <f t="shared" si="0"/>
        <v>12</v>
      </c>
      <c r="B13" s="10" t="s">
        <v>260</v>
      </c>
      <c r="C13" s="13" t="s">
        <v>261</v>
      </c>
      <c r="D13" s="7" t="s">
        <v>273</v>
      </c>
      <c r="E13" s="13" t="s">
        <v>261</v>
      </c>
      <c r="F13" s="7"/>
      <c r="G13" s="6" t="s">
        <v>232</v>
      </c>
      <c r="H13" s="9" t="s">
        <v>274</v>
      </c>
      <c r="I13" s="10" t="s">
        <v>256</v>
      </c>
      <c r="J13" s="6" t="s">
        <v>257</v>
      </c>
      <c r="K13" s="10" t="s">
        <v>220</v>
      </c>
      <c r="L13" s="10"/>
      <c r="M13" s="10" t="s">
        <v>222</v>
      </c>
      <c r="N13" s="10" t="s">
        <v>258</v>
      </c>
      <c r="O13" s="10" t="s">
        <v>265</v>
      </c>
      <c r="P13" s="6"/>
      <c r="Q13" s="11"/>
      <c r="R13" s="7" t="s">
        <v>235</v>
      </c>
      <c r="S13" s="7"/>
      <c r="T13" s="7"/>
      <c r="U13" s="6" t="s">
        <v>266</v>
      </c>
      <c r="V13" s="12" t="s">
        <v>227</v>
      </c>
    </row>
    <row r="14" spans="1:22" ht="60">
      <c r="A14" s="6">
        <f t="shared" si="0"/>
        <v>13</v>
      </c>
      <c r="B14" s="6" t="s">
        <v>260</v>
      </c>
      <c r="C14" s="13" t="s">
        <v>275</v>
      </c>
      <c r="D14" s="21" t="s">
        <v>276</v>
      </c>
      <c r="E14" s="13" t="s">
        <v>275</v>
      </c>
      <c r="F14" s="7"/>
      <c r="G14" s="6" t="s">
        <v>277</v>
      </c>
      <c r="H14" s="22" t="s">
        <v>278</v>
      </c>
      <c r="I14" s="6" t="s">
        <v>256</v>
      </c>
      <c r="J14" s="6" t="s">
        <v>257</v>
      </c>
      <c r="K14" s="6" t="s">
        <v>220</v>
      </c>
      <c r="L14" s="6"/>
      <c r="M14" s="6" t="s">
        <v>222</v>
      </c>
      <c r="N14" s="6" t="s">
        <v>279</v>
      </c>
      <c r="O14" s="10" t="s">
        <v>265</v>
      </c>
      <c r="P14" s="6"/>
      <c r="Q14" s="11"/>
      <c r="R14" s="7" t="s">
        <v>280</v>
      </c>
      <c r="S14" s="7"/>
      <c r="T14" s="7"/>
      <c r="U14" s="11" t="s">
        <v>270</v>
      </c>
      <c r="V14" s="12" t="s">
        <v>227</v>
      </c>
    </row>
    <row r="15" spans="1:22" ht="30">
      <c r="A15" s="6">
        <f t="shared" si="0"/>
        <v>14</v>
      </c>
      <c r="B15" s="6" t="s">
        <v>281</v>
      </c>
      <c r="C15" s="13" t="s">
        <v>282</v>
      </c>
      <c r="D15" s="8" t="s">
        <v>283</v>
      </c>
      <c r="E15" s="13" t="s">
        <v>282</v>
      </c>
      <c r="F15" s="7"/>
      <c r="G15" s="6" t="s">
        <v>232</v>
      </c>
      <c r="H15" s="9" t="s">
        <v>284</v>
      </c>
      <c r="I15" s="6" t="s">
        <v>218</v>
      </c>
      <c r="J15" s="6" t="s">
        <v>257</v>
      </c>
      <c r="K15" s="6" t="s">
        <v>220</v>
      </c>
      <c r="L15" s="6" t="s">
        <v>221</v>
      </c>
      <c r="M15" s="6" t="s">
        <v>222</v>
      </c>
      <c r="N15" s="6" t="s">
        <v>223</v>
      </c>
      <c r="O15" s="6" t="s">
        <v>221</v>
      </c>
      <c r="P15" s="6"/>
      <c r="Q15" s="11" t="s">
        <v>224</v>
      </c>
      <c r="R15" s="7"/>
      <c r="S15" s="7"/>
      <c r="T15" s="7" t="s">
        <v>225</v>
      </c>
      <c r="U15" s="11" t="s">
        <v>270</v>
      </c>
      <c r="V15" s="12" t="s">
        <v>227</v>
      </c>
    </row>
    <row r="16" spans="1:22" ht="30">
      <c r="A16" s="6">
        <f t="shared" si="0"/>
        <v>15</v>
      </c>
      <c r="B16" s="6" t="s">
        <v>281</v>
      </c>
      <c r="C16" s="13" t="s">
        <v>282</v>
      </c>
      <c r="D16" s="8" t="s">
        <v>285</v>
      </c>
      <c r="E16" s="13" t="s">
        <v>282</v>
      </c>
      <c r="F16" s="7"/>
      <c r="G16" s="6" t="s">
        <v>232</v>
      </c>
      <c r="H16" s="9" t="s">
        <v>286</v>
      </c>
      <c r="I16" s="6" t="s">
        <v>218</v>
      </c>
      <c r="J16" s="6" t="s">
        <v>257</v>
      </c>
      <c r="K16" s="6" t="s">
        <v>220</v>
      </c>
      <c r="L16" s="6" t="s">
        <v>221</v>
      </c>
      <c r="M16" s="6" t="s">
        <v>222</v>
      </c>
      <c r="N16" s="6" t="s">
        <v>223</v>
      </c>
      <c r="O16" s="6" t="s">
        <v>221</v>
      </c>
      <c r="P16" s="6"/>
      <c r="Q16" s="11" t="s">
        <v>224</v>
      </c>
      <c r="R16" s="7"/>
      <c r="S16" s="7"/>
      <c r="T16" s="7" t="s">
        <v>225</v>
      </c>
      <c r="U16" s="11" t="s">
        <v>270</v>
      </c>
      <c r="V16" s="12" t="s">
        <v>227</v>
      </c>
    </row>
    <row r="17" spans="1:22" ht="30">
      <c r="A17" s="6">
        <f t="shared" si="0"/>
        <v>16</v>
      </c>
      <c r="B17" s="6" t="s">
        <v>260</v>
      </c>
      <c r="C17" s="17" t="s">
        <v>287</v>
      </c>
      <c r="D17" s="8" t="s">
        <v>288</v>
      </c>
      <c r="E17" s="17" t="s">
        <v>287</v>
      </c>
      <c r="F17" s="15"/>
      <c r="G17" s="6" t="s">
        <v>229</v>
      </c>
      <c r="H17" s="9" t="s">
        <v>289</v>
      </c>
      <c r="I17" s="6" t="s">
        <v>256</v>
      </c>
      <c r="J17" s="6" t="s">
        <v>257</v>
      </c>
      <c r="K17" s="9" t="s">
        <v>290</v>
      </c>
      <c r="L17" s="6" t="s">
        <v>221</v>
      </c>
      <c r="M17" s="6" t="s">
        <v>222</v>
      </c>
      <c r="N17" s="6" t="s">
        <v>223</v>
      </c>
      <c r="O17" s="10" t="s">
        <v>265</v>
      </c>
      <c r="P17" s="6"/>
      <c r="Q17" s="11" t="s">
        <v>224</v>
      </c>
      <c r="R17" s="15" t="s">
        <v>250</v>
      </c>
      <c r="S17" s="15"/>
      <c r="T17" s="7" t="s">
        <v>225</v>
      </c>
      <c r="U17" s="11" t="s">
        <v>226</v>
      </c>
      <c r="V17" s="12" t="s">
        <v>227</v>
      </c>
    </row>
    <row r="18" spans="1:22" ht="60">
      <c r="A18" s="6">
        <f t="shared" si="0"/>
        <v>17</v>
      </c>
      <c r="B18" s="6" t="s">
        <v>260</v>
      </c>
      <c r="C18" s="17" t="s">
        <v>287</v>
      </c>
      <c r="D18" s="8" t="s">
        <v>291</v>
      </c>
      <c r="E18" s="17" t="s">
        <v>287</v>
      </c>
      <c r="F18" s="7"/>
      <c r="G18" s="6" t="s">
        <v>277</v>
      </c>
      <c r="H18" s="9" t="s">
        <v>292</v>
      </c>
      <c r="I18" s="6" t="s">
        <v>256</v>
      </c>
      <c r="J18" s="6" t="s">
        <v>257</v>
      </c>
      <c r="K18" s="9" t="s">
        <v>290</v>
      </c>
      <c r="L18" s="9"/>
      <c r="M18" s="6" t="s">
        <v>222</v>
      </c>
      <c r="N18" s="6" t="s">
        <v>258</v>
      </c>
      <c r="O18" s="10" t="s">
        <v>265</v>
      </c>
      <c r="P18" s="6"/>
      <c r="Q18" s="11"/>
      <c r="R18" s="7" t="s">
        <v>280</v>
      </c>
      <c r="S18" s="7"/>
      <c r="T18" s="7"/>
      <c r="U18" s="11" t="s">
        <v>226</v>
      </c>
      <c r="V18" s="12" t="s">
        <v>227</v>
      </c>
    </row>
    <row r="19" spans="1:22" ht="30">
      <c r="A19" s="6">
        <f t="shared" si="0"/>
        <v>18</v>
      </c>
      <c r="B19" s="6" t="s">
        <v>213</v>
      </c>
      <c r="C19" s="13" t="s">
        <v>293</v>
      </c>
      <c r="D19" s="7" t="s">
        <v>294</v>
      </c>
      <c r="E19" s="13" t="s">
        <v>293</v>
      </c>
      <c r="F19" s="7"/>
      <c r="G19" s="6" t="s">
        <v>216</v>
      </c>
      <c r="H19" s="6" t="s">
        <v>295</v>
      </c>
      <c r="I19" s="6" t="s">
        <v>296</v>
      </c>
      <c r="J19" s="6" t="s">
        <v>297</v>
      </c>
      <c r="K19" s="6" t="s">
        <v>220</v>
      </c>
      <c r="L19" s="6"/>
      <c r="M19" s="6" t="s">
        <v>222</v>
      </c>
      <c r="N19" s="6" t="s">
        <v>223</v>
      </c>
      <c r="O19" s="6" t="s">
        <v>265</v>
      </c>
      <c r="P19" s="6"/>
      <c r="Q19" s="11"/>
      <c r="R19" s="7"/>
      <c r="S19" s="7"/>
      <c r="T19" s="7" t="s">
        <v>225</v>
      </c>
      <c r="U19" s="11" t="s">
        <v>247</v>
      </c>
      <c r="V19" s="12" t="s">
        <v>227</v>
      </c>
    </row>
    <row r="20" spans="1:22" ht="30">
      <c r="A20" s="6">
        <f t="shared" si="0"/>
        <v>19</v>
      </c>
      <c r="B20" s="6" t="s">
        <v>213</v>
      </c>
      <c r="C20" s="13" t="s">
        <v>293</v>
      </c>
      <c r="D20" s="7" t="s">
        <v>298</v>
      </c>
      <c r="E20" s="13" t="s">
        <v>293</v>
      </c>
      <c r="F20" s="7"/>
      <c r="G20" s="6" t="s">
        <v>232</v>
      </c>
      <c r="H20" s="6" t="s">
        <v>299</v>
      </c>
      <c r="I20" s="6" t="s">
        <v>296</v>
      </c>
      <c r="J20" s="6" t="s">
        <v>297</v>
      </c>
      <c r="K20" s="6" t="s">
        <v>220</v>
      </c>
      <c r="L20" s="6"/>
      <c r="M20" s="6" t="s">
        <v>222</v>
      </c>
      <c r="N20" s="6" t="s">
        <v>258</v>
      </c>
      <c r="O20" s="6" t="s">
        <v>265</v>
      </c>
      <c r="P20" s="6"/>
      <c r="Q20" s="11"/>
      <c r="R20" s="7"/>
      <c r="S20" s="7"/>
      <c r="T20" s="7"/>
      <c r="U20" s="11" t="s">
        <v>266</v>
      </c>
      <c r="V20" s="12" t="s">
        <v>227</v>
      </c>
    </row>
    <row r="21" spans="1:22" ht="122.25">
      <c r="A21" s="6">
        <f t="shared" si="0"/>
        <v>20</v>
      </c>
      <c r="B21" s="6" t="s">
        <v>260</v>
      </c>
      <c r="C21" s="23" t="s">
        <v>300</v>
      </c>
      <c r="D21" s="7" t="s">
        <v>301</v>
      </c>
      <c r="E21" s="23" t="s">
        <v>300</v>
      </c>
      <c r="F21" s="7"/>
      <c r="G21" s="6" t="s">
        <v>277</v>
      </c>
      <c r="H21" s="6" t="s">
        <v>302</v>
      </c>
      <c r="I21" s="6" t="s">
        <v>303</v>
      </c>
      <c r="J21" s="6" t="s">
        <v>304</v>
      </c>
      <c r="K21" s="6" t="s">
        <v>220</v>
      </c>
      <c r="L21" s="6"/>
      <c r="M21" s="6" t="s">
        <v>305</v>
      </c>
      <c r="N21" s="6" t="s">
        <v>279</v>
      </c>
      <c r="O21" s="6" t="s">
        <v>265</v>
      </c>
      <c r="P21" s="6"/>
      <c r="Q21" s="11"/>
      <c r="R21" s="7" t="s">
        <v>306</v>
      </c>
      <c r="S21" s="7"/>
      <c r="T21" s="7"/>
      <c r="U21" s="11" t="s">
        <v>226</v>
      </c>
      <c r="V21" s="12" t="s">
        <v>227</v>
      </c>
    </row>
    <row r="22" spans="1:22" ht="122.25">
      <c r="A22" s="6">
        <f t="shared" si="0"/>
        <v>21</v>
      </c>
      <c r="B22" s="6" t="s">
        <v>260</v>
      </c>
      <c r="C22" s="23" t="s">
        <v>300</v>
      </c>
      <c r="D22" s="7" t="s">
        <v>307</v>
      </c>
      <c r="E22" s="23" t="s">
        <v>300</v>
      </c>
      <c r="F22" s="7"/>
      <c r="G22" s="6" t="s">
        <v>229</v>
      </c>
      <c r="H22" s="6" t="s">
        <v>308</v>
      </c>
      <c r="I22" s="6" t="s">
        <v>303</v>
      </c>
      <c r="J22" s="6" t="s">
        <v>304</v>
      </c>
      <c r="K22" s="6" t="s">
        <v>220</v>
      </c>
      <c r="L22" s="6"/>
      <c r="M22" s="6" t="s">
        <v>305</v>
      </c>
      <c r="N22" s="6" t="s">
        <v>223</v>
      </c>
      <c r="O22" s="10" t="s">
        <v>265</v>
      </c>
      <c r="P22" s="6"/>
      <c r="Q22" s="11"/>
      <c r="R22" s="7" t="s">
        <v>306</v>
      </c>
      <c r="S22" s="7"/>
      <c r="T22" s="7" t="s">
        <v>225</v>
      </c>
      <c r="U22" s="11" t="s">
        <v>309</v>
      </c>
      <c r="V22" s="12" t="s">
        <v>227</v>
      </c>
    </row>
    <row r="23" spans="1:22" ht="76.5">
      <c r="A23" s="6">
        <f t="shared" si="0"/>
        <v>22</v>
      </c>
      <c r="B23" s="6" t="s">
        <v>260</v>
      </c>
      <c r="C23" s="23" t="s">
        <v>300</v>
      </c>
      <c r="D23" s="7" t="s">
        <v>307</v>
      </c>
      <c r="E23" s="23" t="s">
        <v>300</v>
      </c>
      <c r="F23" s="7"/>
      <c r="G23" s="6" t="s">
        <v>277</v>
      </c>
      <c r="H23" s="6" t="s">
        <v>310</v>
      </c>
      <c r="I23" s="6" t="s">
        <v>303</v>
      </c>
      <c r="J23" s="6" t="s">
        <v>304</v>
      </c>
      <c r="K23" s="6" t="s">
        <v>220</v>
      </c>
      <c r="L23" s="6"/>
      <c r="M23" s="6" t="s">
        <v>305</v>
      </c>
      <c r="N23" s="6" t="s">
        <v>311</v>
      </c>
      <c r="O23" s="6" t="s">
        <v>265</v>
      </c>
      <c r="P23" s="6"/>
      <c r="Q23" s="11"/>
      <c r="R23" s="7" t="s">
        <v>312</v>
      </c>
      <c r="S23" s="7"/>
      <c r="T23" s="7" t="s">
        <v>225</v>
      </c>
      <c r="U23" s="11" t="s">
        <v>270</v>
      </c>
      <c r="V23" s="12" t="s">
        <v>227</v>
      </c>
    </row>
    <row r="24" spans="1:22" ht="122.25">
      <c r="A24" s="6">
        <f t="shared" si="0"/>
        <v>23</v>
      </c>
      <c r="B24" s="6" t="s">
        <v>260</v>
      </c>
      <c r="C24" s="23" t="s">
        <v>300</v>
      </c>
      <c r="D24" s="7" t="s">
        <v>313</v>
      </c>
      <c r="E24" s="23" t="s">
        <v>300</v>
      </c>
      <c r="F24" s="7"/>
      <c r="G24" s="6" t="s">
        <v>277</v>
      </c>
      <c r="H24" s="6" t="s">
        <v>314</v>
      </c>
      <c r="I24" s="6" t="s">
        <v>303</v>
      </c>
      <c r="J24" s="6" t="s">
        <v>304</v>
      </c>
      <c r="K24" s="6" t="s">
        <v>220</v>
      </c>
      <c r="L24" s="6"/>
      <c r="M24" s="6" t="s">
        <v>305</v>
      </c>
      <c r="N24" s="6" t="s">
        <v>258</v>
      </c>
      <c r="O24" s="6" t="s">
        <v>265</v>
      </c>
      <c r="P24" s="6"/>
      <c r="Q24" s="11"/>
      <c r="R24" s="7" t="s">
        <v>306</v>
      </c>
      <c r="S24" s="7"/>
      <c r="T24" s="7"/>
      <c r="U24" s="11" t="s">
        <v>226</v>
      </c>
      <c r="V24" s="12" t="s">
        <v>227</v>
      </c>
    </row>
    <row r="25" spans="1:22" ht="38.25">
      <c r="A25" s="6">
        <f t="shared" si="0"/>
        <v>24</v>
      </c>
      <c r="B25" s="6" t="s">
        <v>260</v>
      </c>
      <c r="C25" s="23" t="s">
        <v>300</v>
      </c>
      <c r="D25" s="7" t="s">
        <v>315</v>
      </c>
      <c r="E25" s="23" t="s">
        <v>300</v>
      </c>
      <c r="F25" s="7"/>
      <c r="G25" s="6" t="s">
        <v>277</v>
      </c>
      <c r="H25" s="6" t="s">
        <v>316</v>
      </c>
      <c r="I25" s="6" t="s">
        <v>303</v>
      </c>
      <c r="J25" s="6" t="s">
        <v>304</v>
      </c>
      <c r="K25" s="6" t="s">
        <v>220</v>
      </c>
      <c r="L25" s="6"/>
      <c r="M25" s="6" t="s">
        <v>305</v>
      </c>
      <c r="N25" s="6" t="s">
        <v>317</v>
      </c>
      <c r="O25" s="6" t="s">
        <v>265</v>
      </c>
      <c r="P25" s="6"/>
      <c r="Q25" s="11"/>
      <c r="R25" s="7" t="s">
        <v>318</v>
      </c>
      <c r="S25" s="7"/>
      <c r="T25" s="7"/>
      <c r="U25" s="11" t="s">
        <v>270</v>
      </c>
      <c r="V25" s="12" t="s">
        <v>227</v>
      </c>
    </row>
    <row r="26" spans="1:22" ht="38.25">
      <c r="A26" s="6">
        <f t="shared" si="0"/>
        <v>25</v>
      </c>
      <c r="B26" s="6" t="s">
        <v>213</v>
      </c>
      <c r="C26" s="23" t="s">
        <v>300</v>
      </c>
      <c r="D26" s="7" t="s">
        <v>319</v>
      </c>
      <c r="E26" s="23" t="s">
        <v>300</v>
      </c>
      <c r="F26" s="7"/>
      <c r="G26" s="6" t="s">
        <v>216</v>
      </c>
      <c r="H26" s="6" t="s">
        <v>320</v>
      </c>
      <c r="I26" s="6" t="s">
        <v>296</v>
      </c>
      <c r="J26" s="6" t="s">
        <v>321</v>
      </c>
      <c r="K26" s="6" t="s">
        <v>290</v>
      </c>
      <c r="L26" s="6"/>
      <c r="M26" s="6" t="s">
        <v>322</v>
      </c>
      <c r="N26" s="6" t="s">
        <v>223</v>
      </c>
      <c r="O26" s="10" t="s">
        <v>265</v>
      </c>
      <c r="P26" s="6"/>
      <c r="Q26" s="11"/>
      <c r="R26" s="7"/>
      <c r="S26" s="7"/>
      <c r="T26" s="7" t="s">
        <v>225</v>
      </c>
      <c r="U26" s="11" t="s">
        <v>323</v>
      </c>
      <c r="V26" s="12" t="s">
        <v>227</v>
      </c>
    </row>
    <row r="27" spans="1:22" ht="38.25">
      <c r="A27" s="6">
        <f t="shared" si="0"/>
        <v>26</v>
      </c>
      <c r="B27" s="6" t="s">
        <v>213</v>
      </c>
      <c r="C27" s="23" t="s">
        <v>300</v>
      </c>
      <c r="D27" s="7" t="s">
        <v>324</v>
      </c>
      <c r="E27" s="23" t="s">
        <v>300</v>
      </c>
      <c r="F27" s="7"/>
      <c r="G27" s="6" t="s">
        <v>325</v>
      </c>
      <c r="H27" s="6" t="s">
        <v>326</v>
      </c>
      <c r="I27" s="6" t="s">
        <v>296</v>
      </c>
      <c r="J27" s="6" t="s">
        <v>321</v>
      </c>
      <c r="K27" s="6" t="s">
        <v>290</v>
      </c>
      <c r="L27" s="6"/>
      <c r="M27" s="6" t="s">
        <v>322</v>
      </c>
      <c r="N27" s="6" t="s">
        <v>327</v>
      </c>
      <c r="O27" s="10" t="s">
        <v>265</v>
      </c>
      <c r="P27" s="6"/>
      <c r="Q27" s="11"/>
      <c r="R27" s="7"/>
      <c r="S27" s="7"/>
      <c r="T27" s="7" t="s">
        <v>225</v>
      </c>
      <c r="U27" s="11" t="s">
        <v>309</v>
      </c>
      <c r="V27" s="12" t="s">
        <v>227</v>
      </c>
    </row>
    <row r="28" spans="1:22" ht="38.25">
      <c r="A28" s="6">
        <f t="shared" si="0"/>
        <v>27</v>
      </c>
      <c r="B28" s="6" t="s">
        <v>213</v>
      </c>
      <c r="C28" s="23" t="s">
        <v>300</v>
      </c>
      <c r="D28" s="7" t="s">
        <v>328</v>
      </c>
      <c r="E28" s="23" t="s">
        <v>300</v>
      </c>
      <c r="F28" s="7"/>
      <c r="G28" s="6" t="s">
        <v>325</v>
      </c>
      <c r="H28" s="6" t="s">
        <v>329</v>
      </c>
      <c r="I28" s="6" t="s">
        <v>296</v>
      </c>
      <c r="J28" s="6" t="s">
        <v>321</v>
      </c>
      <c r="K28" s="6" t="s">
        <v>290</v>
      </c>
      <c r="L28" s="6"/>
      <c r="M28" s="6" t="s">
        <v>322</v>
      </c>
      <c r="N28" s="6" t="s">
        <v>258</v>
      </c>
      <c r="O28" s="10" t="s">
        <v>265</v>
      </c>
      <c r="P28" s="6"/>
      <c r="Q28" s="11"/>
      <c r="R28" s="7"/>
      <c r="S28" s="7"/>
      <c r="T28" s="7"/>
      <c r="U28" s="11" t="s">
        <v>323</v>
      </c>
      <c r="V28" s="12" t="s">
        <v>227</v>
      </c>
    </row>
    <row r="29" spans="1:22" ht="30">
      <c r="A29" s="6">
        <f t="shared" si="0"/>
        <v>28</v>
      </c>
      <c r="B29" s="6" t="s">
        <v>330</v>
      </c>
      <c r="C29" s="13" t="s">
        <v>331</v>
      </c>
      <c r="D29" s="7" t="s">
        <v>332</v>
      </c>
      <c r="E29" s="13" t="s">
        <v>331</v>
      </c>
      <c r="F29" s="7"/>
      <c r="G29" s="6" t="s">
        <v>333</v>
      </c>
      <c r="H29" s="6" t="s">
        <v>334</v>
      </c>
      <c r="I29" s="6" t="s">
        <v>335</v>
      </c>
      <c r="J29" s="6" t="s">
        <v>257</v>
      </c>
      <c r="K29" s="6" t="s">
        <v>244</v>
      </c>
      <c r="L29" s="6" t="s">
        <v>336</v>
      </c>
      <c r="M29" s="6" t="s">
        <v>222</v>
      </c>
      <c r="N29" s="6" t="s">
        <v>337</v>
      </c>
      <c r="O29" s="10" t="s">
        <v>265</v>
      </c>
      <c r="P29" s="6"/>
      <c r="Q29" s="11" t="s">
        <v>224</v>
      </c>
      <c r="R29" s="7"/>
      <c r="S29" s="7"/>
      <c r="T29" s="7" t="s">
        <v>225</v>
      </c>
      <c r="U29" s="11" t="s">
        <v>309</v>
      </c>
      <c r="V29" s="12" t="s">
        <v>227</v>
      </c>
    </row>
    <row r="30" spans="1:22" ht="30">
      <c r="A30" s="6">
        <f t="shared" si="0"/>
        <v>29</v>
      </c>
      <c r="B30" s="6" t="s">
        <v>213</v>
      </c>
      <c r="C30" s="13" t="s">
        <v>331</v>
      </c>
      <c r="D30" s="7" t="s">
        <v>338</v>
      </c>
      <c r="E30" s="13" t="s">
        <v>331</v>
      </c>
      <c r="F30" s="7"/>
      <c r="G30" s="6" t="s">
        <v>232</v>
      </c>
      <c r="H30" s="6" t="s">
        <v>339</v>
      </c>
      <c r="I30" s="6" t="s">
        <v>218</v>
      </c>
      <c r="J30" s="6" t="s">
        <v>257</v>
      </c>
      <c r="K30" s="6" t="s">
        <v>220</v>
      </c>
      <c r="L30" s="6" t="s">
        <v>336</v>
      </c>
      <c r="M30" s="6" t="s">
        <v>222</v>
      </c>
      <c r="N30" s="6" t="s">
        <v>337</v>
      </c>
      <c r="O30" s="10" t="s">
        <v>265</v>
      </c>
      <c r="P30" s="6"/>
      <c r="Q30" s="11" t="s">
        <v>224</v>
      </c>
      <c r="R30" s="7"/>
      <c r="S30" s="7"/>
      <c r="T30" s="7" t="s">
        <v>225</v>
      </c>
      <c r="U30" s="11" t="s">
        <v>247</v>
      </c>
      <c r="V30" s="12" t="s">
        <v>227</v>
      </c>
    </row>
    <row r="31" spans="1:22" ht="30">
      <c r="A31" s="6">
        <f t="shared" si="0"/>
        <v>30</v>
      </c>
      <c r="B31" s="6" t="s">
        <v>330</v>
      </c>
      <c r="C31" s="13" t="s">
        <v>331</v>
      </c>
      <c r="D31" s="7" t="s">
        <v>340</v>
      </c>
      <c r="E31" s="13" t="s">
        <v>331</v>
      </c>
      <c r="F31" s="15"/>
      <c r="G31" s="6" t="s">
        <v>333</v>
      </c>
      <c r="H31" s="6" t="s">
        <v>341</v>
      </c>
      <c r="I31" s="6" t="s">
        <v>335</v>
      </c>
      <c r="J31" s="6" t="s">
        <v>257</v>
      </c>
      <c r="K31" s="6" t="s">
        <v>244</v>
      </c>
      <c r="L31" s="6" t="s">
        <v>336</v>
      </c>
      <c r="M31" s="6" t="s">
        <v>222</v>
      </c>
      <c r="N31" s="6" t="s">
        <v>337</v>
      </c>
      <c r="O31" s="6" t="s">
        <v>342</v>
      </c>
      <c r="P31" s="6"/>
      <c r="Q31" s="11" t="s">
        <v>224</v>
      </c>
      <c r="R31" s="15" t="s">
        <v>250</v>
      </c>
      <c r="S31" s="15"/>
      <c r="T31" s="7" t="s">
        <v>225</v>
      </c>
      <c r="U31" s="11" t="s">
        <v>247</v>
      </c>
      <c r="V31" s="12" t="s">
        <v>227</v>
      </c>
    </row>
    <row r="32" spans="1:22" ht="30">
      <c r="A32" s="6">
        <f t="shared" si="0"/>
        <v>31</v>
      </c>
      <c r="B32" s="6" t="s">
        <v>213</v>
      </c>
      <c r="C32" s="13" t="s">
        <v>331</v>
      </c>
      <c r="D32" s="7" t="s">
        <v>343</v>
      </c>
      <c r="E32" s="13" t="s">
        <v>331</v>
      </c>
      <c r="F32" s="15"/>
      <c r="G32" s="6" t="s">
        <v>216</v>
      </c>
      <c r="H32" s="6" t="s">
        <v>344</v>
      </c>
      <c r="I32" s="6" t="s">
        <v>218</v>
      </c>
      <c r="J32" s="6" t="s">
        <v>257</v>
      </c>
      <c r="K32" s="6" t="s">
        <v>220</v>
      </c>
      <c r="L32" s="6" t="s">
        <v>336</v>
      </c>
      <c r="M32" s="6" t="s">
        <v>222</v>
      </c>
      <c r="N32" s="6" t="s">
        <v>223</v>
      </c>
      <c r="O32" s="10" t="s">
        <v>265</v>
      </c>
      <c r="P32" s="6"/>
      <c r="Q32" s="11" t="s">
        <v>224</v>
      </c>
      <c r="R32" s="15" t="s">
        <v>250</v>
      </c>
      <c r="S32" s="15"/>
      <c r="T32" s="7" t="s">
        <v>225</v>
      </c>
      <c r="U32" s="11" t="s">
        <v>247</v>
      </c>
      <c r="V32" s="12" t="s">
        <v>227</v>
      </c>
    </row>
    <row r="33" spans="1:22" ht="30">
      <c r="A33" s="6">
        <f t="shared" si="0"/>
        <v>32</v>
      </c>
      <c r="B33" s="20" t="s">
        <v>213</v>
      </c>
      <c r="C33" s="13" t="s">
        <v>331</v>
      </c>
      <c r="D33" s="24" t="s">
        <v>345</v>
      </c>
      <c r="E33" s="13" t="s">
        <v>331</v>
      </c>
      <c r="F33" s="15"/>
      <c r="G33" s="20" t="s">
        <v>216</v>
      </c>
      <c r="H33" s="20" t="s">
        <v>346</v>
      </c>
      <c r="I33" s="6" t="s">
        <v>335</v>
      </c>
      <c r="J33" s="6" t="s">
        <v>257</v>
      </c>
      <c r="K33" s="6" t="s">
        <v>244</v>
      </c>
      <c r="L33" s="6" t="s">
        <v>336</v>
      </c>
      <c r="M33" s="6" t="s">
        <v>222</v>
      </c>
      <c r="N33" s="6" t="s">
        <v>337</v>
      </c>
      <c r="O33" s="6" t="s">
        <v>342</v>
      </c>
      <c r="P33" s="6"/>
      <c r="Q33" s="11" t="s">
        <v>224</v>
      </c>
      <c r="R33" s="15" t="s">
        <v>250</v>
      </c>
      <c r="S33" s="15"/>
      <c r="T33" s="7" t="s">
        <v>225</v>
      </c>
      <c r="U33" s="11" t="s">
        <v>247</v>
      </c>
      <c r="V33" s="12" t="s">
        <v>227</v>
      </c>
    </row>
    <row r="34" spans="1:22" ht="30">
      <c r="A34" s="6">
        <f t="shared" si="0"/>
        <v>33</v>
      </c>
      <c r="B34" s="6" t="s">
        <v>213</v>
      </c>
      <c r="C34" s="13" t="s">
        <v>331</v>
      </c>
      <c r="D34" s="7" t="s">
        <v>347</v>
      </c>
      <c r="E34" s="13" t="s">
        <v>331</v>
      </c>
      <c r="F34" s="15"/>
      <c r="G34" s="6" t="s">
        <v>232</v>
      </c>
      <c r="H34" s="9" t="s">
        <v>348</v>
      </c>
      <c r="I34" s="6" t="s">
        <v>218</v>
      </c>
      <c r="J34" s="6" t="s">
        <v>257</v>
      </c>
      <c r="K34" s="6" t="s">
        <v>220</v>
      </c>
      <c r="L34" s="6" t="s">
        <v>336</v>
      </c>
      <c r="M34" s="6" t="s">
        <v>222</v>
      </c>
      <c r="N34" s="6" t="s">
        <v>337</v>
      </c>
      <c r="O34" s="6" t="s">
        <v>265</v>
      </c>
      <c r="P34" s="6"/>
      <c r="Q34" s="11" t="s">
        <v>224</v>
      </c>
      <c r="R34" s="15" t="s">
        <v>250</v>
      </c>
      <c r="S34" s="15"/>
      <c r="T34" s="7" t="s">
        <v>225</v>
      </c>
      <c r="U34" s="11" t="s">
        <v>309</v>
      </c>
      <c r="V34" s="12" t="s">
        <v>227</v>
      </c>
    </row>
    <row r="35" spans="1:22" ht="30">
      <c r="A35" s="6">
        <f t="shared" si="0"/>
        <v>34</v>
      </c>
      <c r="B35" s="6" t="s">
        <v>330</v>
      </c>
      <c r="C35" s="13" t="s">
        <v>331</v>
      </c>
      <c r="D35" s="7" t="s">
        <v>349</v>
      </c>
      <c r="E35" s="13" t="s">
        <v>331</v>
      </c>
      <c r="F35" s="7"/>
      <c r="G35" s="6" t="s">
        <v>232</v>
      </c>
      <c r="H35" s="6" t="s">
        <v>350</v>
      </c>
      <c r="I35" s="6" t="s">
        <v>335</v>
      </c>
      <c r="J35" s="6" t="s">
        <v>257</v>
      </c>
      <c r="K35" s="6" t="s">
        <v>244</v>
      </c>
      <c r="L35" s="6"/>
      <c r="M35" s="6" t="s">
        <v>222</v>
      </c>
      <c r="N35" s="6" t="s">
        <v>258</v>
      </c>
      <c r="O35" s="6"/>
      <c r="P35" s="6" t="s">
        <v>224</v>
      </c>
      <c r="Q35" s="11"/>
      <c r="R35" s="7"/>
      <c r="S35" s="7"/>
      <c r="T35" s="7"/>
      <c r="U35" s="11" t="s">
        <v>351</v>
      </c>
      <c r="V35" s="12" t="s">
        <v>227</v>
      </c>
    </row>
    <row r="36" spans="1:22" ht="30">
      <c r="A36" s="6">
        <f t="shared" si="0"/>
        <v>35</v>
      </c>
      <c r="B36" s="6" t="s">
        <v>330</v>
      </c>
      <c r="C36" s="13" t="s">
        <v>331</v>
      </c>
      <c r="D36" s="7" t="s">
        <v>352</v>
      </c>
      <c r="E36" s="13" t="s">
        <v>331</v>
      </c>
      <c r="F36" s="15"/>
      <c r="G36" s="6" t="s">
        <v>353</v>
      </c>
      <c r="H36" s="6" t="s">
        <v>354</v>
      </c>
      <c r="I36" s="6" t="s">
        <v>335</v>
      </c>
      <c r="J36" s="6" t="s">
        <v>257</v>
      </c>
      <c r="K36" s="6" t="s">
        <v>244</v>
      </c>
      <c r="L36" s="6"/>
      <c r="M36" s="6" t="s">
        <v>222</v>
      </c>
      <c r="N36" s="6" t="s">
        <v>258</v>
      </c>
      <c r="O36" s="10"/>
      <c r="P36" s="6"/>
      <c r="Q36" s="11"/>
      <c r="R36" s="15" t="s">
        <v>250</v>
      </c>
      <c r="S36" s="15"/>
      <c r="T36" s="15"/>
      <c r="U36" s="11" t="s">
        <v>351</v>
      </c>
      <c r="V36" s="12" t="s">
        <v>227</v>
      </c>
    </row>
    <row r="37" spans="1:22" ht="60">
      <c r="A37" s="6">
        <f t="shared" si="0"/>
        <v>36</v>
      </c>
      <c r="B37" s="6" t="s">
        <v>213</v>
      </c>
      <c r="C37" s="13" t="s">
        <v>331</v>
      </c>
      <c r="D37" s="7" t="s">
        <v>355</v>
      </c>
      <c r="E37" s="13" t="s">
        <v>331</v>
      </c>
      <c r="F37" s="7"/>
      <c r="G37" s="6" t="s">
        <v>232</v>
      </c>
      <c r="H37" s="6" t="s">
        <v>356</v>
      </c>
      <c r="I37" s="6" t="s">
        <v>218</v>
      </c>
      <c r="J37" s="6" t="s">
        <v>257</v>
      </c>
      <c r="K37" s="6" t="s">
        <v>357</v>
      </c>
      <c r="L37" s="6"/>
      <c r="M37" s="6" t="s">
        <v>222</v>
      </c>
      <c r="N37" s="6" t="s">
        <v>258</v>
      </c>
      <c r="O37" s="10"/>
      <c r="P37" s="6"/>
      <c r="Q37" s="11"/>
      <c r="R37" s="7" t="s">
        <v>280</v>
      </c>
      <c r="S37" s="7"/>
      <c r="T37" s="7"/>
      <c r="U37" s="11" t="s">
        <v>226</v>
      </c>
      <c r="V37" s="12" t="s">
        <v>227</v>
      </c>
    </row>
    <row r="38" spans="1:22" ht="30">
      <c r="A38" s="6">
        <f t="shared" si="0"/>
        <v>37</v>
      </c>
      <c r="B38" s="6" t="s">
        <v>260</v>
      </c>
      <c r="C38" s="25" t="s">
        <v>358</v>
      </c>
      <c r="D38" s="7" t="s">
        <v>359</v>
      </c>
      <c r="E38" s="25" t="s">
        <v>358</v>
      </c>
      <c r="F38" s="15"/>
      <c r="G38" s="6" t="s">
        <v>229</v>
      </c>
      <c r="H38" s="6" t="s">
        <v>360</v>
      </c>
      <c r="I38" s="6" t="s">
        <v>256</v>
      </c>
      <c r="J38" s="6" t="s">
        <v>257</v>
      </c>
      <c r="K38" s="6" t="s">
        <v>220</v>
      </c>
      <c r="L38" s="6" t="s">
        <v>221</v>
      </c>
      <c r="M38" s="6" t="s">
        <v>222</v>
      </c>
      <c r="N38" s="6" t="s">
        <v>223</v>
      </c>
      <c r="O38" s="10" t="s">
        <v>265</v>
      </c>
      <c r="P38" s="6"/>
      <c r="Q38" s="11" t="s">
        <v>224</v>
      </c>
      <c r="R38" s="15" t="s">
        <v>250</v>
      </c>
      <c r="S38" s="15"/>
      <c r="T38" s="7" t="s">
        <v>225</v>
      </c>
      <c r="U38" s="11" t="s">
        <v>270</v>
      </c>
      <c r="V38" s="12" t="s">
        <v>227</v>
      </c>
    </row>
    <row r="39" spans="1:22" ht="60">
      <c r="A39" s="6">
        <f t="shared" si="0"/>
        <v>38</v>
      </c>
      <c r="B39" s="6" t="s">
        <v>260</v>
      </c>
      <c r="C39" s="13" t="s">
        <v>358</v>
      </c>
      <c r="D39" s="7" t="s">
        <v>361</v>
      </c>
      <c r="E39" s="13" t="s">
        <v>358</v>
      </c>
      <c r="F39" s="7"/>
      <c r="G39" s="6" t="s">
        <v>277</v>
      </c>
      <c r="H39" s="6" t="s">
        <v>362</v>
      </c>
      <c r="I39" s="6" t="s">
        <v>256</v>
      </c>
      <c r="J39" s="6" t="s">
        <v>257</v>
      </c>
      <c r="K39" s="6" t="s">
        <v>220</v>
      </c>
      <c r="L39" s="6"/>
      <c r="M39" s="6" t="s">
        <v>222</v>
      </c>
      <c r="N39" s="6" t="s">
        <v>258</v>
      </c>
      <c r="O39" s="10"/>
      <c r="P39" s="6"/>
      <c r="Q39" s="11"/>
      <c r="R39" s="7" t="s">
        <v>280</v>
      </c>
      <c r="S39" s="7"/>
      <c r="T39" s="7"/>
      <c r="U39" s="11" t="s">
        <v>363</v>
      </c>
      <c r="V39" s="12" t="s">
        <v>227</v>
      </c>
    </row>
    <row r="40" spans="1:22" ht="38.25">
      <c r="A40" s="6">
        <f t="shared" si="0"/>
        <v>39</v>
      </c>
      <c r="B40" s="20" t="s">
        <v>281</v>
      </c>
      <c r="C40" s="25" t="s">
        <v>364</v>
      </c>
      <c r="D40" s="7" t="s">
        <v>365</v>
      </c>
      <c r="E40" s="25" t="s">
        <v>364</v>
      </c>
      <c r="F40" s="7"/>
      <c r="G40" s="6" t="s">
        <v>232</v>
      </c>
      <c r="H40" s="6" t="s">
        <v>366</v>
      </c>
      <c r="I40" s="6" t="s">
        <v>218</v>
      </c>
      <c r="J40" s="6" t="s">
        <v>257</v>
      </c>
      <c r="K40" s="6" t="s">
        <v>220</v>
      </c>
      <c r="L40" s="6" t="s">
        <v>221</v>
      </c>
      <c r="M40" s="6" t="s">
        <v>222</v>
      </c>
      <c r="N40" s="6" t="s">
        <v>223</v>
      </c>
      <c r="O40" s="6" t="s">
        <v>221</v>
      </c>
      <c r="P40" s="6"/>
      <c r="Q40" s="11" t="s">
        <v>224</v>
      </c>
      <c r="R40" s="7"/>
      <c r="S40" s="7"/>
      <c r="T40" s="7" t="s">
        <v>225</v>
      </c>
      <c r="U40" s="11" t="s">
        <v>270</v>
      </c>
      <c r="V40" s="12" t="s">
        <v>227</v>
      </c>
    </row>
    <row r="41" spans="1:22" ht="38.25">
      <c r="A41" s="6">
        <f t="shared" si="0"/>
        <v>40</v>
      </c>
      <c r="B41" s="20" t="s">
        <v>281</v>
      </c>
      <c r="C41" s="25" t="s">
        <v>364</v>
      </c>
      <c r="D41" s="7" t="s">
        <v>367</v>
      </c>
      <c r="E41" s="25" t="s">
        <v>364</v>
      </c>
      <c r="F41" s="7"/>
      <c r="G41" s="6" t="s">
        <v>216</v>
      </c>
      <c r="H41" s="6" t="s">
        <v>368</v>
      </c>
      <c r="I41" s="6" t="s">
        <v>218</v>
      </c>
      <c r="J41" s="6" t="s">
        <v>257</v>
      </c>
      <c r="K41" s="6" t="s">
        <v>220</v>
      </c>
      <c r="L41" s="6" t="s">
        <v>221</v>
      </c>
      <c r="M41" s="6" t="s">
        <v>222</v>
      </c>
      <c r="N41" s="6" t="s">
        <v>223</v>
      </c>
      <c r="O41" s="6" t="s">
        <v>221</v>
      </c>
      <c r="P41" s="6"/>
      <c r="Q41" s="11" t="s">
        <v>224</v>
      </c>
      <c r="R41" s="7"/>
      <c r="S41" s="7"/>
      <c r="T41" s="7" t="s">
        <v>225</v>
      </c>
      <c r="U41" s="11" t="s">
        <v>270</v>
      </c>
      <c r="V41" s="12" t="s">
        <v>227</v>
      </c>
    </row>
    <row r="42" spans="1:22" ht="30">
      <c r="A42" s="6">
        <f t="shared" si="0"/>
        <v>41</v>
      </c>
      <c r="B42" s="6" t="s">
        <v>253</v>
      </c>
      <c r="C42" s="13" t="s">
        <v>369</v>
      </c>
      <c r="D42" s="7" t="s">
        <v>370</v>
      </c>
      <c r="E42" s="13" t="s">
        <v>369</v>
      </c>
      <c r="F42" s="26" t="s">
        <v>371</v>
      </c>
      <c r="G42" s="6" t="s">
        <v>277</v>
      </c>
      <c r="H42" s="6" t="s">
        <v>372</v>
      </c>
      <c r="I42" s="6" t="s">
        <v>256</v>
      </c>
      <c r="J42" s="6" t="s">
        <v>257</v>
      </c>
      <c r="K42" s="6" t="s">
        <v>220</v>
      </c>
      <c r="L42" s="6" t="s">
        <v>221</v>
      </c>
      <c r="M42" s="6" t="s">
        <v>222</v>
      </c>
      <c r="N42" s="6" t="s">
        <v>311</v>
      </c>
      <c r="O42" s="10" t="s">
        <v>265</v>
      </c>
      <c r="P42" s="6" t="s">
        <v>224</v>
      </c>
      <c r="Q42" s="11" t="s">
        <v>224</v>
      </c>
      <c r="R42" s="15" t="s">
        <v>250</v>
      </c>
      <c r="S42" s="26" t="s">
        <v>371</v>
      </c>
      <c r="T42" s="7" t="s">
        <v>225</v>
      </c>
      <c r="U42" s="11" t="s">
        <v>373</v>
      </c>
      <c r="V42" s="12" t="s">
        <v>227</v>
      </c>
    </row>
    <row r="43" spans="1:22" ht="30">
      <c r="A43" s="6">
        <f t="shared" si="0"/>
        <v>42</v>
      </c>
      <c r="B43" s="6" t="s">
        <v>374</v>
      </c>
      <c r="C43" s="13" t="s">
        <v>375</v>
      </c>
      <c r="D43" s="7" t="s">
        <v>376</v>
      </c>
      <c r="E43" s="13" t="s">
        <v>375</v>
      </c>
      <c r="F43" s="26" t="s">
        <v>371</v>
      </c>
      <c r="G43" s="6" t="s">
        <v>333</v>
      </c>
      <c r="H43" s="6" t="s">
        <v>377</v>
      </c>
      <c r="I43" s="6" t="s">
        <v>335</v>
      </c>
      <c r="J43" s="6" t="s">
        <v>257</v>
      </c>
      <c r="K43" s="6" t="s">
        <v>244</v>
      </c>
      <c r="L43" s="6" t="s">
        <v>221</v>
      </c>
      <c r="M43" s="6" t="s">
        <v>222</v>
      </c>
      <c r="N43" s="6" t="s">
        <v>223</v>
      </c>
      <c r="O43" s="10" t="s">
        <v>265</v>
      </c>
      <c r="P43" s="6" t="s">
        <v>224</v>
      </c>
      <c r="Q43" s="11" t="s">
        <v>224</v>
      </c>
      <c r="R43" s="15" t="s">
        <v>250</v>
      </c>
      <c r="S43" s="26" t="s">
        <v>371</v>
      </c>
      <c r="T43" s="7" t="s">
        <v>225</v>
      </c>
      <c r="U43" s="11" t="s">
        <v>309</v>
      </c>
      <c r="V43" s="12" t="s">
        <v>227</v>
      </c>
    </row>
    <row r="44" spans="1:22" ht="30">
      <c r="A44" s="6">
        <f t="shared" si="0"/>
        <v>43</v>
      </c>
      <c r="B44" s="6" t="s">
        <v>253</v>
      </c>
      <c r="C44" s="13" t="s">
        <v>369</v>
      </c>
      <c r="D44" s="7" t="s">
        <v>378</v>
      </c>
      <c r="E44" s="13" t="s">
        <v>369</v>
      </c>
      <c r="F44" s="26" t="s">
        <v>371</v>
      </c>
      <c r="G44" s="6" t="s">
        <v>232</v>
      </c>
      <c r="H44" s="6" t="s">
        <v>379</v>
      </c>
      <c r="I44" s="6" t="s">
        <v>256</v>
      </c>
      <c r="J44" s="6" t="s">
        <v>257</v>
      </c>
      <c r="K44" s="6" t="s">
        <v>220</v>
      </c>
      <c r="L44" s="6" t="s">
        <v>221</v>
      </c>
      <c r="M44" s="6" t="s">
        <v>222</v>
      </c>
      <c r="N44" s="6" t="s">
        <v>311</v>
      </c>
      <c r="O44" s="10" t="s">
        <v>265</v>
      </c>
      <c r="P44" s="6"/>
      <c r="Q44" s="11" t="s">
        <v>224</v>
      </c>
      <c r="R44" s="15" t="s">
        <v>250</v>
      </c>
      <c r="S44" s="26" t="s">
        <v>371</v>
      </c>
      <c r="T44" s="7" t="s">
        <v>225</v>
      </c>
      <c r="U44" s="11" t="s">
        <v>226</v>
      </c>
      <c r="V44" s="12" t="s">
        <v>227</v>
      </c>
    </row>
    <row r="45" spans="1:22" ht="30">
      <c r="A45" s="6">
        <f t="shared" si="0"/>
        <v>44</v>
      </c>
      <c r="B45" s="6" t="s">
        <v>253</v>
      </c>
      <c r="C45" s="13" t="s">
        <v>369</v>
      </c>
      <c r="D45" s="7" t="s">
        <v>380</v>
      </c>
      <c r="E45" s="13" t="s">
        <v>369</v>
      </c>
      <c r="F45" s="26" t="s">
        <v>371</v>
      </c>
      <c r="G45" s="6" t="s">
        <v>229</v>
      </c>
      <c r="H45" s="6" t="s">
        <v>381</v>
      </c>
      <c r="I45" s="6" t="s">
        <v>256</v>
      </c>
      <c r="J45" s="6" t="s">
        <v>257</v>
      </c>
      <c r="K45" s="6" t="s">
        <v>220</v>
      </c>
      <c r="L45" s="6" t="s">
        <v>221</v>
      </c>
      <c r="M45" s="6" t="s">
        <v>222</v>
      </c>
      <c r="N45" s="6" t="s">
        <v>223</v>
      </c>
      <c r="O45" s="10" t="s">
        <v>265</v>
      </c>
      <c r="P45" s="6"/>
      <c r="Q45" s="11" t="s">
        <v>224</v>
      </c>
      <c r="R45" s="15" t="s">
        <v>250</v>
      </c>
      <c r="S45" s="26" t="s">
        <v>371</v>
      </c>
      <c r="T45" s="7" t="s">
        <v>225</v>
      </c>
      <c r="U45" s="11" t="s">
        <v>226</v>
      </c>
      <c r="V45" s="12" t="s">
        <v>227</v>
      </c>
    </row>
    <row r="46" spans="1:22" ht="30">
      <c r="A46" s="6">
        <f t="shared" si="0"/>
        <v>45</v>
      </c>
      <c r="B46" s="6" t="s">
        <v>253</v>
      </c>
      <c r="C46" s="13" t="s">
        <v>369</v>
      </c>
      <c r="D46" s="7" t="s">
        <v>382</v>
      </c>
      <c r="E46" s="13" t="s">
        <v>369</v>
      </c>
      <c r="F46" s="26" t="s">
        <v>371</v>
      </c>
      <c r="G46" s="6" t="s">
        <v>232</v>
      </c>
      <c r="H46" s="6" t="s">
        <v>383</v>
      </c>
      <c r="I46" s="6" t="s">
        <v>256</v>
      </c>
      <c r="J46" s="6" t="s">
        <v>257</v>
      </c>
      <c r="K46" s="6" t="s">
        <v>220</v>
      </c>
      <c r="L46" s="6" t="s">
        <v>221</v>
      </c>
      <c r="M46" s="6" t="s">
        <v>222</v>
      </c>
      <c r="N46" s="6" t="s">
        <v>311</v>
      </c>
      <c r="O46" s="6" t="s">
        <v>265</v>
      </c>
      <c r="P46" s="6"/>
      <c r="Q46" s="11" t="s">
        <v>224</v>
      </c>
      <c r="R46" s="7"/>
      <c r="S46" s="26" t="s">
        <v>371</v>
      </c>
      <c r="T46" s="7" t="s">
        <v>225</v>
      </c>
      <c r="U46" s="11" t="s">
        <v>226</v>
      </c>
      <c r="V46" s="12" t="s">
        <v>227</v>
      </c>
    </row>
    <row r="47" spans="1:22" ht="30">
      <c r="A47" s="6">
        <f t="shared" si="0"/>
        <v>46</v>
      </c>
      <c r="B47" s="6" t="s">
        <v>253</v>
      </c>
      <c r="C47" s="13" t="s">
        <v>369</v>
      </c>
      <c r="D47" s="7" t="s">
        <v>384</v>
      </c>
      <c r="E47" s="13" t="s">
        <v>369</v>
      </c>
      <c r="F47" s="26" t="s">
        <v>371</v>
      </c>
      <c r="G47" s="6" t="s">
        <v>229</v>
      </c>
      <c r="H47" s="6" t="s">
        <v>385</v>
      </c>
      <c r="I47" s="6" t="s">
        <v>256</v>
      </c>
      <c r="J47" s="6" t="s">
        <v>257</v>
      </c>
      <c r="K47" s="6" t="s">
        <v>220</v>
      </c>
      <c r="L47" s="6" t="s">
        <v>386</v>
      </c>
      <c r="M47" s="6" t="s">
        <v>224</v>
      </c>
      <c r="N47" s="6" t="s">
        <v>223</v>
      </c>
      <c r="O47" s="6" t="s">
        <v>386</v>
      </c>
      <c r="P47" s="6" t="s">
        <v>224</v>
      </c>
      <c r="Q47" s="11" t="s">
        <v>224</v>
      </c>
      <c r="R47" s="7"/>
      <c r="S47" s="26" t="s">
        <v>371</v>
      </c>
      <c r="T47" s="7" t="s">
        <v>225</v>
      </c>
      <c r="U47" s="11" t="s">
        <v>226</v>
      </c>
      <c r="V47" s="12" t="s">
        <v>227</v>
      </c>
    </row>
    <row r="48" spans="1:22" ht="30">
      <c r="A48" s="6">
        <f t="shared" si="0"/>
        <v>47</v>
      </c>
      <c r="B48" s="20" t="s">
        <v>253</v>
      </c>
      <c r="C48" s="13" t="s">
        <v>369</v>
      </c>
      <c r="D48" s="24" t="s">
        <v>387</v>
      </c>
      <c r="E48" s="13" t="s">
        <v>369</v>
      </c>
      <c r="F48" s="26" t="s">
        <v>371</v>
      </c>
      <c r="G48" s="20" t="s">
        <v>277</v>
      </c>
      <c r="H48" s="20" t="s">
        <v>388</v>
      </c>
      <c r="I48" s="6" t="s">
        <v>256</v>
      </c>
      <c r="J48" s="6" t="s">
        <v>257</v>
      </c>
      <c r="K48" s="6" t="s">
        <v>220</v>
      </c>
      <c r="L48" s="6"/>
      <c r="M48" s="20" t="s">
        <v>222</v>
      </c>
      <c r="N48" s="6" t="s">
        <v>258</v>
      </c>
      <c r="O48" s="6"/>
      <c r="P48" s="6" t="s">
        <v>224</v>
      </c>
      <c r="Q48" s="11"/>
      <c r="R48" s="15" t="s">
        <v>250</v>
      </c>
      <c r="S48" s="26" t="s">
        <v>371</v>
      </c>
      <c r="T48" s="15"/>
      <c r="U48" s="11" t="s">
        <v>226</v>
      </c>
      <c r="V48" s="12" t="s">
        <v>227</v>
      </c>
    </row>
    <row r="49" spans="1:22" ht="30">
      <c r="A49" s="6">
        <f t="shared" si="0"/>
        <v>48</v>
      </c>
      <c r="B49" s="6" t="s">
        <v>253</v>
      </c>
      <c r="C49" s="23" t="s">
        <v>369</v>
      </c>
      <c r="D49" s="7" t="s">
        <v>389</v>
      </c>
      <c r="E49" s="23" t="s">
        <v>369</v>
      </c>
      <c r="F49" s="26" t="s">
        <v>371</v>
      </c>
      <c r="G49" s="6" t="s">
        <v>277</v>
      </c>
      <c r="H49" s="6" t="s">
        <v>390</v>
      </c>
      <c r="I49" s="6" t="s">
        <v>256</v>
      </c>
      <c r="J49" s="6" t="s">
        <v>257</v>
      </c>
      <c r="K49" s="6" t="s">
        <v>220</v>
      </c>
      <c r="L49" s="6"/>
      <c r="M49" s="6" t="s">
        <v>222</v>
      </c>
      <c r="N49" s="6" t="s">
        <v>258</v>
      </c>
      <c r="O49" s="10"/>
      <c r="P49" s="6"/>
      <c r="Q49" s="11"/>
      <c r="R49" s="15" t="s">
        <v>250</v>
      </c>
      <c r="S49" s="26" t="s">
        <v>371</v>
      </c>
      <c r="T49" s="15"/>
      <c r="U49" s="11" t="s">
        <v>226</v>
      </c>
      <c r="V49" s="12" t="s">
        <v>227</v>
      </c>
    </row>
    <row r="50" spans="1:22" ht="30">
      <c r="A50" s="6">
        <f t="shared" si="0"/>
        <v>49</v>
      </c>
      <c r="B50" s="6" t="s">
        <v>253</v>
      </c>
      <c r="C50" s="23" t="s">
        <v>369</v>
      </c>
      <c r="D50" s="7" t="s">
        <v>391</v>
      </c>
      <c r="E50" s="23" t="s">
        <v>369</v>
      </c>
      <c r="F50" s="26" t="s">
        <v>371</v>
      </c>
      <c r="G50" s="6" t="s">
        <v>277</v>
      </c>
      <c r="H50" s="6" t="s">
        <v>392</v>
      </c>
      <c r="I50" s="6" t="s">
        <v>256</v>
      </c>
      <c r="J50" s="6" t="s">
        <v>257</v>
      </c>
      <c r="K50" s="6" t="s">
        <v>220</v>
      </c>
      <c r="L50" s="6"/>
      <c r="M50" s="6" t="s">
        <v>222</v>
      </c>
      <c r="N50" s="6" t="s">
        <v>258</v>
      </c>
      <c r="O50" s="6"/>
      <c r="P50" s="6"/>
      <c r="Q50" s="11"/>
      <c r="R50" s="7"/>
      <c r="S50" s="26" t="s">
        <v>371</v>
      </c>
      <c r="T50" s="7"/>
      <c r="U50" s="11" t="s">
        <v>226</v>
      </c>
      <c r="V50" s="12" t="s">
        <v>227</v>
      </c>
    </row>
    <row r="51" spans="1:22" ht="105.75">
      <c r="A51" s="6">
        <f t="shared" si="0"/>
        <v>50</v>
      </c>
      <c r="B51" s="6" t="s">
        <v>253</v>
      </c>
      <c r="C51" s="25" t="s">
        <v>393</v>
      </c>
      <c r="D51" s="7" t="s">
        <v>394</v>
      </c>
      <c r="E51" s="25" t="s">
        <v>393</v>
      </c>
      <c r="F51" s="26" t="s">
        <v>395</v>
      </c>
      <c r="G51" s="6" t="s">
        <v>232</v>
      </c>
      <c r="H51" s="6" t="s">
        <v>396</v>
      </c>
      <c r="I51" s="6" t="s">
        <v>256</v>
      </c>
      <c r="J51" s="6" t="s">
        <v>257</v>
      </c>
      <c r="K51" s="6" t="s">
        <v>220</v>
      </c>
      <c r="L51" s="6" t="s">
        <v>221</v>
      </c>
      <c r="M51" s="6" t="s">
        <v>222</v>
      </c>
      <c r="N51" s="6" t="s">
        <v>264</v>
      </c>
      <c r="O51" s="10" t="s">
        <v>265</v>
      </c>
      <c r="P51" s="6"/>
      <c r="Q51" s="11" t="s">
        <v>224</v>
      </c>
      <c r="R51" s="7" t="s">
        <v>397</v>
      </c>
      <c r="S51" s="26" t="s">
        <v>395</v>
      </c>
      <c r="T51" s="7" t="s">
        <v>246</v>
      </c>
      <c r="U51" s="11" t="s">
        <v>309</v>
      </c>
      <c r="V51" s="12" t="s">
        <v>227</v>
      </c>
    </row>
    <row r="52" spans="1:22" ht="30">
      <c r="A52" s="6">
        <f t="shared" si="0"/>
        <v>51</v>
      </c>
      <c r="B52" s="6" t="s">
        <v>253</v>
      </c>
      <c r="C52" s="25" t="s">
        <v>393</v>
      </c>
      <c r="D52" s="8" t="s">
        <v>398</v>
      </c>
      <c r="E52" s="25" t="s">
        <v>393</v>
      </c>
      <c r="F52" s="26" t="s">
        <v>395</v>
      </c>
      <c r="G52" s="6" t="s">
        <v>399</v>
      </c>
      <c r="H52" s="9" t="s">
        <v>400</v>
      </c>
      <c r="I52" s="6" t="s">
        <v>256</v>
      </c>
      <c r="J52" s="6" t="s">
        <v>257</v>
      </c>
      <c r="K52" s="9" t="s">
        <v>220</v>
      </c>
      <c r="L52" s="6" t="s">
        <v>221</v>
      </c>
      <c r="M52" s="6" t="s">
        <v>401</v>
      </c>
      <c r="N52" s="6" t="s">
        <v>223</v>
      </c>
      <c r="O52" s="10" t="s">
        <v>265</v>
      </c>
      <c r="P52" s="6"/>
      <c r="Q52" s="11" t="s">
        <v>224</v>
      </c>
      <c r="R52" s="7" t="s">
        <v>402</v>
      </c>
      <c r="S52" s="26" t="s">
        <v>395</v>
      </c>
      <c r="T52" s="7" t="s">
        <v>246</v>
      </c>
      <c r="U52" s="11" t="s">
        <v>226</v>
      </c>
      <c r="V52" s="12" t="s">
        <v>227</v>
      </c>
    </row>
    <row r="53" spans="1:22" ht="105.75">
      <c r="A53" s="6">
        <f t="shared" si="0"/>
        <v>52</v>
      </c>
      <c r="B53" s="6" t="s">
        <v>253</v>
      </c>
      <c r="C53" s="25" t="s">
        <v>393</v>
      </c>
      <c r="D53" s="7" t="s">
        <v>403</v>
      </c>
      <c r="E53" s="25" t="s">
        <v>393</v>
      </c>
      <c r="F53" s="26" t="s">
        <v>395</v>
      </c>
      <c r="G53" s="6" t="s">
        <v>216</v>
      </c>
      <c r="H53" s="6" t="s">
        <v>404</v>
      </c>
      <c r="I53" s="6" t="s">
        <v>256</v>
      </c>
      <c r="J53" s="6" t="s">
        <v>257</v>
      </c>
      <c r="K53" s="6" t="s">
        <v>220</v>
      </c>
      <c r="L53" s="6" t="s">
        <v>221</v>
      </c>
      <c r="M53" s="6" t="s">
        <v>222</v>
      </c>
      <c r="N53" s="6" t="s">
        <v>264</v>
      </c>
      <c r="O53" s="10" t="s">
        <v>265</v>
      </c>
      <c r="P53" s="6"/>
      <c r="Q53" s="11" t="s">
        <v>224</v>
      </c>
      <c r="R53" s="7" t="s">
        <v>397</v>
      </c>
      <c r="S53" s="26" t="s">
        <v>395</v>
      </c>
      <c r="T53" s="7" t="s">
        <v>246</v>
      </c>
      <c r="U53" s="11" t="s">
        <v>309</v>
      </c>
      <c r="V53" s="12" t="s">
        <v>227</v>
      </c>
    </row>
    <row r="54" spans="1:22" ht="105">
      <c r="A54" s="6">
        <f t="shared" si="0"/>
        <v>53</v>
      </c>
      <c r="B54" s="6" t="s">
        <v>253</v>
      </c>
      <c r="C54" s="25" t="s">
        <v>393</v>
      </c>
      <c r="D54" s="7" t="s">
        <v>405</v>
      </c>
      <c r="E54" s="25" t="s">
        <v>393</v>
      </c>
      <c r="F54" s="26" t="s">
        <v>395</v>
      </c>
      <c r="G54" s="6" t="s">
        <v>277</v>
      </c>
      <c r="H54" s="6" t="s">
        <v>406</v>
      </c>
      <c r="I54" s="6" t="s">
        <v>256</v>
      </c>
      <c r="J54" s="6" t="s">
        <v>257</v>
      </c>
      <c r="K54" s="6" t="s">
        <v>220</v>
      </c>
      <c r="L54" s="6"/>
      <c r="M54" s="6" t="s">
        <v>222</v>
      </c>
      <c r="N54" s="6" t="s">
        <v>258</v>
      </c>
      <c r="O54" s="10"/>
      <c r="P54" s="6"/>
      <c r="Q54" s="11"/>
      <c r="R54" s="7" t="s">
        <v>407</v>
      </c>
      <c r="S54" s="26" t="s">
        <v>395</v>
      </c>
      <c r="T54" s="7"/>
      <c r="U54" s="11" t="s">
        <v>309</v>
      </c>
      <c r="V54" s="12" t="s">
        <v>227</v>
      </c>
    </row>
    <row r="55" spans="1:22" ht="122.25">
      <c r="A55" s="6">
        <f t="shared" si="0"/>
        <v>54</v>
      </c>
      <c r="B55" s="6" t="s">
        <v>260</v>
      </c>
      <c r="C55" s="23" t="s">
        <v>408</v>
      </c>
      <c r="D55" s="7" t="s">
        <v>409</v>
      </c>
      <c r="E55" s="23" t="s">
        <v>408</v>
      </c>
      <c r="F55" s="7"/>
      <c r="G55" s="6" t="s">
        <v>229</v>
      </c>
      <c r="H55" s="6" t="s">
        <v>410</v>
      </c>
      <c r="I55" s="6" t="s">
        <v>303</v>
      </c>
      <c r="J55" s="6" t="s">
        <v>411</v>
      </c>
      <c r="K55" s="6" t="s">
        <v>220</v>
      </c>
      <c r="L55" s="6"/>
      <c r="M55" s="6" t="s">
        <v>305</v>
      </c>
      <c r="N55" s="6" t="s">
        <v>223</v>
      </c>
      <c r="O55" s="6" t="s">
        <v>265</v>
      </c>
      <c r="P55" s="6"/>
      <c r="Q55" s="11"/>
      <c r="R55" s="7" t="s">
        <v>412</v>
      </c>
      <c r="S55" s="7"/>
      <c r="T55" s="7" t="s">
        <v>225</v>
      </c>
      <c r="U55" s="11" t="s">
        <v>226</v>
      </c>
      <c r="V55" s="12" t="s">
        <v>413</v>
      </c>
    </row>
    <row r="56" spans="1:22" ht="106.5">
      <c r="A56" s="6">
        <f t="shared" si="0"/>
        <v>55</v>
      </c>
      <c r="B56" s="6" t="s">
        <v>260</v>
      </c>
      <c r="C56" s="23" t="s">
        <v>408</v>
      </c>
      <c r="D56" s="7" t="s">
        <v>414</v>
      </c>
      <c r="E56" s="23" t="s">
        <v>408</v>
      </c>
      <c r="F56" s="7"/>
      <c r="G56" s="6" t="s">
        <v>229</v>
      </c>
      <c r="H56" s="6" t="s">
        <v>415</v>
      </c>
      <c r="I56" s="6" t="s">
        <v>303</v>
      </c>
      <c r="J56" s="6" t="s">
        <v>411</v>
      </c>
      <c r="K56" s="6" t="s">
        <v>220</v>
      </c>
      <c r="L56" s="6"/>
      <c r="M56" s="6" t="s">
        <v>305</v>
      </c>
      <c r="N56" s="6" t="s">
        <v>223</v>
      </c>
      <c r="O56" s="10" t="s">
        <v>265</v>
      </c>
      <c r="P56" s="6"/>
      <c r="Q56" s="11"/>
      <c r="R56" s="7" t="s">
        <v>416</v>
      </c>
      <c r="S56" s="7"/>
      <c r="T56" s="7" t="s">
        <v>225</v>
      </c>
      <c r="U56" s="11" t="s">
        <v>226</v>
      </c>
      <c r="V56" s="12" t="s">
        <v>227</v>
      </c>
    </row>
    <row r="57" spans="1:22" ht="60.75">
      <c r="A57" s="6">
        <f t="shared" si="0"/>
        <v>56</v>
      </c>
      <c r="B57" s="6" t="s">
        <v>260</v>
      </c>
      <c r="C57" s="23" t="s">
        <v>408</v>
      </c>
      <c r="D57" s="7" t="s">
        <v>417</v>
      </c>
      <c r="E57" s="23" t="s">
        <v>408</v>
      </c>
      <c r="F57" s="7"/>
      <c r="G57" s="6" t="s">
        <v>229</v>
      </c>
      <c r="H57" s="6" t="s">
        <v>418</v>
      </c>
      <c r="I57" s="6" t="s">
        <v>303</v>
      </c>
      <c r="J57" s="6" t="s">
        <v>411</v>
      </c>
      <c r="K57" s="6" t="s">
        <v>220</v>
      </c>
      <c r="L57" s="6"/>
      <c r="M57" s="6" t="s">
        <v>305</v>
      </c>
      <c r="N57" s="6" t="s">
        <v>223</v>
      </c>
      <c r="O57" s="6" t="s">
        <v>265</v>
      </c>
      <c r="P57" s="6"/>
      <c r="Q57" s="11"/>
      <c r="R57" s="7" t="s">
        <v>419</v>
      </c>
      <c r="S57" s="7"/>
      <c r="T57" s="7" t="s">
        <v>225</v>
      </c>
      <c r="U57" s="11" t="s">
        <v>226</v>
      </c>
      <c r="V57" s="12" t="s">
        <v>227</v>
      </c>
    </row>
    <row r="58" spans="1:22" ht="122.25">
      <c r="A58" s="6">
        <f t="shared" si="0"/>
        <v>57</v>
      </c>
      <c r="B58" s="6" t="s">
        <v>260</v>
      </c>
      <c r="C58" s="23" t="s">
        <v>408</v>
      </c>
      <c r="D58" s="7" t="s">
        <v>420</v>
      </c>
      <c r="E58" s="23" t="s">
        <v>408</v>
      </c>
      <c r="F58" s="7"/>
      <c r="G58" s="6" t="s">
        <v>277</v>
      </c>
      <c r="H58" s="6" t="s">
        <v>421</v>
      </c>
      <c r="I58" s="6" t="s">
        <v>303</v>
      </c>
      <c r="J58" s="6" t="s">
        <v>411</v>
      </c>
      <c r="K58" s="6" t="s">
        <v>220</v>
      </c>
      <c r="L58" s="6"/>
      <c r="M58" s="6" t="s">
        <v>305</v>
      </c>
      <c r="N58" s="6" t="s">
        <v>258</v>
      </c>
      <c r="O58" s="10"/>
      <c r="P58" s="6"/>
      <c r="Q58" s="11"/>
      <c r="R58" s="7" t="s">
        <v>412</v>
      </c>
      <c r="S58" s="7"/>
      <c r="T58" s="7"/>
      <c r="U58" s="11" t="s">
        <v>226</v>
      </c>
      <c r="V58" s="12" t="s">
        <v>413</v>
      </c>
    </row>
    <row r="59" spans="1:22" ht="106.5">
      <c r="A59" s="6">
        <f t="shared" si="0"/>
        <v>58</v>
      </c>
      <c r="B59" s="6" t="s">
        <v>260</v>
      </c>
      <c r="C59" s="23" t="s">
        <v>408</v>
      </c>
      <c r="D59" s="7" t="s">
        <v>422</v>
      </c>
      <c r="E59" s="23" t="s">
        <v>408</v>
      </c>
      <c r="F59" s="7"/>
      <c r="G59" s="6" t="s">
        <v>277</v>
      </c>
      <c r="H59" s="6" t="s">
        <v>423</v>
      </c>
      <c r="I59" s="6" t="s">
        <v>303</v>
      </c>
      <c r="J59" s="6" t="s">
        <v>411</v>
      </c>
      <c r="K59" s="6" t="s">
        <v>220</v>
      </c>
      <c r="L59" s="6"/>
      <c r="M59" s="6" t="s">
        <v>305</v>
      </c>
      <c r="N59" s="6" t="s">
        <v>258</v>
      </c>
      <c r="O59" s="10"/>
      <c r="P59" s="6"/>
      <c r="Q59" s="11"/>
      <c r="R59" s="7" t="s">
        <v>416</v>
      </c>
      <c r="S59" s="7"/>
      <c r="T59" s="7"/>
      <c r="U59" s="11" t="s">
        <v>226</v>
      </c>
      <c r="V59" s="12" t="s">
        <v>227</v>
      </c>
    </row>
    <row r="60" spans="1:22" ht="106.5">
      <c r="A60" s="6">
        <f t="shared" si="0"/>
        <v>59</v>
      </c>
      <c r="B60" s="6" t="s">
        <v>260</v>
      </c>
      <c r="C60" s="23" t="s">
        <v>408</v>
      </c>
      <c r="D60" s="7" t="s">
        <v>424</v>
      </c>
      <c r="E60" s="23" t="s">
        <v>408</v>
      </c>
      <c r="F60" s="7"/>
      <c r="G60" s="6" t="s">
        <v>277</v>
      </c>
      <c r="H60" s="6" t="s">
        <v>425</v>
      </c>
      <c r="I60" s="6" t="s">
        <v>303</v>
      </c>
      <c r="J60" s="6" t="s">
        <v>411</v>
      </c>
      <c r="K60" s="6" t="s">
        <v>220</v>
      </c>
      <c r="L60" s="6"/>
      <c r="M60" s="6" t="s">
        <v>305</v>
      </c>
      <c r="N60" s="6" t="s">
        <v>258</v>
      </c>
      <c r="O60" s="6"/>
      <c r="P60" s="6"/>
      <c r="Q60" s="11"/>
      <c r="R60" s="7" t="s">
        <v>426</v>
      </c>
      <c r="S60" s="7"/>
      <c r="T60" s="7"/>
      <c r="U60" s="11" t="s">
        <v>226</v>
      </c>
      <c r="V60" s="12" t="s">
        <v>227</v>
      </c>
    </row>
    <row r="61" spans="1:22" ht="30">
      <c r="A61" s="6">
        <f t="shared" si="0"/>
        <v>60</v>
      </c>
      <c r="B61" s="6" t="s">
        <v>213</v>
      </c>
      <c r="C61" s="13" t="s">
        <v>427</v>
      </c>
      <c r="D61" s="7" t="s">
        <v>428</v>
      </c>
      <c r="E61" s="13" t="s">
        <v>427</v>
      </c>
      <c r="F61" s="7"/>
      <c r="G61" s="6" t="s">
        <v>216</v>
      </c>
      <c r="H61" s="6" t="s">
        <v>429</v>
      </c>
      <c r="I61" s="6" t="s">
        <v>256</v>
      </c>
      <c r="J61" s="6" t="s">
        <v>257</v>
      </c>
      <c r="K61" s="6" t="s">
        <v>220</v>
      </c>
      <c r="L61" s="6" t="s">
        <v>221</v>
      </c>
      <c r="M61" s="6" t="s">
        <v>222</v>
      </c>
      <c r="N61" s="6" t="s">
        <v>223</v>
      </c>
      <c r="O61" s="10" t="s">
        <v>265</v>
      </c>
      <c r="P61" s="6"/>
      <c r="Q61" s="11" t="s">
        <v>224</v>
      </c>
      <c r="R61" s="7"/>
      <c r="S61" s="7"/>
      <c r="T61" s="7" t="s">
        <v>225</v>
      </c>
      <c r="U61" s="11" t="s">
        <v>226</v>
      </c>
      <c r="V61" s="12" t="s">
        <v>227</v>
      </c>
    </row>
    <row r="62" spans="1:22" ht="45">
      <c r="A62" s="6">
        <f t="shared" si="0"/>
        <v>61</v>
      </c>
      <c r="B62" s="6" t="s">
        <v>260</v>
      </c>
      <c r="C62" s="23" t="s">
        <v>427</v>
      </c>
      <c r="D62" s="7" t="s">
        <v>430</v>
      </c>
      <c r="E62" s="23" t="s">
        <v>427</v>
      </c>
      <c r="F62" s="7"/>
      <c r="G62" s="6" t="s">
        <v>277</v>
      </c>
      <c r="H62" s="6" t="s">
        <v>431</v>
      </c>
      <c r="I62" s="6" t="s">
        <v>256</v>
      </c>
      <c r="J62" s="6" t="s">
        <v>432</v>
      </c>
      <c r="K62" s="6" t="s">
        <v>220</v>
      </c>
      <c r="L62" s="6"/>
      <c r="M62" s="6" t="s">
        <v>222</v>
      </c>
      <c r="N62" s="6" t="s">
        <v>258</v>
      </c>
      <c r="O62" s="6"/>
      <c r="P62" s="6"/>
      <c r="Q62" s="11"/>
      <c r="R62" s="7" t="s">
        <v>235</v>
      </c>
      <c r="S62" s="7"/>
      <c r="T62" s="7"/>
      <c r="U62" s="11" t="s">
        <v>226</v>
      </c>
      <c r="V62" s="12" t="s">
        <v>227</v>
      </c>
    </row>
    <row r="63" spans="1:22" ht="30">
      <c r="A63" s="6">
        <f t="shared" si="0"/>
        <v>62</v>
      </c>
      <c r="B63" s="6" t="s">
        <v>260</v>
      </c>
      <c r="C63" s="13" t="s">
        <v>433</v>
      </c>
      <c r="D63" s="7" t="s">
        <v>434</v>
      </c>
      <c r="E63" s="13" t="s">
        <v>433</v>
      </c>
      <c r="F63" s="7"/>
      <c r="G63" s="6" t="s">
        <v>216</v>
      </c>
      <c r="H63" s="9" t="s">
        <v>435</v>
      </c>
      <c r="I63" s="10" t="s">
        <v>256</v>
      </c>
      <c r="J63" s="6" t="s">
        <v>257</v>
      </c>
      <c r="K63" s="10" t="s">
        <v>220</v>
      </c>
      <c r="L63" s="6" t="s">
        <v>221</v>
      </c>
      <c r="M63" s="10" t="s">
        <v>222</v>
      </c>
      <c r="N63" s="10" t="s">
        <v>264</v>
      </c>
      <c r="O63" s="6" t="s">
        <v>265</v>
      </c>
      <c r="P63" s="6"/>
      <c r="Q63" s="11" t="s">
        <v>224</v>
      </c>
      <c r="R63" s="7"/>
      <c r="S63" s="7"/>
      <c r="T63" s="7" t="s">
        <v>225</v>
      </c>
      <c r="U63" s="6" t="s">
        <v>266</v>
      </c>
      <c r="V63" s="12" t="s">
        <v>227</v>
      </c>
    </row>
    <row r="64" spans="1:22" ht="45">
      <c r="A64" s="6">
        <f t="shared" si="0"/>
        <v>63</v>
      </c>
      <c r="B64" s="10" t="s">
        <v>260</v>
      </c>
      <c r="C64" s="13" t="s">
        <v>433</v>
      </c>
      <c r="D64" s="7" t="s">
        <v>436</v>
      </c>
      <c r="E64" s="13" t="s">
        <v>433</v>
      </c>
      <c r="F64" s="7"/>
      <c r="G64" s="6" t="s">
        <v>232</v>
      </c>
      <c r="H64" s="9" t="s">
        <v>437</v>
      </c>
      <c r="I64" s="10" t="s">
        <v>256</v>
      </c>
      <c r="J64" s="6" t="s">
        <v>257</v>
      </c>
      <c r="K64" s="10" t="s">
        <v>220</v>
      </c>
      <c r="L64" s="10"/>
      <c r="M64" s="10" t="s">
        <v>222</v>
      </c>
      <c r="N64" s="10" t="s">
        <v>258</v>
      </c>
      <c r="O64" s="6"/>
      <c r="P64" s="6"/>
      <c r="Q64" s="11"/>
      <c r="R64" s="7" t="s">
        <v>235</v>
      </c>
      <c r="S64" s="7"/>
      <c r="T64" s="7"/>
      <c r="U64" s="6" t="s">
        <v>266</v>
      </c>
      <c r="V64" s="12" t="s">
        <v>227</v>
      </c>
    </row>
    <row r="65" spans="1:22" ht="30">
      <c r="A65" s="6">
        <f t="shared" si="0"/>
        <v>64</v>
      </c>
      <c r="B65" s="6" t="s">
        <v>260</v>
      </c>
      <c r="C65" s="13" t="s">
        <v>438</v>
      </c>
      <c r="D65" s="7" t="s">
        <v>439</v>
      </c>
      <c r="E65" s="13" t="s">
        <v>438</v>
      </c>
      <c r="F65" s="7"/>
      <c r="G65" s="6" t="s">
        <v>229</v>
      </c>
      <c r="H65" s="6" t="s">
        <v>440</v>
      </c>
      <c r="I65" s="6" t="s">
        <v>256</v>
      </c>
      <c r="J65" s="6" t="s">
        <v>257</v>
      </c>
      <c r="K65" s="6" t="s">
        <v>220</v>
      </c>
      <c r="L65" s="6" t="s">
        <v>221</v>
      </c>
      <c r="M65" s="6" t="s">
        <v>222</v>
      </c>
      <c r="N65" s="6" t="s">
        <v>223</v>
      </c>
      <c r="O65" s="10" t="s">
        <v>265</v>
      </c>
      <c r="P65" s="6" t="s">
        <v>224</v>
      </c>
      <c r="Q65" s="11" t="s">
        <v>224</v>
      </c>
      <c r="R65" s="7"/>
      <c r="S65" s="7"/>
      <c r="T65" s="7" t="s">
        <v>225</v>
      </c>
      <c r="U65" s="11" t="s">
        <v>309</v>
      </c>
      <c r="V65" s="12" t="s">
        <v>227</v>
      </c>
    </row>
    <row r="66" spans="1:22" ht="30">
      <c r="A66" s="6">
        <f t="shared" si="0"/>
        <v>65</v>
      </c>
      <c r="B66" s="6" t="s">
        <v>260</v>
      </c>
      <c r="C66" s="13" t="s">
        <v>438</v>
      </c>
      <c r="D66" s="7" t="s">
        <v>441</v>
      </c>
      <c r="E66" s="13" t="s">
        <v>438</v>
      </c>
      <c r="F66" s="7"/>
      <c r="G66" s="6" t="s">
        <v>229</v>
      </c>
      <c r="H66" s="6" t="s">
        <v>442</v>
      </c>
      <c r="I66" s="6" t="s">
        <v>256</v>
      </c>
      <c r="J66" s="6" t="s">
        <v>257</v>
      </c>
      <c r="K66" s="6" t="s">
        <v>220</v>
      </c>
      <c r="L66" s="6" t="s">
        <v>221</v>
      </c>
      <c r="M66" s="6" t="s">
        <v>222</v>
      </c>
      <c r="N66" s="6" t="s">
        <v>223</v>
      </c>
      <c r="O66" s="10" t="s">
        <v>265</v>
      </c>
      <c r="P66" s="6" t="s">
        <v>224</v>
      </c>
      <c r="Q66" s="11" t="s">
        <v>224</v>
      </c>
      <c r="R66" s="7"/>
      <c r="S66" s="7"/>
      <c r="T66" s="7" t="s">
        <v>225</v>
      </c>
      <c r="U66" s="11" t="s">
        <v>270</v>
      </c>
      <c r="V66" s="12" t="s">
        <v>227</v>
      </c>
    </row>
    <row r="67" spans="1:22" ht="30">
      <c r="A67" s="6">
        <f t="shared" si="0"/>
        <v>66</v>
      </c>
      <c r="B67" s="6" t="s">
        <v>260</v>
      </c>
      <c r="C67" s="13" t="s">
        <v>438</v>
      </c>
      <c r="D67" s="7" t="s">
        <v>443</v>
      </c>
      <c r="E67" s="13" t="s">
        <v>438</v>
      </c>
      <c r="F67" s="15"/>
      <c r="G67" s="6" t="s">
        <v>229</v>
      </c>
      <c r="H67" s="6" t="s">
        <v>444</v>
      </c>
      <c r="I67" s="6" t="s">
        <v>256</v>
      </c>
      <c r="J67" s="6" t="s">
        <v>257</v>
      </c>
      <c r="K67" s="6" t="s">
        <v>220</v>
      </c>
      <c r="L67" s="6" t="s">
        <v>221</v>
      </c>
      <c r="M67" s="6" t="s">
        <v>222</v>
      </c>
      <c r="N67" s="6" t="s">
        <v>223</v>
      </c>
      <c r="O67" s="6" t="s">
        <v>265</v>
      </c>
      <c r="P67" s="6"/>
      <c r="Q67" s="11" t="s">
        <v>224</v>
      </c>
      <c r="R67" s="15" t="s">
        <v>250</v>
      </c>
      <c r="S67" s="15"/>
      <c r="T67" s="7" t="s">
        <v>225</v>
      </c>
      <c r="U67" s="11" t="s">
        <v>270</v>
      </c>
      <c r="V67" s="12" t="s">
        <v>227</v>
      </c>
    </row>
    <row r="68" spans="1:22" ht="30.75">
      <c r="A68" s="6">
        <f t="shared" ref="A68:A131" si="1">A67+1</f>
        <v>67</v>
      </c>
      <c r="B68" s="6" t="s">
        <v>260</v>
      </c>
      <c r="C68" s="13" t="s">
        <v>438</v>
      </c>
      <c r="D68" s="7" t="s">
        <v>445</v>
      </c>
      <c r="E68" s="13" t="s">
        <v>438</v>
      </c>
      <c r="F68" s="7"/>
      <c r="G68" s="6" t="s">
        <v>229</v>
      </c>
      <c r="H68" s="6" t="s">
        <v>446</v>
      </c>
      <c r="I68" s="6" t="s">
        <v>256</v>
      </c>
      <c r="J68" s="6" t="s">
        <v>257</v>
      </c>
      <c r="K68" s="6" t="s">
        <v>220</v>
      </c>
      <c r="L68" s="6" t="s">
        <v>221</v>
      </c>
      <c r="M68" s="6" t="s">
        <v>222</v>
      </c>
      <c r="N68" s="6" t="s">
        <v>223</v>
      </c>
      <c r="O68" s="6" t="s">
        <v>265</v>
      </c>
      <c r="P68" s="6"/>
      <c r="Q68" s="11" t="s">
        <v>224</v>
      </c>
      <c r="R68" s="7" t="s">
        <v>447</v>
      </c>
      <c r="S68" s="7"/>
      <c r="T68" s="7" t="s">
        <v>225</v>
      </c>
      <c r="U68" s="11" t="s">
        <v>270</v>
      </c>
      <c r="V68" s="12" t="s">
        <v>227</v>
      </c>
    </row>
    <row r="69" spans="1:22" ht="30">
      <c r="A69" s="6">
        <f t="shared" si="1"/>
        <v>68</v>
      </c>
      <c r="B69" s="6" t="s">
        <v>253</v>
      </c>
      <c r="C69" s="23" t="s">
        <v>448</v>
      </c>
      <c r="D69" s="7" t="s">
        <v>139</v>
      </c>
      <c r="E69" s="23" t="s">
        <v>448</v>
      </c>
      <c r="F69" s="26" t="s">
        <v>449</v>
      </c>
      <c r="G69" s="6" t="s">
        <v>450</v>
      </c>
      <c r="H69" s="6" t="s">
        <v>451</v>
      </c>
      <c r="I69" s="6" t="s">
        <v>256</v>
      </c>
      <c r="J69" s="6" t="s">
        <v>452</v>
      </c>
      <c r="K69" s="6" t="s">
        <v>220</v>
      </c>
      <c r="L69" s="6" t="s">
        <v>221</v>
      </c>
      <c r="M69" s="6" t="s">
        <v>322</v>
      </c>
      <c r="N69" s="6" t="s">
        <v>223</v>
      </c>
      <c r="O69" s="10" t="s">
        <v>265</v>
      </c>
      <c r="P69" s="6"/>
      <c r="Q69" s="11" t="s">
        <v>224</v>
      </c>
      <c r="R69" s="15" t="s">
        <v>250</v>
      </c>
      <c r="S69" s="26" t="s">
        <v>449</v>
      </c>
      <c r="T69" s="7" t="s">
        <v>225</v>
      </c>
      <c r="U69" s="11" t="s">
        <v>453</v>
      </c>
      <c r="V69" s="12" t="s">
        <v>227</v>
      </c>
    </row>
    <row r="70" spans="1:22" ht="30">
      <c r="A70" s="6">
        <f t="shared" si="1"/>
        <v>69</v>
      </c>
      <c r="B70" s="6" t="s">
        <v>213</v>
      </c>
      <c r="C70" s="13" t="s">
        <v>454</v>
      </c>
      <c r="D70" s="7" t="s">
        <v>455</v>
      </c>
      <c r="E70" s="13" t="s">
        <v>454</v>
      </c>
      <c r="F70" s="7"/>
      <c r="G70" s="6" t="s">
        <v>325</v>
      </c>
      <c r="H70" s="9" t="s">
        <v>456</v>
      </c>
      <c r="I70" s="6" t="s">
        <v>256</v>
      </c>
      <c r="J70" s="6" t="s">
        <v>257</v>
      </c>
      <c r="K70" s="6" t="s">
        <v>457</v>
      </c>
      <c r="L70" s="6" t="s">
        <v>221</v>
      </c>
      <c r="M70" s="6" t="s">
        <v>222</v>
      </c>
      <c r="N70" s="6" t="s">
        <v>223</v>
      </c>
      <c r="O70" s="6" t="s">
        <v>265</v>
      </c>
      <c r="P70" s="6"/>
      <c r="Q70" s="11" t="s">
        <v>224</v>
      </c>
      <c r="R70" s="7"/>
      <c r="S70" s="7"/>
      <c r="T70" s="7" t="s">
        <v>225</v>
      </c>
      <c r="U70" s="11" t="s">
        <v>259</v>
      </c>
      <c r="V70" s="12" t="s">
        <v>227</v>
      </c>
    </row>
    <row r="71" spans="1:22" ht="30">
      <c r="A71" s="6">
        <f t="shared" si="1"/>
        <v>70</v>
      </c>
      <c r="B71" s="6" t="s">
        <v>213</v>
      </c>
      <c r="C71" s="13" t="s">
        <v>454</v>
      </c>
      <c r="D71" s="7" t="s">
        <v>458</v>
      </c>
      <c r="E71" s="13" t="s">
        <v>454</v>
      </c>
      <c r="F71" s="7"/>
      <c r="G71" s="6" t="s">
        <v>325</v>
      </c>
      <c r="H71" s="9" t="s">
        <v>459</v>
      </c>
      <c r="I71" s="6" t="s">
        <v>256</v>
      </c>
      <c r="J71" s="6" t="s">
        <v>257</v>
      </c>
      <c r="K71" s="6" t="s">
        <v>457</v>
      </c>
      <c r="L71" s="6" t="s">
        <v>221</v>
      </c>
      <c r="M71" s="6" t="s">
        <v>222</v>
      </c>
      <c r="N71" s="6" t="s">
        <v>223</v>
      </c>
      <c r="O71" s="6" t="s">
        <v>265</v>
      </c>
      <c r="P71" s="6" t="s">
        <v>224</v>
      </c>
      <c r="Q71" s="11" t="s">
        <v>224</v>
      </c>
      <c r="R71" s="7"/>
      <c r="S71" s="7"/>
      <c r="T71" s="7" t="s">
        <v>225</v>
      </c>
      <c r="U71" s="11" t="s">
        <v>259</v>
      </c>
      <c r="V71" s="12" t="s">
        <v>227</v>
      </c>
    </row>
    <row r="72" spans="1:22" ht="30">
      <c r="A72" s="6">
        <f t="shared" si="1"/>
        <v>71</v>
      </c>
      <c r="B72" s="6" t="s">
        <v>213</v>
      </c>
      <c r="C72" s="13" t="s">
        <v>454</v>
      </c>
      <c r="D72" s="7" t="s">
        <v>460</v>
      </c>
      <c r="E72" s="13" t="s">
        <v>454</v>
      </c>
      <c r="F72" s="7"/>
      <c r="G72" s="6" t="s">
        <v>325</v>
      </c>
      <c r="H72" s="9" t="s">
        <v>461</v>
      </c>
      <c r="I72" s="6" t="s">
        <v>256</v>
      </c>
      <c r="J72" s="6" t="s">
        <v>257</v>
      </c>
      <c r="K72" s="6" t="s">
        <v>457</v>
      </c>
      <c r="L72" s="6" t="s">
        <v>221</v>
      </c>
      <c r="M72" s="6" t="s">
        <v>322</v>
      </c>
      <c r="N72" s="6" t="s">
        <v>223</v>
      </c>
      <c r="O72" s="6" t="s">
        <v>265</v>
      </c>
      <c r="P72" s="6" t="s">
        <v>224</v>
      </c>
      <c r="Q72" s="11" t="s">
        <v>224</v>
      </c>
      <c r="R72" s="7"/>
      <c r="S72" s="7"/>
      <c r="T72" s="7" t="s">
        <v>225</v>
      </c>
      <c r="U72" s="11" t="s">
        <v>259</v>
      </c>
      <c r="V72" s="12" t="s">
        <v>227</v>
      </c>
    </row>
    <row r="73" spans="1:22" ht="30">
      <c r="A73" s="6">
        <f t="shared" si="1"/>
        <v>72</v>
      </c>
      <c r="B73" s="6" t="s">
        <v>213</v>
      </c>
      <c r="C73" s="13" t="s">
        <v>454</v>
      </c>
      <c r="D73" s="7" t="s">
        <v>462</v>
      </c>
      <c r="E73" s="13" t="s">
        <v>454</v>
      </c>
      <c r="F73" s="7"/>
      <c r="G73" s="6" t="s">
        <v>463</v>
      </c>
      <c r="H73" s="9" t="s">
        <v>464</v>
      </c>
      <c r="I73" s="6" t="s">
        <v>256</v>
      </c>
      <c r="J73" s="6" t="s">
        <v>257</v>
      </c>
      <c r="K73" s="6" t="s">
        <v>457</v>
      </c>
      <c r="L73" s="6" t="s">
        <v>221</v>
      </c>
      <c r="M73" s="6" t="s">
        <v>222</v>
      </c>
      <c r="N73" s="6" t="s">
        <v>465</v>
      </c>
      <c r="O73" s="10" t="s">
        <v>265</v>
      </c>
      <c r="P73" s="6"/>
      <c r="Q73" s="11" t="s">
        <v>224</v>
      </c>
      <c r="R73" s="7"/>
      <c r="S73" s="7"/>
      <c r="T73" s="7" t="s">
        <v>225</v>
      </c>
      <c r="U73" s="11" t="s">
        <v>259</v>
      </c>
      <c r="V73" s="12" t="s">
        <v>227</v>
      </c>
    </row>
    <row r="74" spans="1:22" ht="30">
      <c r="A74" s="6">
        <f t="shared" si="1"/>
        <v>73</v>
      </c>
      <c r="B74" s="6" t="s">
        <v>213</v>
      </c>
      <c r="C74" s="13" t="s">
        <v>454</v>
      </c>
      <c r="D74" s="7" t="s">
        <v>466</v>
      </c>
      <c r="E74" s="13" t="s">
        <v>454</v>
      </c>
      <c r="F74" s="7"/>
      <c r="G74" s="6" t="s">
        <v>463</v>
      </c>
      <c r="H74" s="9" t="s">
        <v>467</v>
      </c>
      <c r="I74" s="6" t="s">
        <v>256</v>
      </c>
      <c r="J74" s="6" t="s">
        <v>257</v>
      </c>
      <c r="K74" s="6" t="s">
        <v>457</v>
      </c>
      <c r="L74" s="6" t="s">
        <v>221</v>
      </c>
      <c r="M74" s="6" t="s">
        <v>222</v>
      </c>
      <c r="N74" s="6" t="s">
        <v>465</v>
      </c>
      <c r="O74" s="10" t="s">
        <v>265</v>
      </c>
      <c r="P74" s="6" t="s">
        <v>224</v>
      </c>
      <c r="Q74" s="11" t="s">
        <v>224</v>
      </c>
      <c r="R74" s="7"/>
      <c r="S74" s="7"/>
      <c r="T74" s="7" t="s">
        <v>225</v>
      </c>
      <c r="U74" s="11" t="s">
        <v>259</v>
      </c>
      <c r="V74" s="12" t="s">
        <v>227</v>
      </c>
    </row>
    <row r="75" spans="1:22" ht="30">
      <c r="A75" s="6">
        <f t="shared" si="1"/>
        <v>74</v>
      </c>
      <c r="B75" s="6" t="s">
        <v>213</v>
      </c>
      <c r="C75" s="13" t="s">
        <v>454</v>
      </c>
      <c r="D75" s="7" t="s">
        <v>468</v>
      </c>
      <c r="E75" s="13" t="s">
        <v>454</v>
      </c>
      <c r="F75" s="7"/>
      <c r="G75" s="6" t="s">
        <v>463</v>
      </c>
      <c r="H75" s="9" t="s">
        <v>469</v>
      </c>
      <c r="I75" s="6" t="s">
        <v>256</v>
      </c>
      <c r="J75" s="6" t="s">
        <v>257</v>
      </c>
      <c r="K75" s="6" t="s">
        <v>457</v>
      </c>
      <c r="L75" s="6" t="s">
        <v>221</v>
      </c>
      <c r="M75" s="6" t="s">
        <v>322</v>
      </c>
      <c r="N75" s="6" t="s">
        <v>465</v>
      </c>
      <c r="O75" s="6" t="s">
        <v>265</v>
      </c>
      <c r="P75" s="6" t="s">
        <v>224</v>
      </c>
      <c r="Q75" s="11" t="s">
        <v>224</v>
      </c>
      <c r="R75" s="7"/>
      <c r="S75" s="7"/>
      <c r="T75" s="7" t="s">
        <v>225</v>
      </c>
      <c r="U75" s="11" t="s">
        <v>259</v>
      </c>
      <c r="V75" s="12" t="s">
        <v>227</v>
      </c>
    </row>
    <row r="76" spans="1:22" ht="45">
      <c r="A76" s="6">
        <f t="shared" si="1"/>
        <v>75</v>
      </c>
      <c r="B76" s="6" t="s">
        <v>260</v>
      </c>
      <c r="C76" s="13" t="s">
        <v>470</v>
      </c>
      <c r="D76" s="7" t="s">
        <v>471</v>
      </c>
      <c r="E76" s="13" t="s">
        <v>470</v>
      </c>
      <c r="F76" s="7"/>
      <c r="G76" s="6" t="s">
        <v>450</v>
      </c>
      <c r="H76" s="6" t="s">
        <v>472</v>
      </c>
      <c r="I76" s="6" t="s">
        <v>256</v>
      </c>
      <c r="J76" s="6" t="s">
        <v>257</v>
      </c>
      <c r="K76" s="6" t="s">
        <v>220</v>
      </c>
      <c r="L76" s="6"/>
      <c r="M76" s="6" t="s">
        <v>322</v>
      </c>
      <c r="N76" s="6" t="s">
        <v>258</v>
      </c>
      <c r="O76" s="10"/>
      <c r="P76" s="6" t="s">
        <v>224</v>
      </c>
      <c r="Q76" s="11"/>
      <c r="R76" s="7" t="s">
        <v>235</v>
      </c>
      <c r="S76" s="7"/>
      <c r="T76" s="7"/>
      <c r="U76" s="11" t="s">
        <v>473</v>
      </c>
      <c r="V76" s="12" t="s">
        <v>227</v>
      </c>
    </row>
    <row r="77" spans="1:22" ht="30">
      <c r="A77" s="6">
        <f t="shared" si="1"/>
        <v>76</v>
      </c>
      <c r="B77" s="20" t="s">
        <v>281</v>
      </c>
      <c r="C77" s="17" t="s">
        <v>474</v>
      </c>
      <c r="D77" s="8" t="s">
        <v>475</v>
      </c>
      <c r="E77" s="17" t="s">
        <v>474</v>
      </c>
      <c r="F77" s="26" t="s">
        <v>476</v>
      </c>
      <c r="G77" s="6" t="s">
        <v>229</v>
      </c>
      <c r="H77" s="9" t="s">
        <v>477</v>
      </c>
      <c r="I77" s="6" t="s">
        <v>256</v>
      </c>
      <c r="J77" s="6" t="s">
        <v>257</v>
      </c>
      <c r="K77" s="9" t="s">
        <v>220</v>
      </c>
      <c r="L77" s="6" t="s">
        <v>221</v>
      </c>
      <c r="M77" s="6" t="s">
        <v>222</v>
      </c>
      <c r="N77" s="6" t="s">
        <v>223</v>
      </c>
      <c r="O77" s="6" t="s">
        <v>265</v>
      </c>
      <c r="P77" s="6" t="s">
        <v>224</v>
      </c>
      <c r="Q77" s="11" t="s">
        <v>224</v>
      </c>
      <c r="R77" s="7"/>
      <c r="S77" s="26" t="s">
        <v>476</v>
      </c>
      <c r="T77" s="7" t="s">
        <v>246</v>
      </c>
      <c r="U77" s="11" t="s">
        <v>226</v>
      </c>
      <c r="V77" s="12" t="s">
        <v>227</v>
      </c>
    </row>
    <row r="78" spans="1:22" ht="30">
      <c r="A78" s="6">
        <f t="shared" si="1"/>
        <v>77</v>
      </c>
      <c r="B78" s="20" t="s">
        <v>281</v>
      </c>
      <c r="C78" s="23" t="s">
        <v>474</v>
      </c>
      <c r="D78" s="7" t="s">
        <v>478</v>
      </c>
      <c r="E78" s="23" t="s">
        <v>474</v>
      </c>
      <c r="F78" s="26" t="s">
        <v>476</v>
      </c>
      <c r="G78" s="6" t="s">
        <v>229</v>
      </c>
      <c r="H78" s="6" t="s">
        <v>479</v>
      </c>
      <c r="I78" s="6" t="s">
        <v>256</v>
      </c>
      <c r="J78" s="6" t="s">
        <v>257</v>
      </c>
      <c r="K78" s="6" t="s">
        <v>220</v>
      </c>
      <c r="L78" s="6" t="s">
        <v>221</v>
      </c>
      <c r="M78" s="6" t="s">
        <v>222</v>
      </c>
      <c r="N78" s="6" t="s">
        <v>223</v>
      </c>
      <c r="O78" s="10" t="s">
        <v>265</v>
      </c>
      <c r="P78" s="6"/>
      <c r="Q78" s="11" t="s">
        <v>224</v>
      </c>
      <c r="R78" s="7"/>
      <c r="S78" s="26" t="s">
        <v>476</v>
      </c>
      <c r="T78" s="7" t="s">
        <v>246</v>
      </c>
      <c r="U78" s="11" t="s">
        <v>226</v>
      </c>
      <c r="V78" s="12" t="s">
        <v>227</v>
      </c>
    </row>
    <row r="79" spans="1:22" ht="30">
      <c r="A79" s="6">
        <f t="shared" si="1"/>
        <v>78</v>
      </c>
      <c r="B79" s="6" t="s">
        <v>281</v>
      </c>
      <c r="C79" s="23" t="s">
        <v>474</v>
      </c>
      <c r="D79" s="7" t="s">
        <v>480</v>
      </c>
      <c r="E79" s="23" t="s">
        <v>474</v>
      </c>
      <c r="F79" s="26" t="s">
        <v>476</v>
      </c>
      <c r="G79" s="6" t="s">
        <v>277</v>
      </c>
      <c r="H79" s="6" t="s">
        <v>481</v>
      </c>
      <c r="I79" s="6" t="s">
        <v>256</v>
      </c>
      <c r="J79" s="6" t="s">
        <v>257</v>
      </c>
      <c r="K79" s="6" t="s">
        <v>220</v>
      </c>
      <c r="L79" s="6" t="s">
        <v>221</v>
      </c>
      <c r="M79" s="6" t="s">
        <v>222</v>
      </c>
      <c r="N79" s="6" t="s">
        <v>311</v>
      </c>
      <c r="O79" s="6" t="s">
        <v>265</v>
      </c>
      <c r="P79" s="6"/>
      <c r="Q79" s="11" t="s">
        <v>224</v>
      </c>
      <c r="R79" s="7"/>
      <c r="S79" s="26" t="s">
        <v>476</v>
      </c>
      <c r="T79" s="7" t="s">
        <v>246</v>
      </c>
      <c r="U79" s="11" t="s">
        <v>226</v>
      </c>
      <c r="V79" s="12" t="s">
        <v>227</v>
      </c>
    </row>
    <row r="80" spans="1:22" ht="30">
      <c r="A80" s="6">
        <f t="shared" si="1"/>
        <v>79</v>
      </c>
      <c r="B80" s="6" t="s">
        <v>281</v>
      </c>
      <c r="C80" s="25" t="s">
        <v>482</v>
      </c>
      <c r="D80" s="25" t="s">
        <v>483</v>
      </c>
      <c r="E80" s="25" t="s">
        <v>482</v>
      </c>
      <c r="F80" s="26" t="s">
        <v>484</v>
      </c>
      <c r="G80" s="6" t="s">
        <v>232</v>
      </c>
      <c r="H80" s="9" t="s">
        <v>485</v>
      </c>
      <c r="I80" s="6" t="s">
        <v>218</v>
      </c>
      <c r="J80" s="6" t="s">
        <v>257</v>
      </c>
      <c r="K80" s="6" t="s">
        <v>220</v>
      </c>
      <c r="L80" s="6" t="s">
        <v>221</v>
      </c>
      <c r="M80" s="6" t="s">
        <v>486</v>
      </c>
      <c r="N80" s="6" t="s">
        <v>223</v>
      </c>
      <c r="O80" s="10" t="s">
        <v>265</v>
      </c>
      <c r="P80" s="6"/>
      <c r="Q80" s="11" t="s">
        <v>224</v>
      </c>
      <c r="R80" s="15"/>
      <c r="S80" s="26" t="s">
        <v>484</v>
      </c>
      <c r="T80" s="7" t="s">
        <v>246</v>
      </c>
      <c r="U80" s="11" t="s">
        <v>247</v>
      </c>
      <c r="V80" s="12" t="s">
        <v>227</v>
      </c>
    </row>
    <row r="81" spans="1:22" ht="30">
      <c r="A81" s="6">
        <f t="shared" si="1"/>
        <v>80</v>
      </c>
      <c r="B81" s="6" t="s">
        <v>281</v>
      </c>
      <c r="C81" s="25" t="s">
        <v>482</v>
      </c>
      <c r="D81" s="25" t="s">
        <v>487</v>
      </c>
      <c r="E81" s="25" t="s">
        <v>482</v>
      </c>
      <c r="F81" s="26" t="s">
        <v>484</v>
      </c>
      <c r="G81" s="6" t="s">
        <v>232</v>
      </c>
      <c r="H81" s="9" t="s">
        <v>488</v>
      </c>
      <c r="I81" s="6" t="s">
        <v>218</v>
      </c>
      <c r="J81" s="6" t="s">
        <v>257</v>
      </c>
      <c r="K81" s="6" t="s">
        <v>220</v>
      </c>
      <c r="L81" s="6" t="s">
        <v>221</v>
      </c>
      <c r="M81" s="6" t="s">
        <v>489</v>
      </c>
      <c r="N81" s="6" t="s">
        <v>223</v>
      </c>
      <c r="O81" s="10" t="s">
        <v>265</v>
      </c>
      <c r="P81" s="6"/>
      <c r="Q81" s="11" t="s">
        <v>224</v>
      </c>
      <c r="R81" s="15"/>
      <c r="S81" s="26" t="s">
        <v>484</v>
      </c>
      <c r="T81" s="7" t="s">
        <v>246</v>
      </c>
      <c r="U81" s="11" t="s">
        <v>247</v>
      </c>
      <c r="V81" s="12" t="s">
        <v>227</v>
      </c>
    </row>
    <row r="82" spans="1:22" ht="30">
      <c r="A82" s="6">
        <f t="shared" si="1"/>
        <v>81</v>
      </c>
      <c r="B82" s="6" t="s">
        <v>281</v>
      </c>
      <c r="C82" s="25" t="s">
        <v>482</v>
      </c>
      <c r="D82" s="25" t="s">
        <v>490</v>
      </c>
      <c r="E82" s="25" t="s">
        <v>482</v>
      </c>
      <c r="F82" s="26" t="s">
        <v>484</v>
      </c>
      <c r="G82" s="6" t="s">
        <v>216</v>
      </c>
      <c r="H82" s="9" t="s">
        <v>491</v>
      </c>
      <c r="I82" s="6" t="s">
        <v>218</v>
      </c>
      <c r="J82" s="6" t="s">
        <v>257</v>
      </c>
      <c r="K82" s="6" t="s">
        <v>220</v>
      </c>
      <c r="L82" s="6" t="s">
        <v>221</v>
      </c>
      <c r="M82" s="6" t="s">
        <v>489</v>
      </c>
      <c r="N82" s="6" t="s">
        <v>223</v>
      </c>
      <c r="O82" s="10" t="s">
        <v>265</v>
      </c>
      <c r="P82" s="6"/>
      <c r="Q82" s="11" t="s">
        <v>224</v>
      </c>
      <c r="R82" s="15"/>
      <c r="S82" s="26" t="s">
        <v>484</v>
      </c>
      <c r="T82" s="7" t="s">
        <v>246</v>
      </c>
      <c r="U82" s="6" t="s">
        <v>247</v>
      </c>
      <c r="V82" s="12" t="s">
        <v>227</v>
      </c>
    </row>
    <row r="83" spans="1:22" ht="76.5">
      <c r="A83" s="6">
        <f t="shared" si="1"/>
        <v>82</v>
      </c>
      <c r="B83" s="6" t="s">
        <v>260</v>
      </c>
      <c r="C83" s="23" t="s">
        <v>492</v>
      </c>
      <c r="D83" s="7" t="s">
        <v>493</v>
      </c>
      <c r="E83" s="23" t="s">
        <v>492</v>
      </c>
      <c r="F83" s="7"/>
      <c r="G83" s="6" t="s">
        <v>229</v>
      </c>
      <c r="H83" s="6" t="s">
        <v>494</v>
      </c>
      <c r="I83" s="6" t="s">
        <v>303</v>
      </c>
      <c r="J83" s="6" t="s">
        <v>304</v>
      </c>
      <c r="K83" s="6" t="s">
        <v>220</v>
      </c>
      <c r="L83" s="6"/>
      <c r="M83" s="6" t="s">
        <v>305</v>
      </c>
      <c r="N83" s="6" t="s">
        <v>223</v>
      </c>
      <c r="O83" s="6" t="s">
        <v>265</v>
      </c>
      <c r="P83" s="6"/>
      <c r="Q83" s="11"/>
      <c r="R83" s="7" t="s">
        <v>495</v>
      </c>
      <c r="S83" s="7"/>
      <c r="T83" s="7" t="s">
        <v>225</v>
      </c>
      <c r="U83" s="11" t="s">
        <v>226</v>
      </c>
      <c r="V83" s="12" t="s">
        <v>227</v>
      </c>
    </row>
    <row r="84" spans="1:22" ht="30">
      <c r="A84" s="6">
        <f t="shared" si="1"/>
        <v>83</v>
      </c>
      <c r="B84" s="6" t="s">
        <v>253</v>
      </c>
      <c r="C84" s="25" t="s">
        <v>496</v>
      </c>
      <c r="D84" s="25" t="s">
        <v>497</v>
      </c>
      <c r="E84" s="25" t="s">
        <v>496</v>
      </c>
      <c r="F84" s="16" t="s">
        <v>498</v>
      </c>
      <c r="G84" s="6" t="s">
        <v>216</v>
      </c>
      <c r="H84" s="6" t="s">
        <v>499</v>
      </c>
      <c r="I84" s="6" t="s">
        <v>218</v>
      </c>
      <c r="J84" s="6" t="s">
        <v>219</v>
      </c>
      <c r="K84" s="6" t="s">
        <v>220</v>
      </c>
      <c r="L84" s="6" t="s">
        <v>221</v>
      </c>
      <c r="M84" s="6" t="s">
        <v>489</v>
      </c>
      <c r="N84" s="6" t="s">
        <v>223</v>
      </c>
      <c r="O84" s="10" t="s">
        <v>265</v>
      </c>
      <c r="P84" s="6"/>
      <c r="Q84" s="11" t="s">
        <v>224</v>
      </c>
      <c r="R84" s="15"/>
      <c r="S84" s="16" t="s">
        <v>498</v>
      </c>
      <c r="T84" s="7" t="s">
        <v>246</v>
      </c>
      <c r="U84" s="6" t="s">
        <v>247</v>
      </c>
      <c r="V84" s="12" t="s">
        <v>227</v>
      </c>
    </row>
    <row r="85" spans="1:22" ht="30">
      <c r="A85" s="6">
        <f t="shared" si="1"/>
        <v>84</v>
      </c>
      <c r="B85" s="6" t="s">
        <v>253</v>
      </c>
      <c r="C85" s="13" t="s">
        <v>496</v>
      </c>
      <c r="D85" s="14" t="s">
        <v>500</v>
      </c>
      <c r="E85" s="13" t="s">
        <v>496</v>
      </c>
      <c r="F85" s="16" t="s">
        <v>498</v>
      </c>
      <c r="G85" s="6" t="s">
        <v>232</v>
      </c>
      <c r="H85" s="6" t="s">
        <v>501</v>
      </c>
      <c r="I85" s="6" t="s">
        <v>218</v>
      </c>
      <c r="J85" s="6" t="s">
        <v>219</v>
      </c>
      <c r="K85" s="6" t="s">
        <v>220</v>
      </c>
      <c r="L85" s="6" t="s">
        <v>221</v>
      </c>
      <c r="M85" s="6" t="s">
        <v>489</v>
      </c>
      <c r="N85" s="6" t="s">
        <v>223</v>
      </c>
      <c r="O85" s="10" t="s">
        <v>265</v>
      </c>
      <c r="P85" s="6"/>
      <c r="Q85" s="11" t="s">
        <v>224</v>
      </c>
      <c r="R85" s="15"/>
      <c r="S85" s="16" t="s">
        <v>498</v>
      </c>
      <c r="T85" s="7" t="s">
        <v>246</v>
      </c>
      <c r="U85" s="6" t="s">
        <v>247</v>
      </c>
      <c r="V85" s="12" t="s">
        <v>227</v>
      </c>
    </row>
    <row r="86" spans="1:22" ht="30">
      <c r="A86" s="6">
        <f t="shared" si="1"/>
        <v>85</v>
      </c>
      <c r="B86" s="6" t="s">
        <v>253</v>
      </c>
      <c r="C86" s="25" t="s">
        <v>496</v>
      </c>
      <c r="D86" s="14" t="s">
        <v>502</v>
      </c>
      <c r="E86" s="25" t="s">
        <v>496</v>
      </c>
      <c r="F86" s="16" t="s">
        <v>498</v>
      </c>
      <c r="G86" s="6" t="s">
        <v>450</v>
      </c>
      <c r="H86" s="6" t="s">
        <v>503</v>
      </c>
      <c r="I86" s="6" t="s">
        <v>218</v>
      </c>
      <c r="J86" s="6" t="s">
        <v>219</v>
      </c>
      <c r="K86" s="6" t="s">
        <v>220</v>
      </c>
      <c r="L86" s="6" t="s">
        <v>221</v>
      </c>
      <c r="M86" s="6" t="s">
        <v>489</v>
      </c>
      <c r="N86" s="6" t="s">
        <v>223</v>
      </c>
      <c r="O86" s="10" t="s">
        <v>265</v>
      </c>
      <c r="P86" s="6"/>
      <c r="Q86" s="11" t="s">
        <v>224</v>
      </c>
      <c r="R86" s="15"/>
      <c r="S86" s="16" t="s">
        <v>498</v>
      </c>
      <c r="T86" s="7" t="s">
        <v>246</v>
      </c>
      <c r="U86" s="6" t="s">
        <v>247</v>
      </c>
      <c r="V86" s="12" t="s">
        <v>227</v>
      </c>
    </row>
    <row r="87" spans="1:22" ht="30">
      <c r="A87" s="6">
        <f t="shared" si="1"/>
        <v>86</v>
      </c>
      <c r="B87" s="6" t="s">
        <v>253</v>
      </c>
      <c r="C87" s="25" t="s">
        <v>496</v>
      </c>
      <c r="D87" s="14" t="s">
        <v>504</v>
      </c>
      <c r="E87" s="25" t="s">
        <v>496</v>
      </c>
      <c r="F87" s="16" t="s">
        <v>498</v>
      </c>
      <c r="G87" s="6" t="s">
        <v>463</v>
      </c>
      <c r="H87" s="6" t="s">
        <v>505</v>
      </c>
      <c r="I87" s="6" t="s">
        <v>218</v>
      </c>
      <c r="J87" s="6" t="s">
        <v>219</v>
      </c>
      <c r="K87" s="6" t="s">
        <v>220</v>
      </c>
      <c r="L87" s="6" t="s">
        <v>221</v>
      </c>
      <c r="M87" s="6" t="s">
        <v>489</v>
      </c>
      <c r="N87" s="6" t="s">
        <v>223</v>
      </c>
      <c r="O87" s="10" t="s">
        <v>265</v>
      </c>
      <c r="P87" s="6"/>
      <c r="Q87" s="11" t="s">
        <v>224</v>
      </c>
      <c r="R87" s="15"/>
      <c r="S87" s="16" t="s">
        <v>498</v>
      </c>
      <c r="T87" s="7" t="s">
        <v>246</v>
      </c>
      <c r="U87" s="6" t="s">
        <v>247</v>
      </c>
      <c r="V87" s="12" t="s">
        <v>227</v>
      </c>
    </row>
    <row r="88" spans="1:22" ht="30">
      <c r="A88" s="6">
        <f t="shared" si="1"/>
        <v>87</v>
      </c>
      <c r="B88" s="6" t="s">
        <v>253</v>
      </c>
      <c r="C88" s="13" t="s">
        <v>496</v>
      </c>
      <c r="D88" s="7" t="s">
        <v>506</v>
      </c>
      <c r="E88" s="13" t="s">
        <v>496</v>
      </c>
      <c r="F88" s="16" t="s">
        <v>498</v>
      </c>
      <c r="G88" s="6" t="s">
        <v>450</v>
      </c>
      <c r="H88" s="6" t="s">
        <v>507</v>
      </c>
      <c r="I88" s="6" t="s">
        <v>256</v>
      </c>
      <c r="J88" s="6" t="s">
        <v>257</v>
      </c>
      <c r="K88" s="6" t="s">
        <v>220</v>
      </c>
      <c r="L88" s="6" t="s">
        <v>221</v>
      </c>
      <c r="M88" s="6" t="s">
        <v>322</v>
      </c>
      <c r="N88" s="6" t="s">
        <v>223</v>
      </c>
      <c r="O88" s="10" t="s">
        <v>265</v>
      </c>
      <c r="P88" s="6"/>
      <c r="Q88" s="11" t="s">
        <v>224</v>
      </c>
      <c r="R88" s="7"/>
      <c r="S88" s="16" t="s">
        <v>498</v>
      </c>
      <c r="T88" s="7" t="s">
        <v>246</v>
      </c>
      <c r="U88" s="11" t="s">
        <v>226</v>
      </c>
      <c r="V88" s="12" t="s">
        <v>227</v>
      </c>
    </row>
    <row r="89" spans="1:22" ht="38.25">
      <c r="A89" s="6">
        <f t="shared" si="1"/>
        <v>88</v>
      </c>
      <c r="B89" s="6" t="s">
        <v>253</v>
      </c>
      <c r="C89" s="23" t="s">
        <v>508</v>
      </c>
      <c r="D89" s="7" t="s">
        <v>509</v>
      </c>
      <c r="E89" s="23" t="s">
        <v>508</v>
      </c>
      <c r="F89" s="26" t="s">
        <v>510</v>
      </c>
      <c r="G89" s="6" t="s">
        <v>229</v>
      </c>
      <c r="H89" s="6" t="s">
        <v>511</v>
      </c>
      <c r="I89" s="6" t="s">
        <v>256</v>
      </c>
      <c r="J89" s="6" t="s">
        <v>432</v>
      </c>
      <c r="K89" s="6" t="s">
        <v>220</v>
      </c>
      <c r="L89" s="6" t="s">
        <v>336</v>
      </c>
      <c r="M89" s="6" t="s">
        <v>322</v>
      </c>
      <c r="N89" s="6" t="s">
        <v>223</v>
      </c>
      <c r="O89" s="10" t="s">
        <v>265</v>
      </c>
      <c r="P89" s="6"/>
      <c r="Q89" s="11" t="s">
        <v>224</v>
      </c>
      <c r="R89" s="7"/>
      <c r="S89" s="26" t="s">
        <v>510</v>
      </c>
      <c r="T89" s="7" t="s">
        <v>225</v>
      </c>
      <c r="U89" s="11" t="s">
        <v>226</v>
      </c>
      <c r="V89" s="12" t="s">
        <v>227</v>
      </c>
    </row>
    <row r="90" spans="1:22" ht="38.25">
      <c r="A90" s="6">
        <f t="shared" si="1"/>
        <v>89</v>
      </c>
      <c r="B90" s="6" t="s">
        <v>253</v>
      </c>
      <c r="C90" s="23" t="s">
        <v>508</v>
      </c>
      <c r="D90" s="7" t="s">
        <v>512</v>
      </c>
      <c r="E90" s="23" t="s">
        <v>508</v>
      </c>
      <c r="F90" s="26" t="s">
        <v>513</v>
      </c>
      <c r="G90" s="6" t="s">
        <v>277</v>
      </c>
      <c r="H90" s="6" t="s">
        <v>514</v>
      </c>
      <c r="I90" s="6" t="s">
        <v>256</v>
      </c>
      <c r="J90" s="6" t="s">
        <v>432</v>
      </c>
      <c r="K90" s="6" t="s">
        <v>220</v>
      </c>
      <c r="L90" s="6" t="s">
        <v>336</v>
      </c>
      <c r="M90" s="6" t="s">
        <v>322</v>
      </c>
      <c r="N90" s="6" t="s">
        <v>311</v>
      </c>
      <c r="O90" s="6" t="s">
        <v>265</v>
      </c>
      <c r="P90" s="6"/>
      <c r="Q90" s="11" t="s">
        <v>224</v>
      </c>
      <c r="R90" s="7"/>
      <c r="S90" s="26" t="s">
        <v>513</v>
      </c>
      <c r="T90" s="7" t="s">
        <v>225</v>
      </c>
      <c r="U90" s="11" t="s">
        <v>226</v>
      </c>
      <c r="V90" s="12" t="s">
        <v>227</v>
      </c>
    </row>
    <row r="91" spans="1:22" ht="38.25">
      <c r="A91" s="6">
        <f t="shared" si="1"/>
        <v>90</v>
      </c>
      <c r="B91" s="6" t="s">
        <v>260</v>
      </c>
      <c r="C91" s="25" t="s">
        <v>515</v>
      </c>
      <c r="D91" s="7" t="s">
        <v>516</v>
      </c>
      <c r="E91" s="25" t="s">
        <v>515</v>
      </c>
      <c r="F91" s="7"/>
      <c r="G91" s="6" t="s">
        <v>229</v>
      </c>
      <c r="H91" s="6" t="s">
        <v>517</v>
      </c>
      <c r="I91" s="6" t="s">
        <v>256</v>
      </c>
      <c r="J91" s="6" t="s">
        <v>257</v>
      </c>
      <c r="K91" s="6" t="s">
        <v>220</v>
      </c>
      <c r="L91" s="6" t="s">
        <v>221</v>
      </c>
      <c r="M91" s="6" t="s">
        <v>222</v>
      </c>
      <c r="N91" s="6" t="s">
        <v>223</v>
      </c>
      <c r="O91" s="6" t="s">
        <v>265</v>
      </c>
      <c r="P91" s="6" t="s">
        <v>224</v>
      </c>
      <c r="Q91" s="11" t="s">
        <v>224</v>
      </c>
      <c r="R91" s="7"/>
      <c r="S91" s="7"/>
      <c r="T91" s="7" t="s">
        <v>225</v>
      </c>
      <c r="U91" s="11" t="s">
        <v>226</v>
      </c>
      <c r="V91" s="12" t="s">
        <v>227</v>
      </c>
    </row>
    <row r="92" spans="1:22" ht="38.25">
      <c r="A92" s="6">
        <f t="shared" si="1"/>
        <v>91</v>
      </c>
      <c r="B92" s="6" t="s">
        <v>260</v>
      </c>
      <c r="C92" s="25" t="s">
        <v>515</v>
      </c>
      <c r="D92" s="7" t="s">
        <v>518</v>
      </c>
      <c r="E92" s="25" t="s">
        <v>515</v>
      </c>
      <c r="F92" s="15"/>
      <c r="G92" s="6" t="s">
        <v>229</v>
      </c>
      <c r="H92" s="6" t="s">
        <v>519</v>
      </c>
      <c r="I92" s="6" t="s">
        <v>256</v>
      </c>
      <c r="J92" s="6" t="s">
        <v>257</v>
      </c>
      <c r="K92" s="6" t="s">
        <v>220</v>
      </c>
      <c r="L92" s="6" t="s">
        <v>221</v>
      </c>
      <c r="M92" s="6" t="s">
        <v>222</v>
      </c>
      <c r="N92" s="6" t="s">
        <v>223</v>
      </c>
      <c r="O92" s="6" t="s">
        <v>265</v>
      </c>
      <c r="P92" s="6"/>
      <c r="Q92" s="11" t="s">
        <v>224</v>
      </c>
      <c r="R92" s="15" t="s">
        <v>250</v>
      </c>
      <c r="S92" s="15"/>
      <c r="T92" s="7" t="s">
        <v>225</v>
      </c>
      <c r="U92" s="11" t="s">
        <v>270</v>
      </c>
      <c r="V92" s="12" t="s">
        <v>227</v>
      </c>
    </row>
    <row r="93" spans="1:22" ht="60">
      <c r="A93" s="6">
        <f t="shared" si="1"/>
        <v>92</v>
      </c>
      <c r="B93" s="6" t="s">
        <v>260</v>
      </c>
      <c r="C93" s="23" t="s">
        <v>515</v>
      </c>
      <c r="D93" s="7" t="s">
        <v>520</v>
      </c>
      <c r="E93" s="23" t="s">
        <v>515</v>
      </c>
      <c r="F93" s="7"/>
      <c r="G93" s="6" t="s">
        <v>277</v>
      </c>
      <c r="H93" s="6" t="s">
        <v>521</v>
      </c>
      <c r="I93" s="6" t="s">
        <v>256</v>
      </c>
      <c r="J93" s="6" t="s">
        <v>257</v>
      </c>
      <c r="K93" s="6" t="s">
        <v>220</v>
      </c>
      <c r="L93" s="6"/>
      <c r="M93" s="6" t="s">
        <v>222</v>
      </c>
      <c r="N93" s="6" t="s">
        <v>258</v>
      </c>
      <c r="O93" s="10"/>
      <c r="P93" s="6" t="s">
        <v>224</v>
      </c>
      <c r="Q93" s="11"/>
      <c r="R93" s="7" t="s">
        <v>280</v>
      </c>
      <c r="S93" s="7"/>
      <c r="T93" s="7"/>
      <c r="U93" s="11" t="s">
        <v>226</v>
      </c>
      <c r="V93" s="12" t="s">
        <v>227</v>
      </c>
    </row>
    <row r="94" spans="1:22" ht="30">
      <c r="A94" s="6">
        <f t="shared" si="1"/>
        <v>93</v>
      </c>
      <c r="B94" s="6" t="s">
        <v>281</v>
      </c>
      <c r="C94" s="25" t="s">
        <v>522</v>
      </c>
      <c r="D94" s="7" t="s">
        <v>523</v>
      </c>
      <c r="E94" s="25" t="s">
        <v>522</v>
      </c>
      <c r="F94" s="25" t="s">
        <v>522</v>
      </c>
      <c r="G94" s="6" t="s">
        <v>277</v>
      </c>
      <c r="H94" s="6" t="s">
        <v>524</v>
      </c>
      <c r="I94" s="6" t="s">
        <v>256</v>
      </c>
      <c r="J94" s="6" t="s">
        <v>432</v>
      </c>
      <c r="K94" s="6" t="s">
        <v>220</v>
      </c>
      <c r="L94" s="6" t="s">
        <v>525</v>
      </c>
      <c r="M94" s="6" t="s">
        <v>222</v>
      </c>
      <c r="N94" s="6" t="s">
        <v>258</v>
      </c>
      <c r="O94" s="10"/>
      <c r="P94" s="6"/>
      <c r="Q94" s="11"/>
      <c r="R94" s="7"/>
      <c r="S94" s="25" t="s">
        <v>522</v>
      </c>
      <c r="T94" s="7"/>
      <c r="U94" s="11" t="s">
        <v>226</v>
      </c>
      <c r="V94" s="12" t="s">
        <v>227</v>
      </c>
    </row>
    <row r="95" spans="1:22" ht="30">
      <c r="A95" s="6">
        <f t="shared" si="1"/>
        <v>94</v>
      </c>
      <c r="B95" s="6" t="s">
        <v>260</v>
      </c>
      <c r="C95" s="13" t="s">
        <v>526</v>
      </c>
      <c r="D95" s="24" t="s">
        <v>527</v>
      </c>
      <c r="E95" s="13" t="s">
        <v>526</v>
      </c>
      <c r="F95" s="7"/>
      <c r="G95" s="20" t="s">
        <v>325</v>
      </c>
      <c r="H95" s="20" t="s">
        <v>528</v>
      </c>
      <c r="I95" s="6" t="s">
        <v>256</v>
      </c>
      <c r="J95" s="6" t="s">
        <v>257</v>
      </c>
      <c r="K95" s="6" t="s">
        <v>220</v>
      </c>
      <c r="L95" s="6" t="s">
        <v>221</v>
      </c>
      <c r="M95" s="6" t="s">
        <v>322</v>
      </c>
      <c r="N95" s="6" t="s">
        <v>223</v>
      </c>
      <c r="O95" s="6" t="s">
        <v>265</v>
      </c>
      <c r="P95" s="6" t="s">
        <v>224</v>
      </c>
      <c r="Q95" s="11" t="s">
        <v>224</v>
      </c>
      <c r="R95" s="7"/>
      <c r="S95" s="7"/>
      <c r="T95" s="7" t="s">
        <v>529</v>
      </c>
      <c r="U95" s="11" t="s">
        <v>226</v>
      </c>
      <c r="V95" s="12" t="s">
        <v>227</v>
      </c>
    </row>
    <row r="96" spans="1:22" ht="30">
      <c r="A96" s="6">
        <f t="shared" si="1"/>
        <v>95</v>
      </c>
      <c r="B96" s="6" t="s">
        <v>213</v>
      </c>
      <c r="C96" s="13" t="s">
        <v>526</v>
      </c>
      <c r="D96" s="7" t="s">
        <v>530</v>
      </c>
      <c r="E96" s="13" t="s">
        <v>526</v>
      </c>
      <c r="F96" s="15"/>
      <c r="G96" s="6" t="s">
        <v>325</v>
      </c>
      <c r="H96" s="9" t="s">
        <v>531</v>
      </c>
      <c r="I96" s="6" t="s">
        <v>256</v>
      </c>
      <c r="J96" s="6" t="s">
        <v>257</v>
      </c>
      <c r="K96" s="6" t="s">
        <v>457</v>
      </c>
      <c r="L96" s="6" t="s">
        <v>221</v>
      </c>
      <c r="M96" s="6" t="s">
        <v>222</v>
      </c>
      <c r="N96" s="6" t="s">
        <v>223</v>
      </c>
      <c r="O96" s="10" t="s">
        <v>265</v>
      </c>
      <c r="P96" s="6" t="s">
        <v>224</v>
      </c>
      <c r="Q96" s="11" t="s">
        <v>224</v>
      </c>
      <c r="R96" s="15" t="s">
        <v>250</v>
      </c>
      <c r="S96" s="15"/>
      <c r="T96" s="7" t="s">
        <v>529</v>
      </c>
      <c r="U96" s="11" t="s">
        <v>259</v>
      </c>
      <c r="V96" s="12" t="s">
        <v>227</v>
      </c>
    </row>
    <row r="97" spans="1:22" ht="30">
      <c r="A97" s="6">
        <f t="shared" si="1"/>
        <v>96</v>
      </c>
      <c r="B97" s="6" t="s">
        <v>213</v>
      </c>
      <c r="C97" s="13" t="s">
        <v>526</v>
      </c>
      <c r="D97" s="7" t="s">
        <v>532</v>
      </c>
      <c r="E97" s="13" t="s">
        <v>526</v>
      </c>
      <c r="F97" s="7"/>
      <c r="G97" s="6" t="s">
        <v>325</v>
      </c>
      <c r="H97" s="9" t="s">
        <v>533</v>
      </c>
      <c r="I97" s="6" t="s">
        <v>256</v>
      </c>
      <c r="J97" s="6" t="s">
        <v>257</v>
      </c>
      <c r="K97" s="6" t="s">
        <v>457</v>
      </c>
      <c r="L97" s="6" t="s">
        <v>221</v>
      </c>
      <c r="M97" s="6" t="s">
        <v>222</v>
      </c>
      <c r="N97" s="6" t="s">
        <v>223</v>
      </c>
      <c r="O97" s="6" t="s">
        <v>265</v>
      </c>
      <c r="P97" s="6"/>
      <c r="Q97" s="11" t="s">
        <v>224</v>
      </c>
      <c r="R97" s="7"/>
      <c r="S97" s="7"/>
      <c r="T97" s="7" t="s">
        <v>529</v>
      </c>
      <c r="U97" s="11" t="s">
        <v>259</v>
      </c>
      <c r="V97" s="12" t="s">
        <v>227</v>
      </c>
    </row>
    <row r="98" spans="1:22" ht="30">
      <c r="A98" s="6">
        <f t="shared" si="1"/>
        <v>97</v>
      </c>
      <c r="B98" s="6" t="s">
        <v>260</v>
      </c>
      <c r="C98" s="13" t="s">
        <v>526</v>
      </c>
      <c r="D98" s="24" t="s">
        <v>534</v>
      </c>
      <c r="E98" s="13" t="s">
        <v>526</v>
      </c>
      <c r="F98" s="7"/>
      <c r="G98" s="20" t="s">
        <v>463</v>
      </c>
      <c r="H98" s="20" t="s">
        <v>535</v>
      </c>
      <c r="I98" s="6" t="s">
        <v>256</v>
      </c>
      <c r="J98" s="6" t="s">
        <v>257</v>
      </c>
      <c r="K98" s="6" t="s">
        <v>220</v>
      </c>
      <c r="L98" s="6" t="s">
        <v>221</v>
      </c>
      <c r="M98" s="6" t="s">
        <v>322</v>
      </c>
      <c r="N98" s="6" t="s">
        <v>465</v>
      </c>
      <c r="O98" s="10" t="s">
        <v>265</v>
      </c>
      <c r="P98" s="6" t="s">
        <v>224</v>
      </c>
      <c r="Q98" s="11" t="s">
        <v>224</v>
      </c>
      <c r="R98" s="7"/>
      <c r="S98" s="7"/>
      <c r="T98" s="7" t="s">
        <v>529</v>
      </c>
      <c r="U98" s="11" t="s">
        <v>226</v>
      </c>
      <c r="V98" s="12" t="s">
        <v>227</v>
      </c>
    </row>
    <row r="99" spans="1:22" ht="30">
      <c r="A99" s="6">
        <f t="shared" si="1"/>
        <v>98</v>
      </c>
      <c r="B99" s="6" t="s">
        <v>213</v>
      </c>
      <c r="C99" s="13" t="s">
        <v>526</v>
      </c>
      <c r="D99" s="24" t="s">
        <v>536</v>
      </c>
      <c r="E99" s="13" t="s">
        <v>526</v>
      </c>
      <c r="F99" s="15"/>
      <c r="G99" s="20" t="s">
        <v>463</v>
      </c>
      <c r="H99" s="20" t="s">
        <v>537</v>
      </c>
      <c r="I99" s="6" t="s">
        <v>256</v>
      </c>
      <c r="J99" s="6" t="s">
        <v>257</v>
      </c>
      <c r="K99" s="6" t="s">
        <v>457</v>
      </c>
      <c r="L99" s="6" t="s">
        <v>221</v>
      </c>
      <c r="M99" s="6" t="s">
        <v>222</v>
      </c>
      <c r="N99" s="6" t="s">
        <v>465</v>
      </c>
      <c r="O99" s="10" t="s">
        <v>265</v>
      </c>
      <c r="P99" s="6" t="s">
        <v>224</v>
      </c>
      <c r="Q99" s="11" t="s">
        <v>224</v>
      </c>
      <c r="R99" s="15" t="s">
        <v>250</v>
      </c>
      <c r="S99" s="15"/>
      <c r="T99" s="7" t="s">
        <v>529</v>
      </c>
      <c r="U99" s="11" t="s">
        <v>259</v>
      </c>
      <c r="V99" s="12" t="s">
        <v>227</v>
      </c>
    </row>
    <row r="100" spans="1:22" ht="30">
      <c r="A100" s="6">
        <f t="shared" si="1"/>
        <v>99</v>
      </c>
      <c r="B100" s="6" t="s">
        <v>213</v>
      </c>
      <c r="C100" s="13" t="s">
        <v>526</v>
      </c>
      <c r="D100" s="24" t="s">
        <v>538</v>
      </c>
      <c r="E100" s="13" t="s">
        <v>526</v>
      </c>
      <c r="F100" s="7"/>
      <c r="G100" s="20" t="s">
        <v>463</v>
      </c>
      <c r="H100" s="20" t="s">
        <v>539</v>
      </c>
      <c r="I100" s="6" t="s">
        <v>256</v>
      </c>
      <c r="J100" s="6" t="s">
        <v>257</v>
      </c>
      <c r="K100" s="6" t="s">
        <v>457</v>
      </c>
      <c r="L100" s="6" t="s">
        <v>221</v>
      </c>
      <c r="M100" s="6" t="s">
        <v>222</v>
      </c>
      <c r="N100" s="6" t="s">
        <v>465</v>
      </c>
      <c r="O100" s="10" t="s">
        <v>265</v>
      </c>
      <c r="P100" s="6"/>
      <c r="Q100" s="11" t="s">
        <v>224</v>
      </c>
      <c r="R100" s="7"/>
      <c r="S100" s="7"/>
      <c r="T100" s="7" t="s">
        <v>529</v>
      </c>
      <c r="U100" s="11" t="s">
        <v>259</v>
      </c>
      <c r="V100" s="12" t="s">
        <v>227</v>
      </c>
    </row>
    <row r="101" spans="1:22" ht="60">
      <c r="A101" s="6">
        <f t="shared" si="1"/>
        <v>100</v>
      </c>
      <c r="B101" s="6" t="s">
        <v>260</v>
      </c>
      <c r="C101" s="13" t="s">
        <v>540</v>
      </c>
      <c r="D101" s="7" t="s">
        <v>541</v>
      </c>
      <c r="E101" s="13" t="s">
        <v>540</v>
      </c>
      <c r="F101" s="7"/>
      <c r="G101" s="6" t="s">
        <v>450</v>
      </c>
      <c r="H101" s="6" t="s">
        <v>542</v>
      </c>
      <c r="I101" s="6" t="s">
        <v>256</v>
      </c>
      <c r="J101" s="6" t="s">
        <v>257</v>
      </c>
      <c r="K101" s="6" t="s">
        <v>220</v>
      </c>
      <c r="L101" s="6"/>
      <c r="M101" s="6" t="s">
        <v>322</v>
      </c>
      <c r="N101" s="6" t="s">
        <v>258</v>
      </c>
      <c r="O101" s="10"/>
      <c r="P101" s="6" t="s">
        <v>224</v>
      </c>
      <c r="Q101" s="11"/>
      <c r="R101" s="7" t="s">
        <v>280</v>
      </c>
      <c r="S101" s="7"/>
      <c r="T101" s="7"/>
      <c r="U101" s="11" t="s">
        <v>259</v>
      </c>
      <c r="V101" s="12" t="s">
        <v>227</v>
      </c>
    </row>
    <row r="102" spans="1:22" ht="45">
      <c r="A102" s="6">
        <f t="shared" si="1"/>
        <v>101</v>
      </c>
      <c r="B102" s="6" t="s">
        <v>213</v>
      </c>
      <c r="C102" s="13" t="s">
        <v>526</v>
      </c>
      <c r="D102" s="7" t="s">
        <v>543</v>
      </c>
      <c r="E102" s="13" t="s">
        <v>526</v>
      </c>
      <c r="F102" s="7"/>
      <c r="G102" s="6" t="s">
        <v>232</v>
      </c>
      <c r="H102" s="6" t="s">
        <v>544</v>
      </c>
      <c r="I102" s="6" t="s">
        <v>256</v>
      </c>
      <c r="J102" s="6" t="s">
        <v>257</v>
      </c>
      <c r="K102" s="6" t="s">
        <v>220</v>
      </c>
      <c r="L102" s="6"/>
      <c r="M102" s="20" t="s">
        <v>222</v>
      </c>
      <c r="N102" s="6" t="s">
        <v>258</v>
      </c>
      <c r="O102" s="10"/>
      <c r="P102" s="6"/>
      <c r="Q102" s="11"/>
      <c r="R102" s="7" t="s">
        <v>235</v>
      </c>
      <c r="S102" s="7"/>
      <c r="T102" s="7"/>
      <c r="U102" s="11" t="s">
        <v>259</v>
      </c>
      <c r="V102" s="12" t="s">
        <v>227</v>
      </c>
    </row>
    <row r="103" spans="1:22" ht="30">
      <c r="A103" s="6">
        <f t="shared" si="1"/>
        <v>102</v>
      </c>
      <c r="B103" s="6" t="s">
        <v>260</v>
      </c>
      <c r="C103" s="25" t="s">
        <v>545</v>
      </c>
      <c r="D103" s="7" t="s">
        <v>546</v>
      </c>
      <c r="E103" s="25" t="s">
        <v>545</v>
      </c>
      <c r="F103" s="15"/>
      <c r="G103" s="6" t="s">
        <v>229</v>
      </c>
      <c r="H103" s="6" t="s">
        <v>547</v>
      </c>
      <c r="I103" s="6" t="s">
        <v>256</v>
      </c>
      <c r="J103" s="6" t="s">
        <v>257</v>
      </c>
      <c r="K103" s="6" t="s">
        <v>220</v>
      </c>
      <c r="L103" s="6" t="s">
        <v>221</v>
      </c>
      <c r="M103" s="6" t="s">
        <v>222</v>
      </c>
      <c r="N103" s="6" t="s">
        <v>223</v>
      </c>
      <c r="O103" s="6" t="s">
        <v>265</v>
      </c>
      <c r="P103" s="6" t="s">
        <v>224</v>
      </c>
      <c r="Q103" s="11" t="s">
        <v>224</v>
      </c>
      <c r="R103" s="15" t="s">
        <v>250</v>
      </c>
      <c r="S103" s="15"/>
      <c r="T103" s="7" t="s">
        <v>246</v>
      </c>
      <c r="U103" s="11" t="s">
        <v>259</v>
      </c>
      <c r="V103" s="12" t="s">
        <v>227</v>
      </c>
    </row>
    <row r="104" spans="1:22" ht="60">
      <c r="A104" s="6">
        <f t="shared" si="1"/>
        <v>103</v>
      </c>
      <c r="B104" s="6" t="s">
        <v>260</v>
      </c>
      <c r="C104" s="25" t="s">
        <v>545</v>
      </c>
      <c r="D104" s="7" t="s">
        <v>548</v>
      </c>
      <c r="E104" s="25" t="s">
        <v>545</v>
      </c>
      <c r="F104" s="7"/>
      <c r="G104" s="6" t="s">
        <v>277</v>
      </c>
      <c r="H104" s="6" t="s">
        <v>549</v>
      </c>
      <c r="I104" s="6" t="s">
        <v>256</v>
      </c>
      <c r="J104" s="6" t="s">
        <v>257</v>
      </c>
      <c r="K104" s="6" t="s">
        <v>220</v>
      </c>
      <c r="L104" s="6"/>
      <c r="M104" s="6" t="s">
        <v>222</v>
      </c>
      <c r="N104" s="6" t="s">
        <v>258</v>
      </c>
      <c r="O104" s="10"/>
      <c r="P104" s="6" t="s">
        <v>224</v>
      </c>
      <c r="Q104" s="11"/>
      <c r="R104" s="7" t="s">
        <v>280</v>
      </c>
      <c r="S104" s="7"/>
      <c r="T104" s="7"/>
      <c r="U104" s="11" t="s">
        <v>259</v>
      </c>
      <c r="V104" s="12" t="s">
        <v>227</v>
      </c>
    </row>
    <row r="105" spans="1:22" ht="76.5">
      <c r="A105" s="6">
        <f t="shared" si="1"/>
        <v>104</v>
      </c>
      <c r="B105" s="6" t="s">
        <v>260</v>
      </c>
      <c r="C105" s="23" t="s">
        <v>550</v>
      </c>
      <c r="D105" s="7" t="s">
        <v>551</v>
      </c>
      <c r="E105" s="23" t="s">
        <v>550</v>
      </c>
      <c r="F105" s="7"/>
      <c r="G105" s="6" t="s">
        <v>229</v>
      </c>
      <c r="H105" s="6" t="s">
        <v>552</v>
      </c>
      <c r="I105" s="6" t="s">
        <v>303</v>
      </c>
      <c r="J105" s="6" t="s">
        <v>304</v>
      </c>
      <c r="K105" s="6" t="s">
        <v>220</v>
      </c>
      <c r="L105" s="6"/>
      <c r="M105" s="6" t="s">
        <v>305</v>
      </c>
      <c r="N105" s="6" t="s">
        <v>223</v>
      </c>
      <c r="O105" s="6" t="s">
        <v>265</v>
      </c>
      <c r="P105" s="6"/>
      <c r="Q105" s="11"/>
      <c r="R105" s="7" t="s">
        <v>495</v>
      </c>
      <c r="S105" s="7"/>
      <c r="T105" s="7" t="s">
        <v>225</v>
      </c>
      <c r="U105" s="11" t="s">
        <v>309</v>
      </c>
      <c r="V105" s="12" t="s">
        <v>227</v>
      </c>
    </row>
    <row r="106" spans="1:22" ht="76.5">
      <c r="A106" s="6">
        <f t="shared" si="1"/>
        <v>105</v>
      </c>
      <c r="B106" s="6" t="s">
        <v>260</v>
      </c>
      <c r="C106" s="23" t="s">
        <v>550</v>
      </c>
      <c r="D106" s="7" t="s">
        <v>551</v>
      </c>
      <c r="E106" s="23" t="s">
        <v>550</v>
      </c>
      <c r="F106" s="7"/>
      <c r="G106" s="6" t="s">
        <v>277</v>
      </c>
      <c r="H106" s="6" t="s">
        <v>553</v>
      </c>
      <c r="I106" s="6" t="s">
        <v>303</v>
      </c>
      <c r="J106" s="6" t="s">
        <v>304</v>
      </c>
      <c r="K106" s="6" t="s">
        <v>220</v>
      </c>
      <c r="L106" s="6"/>
      <c r="M106" s="6" t="s">
        <v>305</v>
      </c>
      <c r="N106" s="6" t="s">
        <v>311</v>
      </c>
      <c r="O106" s="10" t="s">
        <v>265</v>
      </c>
      <c r="P106" s="6"/>
      <c r="Q106" s="11"/>
      <c r="R106" s="7" t="s">
        <v>495</v>
      </c>
      <c r="S106" s="7"/>
      <c r="T106" s="7" t="s">
        <v>225</v>
      </c>
      <c r="U106" s="11" t="s">
        <v>270</v>
      </c>
      <c r="V106" s="12" t="s">
        <v>227</v>
      </c>
    </row>
    <row r="107" spans="1:22" ht="60.75">
      <c r="A107" s="6">
        <f t="shared" si="1"/>
        <v>106</v>
      </c>
      <c r="B107" s="6" t="s">
        <v>260</v>
      </c>
      <c r="C107" s="23" t="s">
        <v>550</v>
      </c>
      <c r="D107" s="7" t="s">
        <v>554</v>
      </c>
      <c r="E107" s="23" t="s">
        <v>550</v>
      </c>
      <c r="F107" s="7"/>
      <c r="G107" s="6" t="s">
        <v>229</v>
      </c>
      <c r="H107" s="6" t="s">
        <v>555</v>
      </c>
      <c r="I107" s="6" t="s">
        <v>303</v>
      </c>
      <c r="J107" s="6" t="s">
        <v>304</v>
      </c>
      <c r="K107" s="6" t="s">
        <v>220</v>
      </c>
      <c r="L107" s="6"/>
      <c r="M107" s="6" t="s">
        <v>305</v>
      </c>
      <c r="N107" s="6" t="s">
        <v>223</v>
      </c>
      <c r="O107" s="6" t="s">
        <v>265</v>
      </c>
      <c r="P107" s="6"/>
      <c r="Q107" s="11"/>
      <c r="R107" s="7" t="s">
        <v>419</v>
      </c>
      <c r="S107" s="7"/>
      <c r="T107" s="7" t="s">
        <v>225</v>
      </c>
      <c r="U107" s="11" t="s">
        <v>309</v>
      </c>
      <c r="V107" s="12" t="s">
        <v>227</v>
      </c>
    </row>
    <row r="108" spans="1:22" ht="60.75">
      <c r="A108" s="6">
        <f t="shared" si="1"/>
        <v>107</v>
      </c>
      <c r="B108" s="6" t="s">
        <v>260</v>
      </c>
      <c r="C108" s="23" t="s">
        <v>550</v>
      </c>
      <c r="D108" s="7" t="s">
        <v>556</v>
      </c>
      <c r="E108" s="23" t="s">
        <v>550</v>
      </c>
      <c r="F108" s="7"/>
      <c r="G108" s="6" t="s">
        <v>277</v>
      </c>
      <c r="H108" s="6" t="s">
        <v>557</v>
      </c>
      <c r="I108" s="6" t="s">
        <v>303</v>
      </c>
      <c r="J108" s="6" t="s">
        <v>304</v>
      </c>
      <c r="K108" s="6" t="s">
        <v>220</v>
      </c>
      <c r="L108" s="6"/>
      <c r="M108" s="6" t="s">
        <v>305</v>
      </c>
      <c r="N108" s="6" t="s">
        <v>311</v>
      </c>
      <c r="O108" s="6" t="s">
        <v>265</v>
      </c>
      <c r="P108" s="6"/>
      <c r="Q108" s="11"/>
      <c r="R108" s="7" t="s">
        <v>419</v>
      </c>
      <c r="S108" s="7"/>
      <c r="T108" s="7" t="s">
        <v>225</v>
      </c>
      <c r="U108" s="11" t="s">
        <v>270</v>
      </c>
      <c r="V108" s="12" t="s">
        <v>227</v>
      </c>
    </row>
    <row r="109" spans="1:22" ht="30">
      <c r="A109" s="6">
        <f t="shared" si="1"/>
        <v>108</v>
      </c>
      <c r="B109" s="6" t="s">
        <v>260</v>
      </c>
      <c r="C109" s="27" t="s">
        <v>550</v>
      </c>
      <c r="D109" s="28" t="s">
        <v>558</v>
      </c>
      <c r="E109" s="27" t="s">
        <v>550</v>
      </c>
      <c r="F109" s="7"/>
      <c r="G109" s="6" t="s">
        <v>229</v>
      </c>
      <c r="H109" s="6" t="s">
        <v>559</v>
      </c>
      <c r="I109" s="6" t="s">
        <v>256</v>
      </c>
      <c r="J109" s="6" t="s">
        <v>257</v>
      </c>
      <c r="K109" s="6" t="s">
        <v>220</v>
      </c>
      <c r="L109" s="6" t="s">
        <v>221</v>
      </c>
      <c r="M109" s="6" t="s">
        <v>222</v>
      </c>
      <c r="N109" s="6" t="s">
        <v>223</v>
      </c>
      <c r="O109" s="10" t="s">
        <v>265</v>
      </c>
      <c r="P109" s="6"/>
      <c r="Q109" s="11" t="s">
        <v>224</v>
      </c>
      <c r="R109" s="7" t="s">
        <v>560</v>
      </c>
      <c r="S109" s="7"/>
      <c r="T109" s="7" t="s">
        <v>225</v>
      </c>
      <c r="U109" s="11" t="s">
        <v>309</v>
      </c>
      <c r="V109" s="12" t="s">
        <v>227</v>
      </c>
    </row>
    <row r="110" spans="1:22" ht="45">
      <c r="A110" s="6">
        <f t="shared" si="1"/>
        <v>109</v>
      </c>
      <c r="B110" s="6" t="s">
        <v>260</v>
      </c>
      <c r="C110" s="29" t="s">
        <v>561</v>
      </c>
      <c r="D110" s="7" t="s">
        <v>562</v>
      </c>
      <c r="E110" s="29" t="s">
        <v>561</v>
      </c>
      <c r="F110" s="7"/>
      <c r="G110" s="6" t="s">
        <v>450</v>
      </c>
      <c r="H110" s="6" t="s">
        <v>563</v>
      </c>
      <c r="I110" s="6" t="s">
        <v>256</v>
      </c>
      <c r="J110" s="6" t="s">
        <v>257</v>
      </c>
      <c r="K110" s="6" t="s">
        <v>220</v>
      </c>
      <c r="L110" s="6" t="s">
        <v>221</v>
      </c>
      <c r="M110" s="6" t="s">
        <v>564</v>
      </c>
      <c r="N110" s="6" t="s">
        <v>223</v>
      </c>
      <c r="O110" s="10" t="s">
        <v>265</v>
      </c>
      <c r="P110" s="6"/>
      <c r="Q110" s="11" t="s">
        <v>224</v>
      </c>
      <c r="R110" s="7" t="s">
        <v>235</v>
      </c>
      <c r="S110" s="7"/>
      <c r="T110" s="30" t="s">
        <v>565</v>
      </c>
      <c r="U110" s="11" t="s">
        <v>309</v>
      </c>
      <c r="V110" s="12" t="s">
        <v>227</v>
      </c>
    </row>
    <row r="111" spans="1:22" ht="30">
      <c r="A111" s="6">
        <f t="shared" si="1"/>
        <v>110</v>
      </c>
      <c r="B111" s="6" t="s">
        <v>260</v>
      </c>
      <c r="C111" s="23" t="s">
        <v>550</v>
      </c>
      <c r="D111" s="28" t="s">
        <v>566</v>
      </c>
      <c r="E111" s="23" t="s">
        <v>550</v>
      </c>
      <c r="F111" s="7"/>
      <c r="G111" s="6" t="s">
        <v>277</v>
      </c>
      <c r="H111" s="6" t="s">
        <v>567</v>
      </c>
      <c r="I111" s="6" t="s">
        <v>256</v>
      </c>
      <c r="J111" s="6" t="s">
        <v>257</v>
      </c>
      <c r="K111" s="6" t="s">
        <v>220</v>
      </c>
      <c r="L111" s="6" t="s">
        <v>221</v>
      </c>
      <c r="M111" s="6" t="s">
        <v>222</v>
      </c>
      <c r="N111" s="6" t="s">
        <v>311</v>
      </c>
      <c r="O111" s="10" t="s">
        <v>265</v>
      </c>
      <c r="P111" s="6"/>
      <c r="Q111" s="11" t="s">
        <v>224</v>
      </c>
      <c r="R111" s="7" t="s">
        <v>560</v>
      </c>
      <c r="S111" s="7"/>
      <c r="T111" s="7" t="s">
        <v>225</v>
      </c>
      <c r="U111" s="11" t="s">
        <v>309</v>
      </c>
      <c r="V111" s="12" t="s">
        <v>227</v>
      </c>
    </row>
    <row r="112" spans="1:22" ht="30">
      <c r="A112" s="6">
        <f t="shared" si="1"/>
        <v>111</v>
      </c>
      <c r="B112" s="20" t="s">
        <v>281</v>
      </c>
      <c r="C112" s="23" t="s">
        <v>568</v>
      </c>
      <c r="D112" s="7" t="s">
        <v>569</v>
      </c>
      <c r="E112" s="23" t="s">
        <v>568</v>
      </c>
      <c r="F112" s="26" t="s">
        <v>570</v>
      </c>
      <c r="G112" s="6" t="s">
        <v>229</v>
      </c>
      <c r="H112" s="6" t="s">
        <v>571</v>
      </c>
      <c r="I112" s="6" t="s">
        <v>256</v>
      </c>
      <c r="J112" s="6" t="s">
        <v>257</v>
      </c>
      <c r="K112" s="6" t="s">
        <v>220</v>
      </c>
      <c r="L112" s="6" t="s">
        <v>221</v>
      </c>
      <c r="M112" s="6" t="s">
        <v>222</v>
      </c>
      <c r="N112" s="6" t="s">
        <v>223</v>
      </c>
      <c r="O112" s="10" t="s">
        <v>265</v>
      </c>
      <c r="P112" s="6"/>
      <c r="Q112" s="11" t="s">
        <v>224</v>
      </c>
      <c r="R112" s="7"/>
      <c r="S112" s="26" t="s">
        <v>570</v>
      </c>
      <c r="T112" s="30" t="s">
        <v>565</v>
      </c>
      <c r="U112" s="11" t="s">
        <v>309</v>
      </c>
      <c r="V112" s="12" t="s">
        <v>227</v>
      </c>
    </row>
    <row r="113" spans="1:22" ht="30">
      <c r="A113" s="6">
        <f t="shared" si="1"/>
        <v>112</v>
      </c>
      <c r="B113" s="6" t="s">
        <v>281</v>
      </c>
      <c r="C113" s="23" t="s">
        <v>572</v>
      </c>
      <c r="D113" s="7" t="s">
        <v>573</v>
      </c>
      <c r="E113" s="23" t="s">
        <v>572</v>
      </c>
      <c r="F113" s="15"/>
      <c r="G113" s="6" t="s">
        <v>229</v>
      </c>
      <c r="H113" s="6" t="s">
        <v>574</v>
      </c>
      <c r="I113" s="6" t="s">
        <v>256</v>
      </c>
      <c r="J113" s="6" t="s">
        <v>257</v>
      </c>
      <c r="K113" s="6" t="s">
        <v>220</v>
      </c>
      <c r="L113" s="6" t="s">
        <v>221</v>
      </c>
      <c r="M113" s="6" t="s">
        <v>222</v>
      </c>
      <c r="N113" s="6" t="s">
        <v>223</v>
      </c>
      <c r="O113" s="10" t="s">
        <v>265</v>
      </c>
      <c r="P113" s="6"/>
      <c r="Q113" s="11" t="s">
        <v>224</v>
      </c>
      <c r="R113" s="15" t="s">
        <v>250</v>
      </c>
      <c r="S113" s="15"/>
      <c r="T113" s="30" t="s">
        <v>565</v>
      </c>
      <c r="U113" s="11" t="s">
        <v>309</v>
      </c>
      <c r="V113" s="12" t="s">
        <v>227</v>
      </c>
    </row>
    <row r="114" spans="1:22" ht="51">
      <c r="A114" s="6">
        <f t="shared" si="1"/>
        <v>113</v>
      </c>
      <c r="B114" s="6" t="s">
        <v>253</v>
      </c>
      <c r="C114" s="23" t="s">
        <v>575</v>
      </c>
      <c r="D114" s="7" t="s">
        <v>576</v>
      </c>
      <c r="E114" s="23" t="s">
        <v>575</v>
      </c>
      <c r="F114" s="26" t="s">
        <v>577</v>
      </c>
      <c r="G114" s="6" t="s">
        <v>229</v>
      </c>
      <c r="H114" s="6" t="s">
        <v>578</v>
      </c>
      <c r="I114" s="6" t="s">
        <v>303</v>
      </c>
      <c r="J114" s="6" t="s">
        <v>304</v>
      </c>
      <c r="K114" s="6" t="s">
        <v>220</v>
      </c>
      <c r="L114" s="6"/>
      <c r="M114" s="6" t="s">
        <v>305</v>
      </c>
      <c r="N114" s="6" t="s">
        <v>223</v>
      </c>
      <c r="O114" s="10" t="s">
        <v>265</v>
      </c>
      <c r="P114" s="6"/>
      <c r="Q114" s="11"/>
      <c r="R114" s="7" t="s">
        <v>579</v>
      </c>
      <c r="S114" s="26" t="s">
        <v>577</v>
      </c>
      <c r="T114" s="7" t="s">
        <v>225</v>
      </c>
      <c r="U114" s="11" t="s">
        <v>226</v>
      </c>
      <c r="V114" s="12" t="s">
        <v>227</v>
      </c>
    </row>
    <row r="115" spans="1:22" ht="51">
      <c r="A115" s="6">
        <f t="shared" si="1"/>
        <v>114</v>
      </c>
      <c r="B115" s="6" t="s">
        <v>253</v>
      </c>
      <c r="C115" s="23" t="s">
        <v>575</v>
      </c>
      <c r="D115" s="7" t="s">
        <v>580</v>
      </c>
      <c r="E115" s="23" t="s">
        <v>575</v>
      </c>
      <c r="F115" s="26" t="s">
        <v>577</v>
      </c>
      <c r="G115" s="6" t="s">
        <v>277</v>
      </c>
      <c r="H115" s="6" t="s">
        <v>581</v>
      </c>
      <c r="I115" s="6" t="s">
        <v>303</v>
      </c>
      <c r="J115" s="6" t="s">
        <v>304</v>
      </c>
      <c r="K115" s="6" t="s">
        <v>220</v>
      </c>
      <c r="L115" s="6"/>
      <c r="M115" s="6" t="s">
        <v>305</v>
      </c>
      <c r="N115" s="6" t="s">
        <v>311</v>
      </c>
      <c r="O115" s="10" t="s">
        <v>265</v>
      </c>
      <c r="P115" s="6"/>
      <c r="Q115" s="11"/>
      <c r="R115" s="7" t="s">
        <v>579</v>
      </c>
      <c r="S115" s="26" t="s">
        <v>577</v>
      </c>
      <c r="T115" s="7" t="s">
        <v>225</v>
      </c>
      <c r="U115" s="11" t="s">
        <v>226</v>
      </c>
      <c r="V115" s="12" t="s">
        <v>227</v>
      </c>
    </row>
    <row r="116" spans="1:22" ht="51">
      <c r="A116" s="6">
        <f t="shared" si="1"/>
        <v>115</v>
      </c>
      <c r="B116" s="6" t="s">
        <v>253</v>
      </c>
      <c r="C116" s="23" t="s">
        <v>575</v>
      </c>
      <c r="D116" s="7" t="s">
        <v>179</v>
      </c>
      <c r="E116" s="23" t="s">
        <v>575</v>
      </c>
      <c r="F116" s="26" t="s">
        <v>577</v>
      </c>
      <c r="G116" s="6" t="s">
        <v>277</v>
      </c>
      <c r="H116" s="6" t="s">
        <v>582</v>
      </c>
      <c r="I116" s="6" t="s">
        <v>303</v>
      </c>
      <c r="J116" s="6" t="s">
        <v>304</v>
      </c>
      <c r="K116" s="6" t="s">
        <v>220</v>
      </c>
      <c r="L116" s="6"/>
      <c r="M116" s="6" t="s">
        <v>305</v>
      </c>
      <c r="N116" s="6" t="s">
        <v>258</v>
      </c>
      <c r="O116" s="10"/>
      <c r="P116" s="6"/>
      <c r="Q116" s="11"/>
      <c r="R116" s="7" t="s">
        <v>579</v>
      </c>
      <c r="S116" s="26" t="s">
        <v>577</v>
      </c>
      <c r="T116" s="7"/>
      <c r="U116" s="11" t="s">
        <v>226</v>
      </c>
      <c r="V116" s="12" t="s">
        <v>227</v>
      </c>
    </row>
    <row r="117" spans="1:22" ht="60.75">
      <c r="A117" s="6">
        <f t="shared" si="1"/>
        <v>116</v>
      </c>
      <c r="B117" s="6" t="s">
        <v>260</v>
      </c>
      <c r="C117" s="25" t="s">
        <v>583</v>
      </c>
      <c r="D117" s="8" t="s">
        <v>584</v>
      </c>
      <c r="E117" s="25" t="s">
        <v>583</v>
      </c>
      <c r="F117" s="7"/>
      <c r="G117" s="6" t="s">
        <v>585</v>
      </c>
      <c r="H117" s="6" t="s">
        <v>586</v>
      </c>
      <c r="I117" s="9" t="s">
        <v>303</v>
      </c>
      <c r="J117" s="6" t="s">
        <v>304</v>
      </c>
      <c r="K117" s="6" t="s">
        <v>220</v>
      </c>
      <c r="L117" s="6"/>
      <c r="M117" s="6" t="s">
        <v>322</v>
      </c>
      <c r="N117" s="6" t="s">
        <v>223</v>
      </c>
      <c r="O117" s="6" t="s">
        <v>265</v>
      </c>
      <c r="P117" s="6"/>
      <c r="Q117" s="11"/>
      <c r="R117" s="7" t="s">
        <v>587</v>
      </c>
      <c r="S117" s="7"/>
      <c r="T117" s="30" t="s">
        <v>565</v>
      </c>
      <c r="U117" s="11" t="s">
        <v>226</v>
      </c>
      <c r="V117" s="12" t="s">
        <v>227</v>
      </c>
    </row>
    <row r="118" spans="1:22" ht="106.5">
      <c r="A118" s="6">
        <f t="shared" si="1"/>
        <v>117</v>
      </c>
      <c r="B118" s="6" t="s">
        <v>260</v>
      </c>
      <c r="C118" s="25" t="s">
        <v>583</v>
      </c>
      <c r="D118" s="8" t="s">
        <v>588</v>
      </c>
      <c r="E118" s="25" t="s">
        <v>583</v>
      </c>
      <c r="F118" s="7"/>
      <c r="G118" s="6" t="s">
        <v>277</v>
      </c>
      <c r="H118" s="9" t="s">
        <v>589</v>
      </c>
      <c r="I118" s="9" t="s">
        <v>303</v>
      </c>
      <c r="J118" s="6" t="s">
        <v>304</v>
      </c>
      <c r="K118" s="6" t="s">
        <v>220</v>
      </c>
      <c r="L118" s="6"/>
      <c r="M118" s="6" t="s">
        <v>322</v>
      </c>
      <c r="N118" s="6" t="s">
        <v>258</v>
      </c>
      <c r="O118" s="6"/>
      <c r="P118" s="6"/>
      <c r="Q118" s="11"/>
      <c r="R118" s="7" t="s">
        <v>590</v>
      </c>
      <c r="S118" s="7"/>
      <c r="T118" s="7"/>
      <c r="U118" s="11" t="s">
        <v>226</v>
      </c>
      <c r="V118" s="12" t="s">
        <v>227</v>
      </c>
    </row>
    <row r="119" spans="1:22" ht="30">
      <c r="A119" s="6">
        <f t="shared" si="1"/>
        <v>118</v>
      </c>
      <c r="B119" s="6" t="s">
        <v>374</v>
      </c>
      <c r="C119" s="13" t="s">
        <v>591</v>
      </c>
      <c r="D119" s="7" t="s">
        <v>592</v>
      </c>
      <c r="E119" s="13" t="s">
        <v>591</v>
      </c>
      <c r="F119" s="7"/>
      <c r="G119" s="6" t="s">
        <v>463</v>
      </c>
      <c r="H119" s="6" t="s">
        <v>593</v>
      </c>
      <c r="I119" s="6" t="s">
        <v>296</v>
      </c>
      <c r="J119" s="6" t="s">
        <v>321</v>
      </c>
      <c r="K119" s="6" t="s">
        <v>244</v>
      </c>
      <c r="L119" s="6"/>
      <c r="M119" s="6" t="s">
        <v>322</v>
      </c>
      <c r="N119" s="6" t="s">
        <v>223</v>
      </c>
      <c r="O119" s="6" t="s">
        <v>265</v>
      </c>
      <c r="P119" s="6"/>
      <c r="Q119" s="11"/>
      <c r="R119" s="7" t="s">
        <v>594</v>
      </c>
      <c r="S119" s="7"/>
      <c r="T119" s="7" t="s">
        <v>225</v>
      </c>
      <c r="U119" s="11" t="s">
        <v>309</v>
      </c>
      <c r="V119" s="12" t="s">
        <v>227</v>
      </c>
    </row>
    <row r="120" spans="1:22" ht="30">
      <c r="A120" s="6">
        <f t="shared" si="1"/>
        <v>119</v>
      </c>
      <c r="B120" s="6" t="s">
        <v>374</v>
      </c>
      <c r="C120" s="13" t="s">
        <v>591</v>
      </c>
      <c r="D120" s="7" t="s">
        <v>595</v>
      </c>
      <c r="E120" s="13" t="s">
        <v>591</v>
      </c>
      <c r="F120" s="7"/>
      <c r="G120" s="6" t="s">
        <v>232</v>
      </c>
      <c r="H120" s="6" t="s">
        <v>596</v>
      </c>
      <c r="I120" s="6" t="s">
        <v>296</v>
      </c>
      <c r="J120" s="6" t="s">
        <v>321</v>
      </c>
      <c r="K120" s="6" t="s">
        <v>244</v>
      </c>
      <c r="L120" s="6"/>
      <c r="M120" s="6" t="s">
        <v>322</v>
      </c>
      <c r="N120" s="6" t="s">
        <v>223</v>
      </c>
      <c r="O120" s="6" t="s">
        <v>265</v>
      </c>
      <c r="P120" s="6"/>
      <c r="Q120" s="11"/>
      <c r="R120" s="7" t="s">
        <v>594</v>
      </c>
      <c r="S120" s="7"/>
      <c r="T120" s="7" t="s">
        <v>225</v>
      </c>
      <c r="U120" s="11" t="s">
        <v>309</v>
      </c>
      <c r="V120" s="12" t="s">
        <v>227</v>
      </c>
    </row>
    <row r="121" spans="1:22" ht="60">
      <c r="A121" s="6">
        <f t="shared" si="1"/>
        <v>120</v>
      </c>
      <c r="B121" s="6" t="s">
        <v>260</v>
      </c>
      <c r="C121" s="13" t="s">
        <v>597</v>
      </c>
      <c r="D121" s="7" t="s">
        <v>598</v>
      </c>
      <c r="E121" s="13" t="s">
        <v>597</v>
      </c>
      <c r="F121" s="7"/>
      <c r="G121" s="6" t="s">
        <v>216</v>
      </c>
      <c r="H121" s="9" t="s">
        <v>599</v>
      </c>
      <c r="I121" s="6" t="s">
        <v>256</v>
      </c>
      <c r="J121" s="6" t="s">
        <v>600</v>
      </c>
      <c r="K121" s="6" t="s">
        <v>220</v>
      </c>
      <c r="L121" s="6" t="s">
        <v>221</v>
      </c>
      <c r="M121" s="6" t="s">
        <v>222</v>
      </c>
      <c r="N121" s="6" t="s">
        <v>223</v>
      </c>
      <c r="O121" s="10" t="s">
        <v>221</v>
      </c>
      <c r="P121" s="6" t="s">
        <v>224</v>
      </c>
      <c r="Q121" s="11" t="s">
        <v>224</v>
      </c>
      <c r="R121" s="7" t="s">
        <v>280</v>
      </c>
      <c r="S121" s="7"/>
      <c r="T121" s="7" t="s">
        <v>225</v>
      </c>
      <c r="U121" s="6" t="s">
        <v>266</v>
      </c>
      <c r="V121" s="12" t="s">
        <v>227</v>
      </c>
    </row>
    <row r="122" spans="1:22" ht="60">
      <c r="A122" s="6">
        <f t="shared" si="1"/>
        <v>121</v>
      </c>
      <c r="B122" s="6" t="s">
        <v>260</v>
      </c>
      <c r="C122" s="13" t="s">
        <v>597</v>
      </c>
      <c r="D122" s="7" t="s">
        <v>601</v>
      </c>
      <c r="E122" s="13" t="s">
        <v>597</v>
      </c>
      <c r="F122" s="7"/>
      <c r="G122" s="6" t="s">
        <v>232</v>
      </c>
      <c r="H122" s="9" t="s">
        <v>602</v>
      </c>
      <c r="I122" s="6" t="s">
        <v>256</v>
      </c>
      <c r="J122" s="6" t="s">
        <v>257</v>
      </c>
      <c r="K122" s="6" t="s">
        <v>220</v>
      </c>
      <c r="L122" s="6"/>
      <c r="M122" s="6" t="s">
        <v>222</v>
      </c>
      <c r="N122" s="6" t="s">
        <v>258</v>
      </c>
      <c r="O122" s="10"/>
      <c r="P122" s="6" t="s">
        <v>224</v>
      </c>
      <c r="Q122" s="11"/>
      <c r="R122" s="7" t="s">
        <v>603</v>
      </c>
      <c r="S122" s="7"/>
      <c r="T122" s="7"/>
      <c r="U122" s="6" t="s">
        <v>266</v>
      </c>
      <c r="V122" s="12" t="s">
        <v>227</v>
      </c>
    </row>
    <row r="123" spans="1:22" ht="45">
      <c r="A123" s="6">
        <f t="shared" si="1"/>
        <v>122</v>
      </c>
      <c r="B123" s="6" t="s">
        <v>374</v>
      </c>
      <c r="C123" s="23" t="s">
        <v>604</v>
      </c>
      <c r="D123" s="7" t="s">
        <v>605</v>
      </c>
      <c r="E123" s="23" t="s">
        <v>604</v>
      </c>
      <c r="F123" s="26" t="s">
        <v>606</v>
      </c>
      <c r="G123" s="6" t="s">
        <v>232</v>
      </c>
      <c r="H123" s="6" t="s">
        <v>607</v>
      </c>
      <c r="I123" s="6" t="s">
        <v>218</v>
      </c>
      <c r="J123" s="6" t="s">
        <v>257</v>
      </c>
      <c r="K123" s="6" t="s">
        <v>220</v>
      </c>
      <c r="L123" s="6" t="s">
        <v>221</v>
      </c>
      <c r="M123" s="20" t="s">
        <v>322</v>
      </c>
      <c r="N123" s="6" t="s">
        <v>223</v>
      </c>
      <c r="O123" s="10" t="s">
        <v>221</v>
      </c>
      <c r="P123" s="6"/>
      <c r="Q123" s="11" t="s">
        <v>224</v>
      </c>
      <c r="R123" s="7" t="s">
        <v>235</v>
      </c>
      <c r="S123" s="26" t="s">
        <v>606</v>
      </c>
      <c r="T123" s="7" t="s">
        <v>225</v>
      </c>
      <c r="U123" s="11" t="s">
        <v>270</v>
      </c>
      <c r="V123" s="12" t="s">
        <v>227</v>
      </c>
    </row>
    <row r="124" spans="1:22" ht="45">
      <c r="A124" s="6">
        <f t="shared" si="1"/>
        <v>123</v>
      </c>
      <c r="B124" s="6" t="s">
        <v>213</v>
      </c>
      <c r="C124" s="13" t="s">
        <v>604</v>
      </c>
      <c r="D124" s="7" t="s">
        <v>608</v>
      </c>
      <c r="E124" s="13" t="s">
        <v>604</v>
      </c>
      <c r="F124" s="7"/>
      <c r="G124" s="6" t="s">
        <v>232</v>
      </c>
      <c r="H124" s="6" t="s">
        <v>609</v>
      </c>
      <c r="I124" s="6" t="s">
        <v>218</v>
      </c>
      <c r="J124" s="6" t="s">
        <v>257</v>
      </c>
      <c r="K124" s="6" t="s">
        <v>220</v>
      </c>
      <c r="L124" s="6"/>
      <c r="M124" s="6" t="s">
        <v>222</v>
      </c>
      <c r="N124" s="6" t="s">
        <v>610</v>
      </c>
      <c r="O124" s="6"/>
      <c r="P124" s="6"/>
      <c r="Q124" s="11"/>
      <c r="R124" s="7" t="s">
        <v>235</v>
      </c>
      <c r="S124" s="7"/>
      <c r="T124" s="7"/>
      <c r="U124" s="11" t="s">
        <v>247</v>
      </c>
      <c r="V124" s="12" t="s">
        <v>227</v>
      </c>
    </row>
    <row r="125" spans="1:22" ht="30">
      <c r="A125" s="6">
        <f t="shared" si="1"/>
        <v>124</v>
      </c>
      <c r="B125" s="6" t="s">
        <v>253</v>
      </c>
      <c r="C125" s="13" t="s">
        <v>611</v>
      </c>
      <c r="D125" s="7" t="s">
        <v>612</v>
      </c>
      <c r="E125" s="13" t="s">
        <v>611</v>
      </c>
      <c r="F125" s="7"/>
      <c r="G125" s="6" t="s">
        <v>399</v>
      </c>
      <c r="H125" s="6" t="s">
        <v>613</v>
      </c>
      <c r="I125" s="6" t="s">
        <v>614</v>
      </c>
      <c r="J125" s="6" t="s">
        <v>297</v>
      </c>
      <c r="K125" s="6" t="s">
        <v>220</v>
      </c>
      <c r="L125" s="6"/>
      <c r="M125" s="20" t="s">
        <v>322</v>
      </c>
      <c r="N125" s="6" t="s">
        <v>223</v>
      </c>
      <c r="O125" s="6" t="s">
        <v>265</v>
      </c>
      <c r="P125" s="6"/>
      <c r="Q125" s="11"/>
      <c r="R125" s="7" t="s">
        <v>594</v>
      </c>
      <c r="S125" s="7"/>
      <c r="T125" s="7" t="s">
        <v>225</v>
      </c>
      <c r="U125" s="11" t="s">
        <v>615</v>
      </c>
      <c r="V125" s="12" t="s">
        <v>227</v>
      </c>
    </row>
    <row r="126" spans="1:22" ht="30">
      <c r="A126" s="6">
        <f t="shared" si="1"/>
        <v>125</v>
      </c>
      <c r="B126" s="6" t="s">
        <v>253</v>
      </c>
      <c r="C126" s="13" t="s">
        <v>616</v>
      </c>
      <c r="D126" s="7" t="s">
        <v>617</v>
      </c>
      <c r="E126" s="13" t="s">
        <v>616</v>
      </c>
      <c r="F126" s="7"/>
      <c r="G126" s="6" t="s">
        <v>399</v>
      </c>
      <c r="H126" s="6" t="s">
        <v>618</v>
      </c>
      <c r="I126" s="6" t="s">
        <v>614</v>
      </c>
      <c r="J126" s="6" t="s">
        <v>297</v>
      </c>
      <c r="K126" s="6" t="s">
        <v>220</v>
      </c>
      <c r="L126" s="6"/>
      <c r="M126" s="20" t="s">
        <v>322</v>
      </c>
      <c r="N126" s="6" t="s">
        <v>223</v>
      </c>
      <c r="O126" s="10" t="s">
        <v>265</v>
      </c>
      <c r="P126" s="6"/>
      <c r="Q126" s="11"/>
      <c r="R126" s="7" t="s">
        <v>594</v>
      </c>
      <c r="S126" s="7"/>
      <c r="T126" s="7" t="s">
        <v>225</v>
      </c>
      <c r="U126" s="11" t="s">
        <v>363</v>
      </c>
      <c r="V126" s="12" t="s">
        <v>227</v>
      </c>
    </row>
    <row r="127" spans="1:22" ht="45">
      <c r="A127" s="6">
        <f t="shared" si="1"/>
        <v>126</v>
      </c>
      <c r="B127" s="6" t="s">
        <v>213</v>
      </c>
      <c r="C127" s="23" t="s">
        <v>619</v>
      </c>
      <c r="D127" s="7" t="s">
        <v>620</v>
      </c>
      <c r="E127" s="23" t="s">
        <v>619</v>
      </c>
      <c r="F127" s="7"/>
      <c r="G127" s="6" t="s">
        <v>621</v>
      </c>
      <c r="H127" s="6" t="s">
        <v>622</v>
      </c>
      <c r="I127" s="6" t="s">
        <v>256</v>
      </c>
      <c r="J127" s="6" t="s">
        <v>623</v>
      </c>
      <c r="K127" s="6" t="s">
        <v>220</v>
      </c>
      <c r="L127" s="6" t="s">
        <v>336</v>
      </c>
      <c r="M127" s="6" t="s">
        <v>322</v>
      </c>
      <c r="N127" s="6" t="s">
        <v>223</v>
      </c>
      <c r="O127" s="10" t="s">
        <v>265</v>
      </c>
      <c r="P127" s="6"/>
      <c r="Q127" s="11" t="s">
        <v>224</v>
      </c>
      <c r="R127" s="7" t="s">
        <v>624</v>
      </c>
      <c r="S127" s="7"/>
      <c r="T127" s="7" t="s">
        <v>225</v>
      </c>
      <c r="U127" s="11" t="s">
        <v>226</v>
      </c>
      <c r="V127" s="12" t="s">
        <v>227</v>
      </c>
    </row>
    <row r="128" spans="1:22" ht="45">
      <c r="A128" s="6">
        <f t="shared" si="1"/>
        <v>127</v>
      </c>
      <c r="B128" s="6" t="s">
        <v>625</v>
      </c>
      <c r="C128" s="23" t="s">
        <v>619</v>
      </c>
      <c r="D128" s="7" t="s">
        <v>626</v>
      </c>
      <c r="E128" s="23" t="s">
        <v>619</v>
      </c>
      <c r="F128" s="7"/>
      <c r="G128" s="6" t="s">
        <v>399</v>
      </c>
      <c r="H128" s="6" t="s">
        <v>627</v>
      </c>
      <c r="I128" s="6" t="s">
        <v>256</v>
      </c>
      <c r="J128" s="6" t="s">
        <v>623</v>
      </c>
      <c r="K128" s="6" t="s">
        <v>220</v>
      </c>
      <c r="L128" s="6" t="s">
        <v>221</v>
      </c>
      <c r="M128" s="6" t="s">
        <v>322</v>
      </c>
      <c r="N128" s="6" t="s">
        <v>311</v>
      </c>
      <c r="O128" s="6" t="s">
        <v>386</v>
      </c>
      <c r="P128" s="6"/>
      <c r="Q128" s="11" t="s">
        <v>224</v>
      </c>
      <c r="R128" s="7" t="s">
        <v>624</v>
      </c>
      <c r="S128" s="7"/>
      <c r="T128" s="7" t="s">
        <v>225</v>
      </c>
      <c r="U128" s="11" t="s">
        <v>226</v>
      </c>
      <c r="V128" s="12" t="s">
        <v>227</v>
      </c>
    </row>
    <row r="129" spans="1:22" ht="45">
      <c r="A129" s="6">
        <f t="shared" si="1"/>
        <v>128</v>
      </c>
      <c r="B129" s="6" t="s">
        <v>213</v>
      </c>
      <c r="C129" s="23" t="s">
        <v>619</v>
      </c>
      <c r="D129" s="7" t="s">
        <v>628</v>
      </c>
      <c r="E129" s="23" t="s">
        <v>619</v>
      </c>
      <c r="F129" s="7"/>
      <c r="G129" s="6" t="s">
        <v>621</v>
      </c>
      <c r="H129" s="6" t="s">
        <v>629</v>
      </c>
      <c r="I129" s="6" t="s">
        <v>256</v>
      </c>
      <c r="J129" s="6" t="s">
        <v>623</v>
      </c>
      <c r="K129" s="6" t="s">
        <v>220</v>
      </c>
      <c r="L129" s="6"/>
      <c r="M129" s="6" t="s">
        <v>322</v>
      </c>
      <c r="N129" s="6" t="s">
        <v>258</v>
      </c>
      <c r="O129" s="6" t="s">
        <v>265</v>
      </c>
      <c r="P129" s="6"/>
      <c r="Q129" s="11"/>
      <c r="R129" s="7" t="s">
        <v>624</v>
      </c>
      <c r="S129" s="7"/>
      <c r="T129" s="7"/>
      <c r="U129" s="11" t="s">
        <v>226</v>
      </c>
      <c r="V129" s="12" t="s">
        <v>227</v>
      </c>
    </row>
    <row r="130" spans="1:22" ht="30">
      <c r="A130" s="6">
        <f t="shared" si="1"/>
        <v>129</v>
      </c>
      <c r="B130" s="6" t="s">
        <v>260</v>
      </c>
      <c r="C130" s="23" t="s">
        <v>630</v>
      </c>
      <c r="D130" s="7" t="s">
        <v>631</v>
      </c>
      <c r="E130" s="23" t="s">
        <v>630</v>
      </c>
      <c r="F130" s="7"/>
      <c r="G130" s="6" t="s">
        <v>450</v>
      </c>
      <c r="H130" s="6" t="s">
        <v>632</v>
      </c>
      <c r="I130" s="6" t="s">
        <v>614</v>
      </c>
      <c r="J130" s="6" t="s">
        <v>297</v>
      </c>
      <c r="K130" s="6" t="s">
        <v>220</v>
      </c>
      <c r="L130" s="6"/>
      <c r="M130" s="6" t="s">
        <v>322</v>
      </c>
      <c r="N130" s="6" t="s">
        <v>223</v>
      </c>
      <c r="O130" s="10" t="s">
        <v>265</v>
      </c>
      <c r="P130" s="6"/>
      <c r="Q130" s="11"/>
      <c r="R130" s="7" t="s">
        <v>633</v>
      </c>
      <c r="S130" s="7"/>
      <c r="T130" s="7" t="s">
        <v>225</v>
      </c>
      <c r="U130" s="11" t="s">
        <v>363</v>
      </c>
      <c r="V130" s="12" t="s">
        <v>227</v>
      </c>
    </row>
    <row r="131" spans="1:22" ht="30">
      <c r="A131" s="6">
        <f t="shared" si="1"/>
        <v>130</v>
      </c>
      <c r="B131" s="6" t="s">
        <v>260</v>
      </c>
      <c r="C131" s="23" t="s">
        <v>630</v>
      </c>
      <c r="D131" s="7" t="s">
        <v>634</v>
      </c>
      <c r="E131" s="23" t="s">
        <v>630</v>
      </c>
      <c r="F131" s="7"/>
      <c r="G131" s="6" t="s">
        <v>450</v>
      </c>
      <c r="H131" s="6" t="s">
        <v>635</v>
      </c>
      <c r="I131" s="6" t="s">
        <v>614</v>
      </c>
      <c r="J131" s="6" t="s">
        <v>297</v>
      </c>
      <c r="K131" s="6" t="s">
        <v>220</v>
      </c>
      <c r="L131" s="6"/>
      <c r="M131" s="6" t="s">
        <v>322</v>
      </c>
      <c r="N131" s="6" t="s">
        <v>223</v>
      </c>
      <c r="O131" s="6" t="s">
        <v>265</v>
      </c>
      <c r="P131" s="6"/>
      <c r="Q131" s="11"/>
      <c r="R131" s="7" t="s">
        <v>633</v>
      </c>
      <c r="S131" s="7"/>
      <c r="T131" s="7" t="s">
        <v>225</v>
      </c>
      <c r="U131" s="11" t="s">
        <v>363</v>
      </c>
      <c r="V131" s="12" t="s">
        <v>227</v>
      </c>
    </row>
    <row r="132" spans="1:22" ht="30">
      <c r="A132" s="6">
        <f t="shared" ref="A132:A195" si="2">A131+1</f>
        <v>131</v>
      </c>
      <c r="B132" s="6" t="s">
        <v>260</v>
      </c>
      <c r="C132" s="13" t="s">
        <v>630</v>
      </c>
      <c r="D132" s="7" t="s">
        <v>636</v>
      </c>
      <c r="E132" s="13" t="s">
        <v>630</v>
      </c>
      <c r="F132" s="7"/>
      <c r="G132" s="6" t="s">
        <v>325</v>
      </c>
      <c r="H132" s="6" t="s">
        <v>637</v>
      </c>
      <c r="I132" s="6" t="s">
        <v>614</v>
      </c>
      <c r="J132" s="6" t="s">
        <v>297</v>
      </c>
      <c r="K132" s="6" t="s">
        <v>220</v>
      </c>
      <c r="L132" s="6"/>
      <c r="M132" s="6" t="s">
        <v>322</v>
      </c>
      <c r="N132" s="6" t="s">
        <v>223</v>
      </c>
      <c r="O132" s="6" t="s">
        <v>265</v>
      </c>
      <c r="P132" s="6"/>
      <c r="Q132" s="11"/>
      <c r="R132" s="7" t="s">
        <v>633</v>
      </c>
      <c r="S132" s="7"/>
      <c r="T132" s="7" t="s">
        <v>225</v>
      </c>
      <c r="U132" s="11" t="s">
        <v>226</v>
      </c>
      <c r="V132" s="12" t="s">
        <v>227</v>
      </c>
    </row>
    <row r="133" spans="1:22" ht="30">
      <c r="A133" s="6">
        <f t="shared" si="2"/>
        <v>132</v>
      </c>
      <c r="B133" s="6" t="s">
        <v>260</v>
      </c>
      <c r="C133" s="23" t="s">
        <v>638</v>
      </c>
      <c r="D133" s="7" t="s">
        <v>639</v>
      </c>
      <c r="E133" s="23" t="s">
        <v>638</v>
      </c>
      <c r="F133" s="7"/>
      <c r="G133" s="6" t="s">
        <v>399</v>
      </c>
      <c r="H133" s="6" t="s">
        <v>640</v>
      </c>
      <c r="I133" s="6" t="s">
        <v>614</v>
      </c>
      <c r="J133" s="6" t="s">
        <v>297</v>
      </c>
      <c r="K133" s="6" t="s">
        <v>220</v>
      </c>
      <c r="L133" s="6"/>
      <c r="M133" s="6" t="s">
        <v>322</v>
      </c>
      <c r="N133" s="6" t="s">
        <v>311</v>
      </c>
      <c r="O133" s="6" t="s">
        <v>265</v>
      </c>
      <c r="P133" s="6"/>
      <c r="Q133" s="11"/>
      <c r="R133" s="7" t="s">
        <v>633</v>
      </c>
      <c r="S133" s="7"/>
      <c r="T133" s="7" t="s">
        <v>225</v>
      </c>
      <c r="U133" s="11" t="s">
        <v>226</v>
      </c>
      <c r="V133" s="12" t="s">
        <v>227</v>
      </c>
    </row>
    <row r="134" spans="1:22" ht="30">
      <c r="A134" s="6">
        <f t="shared" si="2"/>
        <v>133</v>
      </c>
      <c r="B134" s="6" t="s">
        <v>260</v>
      </c>
      <c r="C134" s="13" t="s">
        <v>638</v>
      </c>
      <c r="D134" s="7" t="s">
        <v>641</v>
      </c>
      <c r="E134" s="13" t="s">
        <v>638</v>
      </c>
      <c r="F134" s="7"/>
      <c r="G134" s="6" t="s">
        <v>463</v>
      </c>
      <c r="H134" s="6" t="s">
        <v>642</v>
      </c>
      <c r="I134" s="6" t="s">
        <v>614</v>
      </c>
      <c r="J134" s="6" t="s">
        <v>297</v>
      </c>
      <c r="K134" s="6" t="s">
        <v>220</v>
      </c>
      <c r="L134" s="6"/>
      <c r="M134" s="6" t="s">
        <v>322</v>
      </c>
      <c r="N134" s="6" t="s">
        <v>311</v>
      </c>
      <c r="O134" s="6" t="s">
        <v>265</v>
      </c>
      <c r="P134" s="6"/>
      <c r="Q134" s="11"/>
      <c r="R134" s="7" t="s">
        <v>633</v>
      </c>
      <c r="S134" s="7"/>
      <c r="T134" s="7" t="s">
        <v>225</v>
      </c>
      <c r="U134" s="11" t="s">
        <v>309</v>
      </c>
      <c r="V134" s="12" t="s">
        <v>227</v>
      </c>
    </row>
    <row r="135" spans="1:22" ht="30">
      <c r="A135" s="6">
        <f t="shared" si="2"/>
        <v>134</v>
      </c>
      <c r="B135" s="6" t="s">
        <v>260</v>
      </c>
      <c r="C135" s="17" t="s">
        <v>643</v>
      </c>
      <c r="D135" s="7" t="s">
        <v>644</v>
      </c>
      <c r="E135" s="17" t="s">
        <v>643</v>
      </c>
      <c r="F135" s="7"/>
      <c r="G135" s="6" t="s">
        <v>325</v>
      </c>
      <c r="H135" s="6" t="s">
        <v>645</v>
      </c>
      <c r="I135" s="6" t="s">
        <v>256</v>
      </c>
      <c r="J135" s="6" t="s">
        <v>623</v>
      </c>
      <c r="K135" s="6" t="s">
        <v>220</v>
      </c>
      <c r="L135" s="6" t="s">
        <v>221</v>
      </c>
      <c r="M135" s="6" t="s">
        <v>305</v>
      </c>
      <c r="N135" s="6" t="s">
        <v>223</v>
      </c>
      <c r="O135" s="10" t="s">
        <v>245</v>
      </c>
      <c r="P135" s="6"/>
      <c r="Q135" s="11" t="s">
        <v>224</v>
      </c>
      <c r="R135" s="7"/>
      <c r="S135" s="7"/>
      <c r="T135" s="30" t="s">
        <v>565</v>
      </c>
      <c r="U135" s="11" t="s">
        <v>226</v>
      </c>
      <c r="V135" s="12" t="s">
        <v>227</v>
      </c>
    </row>
    <row r="136" spans="1:22" ht="30">
      <c r="A136" s="6">
        <f t="shared" si="2"/>
        <v>135</v>
      </c>
      <c r="B136" s="6" t="s">
        <v>374</v>
      </c>
      <c r="C136" s="13" t="s">
        <v>646</v>
      </c>
      <c r="D136" s="8" t="s">
        <v>647</v>
      </c>
      <c r="E136" s="13" t="s">
        <v>646</v>
      </c>
      <c r="F136" s="26" t="s">
        <v>648</v>
      </c>
      <c r="G136" s="6" t="s">
        <v>216</v>
      </c>
      <c r="H136" s="9" t="s">
        <v>649</v>
      </c>
      <c r="I136" s="6" t="s">
        <v>256</v>
      </c>
      <c r="J136" s="6" t="s">
        <v>219</v>
      </c>
      <c r="K136" s="6" t="s">
        <v>220</v>
      </c>
      <c r="L136" s="6" t="s">
        <v>221</v>
      </c>
      <c r="M136" s="6" t="s">
        <v>222</v>
      </c>
      <c r="N136" s="6" t="s">
        <v>223</v>
      </c>
      <c r="O136" s="10" t="s">
        <v>221</v>
      </c>
      <c r="P136" s="6" t="s">
        <v>224</v>
      </c>
      <c r="Q136" s="11" t="s">
        <v>224</v>
      </c>
      <c r="R136" s="7"/>
      <c r="S136" s="26" t="s">
        <v>648</v>
      </c>
      <c r="T136" s="30" t="s">
        <v>565</v>
      </c>
      <c r="U136" s="6" t="s">
        <v>247</v>
      </c>
      <c r="V136" s="12" t="s">
        <v>227</v>
      </c>
    </row>
    <row r="137" spans="1:22" ht="30">
      <c r="A137" s="6">
        <f t="shared" si="2"/>
        <v>136</v>
      </c>
      <c r="B137" s="6" t="s">
        <v>253</v>
      </c>
      <c r="C137" s="13" t="s">
        <v>646</v>
      </c>
      <c r="D137" s="8" t="s">
        <v>650</v>
      </c>
      <c r="E137" s="13" t="s">
        <v>646</v>
      </c>
      <c r="F137" s="26" t="s">
        <v>648</v>
      </c>
      <c r="G137" s="6" t="s">
        <v>216</v>
      </c>
      <c r="H137" s="9" t="s">
        <v>651</v>
      </c>
      <c r="I137" s="6" t="s">
        <v>256</v>
      </c>
      <c r="J137" s="6" t="s">
        <v>219</v>
      </c>
      <c r="K137" s="6" t="s">
        <v>220</v>
      </c>
      <c r="L137" s="6" t="s">
        <v>221</v>
      </c>
      <c r="M137" s="6" t="s">
        <v>222</v>
      </c>
      <c r="N137" s="6" t="s">
        <v>223</v>
      </c>
      <c r="O137" s="10" t="s">
        <v>221</v>
      </c>
      <c r="P137" s="6"/>
      <c r="Q137" s="11" t="s">
        <v>224</v>
      </c>
      <c r="R137" s="15" t="s">
        <v>250</v>
      </c>
      <c r="S137" s="26" t="s">
        <v>648</v>
      </c>
      <c r="T137" s="30" t="s">
        <v>565</v>
      </c>
      <c r="U137" s="6" t="s">
        <v>247</v>
      </c>
      <c r="V137" s="12" t="s">
        <v>227</v>
      </c>
    </row>
    <row r="138" spans="1:22" ht="30">
      <c r="A138" s="6">
        <f t="shared" si="2"/>
        <v>137</v>
      </c>
      <c r="B138" s="6" t="s">
        <v>253</v>
      </c>
      <c r="C138" s="13" t="s">
        <v>646</v>
      </c>
      <c r="D138" s="8" t="s">
        <v>652</v>
      </c>
      <c r="E138" s="13" t="s">
        <v>646</v>
      </c>
      <c r="F138" s="26" t="s">
        <v>648</v>
      </c>
      <c r="G138" s="6" t="s">
        <v>216</v>
      </c>
      <c r="H138" s="9" t="s">
        <v>653</v>
      </c>
      <c r="I138" s="6" t="s">
        <v>256</v>
      </c>
      <c r="J138" s="6" t="s">
        <v>219</v>
      </c>
      <c r="K138" s="6" t="s">
        <v>220</v>
      </c>
      <c r="L138" s="6" t="s">
        <v>221</v>
      </c>
      <c r="M138" s="6" t="s">
        <v>222</v>
      </c>
      <c r="N138" s="6" t="s">
        <v>223</v>
      </c>
      <c r="O138" s="10" t="s">
        <v>221</v>
      </c>
      <c r="P138" s="6" t="s">
        <v>224</v>
      </c>
      <c r="Q138" s="11" t="s">
        <v>224</v>
      </c>
      <c r="R138" s="7"/>
      <c r="S138" s="26" t="s">
        <v>648</v>
      </c>
      <c r="T138" s="30" t="s">
        <v>565</v>
      </c>
      <c r="U138" s="6" t="s">
        <v>247</v>
      </c>
      <c r="V138" s="12" t="s">
        <v>227</v>
      </c>
    </row>
    <row r="139" spans="1:22" ht="38.25">
      <c r="A139" s="6">
        <f t="shared" si="2"/>
        <v>138</v>
      </c>
      <c r="B139" s="20" t="s">
        <v>281</v>
      </c>
      <c r="C139" s="25" t="s">
        <v>654</v>
      </c>
      <c r="D139" s="7" t="s">
        <v>655</v>
      </c>
      <c r="E139" s="25" t="s">
        <v>654</v>
      </c>
      <c r="F139" s="26" t="s">
        <v>570</v>
      </c>
      <c r="G139" s="6" t="s">
        <v>229</v>
      </c>
      <c r="H139" s="6" t="s">
        <v>656</v>
      </c>
      <c r="I139" s="6" t="s">
        <v>256</v>
      </c>
      <c r="J139" s="6" t="s">
        <v>257</v>
      </c>
      <c r="K139" s="6" t="s">
        <v>220</v>
      </c>
      <c r="L139" s="6" t="s">
        <v>221</v>
      </c>
      <c r="M139" s="6" t="s">
        <v>222</v>
      </c>
      <c r="N139" s="6" t="s">
        <v>223</v>
      </c>
      <c r="O139" s="6" t="s">
        <v>265</v>
      </c>
      <c r="P139" s="6"/>
      <c r="Q139" s="11" t="s">
        <v>224</v>
      </c>
      <c r="R139" s="15" t="s">
        <v>250</v>
      </c>
      <c r="S139" s="26" t="s">
        <v>570</v>
      </c>
      <c r="T139" s="30" t="s">
        <v>565</v>
      </c>
      <c r="U139" s="11" t="s">
        <v>226</v>
      </c>
      <c r="V139" s="12" t="s">
        <v>227</v>
      </c>
    </row>
    <row r="140" spans="1:22" ht="38.25">
      <c r="A140" s="6">
        <f t="shared" si="2"/>
        <v>139</v>
      </c>
      <c r="B140" s="20" t="s">
        <v>281</v>
      </c>
      <c r="C140" s="25" t="s">
        <v>657</v>
      </c>
      <c r="D140" s="7" t="s">
        <v>658</v>
      </c>
      <c r="E140" s="25" t="s">
        <v>657</v>
      </c>
      <c r="F140" s="26" t="s">
        <v>570</v>
      </c>
      <c r="G140" s="6" t="s">
        <v>229</v>
      </c>
      <c r="H140" s="6" t="s">
        <v>659</v>
      </c>
      <c r="I140" s="6" t="s">
        <v>256</v>
      </c>
      <c r="J140" s="6" t="s">
        <v>257</v>
      </c>
      <c r="K140" s="6" t="s">
        <v>220</v>
      </c>
      <c r="L140" s="6" t="s">
        <v>221</v>
      </c>
      <c r="M140" s="6" t="s">
        <v>222</v>
      </c>
      <c r="N140" s="6" t="s">
        <v>223</v>
      </c>
      <c r="O140" s="6" t="s">
        <v>265</v>
      </c>
      <c r="P140" s="6"/>
      <c r="Q140" s="11" t="s">
        <v>224</v>
      </c>
      <c r="R140" s="15" t="s">
        <v>250</v>
      </c>
      <c r="S140" s="26" t="s">
        <v>570</v>
      </c>
      <c r="T140" s="30" t="s">
        <v>565</v>
      </c>
      <c r="U140" s="11" t="s">
        <v>226</v>
      </c>
      <c r="V140" s="12" t="s">
        <v>227</v>
      </c>
    </row>
    <row r="141" spans="1:22" ht="30">
      <c r="A141" s="6">
        <f t="shared" si="2"/>
        <v>140</v>
      </c>
      <c r="B141" s="6" t="s">
        <v>253</v>
      </c>
      <c r="C141" s="23" t="s">
        <v>660</v>
      </c>
      <c r="D141" s="7" t="s">
        <v>661</v>
      </c>
      <c r="E141" s="23" t="s">
        <v>660</v>
      </c>
      <c r="F141" s="26" t="s">
        <v>570</v>
      </c>
      <c r="G141" s="6" t="s">
        <v>216</v>
      </c>
      <c r="H141" s="6" t="s">
        <v>662</v>
      </c>
      <c r="I141" s="6" t="s">
        <v>256</v>
      </c>
      <c r="J141" s="6" t="s">
        <v>623</v>
      </c>
      <c r="K141" s="6" t="s">
        <v>220</v>
      </c>
      <c r="L141" s="6" t="s">
        <v>221</v>
      </c>
      <c r="M141" s="6" t="s">
        <v>222</v>
      </c>
      <c r="N141" s="6" t="s">
        <v>223</v>
      </c>
      <c r="O141" s="6" t="s">
        <v>221</v>
      </c>
      <c r="P141" s="6"/>
      <c r="Q141" s="11" t="s">
        <v>224</v>
      </c>
      <c r="R141" s="7"/>
      <c r="S141" s="26" t="s">
        <v>570</v>
      </c>
      <c r="T141" s="30" t="s">
        <v>565</v>
      </c>
      <c r="U141" s="11" t="s">
        <v>226</v>
      </c>
      <c r="V141" s="12" t="s">
        <v>227</v>
      </c>
    </row>
    <row r="142" spans="1:22" ht="30">
      <c r="A142" s="6">
        <f t="shared" si="2"/>
        <v>141</v>
      </c>
      <c r="B142" s="6" t="s">
        <v>253</v>
      </c>
      <c r="C142" s="23" t="s">
        <v>660</v>
      </c>
      <c r="D142" s="7" t="s">
        <v>663</v>
      </c>
      <c r="E142" s="23" t="s">
        <v>660</v>
      </c>
      <c r="F142" s="26" t="s">
        <v>570</v>
      </c>
      <c r="G142" s="6" t="s">
        <v>232</v>
      </c>
      <c r="H142" s="6" t="s">
        <v>664</v>
      </c>
      <c r="I142" s="6" t="s">
        <v>256</v>
      </c>
      <c r="J142" s="6" t="s">
        <v>623</v>
      </c>
      <c r="K142" s="6" t="s">
        <v>220</v>
      </c>
      <c r="L142" s="6" t="s">
        <v>221</v>
      </c>
      <c r="M142" s="6" t="s">
        <v>222</v>
      </c>
      <c r="N142" s="6" t="s">
        <v>311</v>
      </c>
      <c r="O142" s="10" t="s">
        <v>221</v>
      </c>
      <c r="P142" s="6"/>
      <c r="Q142" s="11" t="s">
        <v>224</v>
      </c>
      <c r="R142" s="7"/>
      <c r="S142" s="26" t="s">
        <v>570</v>
      </c>
      <c r="T142" s="30" t="s">
        <v>565</v>
      </c>
      <c r="U142" s="11" t="s">
        <v>226</v>
      </c>
      <c r="V142" s="12" t="s">
        <v>227</v>
      </c>
    </row>
    <row r="143" spans="1:22" ht="30">
      <c r="A143" s="6">
        <f t="shared" si="2"/>
        <v>142</v>
      </c>
      <c r="B143" s="6" t="s">
        <v>253</v>
      </c>
      <c r="C143" s="23" t="s">
        <v>660</v>
      </c>
      <c r="D143" s="7" t="s">
        <v>665</v>
      </c>
      <c r="E143" s="23" t="s">
        <v>660</v>
      </c>
      <c r="F143" s="26" t="s">
        <v>570</v>
      </c>
      <c r="G143" s="6" t="s">
        <v>277</v>
      </c>
      <c r="H143" s="6" t="s">
        <v>666</v>
      </c>
      <c r="I143" s="6" t="s">
        <v>256</v>
      </c>
      <c r="J143" s="6" t="s">
        <v>623</v>
      </c>
      <c r="K143" s="6" t="s">
        <v>220</v>
      </c>
      <c r="L143" s="6"/>
      <c r="M143" s="6" t="s">
        <v>222</v>
      </c>
      <c r="N143" s="6" t="s">
        <v>258</v>
      </c>
      <c r="O143" s="6"/>
      <c r="P143" s="6"/>
      <c r="Q143" s="11"/>
      <c r="R143" s="7"/>
      <c r="S143" s="26" t="s">
        <v>570</v>
      </c>
      <c r="T143" s="7"/>
      <c r="U143" s="11" t="s">
        <v>226</v>
      </c>
      <c r="V143" s="12" t="s">
        <v>227</v>
      </c>
    </row>
    <row r="144" spans="1:22" ht="45">
      <c r="A144" s="6">
        <f t="shared" si="2"/>
        <v>143</v>
      </c>
      <c r="B144" s="6" t="s">
        <v>260</v>
      </c>
      <c r="C144" s="7" t="s">
        <v>667</v>
      </c>
      <c r="D144" s="7" t="s">
        <v>668</v>
      </c>
      <c r="E144" s="7" t="s">
        <v>667</v>
      </c>
      <c r="F144" s="15"/>
      <c r="G144" s="6" t="s">
        <v>333</v>
      </c>
      <c r="H144" s="6" t="s">
        <v>669</v>
      </c>
      <c r="I144" s="6" t="s">
        <v>218</v>
      </c>
      <c r="J144" s="6" t="s">
        <v>623</v>
      </c>
      <c r="K144" s="6" t="s">
        <v>244</v>
      </c>
      <c r="L144" s="6" t="s">
        <v>221</v>
      </c>
      <c r="M144" s="6" t="s">
        <v>222</v>
      </c>
      <c r="N144" s="6" t="s">
        <v>670</v>
      </c>
      <c r="O144" s="10" t="s">
        <v>245</v>
      </c>
      <c r="P144" s="6"/>
      <c r="Q144" s="11" t="s">
        <v>224</v>
      </c>
      <c r="R144" s="15"/>
      <c r="S144" s="15"/>
      <c r="T144" s="7" t="s">
        <v>225</v>
      </c>
      <c r="U144" s="11" t="s">
        <v>259</v>
      </c>
      <c r="V144" s="12" t="s">
        <v>227</v>
      </c>
    </row>
    <row r="145" spans="1:22" ht="45">
      <c r="A145" s="6">
        <f t="shared" si="2"/>
        <v>144</v>
      </c>
      <c r="B145" s="6" t="s">
        <v>260</v>
      </c>
      <c r="C145" s="7" t="s">
        <v>667</v>
      </c>
      <c r="D145" s="7" t="s">
        <v>671</v>
      </c>
      <c r="E145" s="7" t="s">
        <v>667</v>
      </c>
      <c r="F145" s="15"/>
      <c r="G145" s="6" t="s">
        <v>333</v>
      </c>
      <c r="H145" s="6" t="s">
        <v>672</v>
      </c>
      <c r="I145" s="6" t="s">
        <v>218</v>
      </c>
      <c r="J145" s="6" t="s">
        <v>623</v>
      </c>
      <c r="K145" s="6" t="s">
        <v>244</v>
      </c>
      <c r="L145" s="6" t="s">
        <v>221</v>
      </c>
      <c r="M145" s="6" t="s">
        <v>222</v>
      </c>
      <c r="N145" s="6" t="s">
        <v>670</v>
      </c>
      <c r="O145" s="10" t="s">
        <v>245</v>
      </c>
      <c r="P145" s="6"/>
      <c r="Q145" s="11" t="s">
        <v>224</v>
      </c>
      <c r="R145" s="15" t="s">
        <v>250</v>
      </c>
      <c r="S145" s="15"/>
      <c r="T145" s="7" t="s">
        <v>225</v>
      </c>
      <c r="U145" s="11" t="s">
        <v>259</v>
      </c>
      <c r="V145" s="12" t="s">
        <v>227</v>
      </c>
    </row>
    <row r="146" spans="1:22" ht="45">
      <c r="A146" s="6">
        <f t="shared" si="2"/>
        <v>145</v>
      </c>
      <c r="B146" s="6" t="s">
        <v>260</v>
      </c>
      <c r="C146" s="7" t="s">
        <v>667</v>
      </c>
      <c r="D146" s="7" t="s">
        <v>673</v>
      </c>
      <c r="E146" s="7" t="s">
        <v>667</v>
      </c>
      <c r="F146" s="15"/>
      <c r="G146" s="6" t="s">
        <v>325</v>
      </c>
      <c r="H146" s="6" t="s">
        <v>674</v>
      </c>
      <c r="I146" s="6" t="s">
        <v>218</v>
      </c>
      <c r="J146" s="6" t="s">
        <v>623</v>
      </c>
      <c r="K146" s="6" t="s">
        <v>244</v>
      </c>
      <c r="L146" s="6" t="s">
        <v>221</v>
      </c>
      <c r="M146" s="6" t="s">
        <v>489</v>
      </c>
      <c r="N146" s="6" t="s">
        <v>670</v>
      </c>
      <c r="O146" s="10" t="s">
        <v>245</v>
      </c>
      <c r="P146" s="6"/>
      <c r="Q146" s="11" t="s">
        <v>224</v>
      </c>
      <c r="R146" s="15" t="s">
        <v>250</v>
      </c>
      <c r="S146" s="15"/>
      <c r="T146" s="7" t="s">
        <v>225</v>
      </c>
      <c r="U146" s="11" t="s">
        <v>259</v>
      </c>
      <c r="V146" s="12" t="s">
        <v>227</v>
      </c>
    </row>
    <row r="147" spans="1:22" ht="45">
      <c r="A147" s="6">
        <f t="shared" si="2"/>
        <v>146</v>
      </c>
      <c r="B147" s="6" t="s">
        <v>260</v>
      </c>
      <c r="C147" s="7" t="s">
        <v>667</v>
      </c>
      <c r="D147" s="7" t="s">
        <v>675</v>
      </c>
      <c r="E147" s="7" t="s">
        <v>667</v>
      </c>
      <c r="F147" s="15"/>
      <c r="G147" s="6" t="s">
        <v>216</v>
      </c>
      <c r="H147" s="6" t="s">
        <v>676</v>
      </c>
      <c r="I147" s="6" t="s">
        <v>218</v>
      </c>
      <c r="J147" s="6" t="s">
        <v>623</v>
      </c>
      <c r="K147" s="6" t="s">
        <v>244</v>
      </c>
      <c r="L147" s="6" t="s">
        <v>221</v>
      </c>
      <c r="M147" s="6" t="s">
        <v>222</v>
      </c>
      <c r="N147" s="6" t="s">
        <v>670</v>
      </c>
      <c r="O147" s="10" t="s">
        <v>245</v>
      </c>
      <c r="P147" s="6"/>
      <c r="Q147" s="11" t="s">
        <v>224</v>
      </c>
      <c r="R147" s="15"/>
      <c r="S147" s="15"/>
      <c r="T147" s="7" t="s">
        <v>225</v>
      </c>
      <c r="U147" s="11" t="s">
        <v>259</v>
      </c>
      <c r="V147" s="12" t="s">
        <v>227</v>
      </c>
    </row>
    <row r="148" spans="1:22" ht="45">
      <c r="A148" s="6">
        <f t="shared" si="2"/>
        <v>147</v>
      </c>
      <c r="B148" s="6" t="s">
        <v>260</v>
      </c>
      <c r="C148" s="7" t="s">
        <v>667</v>
      </c>
      <c r="D148" s="7" t="s">
        <v>677</v>
      </c>
      <c r="E148" s="7" t="s">
        <v>667</v>
      </c>
      <c r="F148" s="15"/>
      <c r="G148" s="6" t="s">
        <v>333</v>
      </c>
      <c r="H148" s="6" t="s">
        <v>678</v>
      </c>
      <c r="I148" s="6" t="s">
        <v>218</v>
      </c>
      <c r="J148" s="6" t="s">
        <v>623</v>
      </c>
      <c r="K148" s="6" t="s">
        <v>244</v>
      </c>
      <c r="L148" s="6" t="s">
        <v>221</v>
      </c>
      <c r="M148" s="6" t="s">
        <v>222</v>
      </c>
      <c r="N148" s="6" t="s">
        <v>670</v>
      </c>
      <c r="O148" s="10" t="s">
        <v>245</v>
      </c>
      <c r="P148" s="6"/>
      <c r="Q148" s="11" t="s">
        <v>224</v>
      </c>
      <c r="R148" s="15" t="s">
        <v>250</v>
      </c>
      <c r="S148" s="15"/>
      <c r="T148" s="7" t="s">
        <v>225</v>
      </c>
      <c r="U148" s="11" t="s">
        <v>259</v>
      </c>
      <c r="V148" s="12" t="s">
        <v>227</v>
      </c>
    </row>
    <row r="149" spans="1:22" ht="45">
      <c r="A149" s="6">
        <f t="shared" si="2"/>
        <v>148</v>
      </c>
      <c r="B149" s="6" t="s">
        <v>260</v>
      </c>
      <c r="C149" s="7" t="s">
        <v>667</v>
      </c>
      <c r="D149" s="7" t="s">
        <v>679</v>
      </c>
      <c r="E149" s="7" t="s">
        <v>667</v>
      </c>
      <c r="F149" s="15"/>
      <c r="G149" s="6" t="s">
        <v>353</v>
      </c>
      <c r="H149" s="6" t="s">
        <v>680</v>
      </c>
      <c r="I149" s="6" t="s">
        <v>218</v>
      </c>
      <c r="J149" s="6" t="s">
        <v>623</v>
      </c>
      <c r="K149" s="6" t="s">
        <v>244</v>
      </c>
      <c r="L149" s="6" t="s">
        <v>221</v>
      </c>
      <c r="M149" s="6" t="s">
        <v>222</v>
      </c>
      <c r="N149" s="6" t="s">
        <v>681</v>
      </c>
      <c r="O149" s="10" t="s">
        <v>245</v>
      </c>
      <c r="P149" s="6"/>
      <c r="Q149" s="11" t="s">
        <v>224</v>
      </c>
      <c r="R149" s="15" t="s">
        <v>250</v>
      </c>
      <c r="S149" s="15"/>
      <c r="T149" s="7" t="s">
        <v>225</v>
      </c>
      <c r="U149" s="11" t="s">
        <v>259</v>
      </c>
      <c r="V149" s="12" t="s">
        <v>227</v>
      </c>
    </row>
    <row r="150" spans="1:22" ht="45">
      <c r="A150" s="6">
        <f t="shared" si="2"/>
        <v>149</v>
      </c>
      <c r="B150" s="6" t="s">
        <v>260</v>
      </c>
      <c r="C150" s="7" t="s">
        <v>667</v>
      </c>
      <c r="D150" s="7" t="s">
        <v>682</v>
      </c>
      <c r="E150" s="7" t="s">
        <v>667</v>
      </c>
      <c r="F150" s="7"/>
      <c r="G150" s="6" t="s">
        <v>353</v>
      </c>
      <c r="H150" s="9" t="s">
        <v>683</v>
      </c>
      <c r="I150" s="6" t="s">
        <v>218</v>
      </c>
      <c r="J150" s="6" t="s">
        <v>623</v>
      </c>
      <c r="K150" s="6" t="s">
        <v>244</v>
      </c>
      <c r="L150" s="6"/>
      <c r="M150" s="6" t="s">
        <v>222</v>
      </c>
      <c r="N150" s="6" t="s">
        <v>234</v>
      </c>
      <c r="O150" s="10"/>
      <c r="P150" s="6"/>
      <c r="Q150" s="11"/>
      <c r="R150" s="7" t="s">
        <v>235</v>
      </c>
      <c r="S150" s="7"/>
      <c r="T150" s="7"/>
      <c r="U150" s="11" t="s">
        <v>259</v>
      </c>
      <c r="V150" s="12" t="s">
        <v>227</v>
      </c>
    </row>
    <row r="151" spans="1:22" ht="60">
      <c r="A151" s="6">
        <f t="shared" si="2"/>
        <v>150</v>
      </c>
      <c r="B151" s="6" t="s">
        <v>260</v>
      </c>
      <c r="C151" s="7" t="s">
        <v>667</v>
      </c>
      <c r="D151" s="7" t="s">
        <v>684</v>
      </c>
      <c r="E151" s="7" t="s">
        <v>667</v>
      </c>
      <c r="F151" s="7"/>
      <c r="G151" s="6" t="s">
        <v>353</v>
      </c>
      <c r="H151" s="9" t="s">
        <v>685</v>
      </c>
      <c r="I151" s="6" t="s">
        <v>218</v>
      </c>
      <c r="J151" s="6" t="s">
        <v>623</v>
      </c>
      <c r="K151" s="6" t="s">
        <v>244</v>
      </c>
      <c r="L151" s="6"/>
      <c r="M151" s="6" t="s">
        <v>222</v>
      </c>
      <c r="N151" s="6" t="s">
        <v>234</v>
      </c>
      <c r="O151" s="10"/>
      <c r="P151" s="6"/>
      <c r="Q151" s="11"/>
      <c r="R151" s="7" t="s">
        <v>686</v>
      </c>
      <c r="S151" s="7"/>
      <c r="T151" s="7"/>
      <c r="U151" s="11" t="s">
        <v>259</v>
      </c>
      <c r="V151" s="12" t="s">
        <v>227</v>
      </c>
    </row>
    <row r="152" spans="1:22" ht="45">
      <c r="A152" s="6">
        <f t="shared" si="2"/>
        <v>151</v>
      </c>
      <c r="B152" s="6" t="s">
        <v>260</v>
      </c>
      <c r="C152" s="7" t="s">
        <v>667</v>
      </c>
      <c r="D152" s="7" t="s">
        <v>687</v>
      </c>
      <c r="E152" s="7" t="s">
        <v>667</v>
      </c>
      <c r="F152" s="7"/>
      <c r="G152" s="6" t="s">
        <v>353</v>
      </c>
      <c r="H152" s="6" t="s">
        <v>688</v>
      </c>
      <c r="I152" s="6" t="s">
        <v>218</v>
      </c>
      <c r="J152" s="6" t="s">
        <v>623</v>
      </c>
      <c r="K152" s="6" t="s">
        <v>244</v>
      </c>
      <c r="L152" s="6"/>
      <c r="M152" s="6" t="s">
        <v>222</v>
      </c>
      <c r="N152" s="6" t="s">
        <v>234</v>
      </c>
      <c r="O152" s="10"/>
      <c r="P152" s="6"/>
      <c r="Q152" s="11"/>
      <c r="R152" s="7" t="s">
        <v>235</v>
      </c>
      <c r="S152" s="7"/>
      <c r="T152" s="7"/>
      <c r="U152" s="11" t="s">
        <v>259</v>
      </c>
      <c r="V152" s="12" t="s">
        <v>227</v>
      </c>
    </row>
    <row r="153" spans="1:22" ht="30">
      <c r="A153" s="6">
        <f t="shared" si="2"/>
        <v>152</v>
      </c>
      <c r="B153" s="6" t="s">
        <v>260</v>
      </c>
      <c r="C153" s="7" t="s">
        <v>689</v>
      </c>
      <c r="D153" s="7" t="s">
        <v>690</v>
      </c>
      <c r="E153" s="7" t="s">
        <v>689</v>
      </c>
      <c r="F153" s="15"/>
      <c r="G153" s="6" t="s">
        <v>333</v>
      </c>
      <c r="H153" s="6" t="s">
        <v>691</v>
      </c>
      <c r="I153" s="6" t="s">
        <v>218</v>
      </c>
      <c r="J153" s="6" t="s">
        <v>623</v>
      </c>
      <c r="K153" s="6" t="s">
        <v>244</v>
      </c>
      <c r="L153" s="6" t="s">
        <v>221</v>
      </c>
      <c r="M153" s="6" t="s">
        <v>222</v>
      </c>
      <c r="N153" s="6" t="s">
        <v>670</v>
      </c>
      <c r="O153" s="10" t="s">
        <v>245</v>
      </c>
      <c r="P153" s="6"/>
      <c r="Q153" s="11" t="s">
        <v>224</v>
      </c>
      <c r="R153" s="15" t="s">
        <v>250</v>
      </c>
      <c r="S153" s="15"/>
      <c r="T153" s="7" t="s">
        <v>225</v>
      </c>
      <c r="U153" s="11" t="s">
        <v>259</v>
      </c>
      <c r="V153" s="12" t="s">
        <v>227</v>
      </c>
    </row>
    <row r="154" spans="1:22" ht="45">
      <c r="A154" s="6">
        <f t="shared" si="2"/>
        <v>153</v>
      </c>
      <c r="B154" s="6" t="s">
        <v>260</v>
      </c>
      <c r="C154" s="7" t="s">
        <v>692</v>
      </c>
      <c r="D154" s="7" t="s">
        <v>693</v>
      </c>
      <c r="E154" s="7" t="s">
        <v>692</v>
      </c>
      <c r="F154" s="7"/>
      <c r="G154" s="6" t="s">
        <v>333</v>
      </c>
      <c r="H154" s="6" t="s">
        <v>694</v>
      </c>
      <c r="I154" s="6" t="s">
        <v>218</v>
      </c>
      <c r="J154" s="6" t="s">
        <v>623</v>
      </c>
      <c r="K154" s="6" t="s">
        <v>244</v>
      </c>
      <c r="L154" s="6" t="s">
        <v>221</v>
      </c>
      <c r="M154" s="6" t="s">
        <v>222</v>
      </c>
      <c r="N154" s="6" t="s">
        <v>670</v>
      </c>
      <c r="O154" s="10" t="s">
        <v>245</v>
      </c>
      <c r="P154" s="6"/>
      <c r="Q154" s="11" t="s">
        <v>224</v>
      </c>
      <c r="R154" s="7" t="s">
        <v>695</v>
      </c>
      <c r="S154" s="7"/>
      <c r="T154" s="7" t="s">
        <v>225</v>
      </c>
      <c r="U154" s="11" t="s">
        <v>259</v>
      </c>
      <c r="V154" s="12" t="s">
        <v>227</v>
      </c>
    </row>
    <row r="155" spans="1:22" ht="45">
      <c r="A155" s="6">
        <f t="shared" si="2"/>
        <v>154</v>
      </c>
      <c r="B155" s="6" t="s">
        <v>260</v>
      </c>
      <c r="C155" s="7" t="s">
        <v>692</v>
      </c>
      <c r="D155" s="7" t="s">
        <v>696</v>
      </c>
      <c r="E155" s="7" t="s">
        <v>692</v>
      </c>
      <c r="F155" s="15"/>
      <c r="G155" s="6" t="s">
        <v>333</v>
      </c>
      <c r="H155" s="6" t="s">
        <v>697</v>
      </c>
      <c r="I155" s="6" t="s">
        <v>218</v>
      </c>
      <c r="J155" s="6" t="s">
        <v>623</v>
      </c>
      <c r="K155" s="6" t="s">
        <v>244</v>
      </c>
      <c r="L155" s="6" t="s">
        <v>221</v>
      </c>
      <c r="M155" s="6" t="s">
        <v>222</v>
      </c>
      <c r="N155" s="6" t="s">
        <v>670</v>
      </c>
      <c r="O155" s="10" t="s">
        <v>245</v>
      </c>
      <c r="P155" s="6"/>
      <c r="Q155" s="11" t="s">
        <v>224</v>
      </c>
      <c r="R155" s="15" t="s">
        <v>250</v>
      </c>
      <c r="S155" s="15"/>
      <c r="T155" s="7" t="s">
        <v>225</v>
      </c>
      <c r="U155" s="11" t="s">
        <v>259</v>
      </c>
      <c r="V155" s="12" t="s">
        <v>227</v>
      </c>
    </row>
    <row r="156" spans="1:22" ht="45">
      <c r="A156" s="6">
        <f t="shared" si="2"/>
        <v>155</v>
      </c>
      <c r="B156" s="6" t="s">
        <v>260</v>
      </c>
      <c r="C156" s="7" t="s">
        <v>692</v>
      </c>
      <c r="D156" s="7" t="s">
        <v>698</v>
      </c>
      <c r="E156" s="7" t="s">
        <v>692</v>
      </c>
      <c r="F156" s="7"/>
      <c r="G156" s="6" t="s">
        <v>353</v>
      </c>
      <c r="H156" s="9" t="s">
        <v>699</v>
      </c>
      <c r="I156" s="6" t="s">
        <v>218</v>
      </c>
      <c r="J156" s="6" t="s">
        <v>623</v>
      </c>
      <c r="K156" s="6" t="s">
        <v>244</v>
      </c>
      <c r="L156" s="6"/>
      <c r="M156" s="6" t="s">
        <v>222</v>
      </c>
      <c r="N156" s="6" t="s">
        <v>234</v>
      </c>
      <c r="O156" s="10"/>
      <c r="P156" s="6"/>
      <c r="Q156" s="11"/>
      <c r="R156" s="7" t="s">
        <v>700</v>
      </c>
      <c r="S156" s="7"/>
      <c r="T156" s="7"/>
      <c r="U156" s="11" t="s">
        <v>259</v>
      </c>
      <c r="V156" s="12" t="s">
        <v>227</v>
      </c>
    </row>
    <row r="157" spans="1:22" ht="30">
      <c r="A157" s="6">
        <f t="shared" si="2"/>
        <v>156</v>
      </c>
      <c r="B157" s="6" t="s">
        <v>260</v>
      </c>
      <c r="C157" s="7" t="s">
        <v>701</v>
      </c>
      <c r="D157" s="7" t="s">
        <v>702</v>
      </c>
      <c r="E157" s="7" t="s">
        <v>701</v>
      </c>
      <c r="F157" s="15"/>
      <c r="G157" s="6" t="s">
        <v>333</v>
      </c>
      <c r="H157" s="6" t="s">
        <v>703</v>
      </c>
      <c r="I157" s="6" t="s">
        <v>218</v>
      </c>
      <c r="J157" s="6" t="s">
        <v>623</v>
      </c>
      <c r="K157" s="6" t="s">
        <v>244</v>
      </c>
      <c r="L157" s="6" t="s">
        <v>221</v>
      </c>
      <c r="M157" s="6" t="s">
        <v>222</v>
      </c>
      <c r="N157" s="6" t="s">
        <v>670</v>
      </c>
      <c r="O157" s="10" t="s">
        <v>245</v>
      </c>
      <c r="P157" s="6"/>
      <c r="Q157" s="11" t="s">
        <v>224</v>
      </c>
      <c r="R157" s="15" t="s">
        <v>250</v>
      </c>
      <c r="S157" s="15"/>
      <c r="T157" s="7" t="s">
        <v>225</v>
      </c>
      <c r="U157" s="11" t="s">
        <v>259</v>
      </c>
      <c r="V157" s="12" t="s">
        <v>227</v>
      </c>
    </row>
    <row r="158" spans="1:22" ht="30">
      <c r="A158" s="6">
        <f t="shared" si="2"/>
        <v>157</v>
      </c>
      <c r="B158" s="6" t="s">
        <v>260</v>
      </c>
      <c r="C158" s="7" t="s">
        <v>701</v>
      </c>
      <c r="D158" s="7" t="s">
        <v>704</v>
      </c>
      <c r="E158" s="7" t="s">
        <v>701</v>
      </c>
      <c r="F158" s="15"/>
      <c r="G158" s="6" t="s">
        <v>216</v>
      </c>
      <c r="H158" s="9" t="s">
        <v>705</v>
      </c>
      <c r="I158" s="6" t="s">
        <v>218</v>
      </c>
      <c r="J158" s="6" t="s">
        <v>623</v>
      </c>
      <c r="K158" s="6" t="s">
        <v>244</v>
      </c>
      <c r="L158" s="6" t="s">
        <v>221</v>
      </c>
      <c r="M158" s="6" t="s">
        <v>222</v>
      </c>
      <c r="N158" s="6" t="s">
        <v>670</v>
      </c>
      <c r="O158" s="10" t="s">
        <v>245</v>
      </c>
      <c r="P158" s="6" t="s">
        <v>224</v>
      </c>
      <c r="Q158" s="11" t="s">
        <v>224</v>
      </c>
      <c r="R158" s="15"/>
      <c r="S158" s="15"/>
      <c r="T158" s="7" t="s">
        <v>225</v>
      </c>
      <c r="U158" s="11" t="s">
        <v>259</v>
      </c>
      <c r="V158" s="12" t="s">
        <v>227</v>
      </c>
    </row>
    <row r="159" spans="1:22" ht="60">
      <c r="A159" s="6">
        <f t="shared" si="2"/>
        <v>158</v>
      </c>
      <c r="B159" s="6" t="s">
        <v>260</v>
      </c>
      <c r="C159" s="7" t="s">
        <v>701</v>
      </c>
      <c r="D159" s="7" t="s">
        <v>706</v>
      </c>
      <c r="E159" s="7" t="s">
        <v>701</v>
      </c>
      <c r="F159" s="7"/>
      <c r="G159" s="6" t="s">
        <v>353</v>
      </c>
      <c r="H159" s="9" t="s">
        <v>707</v>
      </c>
      <c r="I159" s="6" t="s">
        <v>218</v>
      </c>
      <c r="J159" s="6" t="s">
        <v>623</v>
      </c>
      <c r="K159" s="6" t="s">
        <v>244</v>
      </c>
      <c r="L159" s="6"/>
      <c r="M159" s="6" t="s">
        <v>222</v>
      </c>
      <c r="N159" s="6" t="s">
        <v>234</v>
      </c>
      <c r="O159" s="10"/>
      <c r="P159" s="6"/>
      <c r="Q159" s="11"/>
      <c r="R159" s="7" t="s">
        <v>686</v>
      </c>
      <c r="S159" s="7"/>
      <c r="T159" s="7"/>
      <c r="U159" s="11" t="s">
        <v>259</v>
      </c>
      <c r="V159" s="12" t="s">
        <v>227</v>
      </c>
    </row>
    <row r="160" spans="1:22" ht="60">
      <c r="A160" s="6">
        <f t="shared" si="2"/>
        <v>159</v>
      </c>
      <c r="B160" s="6" t="s">
        <v>260</v>
      </c>
      <c r="C160" s="7" t="s">
        <v>701</v>
      </c>
      <c r="D160" s="7" t="s">
        <v>708</v>
      </c>
      <c r="E160" s="7" t="s">
        <v>701</v>
      </c>
      <c r="F160" s="7"/>
      <c r="G160" s="6" t="s">
        <v>353</v>
      </c>
      <c r="H160" s="6" t="s">
        <v>709</v>
      </c>
      <c r="I160" s="6" t="s">
        <v>218</v>
      </c>
      <c r="J160" s="6" t="s">
        <v>623</v>
      </c>
      <c r="K160" s="6" t="s">
        <v>244</v>
      </c>
      <c r="L160" s="6"/>
      <c r="M160" s="6" t="s">
        <v>222</v>
      </c>
      <c r="N160" s="6" t="s">
        <v>234</v>
      </c>
      <c r="O160" s="10"/>
      <c r="P160" s="6" t="s">
        <v>224</v>
      </c>
      <c r="Q160" s="11"/>
      <c r="R160" s="7" t="s">
        <v>686</v>
      </c>
      <c r="S160" s="7"/>
      <c r="T160" s="7"/>
      <c r="U160" s="11" t="s">
        <v>259</v>
      </c>
      <c r="V160" s="12" t="s">
        <v>227</v>
      </c>
    </row>
    <row r="161" spans="1:22" ht="60.75">
      <c r="A161" s="6">
        <f t="shared" si="2"/>
        <v>160</v>
      </c>
      <c r="B161" s="6" t="s">
        <v>260</v>
      </c>
      <c r="C161" s="25" t="s">
        <v>710</v>
      </c>
      <c r="D161" s="7" t="s">
        <v>711</v>
      </c>
      <c r="E161" s="25" t="s">
        <v>710</v>
      </c>
      <c r="F161" s="7"/>
      <c r="G161" s="6" t="s">
        <v>229</v>
      </c>
      <c r="H161" s="6" t="s">
        <v>712</v>
      </c>
      <c r="I161" s="9" t="s">
        <v>303</v>
      </c>
      <c r="J161" s="6" t="s">
        <v>304</v>
      </c>
      <c r="K161" s="6" t="s">
        <v>220</v>
      </c>
      <c r="L161" s="6"/>
      <c r="M161" s="6" t="s">
        <v>305</v>
      </c>
      <c r="N161" s="6" t="s">
        <v>223</v>
      </c>
      <c r="O161" s="6" t="s">
        <v>265</v>
      </c>
      <c r="P161" s="6"/>
      <c r="Q161" s="11"/>
      <c r="R161" s="7" t="s">
        <v>713</v>
      </c>
      <c r="S161" s="7"/>
      <c r="T161" s="7" t="s">
        <v>529</v>
      </c>
      <c r="U161" s="11" t="s">
        <v>270</v>
      </c>
      <c r="V161" s="12" t="s">
        <v>227</v>
      </c>
    </row>
    <row r="162" spans="1:22" ht="30">
      <c r="A162" s="6">
        <f t="shared" si="2"/>
        <v>161</v>
      </c>
      <c r="B162" s="6" t="s">
        <v>260</v>
      </c>
      <c r="C162" s="25" t="s">
        <v>710</v>
      </c>
      <c r="D162" s="7" t="s">
        <v>711</v>
      </c>
      <c r="E162" s="25" t="s">
        <v>710</v>
      </c>
      <c r="F162" s="7"/>
      <c r="G162" s="6" t="s">
        <v>277</v>
      </c>
      <c r="H162" s="6" t="s">
        <v>714</v>
      </c>
      <c r="I162" s="9" t="s">
        <v>303</v>
      </c>
      <c r="J162" s="6" t="s">
        <v>304</v>
      </c>
      <c r="K162" s="6" t="s">
        <v>220</v>
      </c>
      <c r="L162" s="6"/>
      <c r="M162" s="6" t="s">
        <v>305</v>
      </c>
      <c r="N162" s="6" t="s">
        <v>311</v>
      </c>
      <c r="O162" s="10" t="s">
        <v>265</v>
      </c>
      <c r="P162" s="6"/>
      <c r="Q162" s="11"/>
      <c r="R162" s="7" t="s">
        <v>560</v>
      </c>
      <c r="S162" s="7"/>
      <c r="T162" s="7" t="s">
        <v>529</v>
      </c>
      <c r="U162" s="11" t="s">
        <v>259</v>
      </c>
      <c r="V162" s="12" t="s">
        <v>413</v>
      </c>
    </row>
    <row r="163" spans="1:22" ht="60.75">
      <c r="A163" s="6">
        <f t="shared" si="2"/>
        <v>162</v>
      </c>
      <c r="B163" s="6" t="s">
        <v>260</v>
      </c>
      <c r="C163" s="25" t="s">
        <v>710</v>
      </c>
      <c r="D163" s="7" t="s">
        <v>715</v>
      </c>
      <c r="E163" s="25" t="s">
        <v>710</v>
      </c>
      <c r="F163" s="7"/>
      <c r="G163" s="6" t="s">
        <v>229</v>
      </c>
      <c r="H163" s="6" t="s">
        <v>716</v>
      </c>
      <c r="I163" s="9" t="s">
        <v>303</v>
      </c>
      <c r="J163" s="6" t="s">
        <v>304</v>
      </c>
      <c r="K163" s="6" t="s">
        <v>220</v>
      </c>
      <c r="L163" s="6"/>
      <c r="M163" s="6" t="s">
        <v>305</v>
      </c>
      <c r="N163" s="6" t="s">
        <v>223</v>
      </c>
      <c r="O163" s="10" t="s">
        <v>265</v>
      </c>
      <c r="P163" s="6"/>
      <c r="Q163" s="11"/>
      <c r="R163" s="7" t="s">
        <v>713</v>
      </c>
      <c r="S163" s="7"/>
      <c r="T163" s="7" t="s">
        <v>529</v>
      </c>
      <c r="U163" s="11" t="s">
        <v>270</v>
      </c>
      <c r="V163" s="12" t="s">
        <v>227</v>
      </c>
    </row>
    <row r="164" spans="1:22" ht="60.75">
      <c r="A164" s="6">
        <f t="shared" si="2"/>
        <v>163</v>
      </c>
      <c r="B164" s="6" t="s">
        <v>260</v>
      </c>
      <c r="C164" s="25" t="s">
        <v>710</v>
      </c>
      <c r="D164" s="7" t="s">
        <v>717</v>
      </c>
      <c r="E164" s="25" t="s">
        <v>710</v>
      </c>
      <c r="F164" s="7"/>
      <c r="G164" s="6" t="s">
        <v>229</v>
      </c>
      <c r="H164" s="6" t="s">
        <v>718</v>
      </c>
      <c r="I164" s="9" t="s">
        <v>303</v>
      </c>
      <c r="J164" s="6" t="s">
        <v>304</v>
      </c>
      <c r="K164" s="6" t="s">
        <v>220</v>
      </c>
      <c r="L164" s="6"/>
      <c r="M164" s="6" t="s">
        <v>305</v>
      </c>
      <c r="N164" s="6" t="s">
        <v>223</v>
      </c>
      <c r="O164" s="6" t="s">
        <v>265</v>
      </c>
      <c r="P164" s="6"/>
      <c r="Q164" s="11"/>
      <c r="R164" s="7" t="s">
        <v>587</v>
      </c>
      <c r="S164" s="7"/>
      <c r="T164" s="7" t="s">
        <v>529</v>
      </c>
      <c r="U164" s="11" t="s">
        <v>270</v>
      </c>
      <c r="V164" s="12" t="s">
        <v>227</v>
      </c>
    </row>
    <row r="165" spans="1:22" ht="60.75">
      <c r="A165" s="6">
        <f t="shared" si="2"/>
        <v>164</v>
      </c>
      <c r="B165" s="6" t="s">
        <v>260</v>
      </c>
      <c r="C165" s="25" t="s">
        <v>710</v>
      </c>
      <c r="D165" s="7" t="s">
        <v>719</v>
      </c>
      <c r="E165" s="25" t="s">
        <v>710</v>
      </c>
      <c r="F165" s="7"/>
      <c r="G165" s="6" t="s">
        <v>229</v>
      </c>
      <c r="H165" s="6" t="s">
        <v>720</v>
      </c>
      <c r="I165" s="9" t="s">
        <v>303</v>
      </c>
      <c r="J165" s="6" t="s">
        <v>304</v>
      </c>
      <c r="K165" s="6" t="s">
        <v>220</v>
      </c>
      <c r="L165" s="6"/>
      <c r="M165" s="6" t="s">
        <v>305</v>
      </c>
      <c r="N165" s="6" t="s">
        <v>223</v>
      </c>
      <c r="O165" s="10" t="s">
        <v>265</v>
      </c>
      <c r="P165" s="6"/>
      <c r="Q165" s="11"/>
      <c r="R165" s="7" t="s">
        <v>587</v>
      </c>
      <c r="S165" s="7"/>
      <c r="T165" s="7" t="s">
        <v>529</v>
      </c>
      <c r="U165" s="11" t="s">
        <v>270</v>
      </c>
      <c r="V165" s="12" t="s">
        <v>227</v>
      </c>
    </row>
    <row r="166" spans="1:22" ht="30">
      <c r="A166" s="6">
        <f t="shared" si="2"/>
        <v>165</v>
      </c>
      <c r="B166" s="6" t="s">
        <v>260</v>
      </c>
      <c r="C166" s="25" t="s">
        <v>710</v>
      </c>
      <c r="D166" s="7" t="s">
        <v>721</v>
      </c>
      <c r="E166" s="25" t="s">
        <v>710</v>
      </c>
      <c r="F166" s="7"/>
      <c r="G166" s="6" t="s">
        <v>277</v>
      </c>
      <c r="H166" s="6" t="s">
        <v>722</v>
      </c>
      <c r="I166" s="9" t="s">
        <v>303</v>
      </c>
      <c r="J166" s="6" t="s">
        <v>304</v>
      </c>
      <c r="K166" s="6" t="s">
        <v>220</v>
      </c>
      <c r="L166" s="6"/>
      <c r="M166" s="6" t="s">
        <v>305</v>
      </c>
      <c r="N166" s="6" t="s">
        <v>311</v>
      </c>
      <c r="O166" s="10" t="s">
        <v>265</v>
      </c>
      <c r="P166" s="6"/>
      <c r="Q166" s="11"/>
      <c r="R166" s="7" t="s">
        <v>723</v>
      </c>
      <c r="S166" s="7"/>
      <c r="T166" s="7" t="s">
        <v>529</v>
      </c>
      <c r="U166" s="11" t="s">
        <v>259</v>
      </c>
      <c r="V166" s="12" t="s">
        <v>413</v>
      </c>
    </row>
    <row r="167" spans="1:22" ht="106.5">
      <c r="A167" s="6">
        <f t="shared" si="2"/>
        <v>166</v>
      </c>
      <c r="B167" s="6" t="s">
        <v>260</v>
      </c>
      <c r="C167" s="25" t="s">
        <v>724</v>
      </c>
      <c r="D167" s="7" t="s">
        <v>725</v>
      </c>
      <c r="E167" s="25" t="s">
        <v>724</v>
      </c>
      <c r="F167" s="7"/>
      <c r="G167" s="6" t="s">
        <v>229</v>
      </c>
      <c r="H167" s="6" t="s">
        <v>726</v>
      </c>
      <c r="I167" s="9" t="s">
        <v>303</v>
      </c>
      <c r="J167" s="6" t="s">
        <v>304</v>
      </c>
      <c r="K167" s="6" t="s">
        <v>220</v>
      </c>
      <c r="L167" s="6"/>
      <c r="M167" s="6" t="s">
        <v>305</v>
      </c>
      <c r="N167" s="6" t="s">
        <v>223</v>
      </c>
      <c r="O167" s="10" t="s">
        <v>265</v>
      </c>
      <c r="P167" s="6"/>
      <c r="Q167" s="6"/>
      <c r="R167" s="7" t="s">
        <v>727</v>
      </c>
      <c r="S167" s="7"/>
      <c r="T167" s="7" t="s">
        <v>225</v>
      </c>
      <c r="U167" s="11" t="s">
        <v>270</v>
      </c>
      <c r="V167" s="12" t="s">
        <v>227</v>
      </c>
    </row>
    <row r="168" spans="1:22" ht="60.75">
      <c r="A168" s="6">
        <f t="shared" si="2"/>
        <v>167</v>
      </c>
      <c r="B168" s="6" t="s">
        <v>260</v>
      </c>
      <c r="C168" s="25" t="s">
        <v>724</v>
      </c>
      <c r="D168" s="7" t="s">
        <v>728</v>
      </c>
      <c r="E168" s="25" t="s">
        <v>724</v>
      </c>
      <c r="F168" s="7"/>
      <c r="G168" s="6" t="s">
        <v>229</v>
      </c>
      <c r="H168" s="6" t="s">
        <v>729</v>
      </c>
      <c r="I168" s="9" t="s">
        <v>303</v>
      </c>
      <c r="J168" s="6" t="s">
        <v>304</v>
      </c>
      <c r="K168" s="6" t="s">
        <v>220</v>
      </c>
      <c r="L168" s="6"/>
      <c r="M168" s="6" t="s">
        <v>305</v>
      </c>
      <c r="N168" s="6" t="s">
        <v>223</v>
      </c>
      <c r="O168" s="6" t="s">
        <v>265</v>
      </c>
      <c r="P168" s="6"/>
      <c r="Q168" s="6"/>
      <c r="R168" s="7" t="s">
        <v>587</v>
      </c>
      <c r="S168" s="7"/>
      <c r="T168" s="7" t="s">
        <v>225</v>
      </c>
      <c r="U168" s="11" t="s">
        <v>270</v>
      </c>
      <c r="V168" s="12" t="s">
        <v>227</v>
      </c>
    </row>
    <row r="169" spans="1:22" ht="38.25">
      <c r="A169" s="6">
        <f t="shared" si="2"/>
        <v>168</v>
      </c>
      <c r="B169" s="6" t="s">
        <v>260</v>
      </c>
      <c r="C169" s="25" t="s">
        <v>730</v>
      </c>
      <c r="D169" s="7" t="s">
        <v>725</v>
      </c>
      <c r="E169" s="25" t="s">
        <v>730</v>
      </c>
      <c r="F169" s="7"/>
      <c r="G169" s="6" t="s">
        <v>277</v>
      </c>
      <c r="H169" s="6" t="s">
        <v>731</v>
      </c>
      <c r="I169" s="9" t="s">
        <v>303</v>
      </c>
      <c r="J169" s="6" t="s">
        <v>304</v>
      </c>
      <c r="K169" s="6" t="s">
        <v>220</v>
      </c>
      <c r="L169" s="6"/>
      <c r="M169" s="6" t="s">
        <v>305</v>
      </c>
      <c r="N169" s="6" t="s">
        <v>311</v>
      </c>
      <c r="O169" s="6" t="s">
        <v>265</v>
      </c>
      <c r="P169" s="6"/>
      <c r="Q169" s="11"/>
      <c r="R169" s="7" t="s">
        <v>560</v>
      </c>
      <c r="S169" s="7"/>
      <c r="T169" s="7" t="s">
        <v>225</v>
      </c>
      <c r="U169" s="11" t="s">
        <v>270</v>
      </c>
      <c r="V169" s="12" t="s">
        <v>413</v>
      </c>
    </row>
    <row r="170" spans="1:22" ht="38.25">
      <c r="A170" s="6">
        <f t="shared" si="2"/>
        <v>169</v>
      </c>
      <c r="B170" s="6" t="s">
        <v>260</v>
      </c>
      <c r="C170" s="25" t="s">
        <v>730</v>
      </c>
      <c r="D170" s="7" t="s">
        <v>732</v>
      </c>
      <c r="E170" s="25" t="s">
        <v>730</v>
      </c>
      <c r="F170" s="7"/>
      <c r="G170" s="6" t="s">
        <v>277</v>
      </c>
      <c r="H170" s="6" t="s">
        <v>733</v>
      </c>
      <c r="I170" s="9" t="s">
        <v>303</v>
      </c>
      <c r="J170" s="6" t="s">
        <v>304</v>
      </c>
      <c r="K170" s="6" t="s">
        <v>220</v>
      </c>
      <c r="L170" s="6"/>
      <c r="M170" s="6" t="s">
        <v>305</v>
      </c>
      <c r="N170" s="6" t="s">
        <v>311</v>
      </c>
      <c r="O170" s="10" t="s">
        <v>265</v>
      </c>
      <c r="P170" s="6"/>
      <c r="Q170" s="11"/>
      <c r="R170" s="7" t="s">
        <v>723</v>
      </c>
      <c r="S170" s="7"/>
      <c r="T170" s="7" t="s">
        <v>225</v>
      </c>
      <c r="U170" s="11" t="s">
        <v>270</v>
      </c>
      <c r="V170" s="12" t="s">
        <v>413</v>
      </c>
    </row>
    <row r="171" spans="1:22" ht="106.5">
      <c r="A171" s="6">
        <f t="shared" si="2"/>
        <v>170</v>
      </c>
      <c r="B171" s="6" t="s">
        <v>260</v>
      </c>
      <c r="C171" s="25" t="s">
        <v>734</v>
      </c>
      <c r="D171" s="7" t="s">
        <v>735</v>
      </c>
      <c r="E171" s="25" t="s">
        <v>734</v>
      </c>
      <c r="F171" s="7"/>
      <c r="G171" s="6" t="s">
        <v>229</v>
      </c>
      <c r="H171" s="6" t="s">
        <v>736</v>
      </c>
      <c r="I171" s="9" t="s">
        <v>303</v>
      </c>
      <c r="J171" s="6" t="s">
        <v>304</v>
      </c>
      <c r="K171" s="6" t="s">
        <v>220</v>
      </c>
      <c r="L171" s="6"/>
      <c r="M171" s="6" t="s">
        <v>305</v>
      </c>
      <c r="N171" s="6" t="s">
        <v>223</v>
      </c>
      <c r="O171" s="10" t="s">
        <v>265</v>
      </c>
      <c r="P171" s="6"/>
      <c r="Q171" s="11"/>
      <c r="R171" s="7" t="s">
        <v>727</v>
      </c>
      <c r="S171" s="7"/>
      <c r="T171" s="7" t="s">
        <v>225</v>
      </c>
      <c r="U171" s="11" t="s">
        <v>259</v>
      </c>
      <c r="V171" s="12" t="s">
        <v>227</v>
      </c>
    </row>
    <row r="172" spans="1:22" ht="60.75">
      <c r="A172" s="6">
        <f t="shared" si="2"/>
        <v>171</v>
      </c>
      <c r="B172" s="6" t="s">
        <v>260</v>
      </c>
      <c r="C172" s="25" t="s">
        <v>734</v>
      </c>
      <c r="D172" s="7" t="s">
        <v>737</v>
      </c>
      <c r="E172" s="25" t="s">
        <v>734</v>
      </c>
      <c r="F172" s="7"/>
      <c r="G172" s="6" t="s">
        <v>229</v>
      </c>
      <c r="H172" s="6" t="s">
        <v>738</v>
      </c>
      <c r="I172" s="9" t="s">
        <v>303</v>
      </c>
      <c r="J172" s="6" t="s">
        <v>304</v>
      </c>
      <c r="K172" s="6" t="s">
        <v>220</v>
      </c>
      <c r="L172" s="6"/>
      <c r="M172" s="6" t="s">
        <v>305</v>
      </c>
      <c r="N172" s="6" t="s">
        <v>223</v>
      </c>
      <c r="O172" s="10" t="s">
        <v>265</v>
      </c>
      <c r="P172" s="6"/>
      <c r="Q172" s="11"/>
      <c r="R172" s="7" t="s">
        <v>587</v>
      </c>
      <c r="S172" s="7"/>
      <c r="T172" s="7" t="s">
        <v>225</v>
      </c>
      <c r="U172" s="11" t="s">
        <v>259</v>
      </c>
      <c r="V172" s="12" t="s">
        <v>227</v>
      </c>
    </row>
    <row r="173" spans="1:22" ht="138">
      <c r="A173" s="6">
        <f t="shared" si="2"/>
        <v>172</v>
      </c>
      <c r="B173" s="6" t="s">
        <v>260</v>
      </c>
      <c r="C173" s="13" t="s">
        <v>739</v>
      </c>
      <c r="D173" s="18" t="s">
        <v>740</v>
      </c>
      <c r="E173" s="13" t="s">
        <v>739</v>
      </c>
      <c r="F173" s="7"/>
      <c r="G173" s="6" t="s">
        <v>277</v>
      </c>
      <c r="H173" s="19" t="s">
        <v>741</v>
      </c>
      <c r="I173" s="9" t="s">
        <v>742</v>
      </c>
      <c r="J173" s="6" t="s">
        <v>304</v>
      </c>
      <c r="K173" s="6" t="s">
        <v>220</v>
      </c>
      <c r="L173" s="6"/>
      <c r="M173" s="6" t="s">
        <v>305</v>
      </c>
      <c r="N173" s="6" t="s">
        <v>279</v>
      </c>
      <c r="O173" s="6"/>
      <c r="P173" s="6"/>
      <c r="Q173" s="11"/>
      <c r="R173" s="7" t="s">
        <v>743</v>
      </c>
      <c r="S173" s="7"/>
      <c r="T173" s="7"/>
      <c r="U173" s="11" t="s">
        <v>373</v>
      </c>
      <c r="V173" s="12" t="s">
        <v>227</v>
      </c>
    </row>
    <row r="174" spans="1:22" ht="122.25">
      <c r="A174" s="6">
        <f t="shared" si="2"/>
        <v>173</v>
      </c>
      <c r="B174" s="6" t="s">
        <v>260</v>
      </c>
      <c r="C174" s="25" t="s">
        <v>739</v>
      </c>
      <c r="D174" s="7" t="s">
        <v>744</v>
      </c>
      <c r="E174" s="25" t="s">
        <v>739</v>
      </c>
      <c r="F174" s="7"/>
      <c r="G174" s="6" t="s">
        <v>229</v>
      </c>
      <c r="H174" s="6" t="s">
        <v>745</v>
      </c>
      <c r="I174" s="9" t="s">
        <v>303</v>
      </c>
      <c r="J174" s="6" t="s">
        <v>304</v>
      </c>
      <c r="K174" s="6" t="s">
        <v>220</v>
      </c>
      <c r="L174" s="6"/>
      <c r="M174" s="6" t="s">
        <v>305</v>
      </c>
      <c r="N174" s="6" t="s">
        <v>223</v>
      </c>
      <c r="O174" s="6" t="s">
        <v>265</v>
      </c>
      <c r="P174" s="6"/>
      <c r="Q174" s="11"/>
      <c r="R174" s="7" t="s">
        <v>412</v>
      </c>
      <c r="S174" s="7"/>
      <c r="T174" s="7" t="s">
        <v>746</v>
      </c>
      <c r="U174" s="11" t="s">
        <v>259</v>
      </c>
      <c r="V174" s="12" t="s">
        <v>227</v>
      </c>
    </row>
    <row r="175" spans="1:22" ht="30">
      <c r="A175" s="6">
        <f t="shared" si="2"/>
        <v>174</v>
      </c>
      <c r="B175" s="6" t="s">
        <v>260</v>
      </c>
      <c r="C175" s="25" t="s">
        <v>739</v>
      </c>
      <c r="D175" s="7" t="s">
        <v>744</v>
      </c>
      <c r="E175" s="25" t="s">
        <v>739</v>
      </c>
      <c r="F175" s="7"/>
      <c r="G175" s="6" t="s">
        <v>277</v>
      </c>
      <c r="H175" s="6" t="s">
        <v>747</v>
      </c>
      <c r="I175" s="9" t="s">
        <v>303</v>
      </c>
      <c r="J175" s="6" t="s">
        <v>304</v>
      </c>
      <c r="K175" s="6" t="s">
        <v>220</v>
      </c>
      <c r="L175" s="6"/>
      <c r="M175" s="6" t="s">
        <v>305</v>
      </c>
      <c r="N175" s="6" t="s">
        <v>311</v>
      </c>
      <c r="O175" s="6" t="s">
        <v>265</v>
      </c>
      <c r="P175" s="6"/>
      <c r="Q175" s="11"/>
      <c r="R175" s="7" t="s">
        <v>748</v>
      </c>
      <c r="S175" s="7"/>
      <c r="T175" s="7" t="s">
        <v>746</v>
      </c>
      <c r="U175" s="11" t="s">
        <v>259</v>
      </c>
      <c r="V175" s="12" t="s">
        <v>413</v>
      </c>
    </row>
    <row r="176" spans="1:22" ht="122.25">
      <c r="A176" s="6">
        <f t="shared" si="2"/>
        <v>175</v>
      </c>
      <c r="B176" s="6" t="s">
        <v>260</v>
      </c>
      <c r="C176" s="25" t="s">
        <v>739</v>
      </c>
      <c r="D176" s="7" t="s">
        <v>749</v>
      </c>
      <c r="E176" s="25" t="s">
        <v>739</v>
      </c>
      <c r="F176" s="7"/>
      <c r="G176" s="6" t="s">
        <v>229</v>
      </c>
      <c r="H176" s="6" t="s">
        <v>750</v>
      </c>
      <c r="I176" s="9" t="s">
        <v>303</v>
      </c>
      <c r="J176" s="6" t="s">
        <v>304</v>
      </c>
      <c r="K176" s="6" t="s">
        <v>220</v>
      </c>
      <c r="L176" s="6"/>
      <c r="M176" s="6" t="s">
        <v>305</v>
      </c>
      <c r="N176" s="6" t="s">
        <v>223</v>
      </c>
      <c r="O176" s="10" t="s">
        <v>265</v>
      </c>
      <c r="P176" s="6"/>
      <c r="Q176" s="11"/>
      <c r="R176" s="7" t="s">
        <v>412</v>
      </c>
      <c r="S176" s="7"/>
      <c r="T176" s="7" t="s">
        <v>746</v>
      </c>
      <c r="U176" s="11" t="s">
        <v>259</v>
      </c>
      <c r="V176" s="12" t="s">
        <v>227</v>
      </c>
    </row>
    <row r="177" spans="1:22" ht="60.75">
      <c r="A177" s="6">
        <f t="shared" si="2"/>
        <v>176</v>
      </c>
      <c r="B177" s="6" t="s">
        <v>260</v>
      </c>
      <c r="C177" s="25" t="s">
        <v>739</v>
      </c>
      <c r="D177" s="7" t="s">
        <v>751</v>
      </c>
      <c r="E177" s="25" t="s">
        <v>739</v>
      </c>
      <c r="F177" s="7"/>
      <c r="G177" s="6" t="s">
        <v>229</v>
      </c>
      <c r="H177" s="6" t="s">
        <v>752</v>
      </c>
      <c r="I177" s="9" t="s">
        <v>303</v>
      </c>
      <c r="J177" s="6" t="s">
        <v>304</v>
      </c>
      <c r="K177" s="6" t="s">
        <v>220</v>
      </c>
      <c r="L177" s="6"/>
      <c r="M177" s="6" t="s">
        <v>305</v>
      </c>
      <c r="N177" s="6" t="s">
        <v>223</v>
      </c>
      <c r="O177" s="10" t="s">
        <v>265</v>
      </c>
      <c r="P177" s="6"/>
      <c r="Q177" s="11"/>
      <c r="R177" s="7" t="s">
        <v>587</v>
      </c>
      <c r="S177" s="7"/>
      <c r="T177" s="7" t="s">
        <v>746</v>
      </c>
      <c r="U177" s="11" t="s">
        <v>259</v>
      </c>
      <c r="V177" s="12" t="s">
        <v>227</v>
      </c>
    </row>
    <row r="178" spans="1:22" ht="60.75">
      <c r="A178" s="6">
        <f t="shared" si="2"/>
        <v>177</v>
      </c>
      <c r="B178" s="6" t="s">
        <v>260</v>
      </c>
      <c r="C178" s="25" t="s">
        <v>739</v>
      </c>
      <c r="D178" s="7" t="s">
        <v>753</v>
      </c>
      <c r="E178" s="25" t="s">
        <v>739</v>
      </c>
      <c r="F178" s="7"/>
      <c r="G178" s="6" t="s">
        <v>229</v>
      </c>
      <c r="H178" s="6" t="s">
        <v>754</v>
      </c>
      <c r="I178" s="9" t="s">
        <v>303</v>
      </c>
      <c r="J178" s="6" t="s">
        <v>304</v>
      </c>
      <c r="K178" s="6" t="s">
        <v>220</v>
      </c>
      <c r="L178" s="6"/>
      <c r="M178" s="6" t="s">
        <v>305</v>
      </c>
      <c r="N178" s="6" t="s">
        <v>223</v>
      </c>
      <c r="O178" s="10" t="s">
        <v>265</v>
      </c>
      <c r="P178" s="6"/>
      <c r="Q178" s="11"/>
      <c r="R178" s="7" t="s">
        <v>587</v>
      </c>
      <c r="S178" s="7"/>
      <c r="T178" s="7" t="s">
        <v>746</v>
      </c>
      <c r="U178" s="11" t="s">
        <v>226</v>
      </c>
      <c r="V178" s="12" t="s">
        <v>227</v>
      </c>
    </row>
    <row r="179" spans="1:22" ht="30">
      <c r="A179" s="6">
        <f t="shared" si="2"/>
        <v>178</v>
      </c>
      <c r="B179" s="6" t="s">
        <v>260</v>
      </c>
      <c r="C179" s="25" t="s">
        <v>739</v>
      </c>
      <c r="D179" s="7" t="s">
        <v>755</v>
      </c>
      <c r="E179" s="25" t="s">
        <v>739</v>
      </c>
      <c r="F179" s="7"/>
      <c r="G179" s="6" t="s">
        <v>229</v>
      </c>
      <c r="H179" s="6" t="s">
        <v>756</v>
      </c>
      <c r="I179" s="6" t="s">
        <v>757</v>
      </c>
      <c r="J179" s="6" t="s">
        <v>757</v>
      </c>
      <c r="K179" s="6" t="s">
        <v>220</v>
      </c>
      <c r="L179" s="6"/>
      <c r="M179" s="6" t="s">
        <v>322</v>
      </c>
      <c r="N179" s="6" t="s">
        <v>223</v>
      </c>
      <c r="O179" s="6" t="s">
        <v>265</v>
      </c>
      <c r="P179" s="6"/>
      <c r="Q179" s="11"/>
      <c r="R179" s="7" t="s">
        <v>594</v>
      </c>
      <c r="S179" s="7"/>
      <c r="T179" s="7" t="s">
        <v>225</v>
      </c>
      <c r="U179" s="11" t="s">
        <v>226</v>
      </c>
      <c r="V179" s="12" t="s">
        <v>227</v>
      </c>
    </row>
    <row r="180" spans="1:22" ht="30">
      <c r="A180" s="6">
        <f t="shared" si="2"/>
        <v>179</v>
      </c>
      <c r="B180" s="6" t="s">
        <v>260</v>
      </c>
      <c r="C180" s="25" t="s">
        <v>739</v>
      </c>
      <c r="D180" s="7" t="s">
        <v>758</v>
      </c>
      <c r="E180" s="25" t="s">
        <v>739</v>
      </c>
      <c r="F180" s="7"/>
      <c r="G180" s="6" t="s">
        <v>277</v>
      </c>
      <c r="H180" s="6" t="s">
        <v>759</v>
      </c>
      <c r="I180" s="9" t="s">
        <v>303</v>
      </c>
      <c r="J180" s="6" t="s">
        <v>304</v>
      </c>
      <c r="K180" s="6" t="s">
        <v>220</v>
      </c>
      <c r="L180" s="6"/>
      <c r="M180" s="6" t="s">
        <v>305</v>
      </c>
      <c r="N180" s="6" t="s">
        <v>311</v>
      </c>
      <c r="O180" s="10" t="s">
        <v>265</v>
      </c>
      <c r="P180" s="6"/>
      <c r="Q180" s="11"/>
      <c r="R180" s="7" t="s">
        <v>723</v>
      </c>
      <c r="S180" s="7"/>
      <c r="T180" s="7" t="s">
        <v>746</v>
      </c>
      <c r="U180" s="11" t="s">
        <v>259</v>
      </c>
      <c r="V180" s="12" t="s">
        <v>413</v>
      </c>
    </row>
    <row r="181" spans="1:22" ht="30">
      <c r="A181" s="6">
        <f t="shared" si="2"/>
        <v>180</v>
      </c>
      <c r="B181" s="6" t="s">
        <v>260</v>
      </c>
      <c r="C181" s="25" t="s">
        <v>739</v>
      </c>
      <c r="D181" s="7" t="s">
        <v>760</v>
      </c>
      <c r="E181" s="25" t="s">
        <v>739</v>
      </c>
      <c r="F181" s="7"/>
      <c r="G181" s="6" t="s">
        <v>277</v>
      </c>
      <c r="H181" s="6" t="s">
        <v>761</v>
      </c>
      <c r="I181" s="6" t="s">
        <v>757</v>
      </c>
      <c r="J181" s="6" t="s">
        <v>757</v>
      </c>
      <c r="K181" s="6" t="s">
        <v>220</v>
      </c>
      <c r="L181" s="6"/>
      <c r="M181" s="6" t="s">
        <v>322</v>
      </c>
      <c r="N181" s="6" t="s">
        <v>327</v>
      </c>
      <c r="O181" s="6" t="s">
        <v>265</v>
      </c>
      <c r="P181" s="6"/>
      <c r="Q181" s="11"/>
      <c r="R181" s="7" t="s">
        <v>748</v>
      </c>
      <c r="S181" s="7"/>
      <c r="T181" s="7" t="s">
        <v>225</v>
      </c>
      <c r="U181" s="11" t="s">
        <v>259</v>
      </c>
      <c r="V181" s="12" t="s">
        <v>413</v>
      </c>
    </row>
    <row r="182" spans="1:22" ht="30">
      <c r="A182" s="6">
        <f t="shared" si="2"/>
        <v>181</v>
      </c>
      <c r="B182" s="6" t="s">
        <v>260</v>
      </c>
      <c r="C182" s="25" t="s">
        <v>739</v>
      </c>
      <c r="D182" s="7" t="s">
        <v>762</v>
      </c>
      <c r="E182" s="25" t="s">
        <v>739</v>
      </c>
      <c r="F182" s="7"/>
      <c r="G182" s="6" t="s">
        <v>229</v>
      </c>
      <c r="H182" s="6" t="s">
        <v>763</v>
      </c>
      <c r="I182" s="6" t="s">
        <v>757</v>
      </c>
      <c r="J182" s="6" t="s">
        <v>757</v>
      </c>
      <c r="K182" s="6" t="s">
        <v>220</v>
      </c>
      <c r="L182" s="6"/>
      <c r="M182" s="6" t="s">
        <v>322</v>
      </c>
      <c r="N182" s="6" t="s">
        <v>223</v>
      </c>
      <c r="O182" s="10" t="s">
        <v>265</v>
      </c>
      <c r="P182" s="6"/>
      <c r="Q182" s="11"/>
      <c r="R182" s="7" t="s">
        <v>594</v>
      </c>
      <c r="S182" s="7"/>
      <c r="T182" s="7" t="s">
        <v>225</v>
      </c>
      <c r="U182" s="11" t="s">
        <v>226</v>
      </c>
      <c r="V182" s="12" t="s">
        <v>227</v>
      </c>
    </row>
    <row r="183" spans="1:22" ht="122.25">
      <c r="A183" s="6">
        <f t="shared" si="2"/>
        <v>182</v>
      </c>
      <c r="B183" s="6" t="s">
        <v>260</v>
      </c>
      <c r="C183" s="13" t="s">
        <v>739</v>
      </c>
      <c r="D183" s="18" t="s">
        <v>764</v>
      </c>
      <c r="E183" s="13" t="s">
        <v>739</v>
      </c>
      <c r="F183" s="7"/>
      <c r="G183" s="6" t="s">
        <v>277</v>
      </c>
      <c r="H183" s="19" t="s">
        <v>765</v>
      </c>
      <c r="I183" s="9" t="s">
        <v>303</v>
      </c>
      <c r="J183" s="6" t="s">
        <v>304</v>
      </c>
      <c r="K183" s="6" t="s">
        <v>220</v>
      </c>
      <c r="L183" s="6"/>
      <c r="M183" s="6" t="s">
        <v>305</v>
      </c>
      <c r="N183" s="6" t="s">
        <v>258</v>
      </c>
      <c r="O183" s="6"/>
      <c r="P183" s="6"/>
      <c r="Q183" s="11"/>
      <c r="R183" s="7" t="s">
        <v>412</v>
      </c>
      <c r="S183" s="7"/>
      <c r="T183" s="7"/>
      <c r="U183" s="11" t="s">
        <v>373</v>
      </c>
      <c r="V183" s="12" t="s">
        <v>227</v>
      </c>
    </row>
    <row r="184" spans="1:22" ht="122.25">
      <c r="A184" s="6">
        <f t="shared" si="2"/>
        <v>183</v>
      </c>
      <c r="B184" s="6" t="s">
        <v>260</v>
      </c>
      <c r="C184" s="13" t="s">
        <v>739</v>
      </c>
      <c r="D184" s="18" t="s">
        <v>766</v>
      </c>
      <c r="E184" s="13" t="s">
        <v>739</v>
      </c>
      <c r="F184" s="7"/>
      <c r="G184" s="6" t="s">
        <v>277</v>
      </c>
      <c r="H184" s="19" t="s">
        <v>767</v>
      </c>
      <c r="I184" s="9" t="s">
        <v>303</v>
      </c>
      <c r="J184" s="6" t="s">
        <v>304</v>
      </c>
      <c r="K184" s="6" t="s">
        <v>220</v>
      </c>
      <c r="L184" s="6"/>
      <c r="M184" s="6" t="s">
        <v>305</v>
      </c>
      <c r="N184" s="6" t="s">
        <v>258</v>
      </c>
      <c r="O184" s="10"/>
      <c r="P184" s="6"/>
      <c r="Q184" s="11"/>
      <c r="R184" s="7" t="s">
        <v>412</v>
      </c>
      <c r="S184" s="7"/>
      <c r="T184" s="7"/>
      <c r="U184" s="11" t="s">
        <v>259</v>
      </c>
      <c r="V184" s="12" t="s">
        <v>227</v>
      </c>
    </row>
    <row r="185" spans="1:22" ht="122.25">
      <c r="A185" s="6">
        <f t="shared" si="2"/>
        <v>184</v>
      </c>
      <c r="B185" s="6" t="s">
        <v>260</v>
      </c>
      <c r="C185" s="13" t="s">
        <v>739</v>
      </c>
      <c r="D185" s="18" t="s">
        <v>768</v>
      </c>
      <c r="E185" s="13" t="s">
        <v>739</v>
      </c>
      <c r="F185" s="7"/>
      <c r="G185" s="6" t="s">
        <v>277</v>
      </c>
      <c r="H185" s="19" t="s">
        <v>769</v>
      </c>
      <c r="I185" s="9" t="s">
        <v>303</v>
      </c>
      <c r="J185" s="6" t="s">
        <v>304</v>
      </c>
      <c r="K185" s="6" t="s">
        <v>220</v>
      </c>
      <c r="L185" s="6"/>
      <c r="M185" s="6" t="s">
        <v>305</v>
      </c>
      <c r="N185" s="6" t="s">
        <v>258</v>
      </c>
      <c r="O185" s="10"/>
      <c r="P185" s="6"/>
      <c r="Q185" s="11"/>
      <c r="R185" s="7" t="s">
        <v>412</v>
      </c>
      <c r="S185" s="7"/>
      <c r="T185" s="7"/>
      <c r="U185" s="11" t="s">
        <v>259</v>
      </c>
      <c r="V185" s="12" t="s">
        <v>227</v>
      </c>
    </row>
    <row r="186" spans="1:22" ht="106.5">
      <c r="A186" s="6">
        <f t="shared" si="2"/>
        <v>185</v>
      </c>
      <c r="B186" s="6" t="s">
        <v>260</v>
      </c>
      <c r="C186" s="13" t="s">
        <v>739</v>
      </c>
      <c r="D186" s="18" t="s">
        <v>770</v>
      </c>
      <c r="E186" s="13" t="s">
        <v>739</v>
      </c>
      <c r="F186" s="7"/>
      <c r="G186" s="6" t="s">
        <v>277</v>
      </c>
      <c r="H186" s="19" t="s">
        <v>771</v>
      </c>
      <c r="I186" s="9" t="s">
        <v>303</v>
      </c>
      <c r="J186" s="6" t="s">
        <v>304</v>
      </c>
      <c r="K186" s="6" t="s">
        <v>220</v>
      </c>
      <c r="L186" s="6"/>
      <c r="M186" s="6" t="s">
        <v>305</v>
      </c>
      <c r="N186" s="6" t="s">
        <v>258</v>
      </c>
      <c r="O186" s="10"/>
      <c r="P186" s="6"/>
      <c r="Q186" s="11"/>
      <c r="R186" s="7" t="s">
        <v>590</v>
      </c>
      <c r="S186" s="7"/>
      <c r="T186" s="7"/>
      <c r="U186" s="11" t="s">
        <v>259</v>
      </c>
      <c r="V186" s="12" t="s">
        <v>227</v>
      </c>
    </row>
    <row r="187" spans="1:22" ht="30">
      <c r="A187" s="6">
        <f t="shared" si="2"/>
        <v>186</v>
      </c>
      <c r="B187" s="6" t="s">
        <v>213</v>
      </c>
      <c r="C187" s="13" t="s">
        <v>772</v>
      </c>
      <c r="D187" s="7" t="s">
        <v>773</v>
      </c>
      <c r="E187" s="13" t="s">
        <v>772</v>
      </c>
      <c r="F187" s="7"/>
      <c r="G187" s="6" t="s">
        <v>216</v>
      </c>
      <c r="H187" s="6" t="s">
        <v>774</v>
      </c>
      <c r="I187" s="6" t="s">
        <v>218</v>
      </c>
      <c r="J187" s="6" t="s">
        <v>432</v>
      </c>
      <c r="K187" s="6" t="s">
        <v>244</v>
      </c>
      <c r="L187" s="6" t="s">
        <v>336</v>
      </c>
      <c r="M187" s="6" t="s">
        <v>222</v>
      </c>
      <c r="N187" s="6" t="s">
        <v>337</v>
      </c>
      <c r="O187" s="10" t="s">
        <v>265</v>
      </c>
      <c r="P187" s="6" t="s">
        <v>224</v>
      </c>
      <c r="Q187" s="11" t="s">
        <v>224</v>
      </c>
      <c r="R187" s="7"/>
      <c r="S187" s="7"/>
      <c r="T187" s="7" t="s">
        <v>246</v>
      </c>
      <c r="U187" s="6" t="s">
        <v>775</v>
      </c>
      <c r="V187" s="12" t="s">
        <v>227</v>
      </c>
    </row>
    <row r="188" spans="1:22" ht="30">
      <c r="A188" s="6">
        <f t="shared" si="2"/>
        <v>187</v>
      </c>
      <c r="B188" s="6" t="s">
        <v>213</v>
      </c>
      <c r="C188" s="13" t="s">
        <v>772</v>
      </c>
      <c r="D188" s="7" t="s">
        <v>776</v>
      </c>
      <c r="E188" s="13" t="s">
        <v>772</v>
      </c>
      <c r="F188" s="15"/>
      <c r="G188" s="6" t="s">
        <v>216</v>
      </c>
      <c r="H188" s="6" t="s">
        <v>777</v>
      </c>
      <c r="I188" s="6" t="s">
        <v>218</v>
      </c>
      <c r="J188" s="6" t="s">
        <v>432</v>
      </c>
      <c r="K188" s="6" t="s">
        <v>244</v>
      </c>
      <c r="L188" s="6" t="s">
        <v>336</v>
      </c>
      <c r="M188" s="6" t="s">
        <v>222</v>
      </c>
      <c r="N188" s="6" t="s">
        <v>337</v>
      </c>
      <c r="O188" s="10" t="s">
        <v>265</v>
      </c>
      <c r="P188" s="6"/>
      <c r="Q188" s="11" t="s">
        <v>224</v>
      </c>
      <c r="R188" s="15" t="s">
        <v>250</v>
      </c>
      <c r="S188" s="15"/>
      <c r="T188" s="7" t="s">
        <v>246</v>
      </c>
      <c r="U188" s="6" t="s">
        <v>775</v>
      </c>
      <c r="V188" s="12" t="s">
        <v>227</v>
      </c>
    </row>
    <row r="189" spans="1:22" ht="60">
      <c r="A189" s="6">
        <f t="shared" si="2"/>
        <v>188</v>
      </c>
      <c r="B189" s="6" t="s">
        <v>213</v>
      </c>
      <c r="C189" s="25" t="s">
        <v>772</v>
      </c>
      <c r="D189" s="7" t="s">
        <v>778</v>
      </c>
      <c r="E189" s="25" t="s">
        <v>772</v>
      </c>
      <c r="F189" s="7"/>
      <c r="G189" s="6" t="s">
        <v>353</v>
      </c>
      <c r="H189" s="6" t="s">
        <v>779</v>
      </c>
      <c r="I189" s="6" t="s">
        <v>335</v>
      </c>
      <c r="J189" s="6" t="s">
        <v>432</v>
      </c>
      <c r="K189" s="6" t="s">
        <v>244</v>
      </c>
      <c r="L189" s="6"/>
      <c r="M189" s="6" t="s">
        <v>222</v>
      </c>
      <c r="N189" s="6" t="s">
        <v>258</v>
      </c>
      <c r="O189" s="10"/>
      <c r="P189" s="6" t="s">
        <v>224</v>
      </c>
      <c r="Q189" s="11"/>
      <c r="R189" s="7" t="s">
        <v>686</v>
      </c>
      <c r="S189" s="7"/>
      <c r="T189" s="7"/>
      <c r="U189" s="11" t="s">
        <v>373</v>
      </c>
      <c r="V189" s="12" t="s">
        <v>227</v>
      </c>
    </row>
    <row r="190" spans="1:22" ht="60">
      <c r="A190" s="6">
        <f t="shared" si="2"/>
        <v>189</v>
      </c>
      <c r="B190" s="6" t="s">
        <v>213</v>
      </c>
      <c r="C190" s="13" t="s">
        <v>772</v>
      </c>
      <c r="D190" s="7" t="s">
        <v>780</v>
      </c>
      <c r="E190" s="13" t="s">
        <v>772</v>
      </c>
      <c r="F190" s="7"/>
      <c r="G190" s="6" t="s">
        <v>353</v>
      </c>
      <c r="H190" s="6" t="s">
        <v>781</v>
      </c>
      <c r="I190" s="6" t="s">
        <v>335</v>
      </c>
      <c r="J190" s="6" t="s">
        <v>432</v>
      </c>
      <c r="K190" s="6" t="s">
        <v>244</v>
      </c>
      <c r="L190" s="6"/>
      <c r="M190" s="6" t="s">
        <v>222</v>
      </c>
      <c r="N190" s="6" t="s">
        <v>258</v>
      </c>
      <c r="O190" s="6"/>
      <c r="P190" s="6"/>
      <c r="Q190" s="11"/>
      <c r="R190" s="7" t="s">
        <v>686</v>
      </c>
      <c r="S190" s="7"/>
      <c r="T190" s="7"/>
      <c r="U190" s="11" t="s">
        <v>373</v>
      </c>
      <c r="V190" s="12" t="s">
        <v>227</v>
      </c>
    </row>
    <row r="191" spans="1:22" ht="30">
      <c r="A191" s="6">
        <f t="shared" si="2"/>
        <v>190</v>
      </c>
      <c r="B191" s="20" t="s">
        <v>281</v>
      </c>
      <c r="C191" s="13" t="s">
        <v>782</v>
      </c>
      <c r="D191" s="7" t="s">
        <v>783</v>
      </c>
      <c r="E191" s="13" t="s">
        <v>782</v>
      </c>
      <c r="F191" s="26" t="s">
        <v>570</v>
      </c>
      <c r="G191" s="6" t="s">
        <v>216</v>
      </c>
      <c r="H191" s="6" t="s">
        <v>784</v>
      </c>
      <c r="I191" s="6" t="s">
        <v>218</v>
      </c>
      <c r="J191" s="6" t="s">
        <v>257</v>
      </c>
      <c r="K191" s="6" t="s">
        <v>220</v>
      </c>
      <c r="L191" s="6" t="s">
        <v>221</v>
      </c>
      <c r="M191" s="6" t="s">
        <v>222</v>
      </c>
      <c r="N191" s="6" t="s">
        <v>223</v>
      </c>
      <c r="O191" s="10" t="s">
        <v>221</v>
      </c>
      <c r="P191" s="6"/>
      <c r="Q191" s="11" t="s">
        <v>224</v>
      </c>
      <c r="R191" s="7"/>
      <c r="S191" s="26" t="s">
        <v>570</v>
      </c>
      <c r="T191" s="7" t="s">
        <v>246</v>
      </c>
      <c r="U191" s="11" t="s">
        <v>226</v>
      </c>
      <c r="V191" s="12" t="s">
        <v>227</v>
      </c>
    </row>
    <row r="192" spans="1:22" ht="30">
      <c r="A192" s="6">
        <f t="shared" si="2"/>
        <v>191</v>
      </c>
      <c r="B192" s="20" t="s">
        <v>281</v>
      </c>
      <c r="C192" s="13" t="s">
        <v>782</v>
      </c>
      <c r="D192" s="7" t="s">
        <v>785</v>
      </c>
      <c r="E192" s="13" t="s">
        <v>782</v>
      </c>
      <c r="F192" s="26" t="s">
        <v>570</v>
      </c>
      <c r="G192" s="6" t="s">
        <v>216</v>
      </c>
      <c r="H192" s="6" t="s">
        <v>786</v>
      </c>
      <c r="I192" s="6" t="s">
        <v>218</v>
      </c>
      <c r="J192" s="6" t="s">
        <v>257</v>
      </c>
      <c r="K192" s="6" t="s">
        <v>220</v>
      </c>
      <c r="L192" s="6" t="s">
        <v>221</v>
      </c>
      <c r="M192" s="6" t="s">
        <v>222</v>
      </c>
      <c r="N192" s="6" t="s">
        <v>223</v>
      </c>
      <c r="O192" s="10" t="s">
        <v>221</v>
      </c>
      <c r="P192" s="6"/>
      <c r="Q192" s="11" t="s">
        <v>224</v>
      </c>
      <c r="R192" s="15" t="s">
        <v>250</v>
      </c>
      <c r="S192" s="26" t="s">
        <v>570</v>
      </c>
      <c r="T192" s="7" t="s">
        <v>246</v>
      </c>
      <c r="U192" s="11" t="s">
        <v>226</v>
      </c>
      <c r="V192" s="12" t="s">
        <v>227</v>
      </c>
    </row>
    <row r="193" spans="1:22" ht="30">
      <c r="A193" s="6">
        <f t="shared" si="2"/>
        <v>192</v>
      </c>
      <c r="B193" s="6" t="s">
        <v>253</v>
      </c>
      <c r="C193" s="25" t="s">
        <v>787</v>
      </c>
      <c r="D193" s="7" t="s">
        <v>788</v>
      </c>
      <c r="E193" s="25" t="s">
        <v>787</v>
      </c>
      <c r="F193" s="7" t="s">
        <v>789</v>
      </c>
      <c r="G193" s="6" t="s">
        <v>277</v>
      </c>
      <c r="H193" s="6" t="s">
        <v>790</v>
      </c>
      <c r="I193" s="6" t="s">
        <v>256</v>
      </c>
      <c r="J193" s="6" t="s">
        <v>257</v>
      </c>
      <c r="K193" s="6" t="s">
        <v>220</v>
      </c>
      <c r="L193" s="6" t="s">
        <v>336</v>
      </c>
      <c r="M193" s="6" t="s">
        <v>322</v>
      </c>
      <c r="N193" s="6" t="s">
        <v>223</v>
      </c>
      <c r="O193" s="6" t="s">
        <v>221</v>
      </c>
      <c r="P193" s="6"/>
      <c r="Q193" s="11" t="s">
        <v>224</v>
      </c>
      <c r="R193" s="7"/>
      <c r="S193" s="7" t="s">
        <v>789</v>
      </c>
      <c r="T193" s="7" t="s">
        <v>225</v>
      </c>
      <c r="U193" s="11" t="s">
        <v>259</v>
      </c>
      <c r="V193" s="12" t="s">
        <v>227</v>
      </c>
    </row>
    <row r="194" spans="1:22" ht="30">
      <c r="A194" s="6">
        <f t="shared" si="2"/>
        <v>193</v>
      </c>
      <c r="B194" s="6" t="s">
        <v>253</v>
      </c>
      <c r="C194" s="25" t="s">
        <v>787</v>
      </c>
      <c r="D194" s="7" t="s">
        <v>791</v>
      </c>
      <c r="E194" s="25" t="s">
        <v>787</v>
      </c>
      <c r="F194" s="7" t="s">
        <v>789</v>
      </c>
      <c r="G194" s="6" t="s">
        <v>229</v>
      </c>
      <c r="H194" s="6" t="s">
        <v>792</v>
      </c>
      <c r="I194" s="6" t="s">
        <v>256</v>
      </c>
      <c r="J194" s="6" t="s">
        <v>257</v>
      </c>
      <c r="K194" s="6" t="s">
        <v>220</v>
      </c>
      <c r="L194" s="6" t="s">
        <v>336</v>
      </c>
      <c r="M194" s="6" t="s">
        <v>322</v>
      </c>
      <c r="N194" s="6" t="s">
        <v>223</v>
      </c>
      <c r="O194" s="10" t="s">
        <v>265</v>
      </c>
      <c r="P194" s="6"/>
      <c r="Q194" s="11" t="s">
        <v>224</v>
      </c>
      <c r="R194" s="7"/>
      <c r="S194" s="7" t="s">
        <v>789</v>
      </c>
      <c r="T194" s="7" t="s">
        <v>225</v>
      </c>
      <c r="U194" s="11" t="s">
        <v>226</v>
      </c>
      <c r="V194" s="12" t="s">
        <v>227</v>
      </c>
    </row>
    <row r="195" spans="1:22" ht="30">
      <c r="A195" s="6">
        <f t="shared" si="2"/>
        <v>194</v>
      </c>
      <c r="B195" s="6" t="s">
        <v>253</v>
      </c>
      <c r="C195" s="25" t="s">
        <v>787</v>
      </c>
      <c r="D195" s="7" t="s">
        <v>793</v>
      </c>
      <c r="E195" s="25" t="s">
        <v>787</v>
      </c>
      <c r="F195" s="7" t="s">
        <v>789</v>
      </c>
      <c r="G195" s="6" t="s">
        <v>333</v>
      </c>
      <c r="H195" s="6" t="s">
        <v>794</v>
      </c>
      <c r="I195" s="6" t="s">
        <v>795</v>
      </c>
      <c r="J195" s="6" t="s">
        <v>795</v>
      </c>
      <c r="K195" s="6" t="s">
        <v>244</v>
      </c>
      <c r="L195" s="6"/>
      <c r="M195" s="6" t="s">
        <v>322</v>
      </c>
      <c r="N195" s="6" t="s">
        <v>223</v>
      </c>
      <c r="O195" s="6" t="s">
        <v>265</v>
      </c>
      <c r="P195" s="6"/>
      <c r="Q195" s="11"/>
      <c r="R195" s="7"/>
      <c r="S195" s="7" t="s">
        <v>789</v>
      </c>
      <c r="T195" s="7" t="s">
        <v>225</v>
      </c>
      <c r="U195" s="11" t="s">
        <v>259</v>
      </c>
      <c r="V195" s="12" t="s">
        <v>227</v>
      </c>
    </row>
    <row r="196" spans="1:22" ht="30">
      <c r="A196" s="6">
        <f t="shared" ref="A196:A259" si="3">A195+1</f>
        <v>195</v>
      </c>
      <c r="B196" s="6" t="s">
        <v>253</v>
      </c>
      <c r="C196" s="25" t="s">
        <v>787</v>
      </c>
      <c r="D196" s="7" t="s">
        <v>796</v>
      </c>
      <c r="E196" s="25" t="s">
        <v>787</v>
      </c>
      <c r="F196" s="7" t="s">
        <v>789</v>
      </c>
      <c r="G196" s="6" t="s">
        <v>327</v>
      </c>
      <c r="H196" s="6" t="s">
        <v>797</v>
      </c>
      <c r="I196" s="6" t="s">
        <v>795</v>
      </c>
      <c r="J196" s="6" t="s">
        <v>795</v>
      </c>
      <c r="K196" s="6" t="s">
        <v>244</v>
      </c>
      <c r="L196" s="6"/>
      <c r="M196" s="6" t="s">
        <v>322</v>
      </c>
      <c r="N196" s="6" t="s">
        <v>223</v>
      </c>
      <c r="O196" s="10" t="s">
        <v>265</v>
      </c>
      <c r="P196" s="6"/>
      <c r="Q196" s="11"/>
      <c r="R196" s="7"/>
      <c r="S196" s="7" t="s">
        <v>789</v>
      </c>
      <c r="T196" s="7" t="s">
        <v>225</v>
      </c>
      <c r="U196" s="11" t="s">
        <v>226</v>
      </c>
      <c r="V196" s="12" t="s">
        <v>227</v>
      </c>
    </row>
    <row r="197" spans="1:22" ht="30">
      <c r="A197" s="6">
        <f t="shared" si="3"/>
        <v>196</v>
      </c>
      <c r="B197" s="6" t="s">
        <v>253</v>
      </c>
      <c r="C197" s="25" t="s">
        <v>787</v>
      </c>
      <c r="D197" s="7" t="s">
        <v>798</v>
      </c>
      <c r="E197" s="25" t="s">
        <v>787</v>
      </c>
      <c r="F197" s="26" t="s">
        <v>799</v>
      </c>
      <c r="G197" s="6" t="s">
        <v>327</v>
      </c>
      <c r="H197" s="6" t="s">
        <v>800</v>
      </c>
      <c r="I197" s="6" t="s">
        <v>795</v>
      </c>
      <c r="J197" s="6" t="s">
        <v>795</v>
      </c>
      <c r="K197" s="6" t="s">
        <v>244</v>
      </c>
      <c r="L197" s="6"/>
      <c r="M197" s="6" t="s">
        <v>322</v>
      </c>
      <c r="N197" s="6" t="s">
        <v>223</v>
      </c>
      <c r="O197" s="10" t="s">
        <v>265</v>
      </c>
      <c r="P197" s="6"/>
      <c r="Q197" s="11"/>
      <c r="R197" s="7"/>
      <c r="S197" s="26" t="s">
        <v>799</v>
      </c>
      <c r="T197" s="7" t="s">
        <v>225</v>
      </c>
      <c r="U197" s="11" t="s">
        <v>226</v>
      </c>
      <c r="V197" s="12" t="s">
        <v>227</v>
      </c>
    </row>
    <row r="198" spans="1:22" ht="38.25">
      <c r="A198" s="6">
        <f t="shared" si="3"/>
        <v>197</v>
      </c>
      <c r="B198" s="6" t="s">
        <v>253</v>
      </c>
      <c r="C198" s="25" t="s">
        <v>801</v>
      </c>
      <c r="D198" s="7" t="s">
        <v>802</v>
      </c>
      <c r="E198" s="25" t="s">
        <v>801</v>
      </c>
      <c r="F198" s="26" t="s">
        <v>803</v>
      </c>
      <c r="G198" s="6" t="s">
        <v>216</v>
      </c>
      <c r="H198" s="6" t="s">
        <v>804</v>
      </c>
      <c r="I198" s="6" t="s">
        <v>256</v>
      </c>
      <c r="J198" s="6" t="s">
        <v>219</v>
      </c>
      <c r="K198" s="6" t="s">
        <v>220</v>
      </c>
      <c r="L198" s="6" t="s">
        <v>221</v>
      </c>
      <c r="M198" s="6" t="s">
        <v>222</v>
      </c>
      <c r="N198" s="6" t="s">
        <v>223</v>
      </c>
      <c r="O198" s="6" t="s">
        <v>221</v>
      </c>
      <c r="P198" s="6"/>
      <c r="Q198" s="11" t="s">
        <v>224</v>
      </c>
      <c r="R198" s="7"/>
      <c r="S198" s="26" t="s">
        <v>803</v>
      </c>
      <c r="T198" s="7" t="s">
        <v>746</v>
      </c>
      <c r="U198" s="11" t="s">
        <v>226</v>
      </c>
      <c r="V198" s="12" t="s">
        <v>227</v>
      </c>
    </row>
    <row r="199" spans="1:22" ht="38.25">
      <c r="A199" s="6">
        <f t="shared" si="3"/>
        <v>198</v>
      </c>
      <c r="B199" s="6" t="s">
        <v>253</v>
      </c>
      <c r="C199" s="25" t="s">
        <v>801</v>
      </c>
      <c r="D199" s="7" t="s">
        <v>805</v>
      </c>
      <c r="E199" s="25" t="s">
        <v>801</v>
      </c>
      <c r="F199" s="26" t="s">
        <v>803</v>
      </c>
      <c r="G199" s="6" t="s">
        <v>277</v>
      </c>
      <c r="H199" s="6" t="s">
        <v>806</v>
      </c>
      <c r="I199" s="6" t="s">
        <v>256</v>
      </c>
      <c r="J199" s="6" t="s">
        <v>219</v>
      </c>
      <c r="K199" s="6" t="s">
        <v>220</v>
      </c>
      <c r="L199" s="6" t="s">
        <v>221</v>
      </c>
      <c r="M199" s="6" t="s">
        <v>807</v>
      </c>
      <c r="N199" s="6" t="s">
        <v>223</v>
      </c>
      <c r="O199" s="10" t="s">
        <v>221</v>
      </c>
      <c r="P199" s="6"/>
      <c r="Q199" s="11" t="s">
        <v>224</v>
      </c>
      <c r="R199" s="7"/>
      <c r="S199" s="26" t="s">
        <v>803</v>
      </c>
      <c r="T199" s="7" t="s">
        <v>746</v>
      </c>
      <c r="U199" s="11" t="s">
        <v>226</v>
      </c>
      <c r="V199" s="12" t="s">
        <v>227</v>
      </c>
    </row>
    <row r="200" spans="1:22" ht="30">
      <c r="A200" s="6">
        <f t="shared" si="3"/>
        <v>199</v>
      </c>
      <c r="B200" s="10" t="s">
        <v>260</v>
      </c>
      <c r="C200" s="13" t="s">
        <v>808</v>
      </c>
      <c r="D200" s="7" t="s">
        <v>809</v>
      </c>
      <c r="E200" s="13" t="s">
        <v>808</v>
      </c>
      <c r="F200" s="15"/>
      <c r="G200" s="6" t="s">
        <v>216</v>
      </c>
      <c r="H200" s="9" t="s">
        <v>810</v>
      </c>
      <c r="I200" s="10" t="s">
        <v>256</v>
      </c>
      <c r="J200" s="6" t="s">
        <v>257</v>
      </c>
      <c r="K200" s="10" t="s">
        <v>220</v>
      </c>
      <c r="L200" s="6" t="s">
        <v>336</v>
      </c>
      <c r="M200" s="10" t="s">
        <v>222</v>
      </c>
      <c r="N200" s="10" t="s">
        <v>223</v>
      </c>
      <c r="O200" s="6" t="s">
        <v>265</v>
      </c>
      <c r="P200" s="6"/>
      <c r="Q200" s="11" t="s">
        <v>224</v>
      </c>
      <c r="R200" s="15" t="s">
        <v>250</v>
      </c>
      <c r="S200" s="15"/>
      <c r="T200" s="7" t="s">
        <v>529</v>
      </c>
      <c r="U200" s="6" t="s">
        <v>266</v>
      </c>
      <c r="V200" s="12" t="s">
        <v>227</v>
      </c>
    </row>
    <row r="201" spans="1:22" ht="30">
      <c r="A201" s="6">
        <f t="shared" si="3"/>
        <v>200</v>
      </c>
      <c r="B201" s="10" t="s">
        <v>260</v>
      </c>
      <c r="C201" s="13" t="s">
        <v>808</v>
      </c>
      <c r="D201" s="7" t="s">
        <v>811</v>
      </c>
      <c r="E201" s="13" t="s">
        <v>808</v>
      </c>
      <c r="F201" s="7"/>
      <c r="G201" s="6" t="s">
        <v>216</v>
      </c>
      <c r="H201" s="9" t="s">
        <v>812</v>
      </c>
      <c r="I201" s="10" t="s">
        <v>256</v>
      </c>
      <c r="J201" s="6" t="s">
        <v>257</v>
      </c>
      <c r="K201" s="10" t="s">
        <v>220</v>
      </c>
      <c r="L201" s="6" t="s">
        <v>221</v>
      </c>
      <c r="M201" s="10" t="s">
        <v>222</v>
      </c>
      <c r="N201" s="10" t="s">
        <v>223</v>
      </c>
      <c r="O201" s="10" t="s">
        <v>265</v>
      </c>
      <c r="P201" s="6"/>
      <c r="Q201" s="11" t="s">
        <v>224</v>
      </c>
      <c r="R201" s="7"/>
      <c r="S201" s="7"/>
      <c r="T201" s="7" t="s">
        <v>529</v>
      </c>
      <c r="U201" s="11" t="s">
        <v>309</v>
      </c>
      <c r="V201" s="12" t="s">
        <v>227</v>
      </c>
    </row>
    <row r="202" spans="1:22" ht="30">
      <c r="A202" s="6">
        <f t="shared" si="3"/>
        <v>201</v>
      </c>
      <c r="B202" s="20" t="s">
        <v>213</v>
      </c>
      <c r="C202" s="13" t="s">
        <v>808</v>
      </c>
      <c r="D202" s="24" t="s">
        <v>813</v>
      </c>
      <c r="E202" s="13" t="s">
        <v>808</v>
      </c>
      <c r="F202" s="15"/>
      <c r="G202" s="20" t="s">
        <v>232</v>
      </c>
      <c r="H202" s="20" t="s">
        <v>814</v>
      </c>
      <c r="I202" s="10" t="s">
        <v>256</v>
      </c>
      <c r="J202" s="6" t="s">
        <v>257</v>
      </c>
      <c r="K202" s="10" t="s">
        <v>220</v>
      </c>
      <c r="L202" s="6" t="s">
        <v>221</v>
      </c>
      <c r="M202" s="10" t="s">
        <v>222</v>
      </c>
      <c r="N202" s="10" t="s">
        <v>465</v>
      </c>
      <c r="O202" s="10" t="s">
        <v>265</v>
      </c>
      <c r="P202" s="6"/>
      <c r="Q202" s="11" t="s">
        <v>224</v>
      </c>
      <c r="R202" s="15" t="s">
        <v>250</v>
      </c>
      <c r="S202" s="15"/>
      <c r="T202" s="7" t="s">
        <v>529</v>
      </c>
      <c r="U202" s="6" t="s">
        <v>266</v>
      </c>
      <c r="V202" s="12" t="s">
        <v>227</v>
      </c>
    </row>
    <row r="203" spans="1:22" ht="60">
      <c r="A203" s="6">
        <f t="shared" si="3"/>
        <v>202</v>
      </c>
      <c r="B203" s="6" t="s">
        <v>213</v>
      </c>
      <c r="C203" s="13" t="s">
        <v>808</v>
      </c>
      <c r="D203" s="7" t="s">
        <v>815</v>
      </c>
      <c r="E203" s="13" t="s">
        <v>808</v>
      </c>
      <c r="F203" s="7"/>
      <c r="G203" s="6" t="s">
        <v>232</v>
      </c>
      <c r="H203" s="6" t="s">
        <v>816</v>
      </c>
      <c r="I203" s="6" t="s">
        <v>218</v>
      </c>
      <c r="J203" s="6" t="s">
        <v>257</v>
      </c>
      <c r="K203" s="6" t="s">
        <v>244</v>
      </c>
      <c r="L203" s="6"/>
      <c r="M203" s="6" t="s">
        <v>222</v>
      </c>
      <c r="N203" s="20" t="s">
        <v>610</v>
      </c>
      <c r="O203" s="6"/>
      <c r="P203" s="6"/>
      <c r="Q203" s="6"/>
      <c r="R203" s="7" t="s">
        <v>686</v>
      </c>
      <c r="S203" s="7"/>
      <c r="T203" s="7"/>
      <c r="U203" s="6" t="s">
        <v>266</v>
      </c>
      <c r="V203" s="12" t="s">
        <v>227</v>
      </c>
    </row>
    <row r="204" spans="1:22" ht="30">
      <c r="A204" s="6">
        <f t="shared" si="3"/>
        <v>203</v>
      </c>
      <c r="B204" s="6" t="s">
        <v>213</v>
      </c>
      <c r="C204" s="13" t="s">
        <v>808</v>
      </c>
      <c r="D204" s="7" t="s">
        <v>817</v>
      </c>
      <c r="E204" s="13" t="s">
        <v>808</v>
      </c>
      <c r="F204" s="7"/>
      <c r="G204" s="6" t="s">
        <v>232</v>
      </c>
      <c r="H204" s="6" t="s">
        <v>818</v>
      </c>
      <c r="I204" s="6" t="s">
        <v>218</v>
      </c>
      <c r="J204" s="6" t="s">
        <v>257</v>
      </c>
      <c r="K204" s="6" t="s">
        <v>220</v>
      </c>
      <c r="L204" s="6"/>
      <c r="M204" s="6" t="s">
        <v>222</v>
      </c>
      <c r="N204" s="6" t="s">
        <v>610</v>
      </c>
      <c r="O204" s="10"/>
      <c r="P204" s="6"/>
      <c r="Q204" s="6"/>
      <c r="R204" s="7"/>
      <c r="S204" s="7"/>
      <c r="T204" s="7"/>
      <c r="U204" s="11" t="s">
        <v>309</v>
      </c>
      <c r="V204" s="12" t="s">
        <v>227</v>
      </c>
    </row>
    <row r="205" spans="1:22" ht="30">
      <c r="A205" s="6">
        <f t="shared" si="3"/>
        <v>204</v>
      </c>
      <c r="B205" s="10" t="s">
        <v>260</v>
      </c>
      <c r="C205" s="13" t="s">
        <v>808</v>
      </c>
      <c r="D205" s="7" t="s">
        <v>819</v>
      </c>
      <c r="E205" s="13" t="s">
        <v>808</v>
      </c>
      <c r="F205" s="7"/>
      <c r="G205" s="6" t="s">
        <v>216</v>
      </c>
      <c r="H205" s="9" t="s">
        <v>820</v>
      </c>
      <c r="I205" s="10" t="s">
        <v>614</v>
      </c>
      <c r="J205" s="10" t="s">
        <v>821</v>
      </c>
      <c r="K205" s="10" t="s">
        <v>220</v>
      </c>
      <c r="L205" s="10"/>
      <c r="M205" s="10" t="s">
        <v>222</v>
      </c>
      <c r="N205" s="10" t="s">
        <v>223</v>
      </c>
      <c r="O205" s="10" t="s">
        <v>265</v>
      </c>
      <c r="P205" s="6"/>
      <c r="Q205" s="6"/>
      <c r="R205" s="7" t="s">
        <v>822</v>
      </c>
      <c r="S205" s="7"/>
      <c r="T205" s="7" t="s">
        <v>529</v>
      </c>
      <c r="U205" s="6" t="s">
        <v>266</v>
      </c>
      <c r="V205" s="12" t="s">
        <v>227</v>
      </c>
    </row>
    <row r="206" spans="1:22" ht="30">
      <c r="A206" s="6">
        <f t="shared" si="3"/>
        <v>205</v>
      </c>
      <c r="B206" s="10" t="s">
        <v>260</v>
      </c>
      <c r="C206" s="13" t="s">
        <v>808</v>
      </c>
      <c r="D206" s="7" t="s">
        <v>823</v>
      </c>
      <c r="E206" s="13" t="s">
        <v>808</v>
      </c>
      <c r="F206" s="7"/>
      <c r="G206" s="6" t="s">
        <v>216</v>
      </c>
      <c r="H206" s="9" t="s">
        <v>824</v>
      </c>
      <c r="I206" s="10" t="s">
        <v>614</v>
      </c>
      <c r="J206" s="10" t="s">
        <v>821</v>
      </c>
      <c r="K206" s="10" t="s">
        <v>220</v>
      </c>
      <c r="L206" s="10"/>
      <c r="M206" s="10" t="s">
        <v>222</v>
      </c>
      <c r="N206" s="10" t="s">
        <v>223</v>
      </c>
      <c r="O206" s="10" t="s">
        <v>265</v>
      </c>
      <c r="P206" s="6"/>
      <c r="Q206" s="6"/>
      <c r="R206" s="7" t="s">
        <v>822</v>
      </c>
      <c r="S206" s="7"/>
      <c r="T206" s="7" t="s">
        <v>529</v>
      </c>
      <c r="U206" s="6" t="s">
        <v>266</v>
      </c>
      <c r="V206" s="12" t="s">
        <v>227</v>
      </c>
    </row>
    <row r="207" spans="1:22" ht="30">
      <c r="A207" s="6">
        <f t="shared" si="3"/>
        <v>206</v>
      </c>
      <c r="B207" s="20" t="s">
        <v>213</v>
      </c>
      <c r="C207" s="13" t="s">
        <v>808</v>
      </c>
      <c r="D207" s="24" t="s">
        <v>825</v>
      </c>
      <c r="E207" s="13" t="s">
        <v>808</v>
      </c>
      <c r="F207" s="7"/>
      <c r="G207" s="20" t="s">
        <v>232</v>
      </c>
      <c r="H207" s="20" t="s">
        <v>826</v>
      </c>
      <c r="I207" s="10" t="s">
        <v>614</v>
      </c>
      <c r="J207" s="10" t="s">
        <v>821</v>
      </c>
      <c r="K207" s="10" t="s">
        <v>220</v>
      </c>
      <c r="L207" s="10"/>
      <c r="M207" s="10" t="s">
        <v>222</v>
      </c>
      <c r="N207" s="10" t="s">
        <v>465</v>
      </c>
      <c r="O207" s="10" t="s">
        <v>265</v>
      </c>
      <c r="P207" s="6"/>
      <c r="Q207" s="6"/>
      <c r="R207" s="7" t="s">
        <v>822</v>
      </c>
      <c r="S207" s="7"/>
      <c r="T207" s="7" t="s">
        <v>529</v>
      </c>
      <c r="U207" s="6" t="s">
        <v>266</v>
      </c>
      <c r="V207" s="12" t="s">
        <v>227</v>
      </c>
    </row>
    <row r="208" spans="1:22" ht="30">
      <c r="A208" s="6">
        <f t="shared" si="3"/>
        <v>207</v>
      </c>
      <c r="B208" s="20" t="s">
        <v>213</v>
      </c>
      <c r="C208" s="13" t="s">
        <v>808</v>
      </c>
      <c r="D208" s="24" t="s">
        <v>827</v>
      </c>
      <c r="E208" s="13" t="s">
        <v>808</v>
      </c>
      <c r="F208" s="7"/>
      <c r="G208" s="20" t="s">
        <v>232</v>
      </c>
      <c r="H208" s="20" t="s">
        <v>828</v>
      </c>
      <c r="I208" s="10" t="s">
        <v>614</v>
      </c>
      <c r="J208" s="10" t="s">
        <v>821</v>
      </c>
      <c r="K208" s="10" t="s">
        <v>220</v>
      </c>
      <c r="L208" s="10"/>
      <c r="M208" s="10" t="s">
        <v>222</v>
      </c>
      <c r="N208" s="10" t="s">
        <v>465</v>
      </c>
      <c r="O208" s="6" t="s">
        <v>265</v>
      </c>
      <c r="P208" s="6"/>
      <c r="Q208" s="6"/>
      <c r="R208" s="7" t="s">
        <v>822</v>
      </c>
      <c r="S208" s="7"/>
      <c r="T208" s="7" t="s">
        <v>529</v>
      </c>
      <c r="U208" s="6" t="s">
        <v>266</v>
      </c>
      <c r="V208" s="12" t="s">
        <v>227</v>
      </c>
    </row>
    <row r="209" spans="1:22" ht="45">
      <c r="A209" s="6">
        <f t="shared" si="3"/>
        <v>208</v>
      </c>
      <c r="B209" s="6" t="s">
        <v>213</v>
      </c>
      <c r="C209" s="13" t="s">
        <v>808</v>
      </c>
      <c r="D209" s="7" t="s">
        <v>829</v>
      </c>
      <c r="E209" s="13" t="s">
        <v>808</v>
      </c>
      <c r="F209" s="7"/>
      <c r="G209" s="6" t="s">
        <v>232</v>
      </c>
      <c r="H209" s="6" t="s">
        <v>830</v>
      </c>
      <c r="I209" s="6" t="s">
        <v>296</v>
      </c>
      <c r="J209" s="6" t="s">
        <v>831</v>
      </c>
      <c r="K209" s="6" t="s">
        <v>244</v>
      </c>
      <c r="L209" s="6"/>
      <c r="M209" s="6" t="s">
        <v>222</v>
      </c>
      <c r="N209" s="20" t="s">
        <v>610</v>
      </c>
      <c r="O209" s="10"/>
      <c r="P209" s="6"/>
      <c r="Q209" s="6"/>
      <c r="R209" s="7" t="s">
        <v>235</v>
      </c>
      <c r="S209" s="7"/>
      <c r="T209" s="7"/>
      <c r="U209" s="6" t="s">
        <v>266</v>
      </c>
      <c r="V209" s="12" t="s">
        <v>227</v>
      </c>
    </row>
    <row r="210" spans="1:22" ht="45">
      <c r="A210" s="6">
        <f t="shared" si="3"/>
        <v>209</v>
      </c>
      <c r="B210" s="6" t="s">
        <v>213</v>
      </c>
      <c r="C210" s="13" t="s">
        <v>808</v>
      </c>
      <c r="D210" s="7" t="s">
        <v>832</v>
      </c>
      <c r="E210" s="13" t="s">
        <v>808</v>
      </c>
      <c r="F210" s="7"/>
      <c r="G210" s="6" t="s">
        <v>232</v>
      </c>
      <c r="H210" s="6" t="s">
        <v>833</v>
      </c>
      <c r="I210" s="6" t="s">
        <v>296</v>
      </c>
      <c r="J210" s="6" t="s">
        <v>831</v>
      </c>
      <c r="K210" s="6" t="s">
        <v>244</v>
      </c>
      <c r="L210" s="6"/>
      <c r="M210" s="6" t="s">
        <v>222</v>
      </c>
      <c r="N210" s="20" t="s">
        <v>610</v>
      </c>
      <c r="O210" s="6"/>
      <c r="P210" s="6"/>
      <c r="Q210" s="6"/>
      <c r="R210" s="7" t="s">
        <v>235</v>
      </c>
      <c r="S210" s="7"/>
      <c r="T210" s="7"/>
      <c r="U210" s="6" t="s">
        <v>266</v>
      </c>
      <c r="V210" s="12" t="s">
        <v>227</v>
      </c>
    </row>
    <row r="211" spans="1:22" ht="60">
      <c r="A211" s="6">
        <f t="shared" si="3"/>
        <v>210</v>
      </c>
      <c r="B211" s="6" t="s">
        <v>260</v>
      </c>
      <c r="C211" s="13" t="s">
        <v>834</v>
      </c>
      <c r="D211" s="7" t="s">
        <v>835</v>
      </c>
      <c r="E211" s="13" t="s">
        <v>834</v>
      </c>
      <c r="F211" s="7"/>
      <c r="G211" s="19" t="s">
        <v>277</v>
      </c>
      <c r="H211" s="6" t="s">
        <v>836</v>
      </c>
      <c r="I211" s="6" t="s">
        <v>256</v>
      </c>
      <c r="J211" s="6" t="s">
        <v>432</v>
      </c>
      <c r="K211" s="6" t="s">
        <v>220</v>
      </c>
      <c r="L211" s="6"/>
      <c r="M211" s="20" t="s">
        <v>222</v>
      </c>
      <c r="N211" s="6" t="s">
        <v>279</v>
      </c>
      <c r="O211" s="6"/>
      <c r="P211" s="6" t="s">
        <v>224</v>
      </c>
      <c r="Q211" s="11"/>
      <c r="R211" s="7" t="s">
        <v>686</v>
      </c>
      <c r="S211" s="7"/>
      <c r="T211" s="7"/>
      <c r="U211" s="11" t="s">
        <v>226</v>
      </c>
      <c r="V211" s="12" t="s">
        <v>227</v>
      </c>
    </row>
    <row r="212" spans="1:22" ht="30">
      <c r="A212" s="6">
        <f t="shared" si="3"/>
        <v>211</v>
      </c>
      <c r="B212" s="6" t="s">
        <v>213</v>
      </c>
      <c r="C212" s="25" t="s">
        <v>837</v>
      </c>
      <c r="D212" s="7" t="s">
        <v>838</v>
      </c>
      <c r="E212" s="25" t="s">
        <v>837</v>
      </c>
      <c r="F212" s="15"/>
      <c r="G212" s="6" t="s">
        <v>216</v>
      </c>
      <c r="H212" s="6" t="s">
        <v>839</v>
      </c>
      <c r="I212" s="6" t="s">
        <v>218</v>
      </c>
      <c r="J212" s="6" t="s">
        <v>432</v>
      </c>
      <c r="K212" s="6" t="s">
        <v>290</v>
      </c>
      <c r="L212" s="6" t="s">
        <v>221</v>
      </c>
      <c r="M212" s="6" t="s">
        <v>322</v>
      </c>
      <c r="N212" s="6" t="s">
        <v>264</v>
      </c>
      <c r="O212" s="10" t="s">
        <v>265</v>
      </c>
      <c r="P212" s="6"/>
      <c r="Q212" s="11" t="s">
        <v>224</v>
      </c>
      <c r="R212" s="15" t="s">
        <v>250</v>
      </c>
      <c r="S212" s="15"/>
      <c r="T212" s="7" t="s">
        <v>246</v>
      </c>
      <c r="U212" s="11" t="s">
        <v>247</v>
      </c>
      <c r="V212" s="12" t="s">
        <v>227</v>
      </c>
    </row>
    <row r="213" spans="1:22" ht="30">
      <c r="A213" s="6">
        <f t="shared" si="3"/>
        <v>212</v>
      </c>
      <c r="B213" s="6" t="s">
        <v>260</v>
      </c>
      <c r="C213" s="13" t="s">
        <v>834</v>
      </c>
      <c r="D213" s="7" t="s">
        <v>840</v>
      </c>
      <c r="E213" s="13" t="s">
        <v>834</v>
      </c>
      <c r="F213" s="7"/>
      <c r="G213" s="19" t="s">
        <v>216</v>
      </c>
      <c r="H213" s="6" t="s">
        <v>841</v>
      </c>
      <c r="I213" s="6" t="s">
        <v>256</v>
      </c>
      <c r="J213" s="6" t="s">
        <v>432</v>
      </c>
      <c r="K213" s="6" t="s">
        <v>220</v>
      </c>
      <c r="L213" s="6" t="s">
        <v>221</v>
      </c>
      <c r="M213" s="6" t="s">
        <v>222</v>
      </c>
      <c r="N213" s="6" t="s">
        <v>223</v>
      </c>
      <c r="O213" s="10" t="s">
        <v>265</v>
      </c>
      <c r="P213" s="6" t="s">
        <v>224</v>
      </c>
      <c r="Q213" s="11" t="s">
        <v>224</v>
      </c>
      <c r="R213" s="7"/>
      <c r="S213" s="7"/>
      <c r="T213" s="7" t="s">
        <v>246</v>
      </c>
      <c r="U213" s="11" t="s">
        <v>351</v>
      </c>
      <c r="V213" s="12" t="s">
        <v>227</v>
      </c>
    </row>
    <row r="214" spans="1:22" ht="45">
      <c r="A214" s="6">
        <f t="shared" si="3"/>
        <v>213</v>
      </c>
      <c r="B214" s="6" t="s">
        <v>260</v>
      </c>
      <c r="C214" s="13" t="s">
        <v>834</v>
      </c>
      <c r="D214" s="7" t="s">
        <v>842</v>
      </c>
      <c r="E214" s="13" t="s">
        <v>834</v>
      </c>
      <c r="F214" s="7"/>
      <c r="G214" s="6" t="s">
        <v>232</v>
      </c>
      <c r="H214" s="6" t="s">
        <v>843</v>
      </c>
      <c r="I214" s="6" t="s">
        <v>256</v>
      </c>
      <c r="J214" s="6" t="s">
        <v>432</v>
      </c>
      <c r="K214" s="6" t="s">
        <v>220</v>
      </c>
      <c r="L214" s="6"/>
      <c r="M214" s="6" t="s">
        <v>222</v>
      </c>
      <c r="N214" s="6" t="s">
        <v>258</v>
      </c>
      <c r="O214" s="10"/>
      <c r="P214" s="6" t="s">
        <v>224</v>
      </c>
      <c r="Q214" s="11"/>
      <c r="R214" s="7" t="s">
        <v>235</v>
      </c>
      <c r="S214" s="7"/>
      <c r="T214" s="7"/>
      <c r="U214" s="11" t="s">
        <v>226</v>
      </c>
      <c r="V214" s="12" t="s">
        <v>227</v>
      </c>
    </row>
    <row r="215" spans="1:22" ht="30">
      <c r="A215" s="6">
        <f t="shared" si="3"/>
        <v>214</v>
      </c>
      <c r="B215" s="6" t="s">
        <v>844</v>
      </c>
      <c r="C215" s="25" t="s">
        <v>845</v>
      </c>
      <c r="D215" s="25" t="s">
        <v>846</v>
      </c>
      <c r="E215" s="25" t="s">
        <v>845</v>
      </c>
      <c r="F215" s="26" t="s">
        <v>799</v>
      </c>
      <c r="G215" s="6" t="s">
        <v>216</v>
      </c>
      <c r="H215" s="6" t="s">
        <v>847</v>
      </c>
      <c r="I215" s="6" t="s">
        <v>218</v>
      </c>
      <c r="J215" s="6" t="s">
        <v>623</v>
      </c>
      <c r="K215" s="6" t="s">
        <v>220</v>
      </c>
      <c r="L215" s="6" t="s">
        <v>221</v>
      </c>
      <c r="M215" s="6" t="s">
        <v>222</v>
      </c>
      <c r="N215" s="6" t="s">
        <v>223</v>
      </c>
      <c r="O215" s="10" t="s">
        <v>848</v>
      </c>
      <c r="P215" s="6"/>
      <c r="Q215" s="11" t="s">
        <v>224</v>
      </c>
      <c r="R215" s="7"/>
      <c r="S215" s="26" t="s">
        <v>799</v>
      </c>
      <c r="T215" s="7" t="s">
        <v>246</v>
      </c>
      <c r="U215" s="11" t="s">
        <v>247</v>
      </c>
      <c r="V215" s="12" t="s">
        <v>227</v>
      </c>
    </row>
    <row r="216" spans="1:22" ht="30">
      <c r="A216" s="6">
        <f t="shared" si="3"/>
        <v>215</v>
      </c>
      <c r="B216" s="6" t="s">
        <v>253</v>
      </c>
      <c r="C216" s="13" t="s">
        <v>849</v>
      </c>
      <c r="D216" s="7" t="s">
        <v>174</v>
      </c>
      <c r="E216" s="13" t="s">
        <v>849</v>
      </c>
      <c r="F216" s="26" t="s">
        <v>799</v>
      </c>
      <c r="G216" s="6" t="s">
        <v>333</v>
      </c>
      <c r="H216" s="6" t="s">
        <v>850</v>
      </c>
      <c r="I216" s="6" t="s">
        <v>851</v>
      </c>
      <c r="J216" s="6" t="s">
        <v>297</v>
      </c>
      <c r="K216" s="6" t="s">
        <v>220</v>
      </c>
      <c r="L216" s="6"/>
      <c r="M216" s="6" t="s">
        <v>222</v>
      </c>
      <c r="N216" s="6" t="s">
        <v>223</v>
      </c>
      <c r="O216" s="6" t="s">
        <v>342</v>
      </c>
      <c r="P216" s="6"/>
      <c r="Q216" s="11"/>
      <c r="R216" s="7" t="s">
        <v>822</v>
      </c>
      <c r="S216" s="26" t="s">
        <v>799</v>
      </c>
      <c r="T216" s="7" t="s">
        <v>246</v>
      </c>
      <c r="U216" s="11" t="s">
        <v>226</v>
      </c>
      <c r="V216" s="12" t="s">
        <v>227</v>
      </c>
    </row>
    <row r="217" spans="1:22" ht="30">
      <c r="A217" s="6">
        <f t="shared" si="3"/>
        <v>216</v>
      </c>
      <c r="B217" s="6" t="s">
        <v>253</v>
      </c>
      <c r="C217" s="24" t="s">
        <v>852</v>
      </c>
      <c r="D217" s="7" t="s">
        <v>853</v>
      </c>
      <c r="E217" s="24" t="s">
        <v>852</v>
      </c>
      <c r="F217" s="26" t="s">
        <v>799</v>
      </c>
      <c r="G217" s="6" t="s">
        <v>216</v>
      </c>
      <c r="H217" s="6" t="s">
        <v>854</v>
      </c>
      <c r="I217" s="6" t="s">
        <v>855</v>
      </c>
      <c r="J217" s="6" t="s">
        <v>856</v>
      </c>
      <c r="K217" s="6" t="s">
        <v>220</v>
      </c>
      <c r="L217" s="6"/>
      <c r="M217" s="20" t="s">
        <v>322</v>
      </c>
      <c r="N217" s="6" t="s">
        <v>223</v>
      </c>
      <c r="O217" s="10" t="s">
        <v>265</v>
      </c>
      <c r="P217" s="6"/>
      <c r="Q217" s="11"/>
      <c r="R217" s="7" t="s">
        <v>857</v>
      </c>
      <c r="S217" s="26" t="s">
        <v>799</v>
      </c>
      <c r="T217" s="7" t="s">
        <v>246</v>
      </c>
      <c r="U217" s="11" t="s">
        <v>226</v>
      </c>
      <c r="V217" s="12" t="s">
        <v>227</v>
      </c>
    </row>
    <row r="218" spans="1:22" ht="30">
      <c r="A218" s="6">
        <f t="shared" si="3"/>
        <v>217</v>
      </c>
      <c r="B218" s="6" t="s">
        <v>253</v>
      </c>
      <c r="C218" s="24" t="s">
        <v>852</v>
      </c>
      <c r="D218" s="7" t="s">
        <v>858</v>
      </c>
      <c r="E218" s="24" t="s">
        <v>852</v>
      </c>
      <c r="F218" s="26" t="s">
        <v>799</v>
      </c>
      <c r="G218" s="6" t="s">
        <v>229</v>
      </c>
      <c r="H218" s="6" t="s">
        <v>859</v>
      </c>
      <c r="I218" s="6" t="s">
        <v>860</v>
      </c>
      <c r="J218" s="6" t="s">
        <v>856</v>
      </c>
      <c r="K218" s="6" t="s">
        <v>220</v>
      </c>
      <c r="L218" s="6"/>
      <c r="M218" s="20" t="s">
        <v>322</v>
      </c>
      <c r="N218" s="6" t="s">
        <v>223</v>
      </c>
      <c r="O218" s="10" t="s">
        <v>265</v>
      </c>
      <c r="P218" s="6"/>
      <c r="Q218" s="11"/>
      <c r="R218" s="7" t="s">
        <v>857</v>
      </c>
      <c r="S218" s="26" t="s">
        <v>799</v>
      </c>
      <c r="T218" s="7" t="s">
        <v>246</v>
      </c>
      <c r="U218" s="11" t="s">
        <v>226</v>
      </c>
      <c r="V218" s="12" t="s">
        <v>227</v>
      </c>
    </row>
    <row r="219" spans="1:22" ht="30">
      <c r="A219" s="6">
        <f t="shared" si="3"/>
        <v>218</v>
      </c>
      <c r="B219" s="6" t="s">
        <v>253</v>
      </c>
      <c r="C219" s="24" t="s">
        <v>852</v>
      </c>
      <c r="D219" s="7" t="s">
        <v>861</v>
      </c>
      <c r="E219" s="24" t="s">
        <v>852</v>
      </c>
      <c r="F219" s="26" t="s">
        <v>799</v>
      </c>
      <c r="G219" s="6" t="s">
        <v>216</v>
      </c>
      <c r="H219" s="6" t="s">
        <v>862</v>
      </c>
      <c r="I219" s="6" t="s">
        <v>860</v>
      </c>
      <c r="J219" s="6" t="s">
        <v>856</v>
      </c>
      <c r="K219" s="6" t="s">
        <v>220</v>
      </c>
      <c r="L219" s="6"/>
      <c r="M219" s="6" t="s">
        <v>322</v>
      </c>
      <c r="N219" s="6" t="s">
        <v>223</v>
      </c>
      <c r="O219" s="10" t="s">
        <v>265</v>
      </c>
      <c r="P219" s="6"/>
      <c r="Q219" s="11"/>
      <c r="R219" s="7" t="s">
        <v>857</v>
      </c>
      <c r="S219" s="26" t="s">
        <v>799</v>
      </c>
      <c r="T219" s="7" t="s">
        <v>246</v>
      </c>
      <c r="U219" s="11" t="s">
        <v>226</v>
      </c>
      <c r="V219" s="12" t="s">
        <v>227</v>
      </c>
    </row>
    <row r="220" spans="1:22" ht="30">
      <c r="A220" s="6">
        <f t="shared" si="3"/>
        <v>219</v>
      </c>
      <c r="B220" s="6" t="s">
        <v>253</v>
      </c>
      <c r="C220" s="24" t="s">
        <v>852</v>
      </c>
      <c r="D220" s="7" t="s">
        <v>863</v>
      </c>
      <c r="E220" s="24" t="s">
        <v>852</v>
      </c>
      <c r="F220" s="26" t="s">
        <v>799</v>
      </c>
      <c r="G220" s="6" t="s">
        <v>216</v>
      </c>
      <c r="H220" s="6" t="s">
        <v>864</v>
      </c>
      <c r="I220" s="6" t="s">
        <v>860</v>
      </c>
      <c r="J220" s="6" t="s">
        <v>856</v>
      </c>
      <c r="K220" s="6" t="s">
        <v>220</v>
      </c>
      <c r="L220" s="6"/>
      <c r="M220" s="6" t="s">
        <v>322</v>
      </c>
      <c r="N220" s="6" t="s">
        <v>223</v>
      </c>
      <c r="O220" s="10" t="s">
        <v>265</v>
      </c>
      <c r="P220" s="6"/>
      <c r="Q220" s="11"/>
      <c r="R220" s="7" t="s">
        <v>857</v>
      </c>
      <c r="S220" s="26" t="s">
        <v>799</v>
      </c>
      <c r="T220" s="7" t="s">
        <v>246</v>
      </c>
      <c r="U220" s="11" t="s">
        <v>226</v>
      </c>
      <c r="V220" s="12" t="s">
        <v>227</v>
      </c>
    </row>
    <row r="221" spans="1:22" ht="30">
      <c r="A221" s="6">
        <f t="shared" si="3"/>
        <v>220</v>
      </c>
      <c r="B221" s="6" t="s">
        <v>253</v>
      </c>
      <c r="C221" s="24" t="s">
        <v>852</v>
      </c>
      <c r="D221" s="7" t="s">
        <v>865</v>
      </c>
      <c r="E221" s="24" t="s">
        <v>852</v>
      </c>
      <c r="F221" s="26" t="s">
        <v>799</v>
      </c>
      <c r="G221" s="6" t="s">
        <v>216</v>
      </c>
      <c r="H221" s="6" t="s">
        <v>866</v>
      </c>
      <c r="I221" s="6" t="s">
        <v>860</v>
      </c>
      <c r="J221" s="6" t="s">
        <v>856</v>
      </c>
      <c r="K221" s="6" t="s">
        <v>220</v>
      </c>
      <c r="L221" s="6"/>
      <c r="M221" s="6" t="s">
        <v>322</v>
      </c>
      <c r="N221" s="6" t="s">
        <v>223</v>
      </c>
      <c r="O221" s="6" t="s">
        <v>265</v>
      </c>
      <c r="P221" s="6"/>
      <c r="Q221" s="11"/>
      <c r="R221" s="7" t="s">
        <v>857</v>
      </c>
      <c r="S221" s="26" t="s">
        <v>799</v>
      </c>
      <c r="T221" s="7" t="s">
        <v>246</v>
      </c>
      <c r="U221" s="11" t="s">
        <v>226</v>
      </c>
      <c r="V221" s="12" t="s">
        <v>227</v>
      </c>
    </row>
    <row r="222" spans="1:22" ht="30">
      <c r="A222" s="6">
        <f t="shared" si="3"/>
        <v>221</v>
      </c>
      <c r="B222" s="6" t="s">
        <v>253</v>
      </c>
      <c r="C222" s="24" t="s">
        <v>852</v>
      </c>
      <c r="D222" s="7" t="s">
        <v>867</v>
      </c>
      <c r="E222" s="24" t="s">
        <v>852</v>
      </c>
      <c r="F222" s="26" t="s">
        <v>799</v>
      </c>
      <c r="G222" s="6" t="s">
        <v>229</v>
      </c>
      <c r="H222" s="6" t="s">
        <v>868</v>
      </c>
      <c r="I222" s="6" t="s">
        <v>860</v>
      </c>
      <c r="J222" s="6" t="s">
        <v>856</v>
      </c>
      <c r="K222" s="6" t="s">
        <v>220</v>
      </c>
      <c r="L222" s="6"/>
      <c r="M222" s="6" t="s">
        <v>322</v>
      </c>
      <c r="N222" s="6" t="s">
        <v>223</v>
      </c>
      <c r="O222" s="6" t="s">
        <v>265</v>
      </c>
      <c r="P222" s="6"/>
      <c r="Q222" s="11"/>
      <c r="R222" s="7" t="s">
        <v>857</v>
      </c>
      <c r="S222" s="26" t="s">
        <v>799</v>
      </c>
      <c r="T222" s="7" t="s">
        <v>246</v>
      </c>
      <c r="U222" s="11" t="s">
        <v>226</v>
      </c>
      <c r="V222" s="12" t="s">
        <v>227</v>
      </c>
    </row>
    <row r="223" spans="1:22" ht="30">
      <c r="A223" s="6">
        <f t="shared" si="3"/>
        <v>222</v>
      </c>
      <c r="B223" s="6" t="s">
        <v>253</v>
      </c>
      <c r="C223" s="24" t="s">
        <v>852</v>
      </c>
      <c r="D223" s="7" t="s">
        <v>869</v>
      </c>
      <c r="E223" s="24" t="s">
        <v>852</v>
      </c>
      <c r="F223" s="26" t="s">
        <v>799</v>
      </c>
      <c r="G223" s="6" t="s">
        <v>229</v>
      </c>
      <c r="H223" s="6" t="s">
        <v>870</v>
      </c>
      <c r="I223" s="6" t="s">
        <v>860</v>
      </c>
      <c r="J223" s="6" t="s">
        <v>856</v>
      </c>
      <c r="K223" s="6" t="s">
        <v>220</v>
      </c>
      <c r="L223" s="6"/>
      <c r="M223" s="6" t="s">
        <v>322</v>
      </c>
      <c r="N223" s="6" t="s">
        <v>223</v>
      </c>
      <c r="O223" s="10" t="s">
        <v>265</v>
      </c>
      <c r="P223" s="6"/>
      <c r="Q223" s="11"/>
      <c r="R223" s="7" t="s">
        <v>857</v>
      </c>
      <c r="S223" s="26" t="s">
        <v>799</v>
      </c>
      <c r="T223" s="7" t="s">
        <v>246</v>
      </c>
      <c r="U223" s="11" t="s">
        <v>226</v>
      </c>
      <c r="V223" s="12" t="s">
        <v>227</v>
      </c>
    </row>
    <row r="224" spans="1:22" ht="30">
      <c r="A224" s="6">
        <f t="shared" si="3"/>
        <v>223</v>
      </c>
      <c r="B224" s="6" t="s">
        <v>374</v>
      </c>
      <c r="C224" s="24" t="s">
        <v>852</v>
      </c>
      <c r="D224" s="7" t="s">
        <v>871</v>
      </c>
      <c r="E224" s="24" t="s">
        <v>852</v>
      </c>
      <c r="F224" s="26" t="s">
        <v>799</v>
      </c>
      <c r="G224" s="6" t="s">
        <v>216</v>
      </c>
      <c r="H224" s="6" t="s">
        <v>872</v>
      </c>
      <c r="I224" s="6" t="s">
        <v>855</v>
      </c>
      <c r="J224" s="6" t="s">
        <v>856</v>
      </c>
      <c r="K224" s="6" t="s">
        <v>220</v>
      </c>
      <c r="L224" s="6"/>
      <c r="M224" s="6" t="s">
        <v>322</v>
      </c>
      <c r="N224" s="6" t="s">
        <v>264</v>
      </c>
      <c r="O224" s="10" t="s">
        <v>265</v>
      </c>
      <c r="P224" s="6"/>
      <c r="Q224" s="11"/>
      <c r="R224" s="7" t="s">
        <v>857</v>
      </c>
      <c r="S224" s="26" t="s">
        <v>799</v>
      </c>
      <c r="T224" s="7" t="s">
        <v>246</v>
      </c>
      <c r="U224" s="11" t="s">
        <v>309</v>
      </c>
      <c r="V224" s="12" t="s">
        <v>227</v>
      </c>
    </row>
    <row r="225" spans="1:22" ht="30">
      <c r="A225" s="6">
        <f t="shared" si="3"/>
        <v>224</v>
      </c>
      <c r="B225" s="6" t="s">
        <v>253</v>
      </c>
      <c r="C225" s="24" t="s">
        <v>852</v>
      </c>
      <c r="D225" s="7" t="s">
        <v>873</v>
      </c>
      <c r="E225" s="24" t="s">
        <v>852</v>
      </c>
      <c r="F225" s="26" t="s">
        <v>799</v>
      </c>
      <c r="G225" s="6" t="s">
        <v>229</v>
      </c>
      <c r="H225" s="6" t="s">
        <v>874</v>
      </c>
      <c r="I225" s="6" t="s">
        <v>860</v>
      </c>
      <c r="J225" s="6" t="s">
        <v>875</v>
      </c>
      <c r="K225" s="6" t="s">
        <v>220</v>
      </c>
      <c r="L225" s="6"/>
      <c r="M225" s="6" t="s">
        <v>322</v>
      </c>
      <c r="N225" s="6" t="s">
        <v>223</v>
      </c>
      <c r="O225" s="6" t="s">
        <v>265</v>
      </c>
      <c r="P225" s="6"/>
      <c r="Q225" s="11"/>
      <c r="R225" s="7" t="s">
        <v>857</v>
      </c>
      <c r="S225" s="26" t="s">
        <v>799</v>
      </c>
      <c r="T225" s="7" t="s">
        <v>246</v>
      </c>
      <c r="U225" s="11" t="s">
        <v>226</v>
      </c>
      <c r="V225" s="12" t="s">
        <v>227</v>
      </c>
    </row>
    <row r="226" spans="1:22" ht="30">
      <c r="A226" s="6">
        <f t="shared" si="3"/>
        <v>225</v>
      </c>
      <c r="B226" s="6" t="s">
        <v>253</v>
      </c>
      <c r="C226" s="24" t="s">
        <v>852</v>
      </c>
      <c r="D226" s="7" t="s">
        <v>876</v>
      </c>
      <c r="E226" s="24" t="s">
        <v>852</v>
      </c>
      <c r="F226" s="26" t="s">
        <v>799</v>
      </c>
      <c r="G226" s="6" t="s">
        <v>229</v>
      </c>
      <c r="H226" s="6" t="s">
        <v>877</v>
      </c>
      <c r="I226" s="6" t="s">
        <v>860</v>
      </c>
      <c r="J226" s="6" t="s">
        <v>875</v>
      </c>
      <c r="K226" s="6" t="s">
        <v>220</v>
      </c>
      <c r="L226" s="6"/>
      <c r="M226" s="6" t="s">
        <v>322</v>
      </c>
      <c r="N226" s="6" t="s">
        <v>223</v>
      </c>
      <c r="O226" s="10" t="s">
        <v>265</v>
      </c>
      <c r="P226" s="6"/>
      <c r="Q226" s="11"/>
      <c r="R226" s="7" t="s">
        <v>857</v>
      </c>
      <c r="S226" s="26" t="s">
        <v>799</v>
      </c>
      <c r="T226" s="7" t="s">
        <v>246</v>
      </c>
      <c r="U226" s="11" t="s">
        <v>226</v>
      </c>
      <c r="V226" s="12" t="s">
        <v>227</v>
      </c>
    </row>
    <row r="227" spans="1:22" ht="30">
      <c r="A227" s="6">
        <f t="shared" si="3"/>
        <v>226</v>
      </c>
      <c r="B227" s="6" t="s">
        <v>253</v>
      </c>
      <c r="C227" s="24" t="s">
        <v>852</v>
      </c>
      <c r="D227" s="7" t="s">
        <v>878</v>
      </c>
      <c r="E227" s="24" t="s">
        <v>852</v>
      </c>
      <c r="F227" s="26" t="s">
        <v>799</v>
      </c>
      <c r="G227" s="6" t="s">
        <v>229</v>
      </c>
      <c r="H227" s="6" t="s">
        <v>879</v>
      </c>
      <c r="I227" s="6" t="s">
        <v>855</v>
      </c>
      <c r="J227" s="6" t="s">
        <v>856</v>
      </c>
      <c r="K227" s="6" t="s">
        <v>220</v>
      </c>
      <c r="L227" s="6"/>
      <c r="M227" s="20" t="s">
        <v>322</v>
      </c>
      <c r="N227" s="6" t="s">
        <v>223</v>
      </c>
      <c r="O227" s="6" t="s">
        <v>265</v>
      </c>
      <c r="P227" s="6"/>
      <c r="Q227" s="11"/>
      <c r="R227" s="7" t="s">
        <v>857</v>
      </c>
      <c r="S227" s="26" t="s">
        <v>799</v>
      </c>
      <c r="T227" s="7" t="s">
        <v>246</v>
      </c>
      <c r="U227" s="11" t="s">
        <v>226</v>
      </c>
      <c r="V227" s="12" t="s">
        <v>227</v>
      </c>
    </row>
    <row r="228" spans="1:22" ht="30">
      <c r="A228" s="6">
        <f t="shared" si="3"/>
        <v>227</v>
      </c>
      <c r="B228" s="6" t="s">
        <v>253</v>
      </c>
      <c r="C228" s="24" t="s">
        <v>852</v>
      </c>
      <c r="D228" s="7" t="s">
        <v>880</v>
      </c>
      <c r="E228" s="24" t="s">
        <v>852</v>
      </c>
      <c r="F228" s="26" t="s">
        <v>799</v>
      </c>
      <c r="G228" s="6" t="s">
        <v>229</v>
      </c>
      <c r="H228" s="6" t="s">
        <v>881</v>
      </c>
      <c r="I228" s="6" t="s">
        <v>855</v>
      </c>
      <c r="J228" s="6" t="s">
        <v>856</v>
      </c>
      <c r="K228" s="6" t="s">
        <v>220</v>
      </c>
      <c r="L228" s="6"/>
      <c r="M228" s="20" t="s">
        <v>322</v>
      </c>
      <c r="N228" s="6" t="s">
        <v>223</v>
      </c>
      <c r="O228" s="6" t="s">
        <v>265</v>
      </c>
      <c r="P228" s="6"/>
      <c r="Q228" s="11"/>
      <c r="R228" s="7" t="s">
        <v>857</v>
      </c>
      <c r="S228" s="26" t="s">
        <v>799</v>
      </c>
      <c r="T228" s="7" t="s">
        <v>246</v>
      </c>
      <c r="U228" s="11" t="s">
        <v>226</v>
      </c>
      <c r="V228" s="12" t="s">
        <v>227</v>
      </c>
    </row>
    <row r="229" spans="1:22" ht="30">
      <c r="A229" s="6">
        <f t="shared" si="3"/>
        <v>228</v>
      </c>
      <c r="B229" s="6" t="s">
        <v>253</v>
      </c>
      <c r="C229" s="24" t="s">
        <v>852</v>
      </c>
      <c r="D229" s="7" t="s">
        <v>882</v>
      </c>
      <c r="E229" s="24" t="s">
        <v>852</v>
      </c>
      <c r="F229" s="26" t="s">
        <v>799</v>
      </c>
      <c r="G229" s="6" t="s">
        <v>229</v>
      </c>
      <c r="H229" s="6" t="s">
        <v>883</v>
      </c>
      <c r="I229" s="6" t="s">
        <v>855</v>
      </c>
      <c r="J229" s="6" t="s">
        <v>856</v>
      </c>
      <c r="K229" s="6" t="s">
        <v>220</v>
      </c>
      <c r="L229" s="6"/>
      <c r="M229" s="20" t="s">
        <v>322</v>
      </c>
      <c r="N229" s="6" t="s">
        <v>223</v>
      </c>
      <c r="O229" s="6" t="s">
        <v>265</v>
      </c>
      <c r="P229" s="6"/>
      <c r="Q229" s="11"/>
      <c r="R229" s="7" t="s">
        <v>857</v>
      </c>
      <c r="S229" s="26" t="s">
        <v>799</v>
      </c>
      <c r="T229" s="7" t="s">
        <v>246</v>
      </c>
      <c r="U229" s="11" t="s">
        <v>226</v>
      </c>
      <c r="V229" s="12" t="s">
        <v>227</v>
      </c>
    </row>
    <row r="230" spans="1:22" ht="30">
      <c r="A230" s="6">
        <f t="shared" si="3"/>
        <v>229</v>
      </c>
      <c r="B230" s="6" t="s">
        <v>253</v>
      </c>
      <c r="C230" s="24" t="s">
        <v>852</v>
      </c>
      <c r="D230" s="7" t="s">
        <v>884</v>
      </c>
      <c r="E230" s="24" t="s">
        <v>852</v>
      </c>
      <c r="F230" s="26" t="s">
        <v>799</v>
      </c>
      <c r="G230" s="6" t="s">
        <v>229</v>
      </c>
      <c r="H230" s="6" t="s">
        <v>883</v>
      </c>
      <c r="I230" s="6" t="s">
        <v>855</v>
      </c>
      <c r="J230" s="6" t="s">
        <v>856</v>
      </c>
      <c r="K230" s="6" t="s">
        <v>220</v>
      </c>
      <c r="L230" s="6"/>
      <c r="M230" s="20" t="s">
        <v>322</v>
      </c>
      <c r="N230" s="6" t="s">
        <v>223</v>
      </c>
      <c r="O230" s="6" t="s">
        <v>265</v>
      </c>
      <c r="P230" s="6"/>
      <c r="Q230" s="11"/>
      <c r="R230" s="7" t="s">
        <v>857</v>
      </c>
      <c r="S230" s="26" t="s">
        <v>799</v>
      </c>
      <c r="T230" s="7" t="s">
        <v>246</v>
      </c>
      <c r="U230" s="11" t="s">
        <v>226</v>
      </c>
      <c r="V230" s="12" t="s">
        <v>227</v>
      </c>
    </row>
    <row r="231" spans="1:22" ht="30">
      <c r="A231" s="6">
        <f t="shared" si="3"/>
        <v>230</v>
      </c>
      <c r="B231" s="6" t="s">
        <v>253</v>
      </c>
      <c r="C231" s="24" t="s">
        <v>852</v>
      </c>
      <c r="D231" s="7" t="s">
        <v>885</v>
      </c>
      <c r="E231" s="24" t="s">
        <v>852</v>
      </c>
      <c r="F231" s="26" t="s">
        <v>799</v>
      </c>
      <c r="G231" s="6" t="s">
        <v>277</v>
      </c>
      <c r="H231" s="6" t="s">
        <v>886</v>
      </c>
      <c r="I231" s="6" t="s">
        <v>855</v>
      </c>
      <c r="J231" s="6" t="s">
        <v>875</v>
      </c>
      <c r="K231" s="6" t="s">
        <v>220</v>
      </c>
      <c r="L231" s="6"/>
      <c r="M231" s="20" t="s">
        <v>322</v>
      </c>
      <c r="N231" s="6" t="s">
        <v>311</v>
      </c>
      <c r="O231" s="10" t="s">
        <v>265</v>
      </c>
      <c r="P231" s="6"/>
      <c r="Q231" s="11"/>
      <c r="R231" s="7" t="s">
        <v>857</v>
      </c>
      <c r="S231" s="26" t="s">
        <v>799</v>
      </c>
      <c r="T231" s="7" t="s">
        <v>246</v>
      </c>
      <c r="U231" s="11" t="s">
        <v>226</v>
      </c>
      <c r="V231" s="31"/>
    </row>
    <row r="232" spans="1:22" ht="30">
      <c r="A232" s="6">
        <f t="shared" si="3"/>
        <v>231</v>
      </c>
      <c r="B232" s="6" t="s">
        <v>253</v>
      </c>
      <c r="C232" s="24" t="s">
        <v>852</v>
      </c>
      <c r="D232" s="7" t="s">
        <v>887</v>
      </c>
      <c r="E232" s="24" t="s">
        <v>852</v>
      </c>
      <c r="F232" s="26" t="s">
        <v>799</v>
      </c>
      <c r="G232" s="6" t="s">
        <v>277</v>
      </c>
      <c r="H232" s="6" t="s">
        <v>888</v>
      </c>
      <c r="I232" s="6" t="s">
        <v>855</v>
      </c>
      <c r="J232" s="6" t="s">
        <v>875</v>
      </c>
      <c r="K232" s="6" t="s">
        <v>220</v>
      </c>
      <c r="L232" s="6"/>
      <c r="M232" s="6" t="s">
        <v>322</v>
      </c>
      <c r="N232" s="6" t="s">
        <v>311</v>
      </c>
      <c r="O232" s="10" t="s">
        <v>525</v>
      </c>
      <c r="P232" s="6"/>
      <c r="Q232" s="11"/>
      <c r="R232" s="7" t="s">
        <v>857</v>
      </c>
      <c r="S232" s="26" t="s">
        <v>799</v>
      </c>
      <c r="T232" s="7" t="s">
        <v>246</v>
      </c>
      <c r="U232" s="11" t="s">
        <v>226</v>
      </c>
      <c r="V232" s="32"/>
    </row>
    <row r="233" spans="1:22" ht="30">
      <c r="A233" s="6">
        <f t="shared" si="3"/>
        <v>232</v>
      </c>
      <c r="B233" s="6" t="s">
        <v>253</v>
      </c>
      <c r="C233" s="24" t="s">
        <v>852</v>
      </c>
      <c r="D233" s="7" t="s">
        <v>889</v>
      </c>
      <c r="E233" s="24" t="s">
        <v>852</v>
      </c>
      <c r="F233" s="26" t="s">
        <v>799</v>
      </c>
      <c r="G233" s="6" t="s">
        <v>277</v>
      </c>
      <c r="H233" s="6" t="s">
        <v>890</v>
      </c>
      <c r="I233" s="6" t="s">
        <v>855</v>
      </c>
      <c r="J233" s="6" t="s">
        <v>875</v>
      </c>
      <c r="K233" s="6" t="s">
        <v>220</v>
      </c>
      <c r="L233" s="6"/>
      <c r="M233" s="6" t="s">
        <v>322</v>
      </c>
      <c r="N233" s="6" t="s">
        <v>311</v>
      </c>
      <c r="O233" s="10" t="s">
        <v>265</v>
      </c>
      <c r="P233" s="6"/>
      <c r="Q233" s="11"/>
      <c r="R233" s="7" t="s">
        <v>857</v>
      </c>
      <c r="S233" s="26" t="s">
        <v>799</v>
      </c>
      <c r="T233" s="7" t="s">
        <v>246</v>
      </c>
      <c r="U233" s="11" t="s">
        <v>226</v>
      </c>
      <c r="V233" s="31"/>
    </row>
    <row r="234" spans="1:22" ht="30">
      <c r="A234" s="6">
        <f t="shared" si="3"/>
        <v>233</v>
      </c>
      <c r="B234" s="6" t="s">
        <v>253</v>
      </c>
      <c r="C234" s="24" t="s">
        <v>852</v>
      </c>
      <c r="D234" s="7" t="s">
        <v>891</v>
      </c>
      <c r="E234" s="24" t="s">
        <v>852</v>
      </c>
      <c r="F234" s="26" t="s">
        <v>799</v>
      </c>
      <c r="G234" s="6" t="s">
        <v>325</v>
      </c>
      <c r="H234" s="6" t="s">
        <v>892</v>
      </c>
      <c r="I234" s="6" t="s">
        <v>855</v>
      </c>
      <c r="J234" s="6" t="s">
        <v>856</v>
      </c>
      <c r="K234" s="6" t="s">
        <v>220</v>
      </c>
      <c r="L234" s="6"/>
      <c r="M234" s="6" t="s">
        <v>322</v>
      </c>
      <c r="N234" s="6" t="s">
        <v>223</v>
      </c>
      <c r="O234" s="6" t="s">
        <v>265</v>
      </c>
      <c r="P234" s="6"/>
      <c r="Q234" s="11"/>
      <c r="R234" s="7" t="s">
        <v>857</v>
      </c>
      <c r="S234" s="26" t="s">
        <v>799</v>
      </c>
      <c r="T234" s="7" t="s">
        <v>246</v>
      </c>
      <c r="U234" s="11" t="s">
        <v>226</v>
      </c>
      <c r="V234" s="32"/>
    </row>
    <row r="235" spans="1:22" ht="30">
      <c r="A235" s="6">
        <f t="shared" si="3"/>
        <v>234</v>
      </c>
      <c r="B235" s="6" t="s">
        <v>253</v>
      </c>
      <c r="C235" s="24" t="s">
        <v>852</v>
      </c>
      <c r="D235" s="7" t="s">
        <v>893</v>
      </c>
      <c r="E235" s="24" t="s">
        <v>852</v>
      </c>
      <c r="F235" s="26" t="s">
        <v>799</v>
      </c>
      <c r="G235" s="6" t="s">
        <v>463</v>
      </c>
      <c r="H235" s="6" t="s">
        <v>894</v>
      </c>
      <c r="I235" s="6" t="s">
        <v>855</v>
      </c>
      <c r="J235" s="6" t="s">
        <v>856</v>
      </c>
      <c r="K235" s="6" t="s">
        <v>220</v>
      </c>
      <c r="L235" s="6"/>
      <c r="M235" s="6" t="s">
        <v>322</v>
      </c>
      <c r="N235" s="6" t="s">
        <v>223</v>
      </c>
      <c r="O235" s="10" t="s">
        <v>265</v>
      </c>
      <c r="P235" s="6"/>
      <c r="Q235" s="11"/>
      <c r="R235" s="7" t="s">
        <v>857</v>
      </c>
      <c r="S235" s="26" t="s">
        <v>799</v>
      </c>
      <c r="T235" s="7" t="s">
        <v>246</v>
      </c>
      <c r="U235" s="11" t="s">
        <v>226</v>
      </c>
      <c r="V235" s="31"/>
    </row>
    <row r="236" spans="1:22" ht="30">
      <c r="A236" s="6">
        <f t="shared" si="3"/>
        <v>235</v>
      </c>
      <c r="B236" s="6" t="s">
        <v>253</v>
      </c>
      <c r="C236" s="24" t="s">
        <v>852</v>
      </c>
      <c r="D236" s="7" t="s">
        <v>895</v>
      </c>
      <c r="E236" s="24" t="s">
        <v>852</v>
      </c>
      <c r="F236" s="26" t="s">
        <v>799</v>
      </c>
      <c r="G236" s="6" t="s">
        <v>277</v>
      </c>
      <c r="H236" s="6" t="s">
        <v>896</v>
      </c>
      <c r="I236" s="6" t="s">
        <v>855</v>
      </c>
      <c r="J236" s="6" t="s">
        <v>875</v>
      </c>
      <c r="K236" s="6" t="s">
        <v>220</v>
      </c>
      <c r="L236" s="6"/>
      <c r="M236" s="6" t="s">
        <v>322</v>
      </c>
      <c r="N236" s="6" t="s">
        <v>311</v>
      </c>
      <c r="O236" s="10" t="s">
        <v>265</v>
      </c>
      <c r="P236" s="6"/>
      <c r="Q236" s="11"/>
      <c r="R236" s="7" t="s">
        <v>857</v>
      </c>
      <c r="S236" s="26" t="s">
        <v>799</v>
      </c>
      <c r="T236" s="7" t="s">
        <v>246</v>
      </c>
      <c r="U236" s="11" t="s">
        <v>226</v>
      </c>
      <c r="V236" s="31"/>
    </row>
    <row r="237" spans="1:22" ht="30">
      <c r="A237" s="6">
        <f t="shared" si="3"/>
        <v>236</v>
      </c>
      <c r="B237" s="6" t="s">
        <v>253</v>
      </c>
      <c r="C237" s="24" t="s">
        <v>852</v>
      </c>
      <c r="D237" s="7" t="s">
        <v>897</v>
      </c>
      <c r="E237" s="24" t="s">
        <v>852</v>
      </c>
      <c r="F237" s="26" t="s">
        <v>799</v>
      </c>
      <c r="G237" s="6" t="s">
        <v>277</v>
      </c>
      <c r="H237" s="6" t="s">
        <v>898</v>
      </c>
      <c r="I237" s="6" t="s">
        <v>855</v>
      </c>
      <c r="J237" s="6" t="s">
        <v>875</v>
      </c>
      <c r="K237" s="6" t="s">
        <v>220</v>
      </c>
      <c r="L237" s="6"/>
      <c r="M237" s="20" t="s">
        <v>322</v>
      </c>
      <c r="N237" s="6" t="s">
        <v>311</v>
      </c>
      <c r="O237" s="6" t="s">
        <v>265</v>
      </c>
      <c r="P237" s="6"/>
      <c r="Q237" s="11"/>
      <c r="R237" s="7" t="s">
        <v>857</v>
      </c>
      <c r="S237" s="26" t="s">
        <v>799</v>
      </c>
      <c r="T237" s="7" t="s">
        <v>246</v>
      </c>
      <c r="U237" s="11" t="s">
        <v>226</v>
      </c>
      <c r="V237" s="31"/>
    </row>
    <row r="238" spans="1:22" ht="30">
      <c r="A238" s="6">
        <f t="shared" si="3"/>
        <v>237</v>
      </c>
      <c r="B238" s="6" t="s">
        <v>253</v>
      </c>
      <c r="C238" s="24" t="s">
        <v>852</v>
      </c>
      <c r="D238" s="7" t="s">
        <v>899</v>
      </c>
      <c r="E238" s="24" t="s">
        <v>852</v>
      </c>
      <c r="F238" s="26" t="s">
        <v>799</v>
      </c>
      <c r="G238" s="6" t="s">
        <v>277</v>
      </c>
      <c r="H238" s="6" t="s">
        <v>900</v>
      </c>
      <c r="I238" s="6" t="s">
        <v>855</v>
      </c>
      <c r="J238" s="6" t="s">
        <v>875</v>
      </c>
      <c r="K238" s="6" t="s">
        <v>220</v>
      </c>
      <c r="L238" s="6"/>
      <c r="M238" s="20" t="s">
        <v>322</v>
      </c>
      <c r="N238" s="6" t="s">
        <v>311</v>
      </c>
      <c r="O238" s="6" t="s">
        <v>265</v>
      </c>
      <c r="P238" s="6"/>
      <c r="Q238" s="11"/>
      <c r="R238" s="7" t="s">
        <v>857</v>
      </c>
      <c r="S238" s="26" t="s">
        <v>799</v>
      </c>
      <c r="T238" s="7" t="s">
        <v>246</v>
      </c>
      <c r="U238" s="11" t="s">
        <v>226</v>
      </c>
      <c r="V238" s="31"/>
    </row>
    <row r="239" spans="1:22" ht="30">
      <c r="A239" s="6">
        <f t="shared" si="3"/>
        <v>238</v>
      </c>
      <c r="B239" s="6" t="s">
        <v>253</v>
      </c>
      <c r="C239" s="24" t="s">
        <v>852</v>
      </c>
      <c r="D239" s="7" t="s">
        <v>901</v>
      </c>
      <c r="E239" s="24" t="s">
        <v>852</v>
      </c>
      <c r="F239" s="26" t="s">
        <v>799</v>
      </c>
      <c r="G239" s="6" t="s">
        <v>277</v>
      </c>
      <c r="H239" s="6" t="s">
        <v>902</v>
      </c>
      <c r="I239" s="6" t="s">
        <v>855</v>
      </c>
      <c r="J239" s="6" t="s">
        <v>875</v>
      </c>
      <c r="K239" s="6" t="s">
        <v>220</v>
      </c>
      <c r="L239" s="6"/>
      <c r="M239" s="6" t="s">
        <v>322</v>
      </c>
      <c r="N239" s="6" t="s">
        <v>311</v>
      </c>
      <c r="O239" s="6" t="s">
        <v>265</v>
      </c>
      <c r="P239" s="6"/>
      <c r="Q239" s="11"/>
      <c r="R239" s="7" t="s">
        <v>857</v>
      </c>
      <c r="S239" s="26" t="s">
        <v>799</v>
      </c>
      <c r="T239" s="7" t="s">
        <v>246</v>
      </c>
      <c r="U239" s="11" t="s">
        <v>226</v>
      </c>
      <c r="V239" s="32"/>
    </row>
    <row r="240" spans="1:22" ht="30">
      <c r="A240" s="6">
        <f t="shared" si="3"/>
        <v>239</v>
      </c>
      <c r="B240" s="6" t="s">
        <v>253</v>
      </c>
      <c r="C240" s="24" t="s">
        <v>852</v>
      </c>
      <c r="D240" s="7" t="s">
        <v>903</v>
      </c>
      <c r="E240" s="24" t="s">
        <v>852</v>
      </c>
      <c r="F240" s="26" t="s">
        <v>799</v>
      </c>
      <c r="G240" s="6" t="s">
        <v>277</v>
      </c>
      <c r="H240" s="6" t="s">
        <v>904</v>
      </c>
      <c r="I240" s="6" t="s">
        <v>860</v>
      </c>
      <c r="J240" s="6" t="s">
        <v>875</v>
      </c>
      <c r="K240" s="6" t="s">
        <v>220</v>
      </c>
      <c r="L240" s="6"/>
      <c r="M240" s="6" t="s">
        <v>322</v>
      </c>
      <c r="N240" s="6" t="s">
        <v>311</v>
      </c>
      <c r="O240" s="6" t="s">
        <v>265</v>
      </c>
      <c r="P240" s="6"/>
      <c r="Q240" s="11"/>
      <c r="R240" s="7" t="s">
        <v>857</v>
      </c>
      <c r="S240" s="26" t="s">
        <v>799</v>
      </c>
      <c r="T240" s="7" t="s">
        <v>246</v>
      </c>
      <c r="U240" s="11" t="s">
        <v>226</v>
      </c>
      <c r="V240" s="31"/>
    </row>
    <row r="241" spans="1:22" ht="30">
      <c r="A241" s="6">
        <f t="shared" si="3"/>
        <v>240</v>
      </c>
      <c r="B241" s="6" t="s">
        <v>253</v>
      </c>
      <c r="C241" s="24" t="s">
        <v>852</v>
      </c>
      <c r="D241" s="7" t="s">
        <v>905</v>
      </c>
      <c r="E241" s="24" t="s">
        <v>852</v>
      </c>
      <c r="F241" s="26" t="s">
        <v>799</v>
      </c>
      <c r="G241" s="6" t="s">
        <v>277</v>
      </c>
      <c r="H241" s="6" t="s">
        <v>906</v>
      </c>
      <c r="I241" s="6" t="s">
        <v>860</v>
      </c>
      <c r="J241" s="6" t="s">
        <v>875</v>
      </c>
      <c r="K241" s="6" t="s">
        <v>220</v>
      </c>
      <c r="L241" s="6"/>
      <c r="M241" s="6" t="s">
        <v>322</v>
      </c>
      <c r="N241" s="6" t="s">
        <v>311</v>
      </c>
      <c r="O241" s="6" t="s">
        <v>525</v>
      </c>
      <c r="P241" s="6"/>
      <c r="Q241" s="11"/>
      <c r="R241" s="7" t="s">
        <v>857</v>
      </c>
      <c r="S241" s="26" t="s">
        <v>799</v>
      </c>
      <c r="T241" s="7" t="s">
        <v>246</v>
      </c>
      <c r="U241" s="11" t="s">
        <v>226</v>
      </c>
      <c r="V241" s="31"/>
    </row>
    <row r="242" spans="1:22" ht="30">
      <c r="A242" s="6">
        <f t="shared" si="3"/>
        <v>241</v>
      </c>
      <c r="B242" s="6" t="s">
        <v>253</v>
      </c>
      <c r="C242" s="24" t="s">
        <v>852</v>
      </c>
      <c r="D242" s="7" t="s">
        <v>907</v>
      </c>
      <c r="E242" s="24" t="s">
        <v>852</v>
      </c>
      <c r="F242" s="26" t="s">
        <v>799</v>
      </c>
      <c r="G242" s="6" t="s">
        <v>232</v>
      </c>
      <c r="H242" s="6" t="s">
        <v>908</v>
      </c>
      <c r="I242" s="6" t="s">
        <v>860</v>
      </c>
      <c r="J242" s="6" t="s">
        <v>856</v>
      </c>
      <c r="K242" s="6" t="s">
        <v>220</v>
      </c>
      <c r="L242" s="6"/>
      <c r="M242" s="6" t="s">
        <v>322</v>
      </c>
      <c r="N242" s="6" t="s">
        <v>258</v>
      </c>
      <c r="O242" s="10"/>
      <c r="P242" s="6"/>
      <c r="Q242" s="11"/>
      <c r="R242" s="7" t="s">
        <v>594</v>
      </c>
      <c r="S242" s="26" t="s">
        <v>799</v>
      </c>
      <c r="T242" s="7"/>
      <c r="U242" s="11" t="s">
        <v>226</v>
      </c>
      <c r="V242" s="31"/>
    </row>
    <row r="243" spans="1:22" ht="30">
      <c r="A243" s="6">
        <f t="shared" si="3"/>
        <v>242</v>
      </c>
      <c r="B243" s="6" t="s">
        <v>253</v>
      </c>
      <c r="C243" s="24" t="s">
        <v>852</v>
      </c>
      <c r="D243" s="7" t="s">
        <v>909</v>
      </c>
      <c r="E243" s="24" t="s">
        <v>852</v>
      </c>
      <c r="F243" s="26" t="s">
        <v>799</v>
      </c>
      <c r="G243" s="6" t="s">
        <v>232</v>
      </c>
      <c r="H243" s="6" t="s">
        <v>910</v>
      </c>
      <c r="I243" s="6" t="s">
        <v>860</v>
      </c>
      <c r="J243" s="6" t="s">
        <v>875</v>
      </c>
      <c r="K243" s="6" t="s">
        <v>220</v>
      </c>
      <c r="L243" s="6"/>
      <c r="M243" s="20" t="s">
        <v>322</v>
      </c>
      <c r="N243" s="6" t="s">
        <v>258</v>
      </c>
      <c r="O243" s="6"/>
      <c r="P243" s="6"/>
      <c r="Q243" s="11"/>
      <c r="R243" s="7" t="s">
        <v>594</v>
      </c>
      <c r="S243" s="26" t="s">
        <v>799</v>
      </c>
      <c r="T243" s="7"/>
      <c r="U243" s="11" t="s">
        <v>226</v>
      </c>
      <c r="V243" s="31"/>
    </row>
    <row r="244" spans="1:22" ht="30">
      <c r="A244" s="6">
        <f t="shared" si="3"/>
        <v>243</v>
      </c>
      <c r="B244" s="6" t="s">
        <v>253</v>
      </c>
      <c r="C244" s="24" t="s">
        <v>852</v>
      </c>
      <c r="D244" s="7" t="s">
        <v>911</v>
      </c>
      <c r="E244" s="24" t="s">
        <v>852</v>
      </c>
      <c r="F244" s="26" t="s">
        <v>799</v>
      </c>
      <c r="G244" s="6" t="s">
        <v>232</v>
      </c>
      <c r="H244" s="6" t="s">
        <v>912</v>
      </c>
      <c r="I244" s="6" t="s">
        <v>855</v>
      </c>
      <c r="J244" s="6" t="s">
        <v>913</v>
      </c>
      <c r="K244" s="6" t="s">
        <v>220</v>
      </c>
      <c r="L244" s="6"/>
      <c r="M244" s="6" t="s">
        <v>322</v>
      </c>
      <c r="N244" s="6" t="s">
        <v>258</v>
      </c>
      <c r="O244" s="6"/>
      <c r="P244" s="6"/>
      <c r="Q244" s="11"/>
      <c r="R244" s="7" t="s">
        <v>594</v>
      </c>
      <c r="S244" s="26" t="s">
        <v>799</v>
      </c>
      <c r="T244" s="7"/>
      <c r="U244" s="11" t="s">
        <v>226</v>
      </c>
      <c r="V244" s="31"/>
    </row>
    <row r="245" spans="1:22" ht="30">
      <c r="A245" s="6">
        <f t="shared" si="3"/>
        <v>244</v>
      </c>
      <c r="B245" s="6" t="s">
        <v>253</v>
      </c>
      <c r="C245" s="24" t="s">
        <v>852</v>
      </c>
      <c r="D245" s="7" t="s">
        <v>914</v>
      </c>
      <c r="E245" s="24" t="s">
        <v>852</v>
      </c>
      <c r="F245" s="26" t="s">
        <v>799</v>
      </c>
      <c r="G245" s="6" t="s">
        <v>232</v>
      </c>
      <c r="H245" s="6" t="s">
        <v>915</v>
      </c>
      <c r="I245" s="6" t="s">
        <v>855</v>
      </c>
      <c r="J245" s="6" t="s">
        <v>913</v>
      </c>
      <c r="K245" s="6" t="s">
        <v>220</v>
      </c>
      <c r="L245" s="6"/>
      <c r="M245" s="6" t="s">
        <v>322</v>
      </c>
      <c r="N245" s="6" t="s">
        <v>258</v>
      </c>
      <c r="O245" s="10"/>
      <c r="P245" s="6"/>
      <c r="Q245" s="11"/>
      <c r="R245" s="7" t="s">
        <v>594</v>
      </c>
      <c r="S245" s="26" t="s">
        <v>799</v>
      </c>
      <c r="T245" s="7"/>
      <c r="U245" s="11" t="s">
        <v>226</v>
      </c>
      <c r="V245" s="31"/>
    </row>
    <row r="246" spans="1:22" ht="30">
      <c r="A246" s="6">
        <f t="shared" si="3"/>
        <v>245</v>
      </c>
      <c r="B246" s="6" t="s">
        <v>253</v>
      </c>
      <c r="C246" s="24" t="s">
        <v>852</v>
      </c>
      <c r="D246" s="7" t="s">
        <v>916</v>
      </c>
      <c r="E246" s="24" t="s">
        <v>852</v>
      </c>
      <c r="F246" s="26" t="s">
        <v>799</v>
      </c>
      <c r="G246" s="6" t="s">
        <v>232</v>
      </c>
      <c r="H246" s="6" t="s">
        <v>917</v>
      </c>
      <c r="I246" s="6" t="s">
        <v>855</v>
      </c>
      <c r="J246" s="6" t="s">
        <v>913</v>
      </c>
      <c r="K246" s="6" t="s">
        <v>220</v>
      </c>
      <c r="L246" s="6"/>
      <c r="M246" s="20" t="s">
        <v>322</v>
      </c>
      <c r="N246" s="6" t="s">
        <v>258</v>
      </c>
      <c r="O246" s="6"/>
      <c r="P246" s="6"/>
      <c r="Q246" s="11"/>
      <c r="R246" s="7" t="s">
        <v>594</v>
      </c>
      <c r="S246" s="26" t="s">
        <v>799</v>
      </c>
      <c r="T246" s="7"/>
      <c r="U246" s="11" t="s">
        <v>226</v>
      </c>
      <c r="V246" s="31"/>
    </row>
    <row r="247" spans="1:22" ht="30">
      <c r="A247" s="6">
        <f t="shared" si="3"/>
        <v>246</v>
      </c>
      <c r="B247" s="6" t="s">
        <v>374</v>
      </c>
      <c r="C247" s="13" t="s">
        <v>852</v>
      </c>
      <c r="D247" s="7" t="s">
        <v>918</v>
      </c>
      <c r="E247" s="13" t="s">
        <v>852</v>
      </c>
      <c r="F247" s="26" t="s">
        <v>799</v>
      </c>
      <c r="G247" s="6" t="s">
        <v>216</v>
      </c>
      <c r="H247" s="6" t="s">
        <v>919</v>
      </c>
      <c r="I247" s="6" t="s">
        <v>218</v>
      </c>
      <c r="J247" s="6" t="s">
        <v>257</v>
      </c>
      <c r="K247" s="6" t="s">
        <v>220</v>
      </c>
      <c r="L247" s="6" t="s">
        <v>221</v>
      </c>
      <c r="M247" s="6" t="s">
        <v>222</v>
      </c>
      <c r="N247" s="6" t="s">
        <v>337</v>
      </c>
      <c r="O247" s="10" t="s">
        <v>265</v>
      </c>
      <c r="P247" s="6"/>
      <c r="Q247" s="11" t="s">
        <v>224</v>
      </c>
      <c r="R247" s="15" t="s">
        <v>250</v>
      </c>
      <c r="S247" s="26" t="s">
        <v>799</v>
      </c>
      <c r="T247" s="7" t="s">
        <v>246</v>
      </c>
      <c r="U247" s="6" t="s">
        <v>266</v>
      </c>
      <c r="V247" s="32" t="s">
        <v>227</v>
      </c>
    </row>
    <row r="248" spans="1:22" ht="30">
      <c r="A248" s="6">
        <f t="shared" si="3"/>
        <v>247</v>
      </c>
      <c r="B248" s="6" t="s">
        <v>374</v>
      </c>
      <c r="C248" s="13" t="s">
        <v>852</v>
      </c>
      <c r="D248" s="7" t="s">
        <v>920</v>
      </c>
      <c r="E248" s="13" t="s">
        <v>852</v>
      </c>
      <c r="F248" s="26" t="s">
        <v>799</v>
      </c>
      <c r="G248" s="6" t="s">
        <v>232</v>
      </c>
      <c r="H248" s="6" t="s">
        <v>921</v>
      </c>
      <c r="I248" s="6" t="s">
        <v>218</v>
      </c>
      <c r="J248" s="6" t="s">
        <v>257</v>
      </c>
      <c r="K248" s="6" t="s">
        <v>220</v>
      </c>
      <c r="L248" s="6" t="s">
        <v>221</v>
      </c>
      <c r="M248" s="6" t="s">
        <v>222</v>
      </c>
      <c r="N248" s="6" t="s">
        <v>337</v>
      </c>
      <c r="O248" s="6" t="s">
        <v>265</v>
      </c>
      <c r="P248" s="6"/>
      <c r="Q248" s="11" t="s">
        <v>224</v>
      </c>
      <c r="R248" s="15" t="s">
        <v>250</v>
      </c>
      <c r="S248" s="26" t="s">
        <v>799</v>
      </c>
      <c r="T248" s="7" t="s">
        <v>246</v>
      </c>
      <c r="U248" s="6" t="s">
        <v>266</v>
      </c>
      <c r="V248" s="31" t="s">
        <v>227</v>
      </c>
    </row>
    <row r="249" spans="1:22" ht="30">
      <c r="A249" s="6">
        <f t="shared" si="3"/>
        <v>248</v>
      </c>
      <c r="B249" s="6" t="s">
        <v>374</v>
      </c>
      <c r="C249" s="13" t="s">
        <v>852</v>
      </c>
      <c r="D249" s="7" t="s">
        <v>922</v>
      </c>
      <c r="E249" s="13" t="s">
        <v>852</v>
      </c>
      <c r="F249" s="26" t="s">
        <v>799</v>
      </c>
      <c r="G249" s="6" t="s">
        <v>232</v>
      </c>
      <c r="H249" s="6" t="s">
        <v>923</v>
      </c>
      <c r="I249" s="6" t="s">
        <v>218</v>
      </c>
      <c r="J249" s="6" t="s">
        <v>623</v>
      </c>
      <c r="K249" s="6" t="s">
        <v>220</v>
      </c>
      <c r="L249" s="6"/>
      <c r="M249" s="6" t="s">
        <v>222</v>
      </c>
      <c r="N249" s="6" t="s">
        <v>610</v>
      </c>
      <c r="O249" s="10"/>
      <c r="P249" s="6"/>
      <c r="Q249" s="11"/>
      <c r="R249" s="15" t="s">
        <v>250</v>
      </c>
      <c r="S249" s="26" t="s">
        <v>799</v>
      </c>
      <c r="T249" s="15"/>
      <c r="U249" s="11" t="s">
        <v>247</v>
      </c>
      <c r="V249" s="12" t="s">
        <v>227</v>
      </c>
    </row>
    <row r="250" spans="1:22" ht="30">
      <c r="A250" s="6">
        <f t="shared" si="3"/>
        <v>249</v>
      </c>
      <c r="B250" s="6" t="s">
        <v>374</v>
      </c>
      <c r="C250" s="13" t="s">
        <v>852</v>
      </c>
      <c r="D250" s="7" t="s">
        <v>924</v>
      </c>
      <c r="E250" s="13" t="s">
        <v>852</v>
      </c>
      <c r="F250" s="26" t="s">
        <v>799</v>
      </c>
      <c r="G250" s="6" t="s">
        <v>232</v>
      </c>
      <c r="H250" s="6" t="s">
        <v>925</v>
      </c>
      <c r="I250" s="6" t="s">
        <v>296</v>
      </c>
      <c r="J250" s="6" t="s">
        <v>831</v>
      </c>
      <c r="K250" s="6" t="s">
        <v>244</v>
      </c>
      <c r="L250" s="6"/>
      <c r="M250" s="6" t="s">
        <v>222</v>
      </c>
      <c r="N250" s="20" t="s">
        <v>610</v>
      </c>
      <c r="O250" s="10"/>
      <c r="P250" s="6"/>
      <c r="Q250" s="6"/>
      <c r="R250" s="7"/>
      <c r="S250" s="26" t="s">
        <v>799</v>
      </c>
      <c r="T250" s="7"/>
      <c r="U250" s="6" t="s">
        <v>266</v>
      </c>
      <c r="V250" s="12" t="s">
        <v>227</v>
      </c>
    </row>
    <row r="251" spans="1:22" ht="30">
      <c r="A251" s="6">
        <f t="shared" si="3"/>
        <v>250</v>
      </c>
      <c r="B251" s="6" t="s">
        <v>374</v>
      </c>
      <c r="C251" s="25" t="s">
        <v>926</v>
      </c>
      <c r="D251" s="25" t="s">
        <v>927</v>
      </c>
      <c r="E251" s="25" t="s">
        <v>926</v>
      </c>
      <c r="F251" s="26" t="s">
        <v>928</v>
      </c>
      <c r="G251" s="6" t="s">
        <v>463</v>
      </c>
      <c r="H251" s="6" t="s">
        <v>929</v>
      </c>
      <c r="I251" s="6" t="s">
        <v>218</v>
      </c>
      <c r="J251" s="6" t="s">
        <v>257</v>
      </c>
      <c r="K251" s="6" t="s">
        <v>220</v>
      </c>
      <c r="L251" s="6" t="s">
        <v>221</v>
      </c>
      <c r="M251" s="6" t="s">
        <v>489</v>
      </c>
      <c r="N251" s="6" t="s">
        <v>223</v>
      </c>
      <c r="O251" s="10" t="s">
        <v>265</v>
      </c>
      <c r="P251" s="6"/>
      <c r="Q251" s="11" t="s">
        <v>224</v>
      </c>
      <c r="R251" s="7"/>
      <c r="S251" s="26" t="s">
        <v>928</v>
      </c>
      <c r="T251" s="7" t="s">
        <v>529</v>
      </c>
      <c r="U251" s="11" t="s">
        <v>247</v>
      </c>
      <c r="V251" s="31" t="s">
        <v>227</v>
      </c>
    </row>
    <row r="252" spans="1:22" ht="30">
      <c r="A252" s="6">
        <f t="shared" si="3"/>
        <v>251</v>
      </c>
      <c r="B252" s="6" t="s">
        <v>374</v>
      </c>
      <c r="C252" s="25" t="s">
        <v>926</v>
      </c>
      <c r="D252" s="25" t="s">
        <v>930</v>
      </c>
      <c r="E252" s="25" t="s">
        <v>926</v>
      </c>
      <c r="F252" s="26" t="s">
        <v>928</v>
      </c>
      <c r="G252" s="6" t="s">
        <v>325</v>
      </c>
      <c r="H252" s="6" t="s">
        <v>931</v>
      </c>
      <c r="I252" s="6" t="s">
        <v>218</v>
      </c>
      <c r="J252" s="6" t="s">
        <v>257</v>
      </c>
      <c r="K252" s="6" t="s">
        <v>220</v>
      </c>
      <c r="L252" s="6" t="s">
        <v>221</v>
      </c>
      <c r="M252" s="6" t="s">
        <v>489</v>
      </c>
      <c r="N252" s="6" t="s">
        <v>223</v>
      </c>
      <c r="O252" s="10" t="s">
        <v>265</v>
      </c>
      <c r="P252" s="6"/>
      <c r="Q252" s="11" t="s">
        <v>224</v>
      </c>
      <c r="R252" s="7"/>
      <c r="S252" s="26" t="s">
        <v>928</v>
      </c>
      <c r="T252" s="7" t="s">
        <v>529</v>
      </c>
      <c r="U252" s="11" t="s">
        <v>247</v>
      </c>
      <c r="V252" s="31" t="s">
        <v>227</v>
      </c>
    </row>
    <row r="253" spans="1:22" ht="30">
      <c r="A253" s="6">
        <f t="shared" si="3"/>
        <v>252</v>
      </c>
      <c r="B253" s="6" t="s">
        <v>374</v>
      </c>
      <c r="C253" s="25" t="s">
        <v>926</v>
      </c>
      <c r="D253" s="25" t="s">
        <v>932</v>
      </c>
      <c r="E253" s="25" t="s">
        <v>926</v>
      </c>
      <c r="F253" s="26" t="s">
        <v>928</v>
      </c>
      <c r="G253" s="6" t="s">
        <v>463</v>
      </c>
      <c r="H253" s="6" t="s">
        <v>933</v>
      </c>
      <c r="I253" s="6" t="s">
        <v>218</v>
      </c>
      <c r="J253" s="6" t="s">
        <v>257</v>
      </c>
      <c r="K253" s="6" t="s">
        <v>220</v>
      </c>
      <c r="L253" s="6" t="s">
        <v>221</v>
      </c>
      <c r="M253" s="6" t="s">
        <v>489</v>
      </c>
      <c r="N253" s="6" t="s">
        <v>223</v>
      </c>
      <c r="O253" s="10" t="s">
        <v>265</v>
      </c>
      <c r="P253" s="6"/>
      <c r="Q253" s="11" t="s">
        <v>224</v>
      </c>
      <c r="R253" s="7"/>
      <c r="S253" s="26" t="s">
        <v>928</v>
      </c>
      <c r="T253" s="7" t="s">
        <v>529</v>
      </c>
      <c r="U253" s="11" t="s">
        <v>247</v>
      </c>
      <c r="V253" s="32" t="s">
        <v>227</v>
      </c>
    </row>
    <row r="254" spans="1:22" ht="30">
      <c r="A254" s="6">
        <f t="shared" si="3"/>
        <v>253</v>
      </c>
      <c r="B254" s="6" t="s">
        <v>374</v>
      </c>
      <c r="C254" s="25" t="s">
        <v>926</v>
      </c>
      <c r="D254" s="25" t="s">
        <v>934</v>
      </c>
      <c r="E254" s="25" t="s">
        <v>926</v>
      </c>
      <c r="F254" s="26" t="s">
        <v>928</v>
      </c>
      <c r="G254" s="6" t="s">
        <v>325</v>
      </c>
      <c r="H254" s="6" t="s">
        <v>935</v>
      </c>
      <c r="I254" s="6" t="s">
        <v>218</v>
      </c>
      <c r="J254" s="6" t="s">
        <v>257</v>
      </c>
      <c r="K254" s="6" t="s">
        <v>220</v>
      </c>
      <c r="L254" s="6" t="s">
        <v>221</v>
      </c>
      <c r="M254" s="6" t="s">
        <v>489</v>
      </c>
      <c r="N254" s="6" t="s">
        <v>223</v>
      </c>
      <c r="O254" s="10" t="s">
        <v>265</v>
      </c>
      <c r="P254" s="6"/>
      <c r="Q254" s="11" t="s">
        <v>224</v>
      </c>
      <c r="R254" s="7"/>
      <c r="S254" s="26" t="s">
        <v>928</v>
      </c>
      <c r="T254" s="7" t="s">
        <v>529</v>
      </c>
      <c r="U254" s="11" t="s">
        <v>247</v>
      </c>
      <c r="V254" s="31" t="s">
        <v>227</v>
      </c>
    </row>
    <row r="255" spans="1:22" ht="30">
      <c r="A255" s="6">
        <f t="shared" si="3"/>
        <v>254</v>
      </c>
      <c r="B255" s="6" t="s">
        <v>374</v>
      </c>
      <c r="C255" s="25" t="s">
        <v>926</v>
      </c>
      <c r="D255" s="25" t="s">
        <v>936</v>
      </c>
      <c r="E255" s="25" t="s">
        <v>926</v>
      </c>
      <c r="F255" s="26" t="s">
        <v>928</v>
      </c>
      <c r="G255" s="6" t="s">
        <v>463</v>
      </c>
      <c r="H255" s="6" t="s">
        <v>937</v>
      </c>
      <c r="I255" s="6" t="s">
        <v>218</v>
      </c>
      <c r="J255" s="6" t="s">
        <v>257</v>
      </c>
      <c r="K255" s="6" t="s">
        <v>220</v>
      </c>
      <c r="L255" s="6" t="s">
        <v>336</v>
      </c>
      <c r="M255" s="6" t="s">
        <v>489</v>
      </c>
      <c r="N255" s="6" t="s">
        <v>223</v>
      </c>
      <c r="O255" s="10" t="s">
        <v>265</v>
      </c>
      <c r="P255" s="6"/>
      <c r="Q255" s="11" t="s">
        <v>224</v>
      </c>
      <c r="R255" s="7"/>
      <c r="S255" s="26" t="s">
        <v>928</v>
      </c>
      <c r="T255" s="7" t="s">
        <v>529</v>
      </c>
      <c r="U255" s="11" t="s">
        <v>247</v>
      </c>
      <c r="V255" s="31" t="s">
        <v>227</v>
      </c>
    </row>
    <row r="256" spans="1:22" ht="30">
      <c r="A256" s="6">
        <f t="shared" si="3"/>
        <v>255</v>
      </c>
      <c r="B256" s="6" t="s">
        <v>374</v>
      </c>
      <c r="C256" s="25" t="s">
        <v>926</v>
      </c>
      <c r="D256" s="25" t="s">
        <v>938</v>
      </c>
      <c r="E256" s="25" t="s">
        <v>926</v>
      </c>
      <c r="F256" s="26" t="s">
        <v>928</v>
      </c>
      <c r="G256" s="6" t="s">
        <v>325</v>
      </c>
      <c r="H256" s="6" t="s">
        <v>939</v>
      </c>
      <c r="I256" s="6" t="s">
        <v>218</v>
      </c>
      <c r="J256" s="6" t="s">
        <v>257</v>
      </c>
      <c r="K256" s="6" t="s">
        <v>220</v>
      </c>
      <c r="L256" s="6" t="s">
        <v>336</v>
      </c>
      <c r="M256" s="6" t="s">
        <v>489</v>
      </c>
      <c r="N256" s="6" t="s">
        <v>223</v>
      </c>
      <c r="O256" s="10" t="s">
        <v>265</v>
      </c>
      <c r="P256" s="6"/>
      <c r="Q256" s="11" t="s">
        <v>224</v>
      </c>
      <c r="R256" s="7"/>
      <c r="S256" s="26" t="s">
        <v>928</v>
      </c>
      <c r="T256" s="7" t="s">
        <v>529</v>
      </c>
      <c r="U256" s="11" t="s">
        <v>247</v>
      </c>
      <c r="V256" s="31" t="s">
        <v>227</v>
      </c>
    </row>
    <row r="257" spans="1:22" ht="30">
      <c r="A257" s="6">
        <f t="shared" si="3"/>
        <v>256</v>
      </c>
      <c r="B257" s="6" t="s">
        <v>374</v>
      </c>
      <c r="C257" s="25" t="s">
        <v>926</v>
      </c>
      <c r="D257" s="25" t="s">
        <v>940</v>
      </c>
      <c r="E257" s="25" t="s">
        <v>926</v>
      </c>
      <c r="F257" s="26" t="s">
        <v>928</v>
      </c>
      <c r="G257" s="6" t="s">
        <v>463</v>
      </c>
      <c r="H257" s="6" t="s">
        <v>941</v>
      </c>
      <c r="I257" s="6" t="s">
        <v>218</v>
      </c>
      <c r="J257" s="6" t="s">
        <v>257</v>
      </c>
      <c r="K257" s="6" t="s">
        <v>220</v>
      </c>
      <c r="L257" s="6" t="s">
        <v>221</v>
      </c>
      <c r="M257" s="6" t="s">
        <v>489</v>
      </c>
      <c r="N257" s="6" t="s">
        <v>223</v>
      </c>
      <c r="O257" s="10" t="s">
        <v>265</v>
      </c>
      <c r="P257" s="6"/>
      <c r="Q257" s="11" t="s">
        <v>224</v>
      </c>
      <c r="R257" s="15" t="s">
        <v>250</v>
      </c>
      <c r="S257" s="26" t="s">
        <v>928</v>
      </c>
      <c r="T257" s="7" t="s">
        <v>529</v>
      </c>
      <c r="U257" s="11" t="s">
        <v>247</v>
      </c>
      <c r="V257" s="31" t="s">
        <v>227</v>
      </c>
    </row>
    <row r="258" spans="1:22" ht="30">
      <c r="A258" s="6">
        <f t="shared" si="3"/>
        <v>257</v>
      </c>
      <c r="B258" s="6" t="s">
        <v>374</v>
      </c>
      <c r="C258" s="25" t="s">
        <v>926</v>
      </c>
      <c r="D258" s="25" t="s">
        <v>942</v>
      </c>
      <c r="E258" s="25" t="s">
        <v>926</v>
      </c>
      <c r="F258" s="26" t="s">
        <v>928</v>
      </c>
      <c r="G258" s="6" t="s">
        <v>325</v>
      </c>
      <c r="H258" s="6" t="s">
        <v>943</v>
      </c>
      <c r="I258" s="6" t="s">
        <v>218</v>
      </c>
      <c r="J258" s="6" t="s">
        <v>257</v>
      </c>
      <c r="K258" s="6" t="s">
        <v>220</v>
      </c>
      <c r="L258" s="6" t="s">
        <v>221</v>
      </c>
      <c r="M258" s="6" t="s">
        <v>489</v>
      </c>
      <c r="N258" s="6" t="s">
        <v>223</v>
      </c>
      <c r="O258" s="10" t="s">
        <v>265</v>
      </c>
      <c r="P258" s="6"/>
      <c r="Q258" s="11" t="s">
        <v>224</v>
      </c>
      <c r="R258" s="15" t="s">
        <v>250</v>
      </c>
      <c r="S258" s="26" t="s">
        <v>928</v>
      </c>
      <c r="T258" s="7" t="s">
        <v>529</v>
      </c>
      <c r="U258" s="11" t="s">
        <v>247</v>
      </c>
      <c r="V258" s="31" t="s">
        <v>227</v>
      </c>
    </row>
    <row r="259" spans="1:22" ht="30">
      <c r="A259" s="6">
        <f t="shared" si="3"/>
        <v>258</v>
      </c>
      <c r="B259" s="6" t="s">
        <v>374</v>
      </c>
      <c r="C259" s="25" t="s">
        <v>926</v>
      </c>
      <c r="D259" s="25" t="s">
        <v>944</v>
      </c>
      <c r="E259" s="25" t="s">
        <v>926</v>
      </c>
      <c r="F259" s="26" t="s">
        <v>928</v>
      </c>
      <c r="G259" s="6" t="s">
        <v>463</v>
      </c>
      <c r="H259" s="6" t="s">
        <v>945</v>
      </c>
      <c r="I259" s="6" t="s">
        <v>218</v>
      </c>
      <c r="J259" s="6" t="s">
        <v>257</v>
      </c>
      <c r="K259" s="6" t="s">
        <v>220</v>
      </c>
      <c r="L259" s="6" t="s">
        <v>336</v>
      </c>
      <c r="M259" s="6" t="s">
        <v>489</v>
      </c>
      <c r="N259" s="6" t="s">
        <v>223</v>
      </c>
      <c r="O259" s="10" t="s">
        <v>265</v>
      </c>
      <c r="P259" s="6"/>
      <c r="Q259" s="11" t="s">
        <v>224</v>
      </c>
      <c r="R259" s="15" t="s">
        <v>250</v>
      </c>
      <c r="S259" s="26" t="s">
        <v>928</v>
      </c>
      <c r="T259" s="7" t="s">
        <v>529</v>
      </c>
      <c r="U259" s="11" t="s">
        <v>247</v>
      </c>
      <c r="V259" s="31" t="s">
        <v>227</v>
      </c>
    </row>
    <row r="260" spans="1:22" ht="38.25">
      <c r="A260" s="6">
        <f t="shared" ref="A260:A315" si="4">A259+1</f>
        <v>259</v>
      </c>
      <c r="B260" s="6" t="s">
        <v>253</v>
      </c>
      <c r="C260" s="23" t="s">
        <v>946</v>
      </c>
      <c r="D260" s="25" t="s">
        <v>947</v>
      </c>
      <c r="E260" s="23" t="s">
        <v>946</v>
      </c>
      <c r="F260" s="33" t="s">
        <v>948</v>
      </c>
      <c r="G260" s="6" t="s">
        <v>463</v>
      </c>
      <c r="H260" s="6" t="s">
        <v>949</v>
      </c>
      <c r="I260" s="6" t="s">
        <v>218</v>
      </c>
      <c r="J260" s="6" t="s">
        <v>432</v>
      </c>
      <c r="K260" s="6" t="s">
        <v>220</v>
      </c>
      <c r="L260" s="6" t="s">
        <v>221</v>
      </c>
      <c r="M260" s="6" t="s">
        <v>322</v>
      </c>
      <c r="N260" s="6" t="s">
        <v>264</v>
      </c>
      <c r="O260" s="10" t="s">
        <v>265</v>
      </c>
      <c r="P260" s="6"/>
      <c r="Q260" s="11" t="s">
        <v>224</v>
      </c>
      <c r="R260" s="7"/>
      <c r="S260" s="33" t="s">
        <v>948</v>
      </c>
      <c r="T260" s="7" t="s">
        <v>246</v>
      </c>
      <c r="U260" s="11" t="s">
        <v>247</v>
      </c>
      <c r="V260" s="32" t="s">
        <v>227</v>
      </c>
    </row>
    <row r="261" spans="1:22" ht="38.25">
      <c r="A261" s="6">
        <f t="shared" si="4"/>
        <v>260</v>
      </c>
      <c r="B261" s="6" t="s">
        <v>253</v>
      </c>
      <c r="C261" s="23" t="s">
        <v>946</v>
      </c>
      <c r="D261" s="25" t="s">
        <v>950</v>
      </c>
      <c r="E261" s="23" t="s">
        <v>946</v>
      </c>
      <c r="F261" s="33" t="s">
        <v>948</v>
      </c>
      <c r="G261" s="6" t="s">
        <v>463</v>
      </c>
      <c r="H261" s="6" t="s">
        <v>951</v>
      </c>
      <c r="I261" s="6" t="s">
        <v>218</v>
      </c>
      <c r="J261" s="6" t="s">
        <v>432</v>
      </c>
      <c r="K261" s="6" t="s">
        <v>220</v>
      </c>
      <c r="L261" s="6" t="s">
        <v>221</v>
      </c>
      <c r="M261" s="6" t="s">
        <v>322</v>
      </c>
      <c r="N261" s="6" t="s">
        <v>264</v>
      </c>
      <c r="O261" s="6" t="s">
        <v>265</v>
      </c>
      <c r="P261" s="6"/>
      <c r="Q261" s="11" t="s">
        <v>224</v>
      </c>
      <c r="R261" s="7"/>
      <c r="S261" s="33" t="s">
        <v>948</v>
      </c>
      <c r="T261" s="7" t="s">
        <v>246</v>
      </c>
      <c r="U261" s="11" t="s">
        <v>247</v>
      </c>
      <c r="V261" s="31" t="s">
        <v>227</v>
      </c>
    </row>
    <row r="262" spans="1:22" ht="38.25">
      <c r="A262" s="6">
        <f t="shared" si="4"/>
        <v>261</v>
      </c>
      <c r="B262" s="6" t="s">
        <v>253</v>
      </c>
      <c r="C262" s="23" t="s">
        <v>946</v>
      </c>
      <c r="D262" s="7" t="s">
        <v>952</v>
      </c>
      <c r="E262" s="23" t="s">
        <v>946</v>
      </c>
      <c r="F262" s="33" t="s">
        <v>948</v>
      </c>
      <c r="G262" s="6" t="s">
        <v>463</v>
      </c>
      <c r="H262" s="6" t="s">
        <v>953</v>
      </c>
      <c r="I262" s="6" t="s">
        <v>218</v>
      </c>
      <c r="J262" s="6" t="s">
        <v>257</v>
      </c>
      <c r="K262" s="6" t="s">
        <v>220</v>
      </c>
      <c r="L262" s="6" t="s">
        <v>221</v>
      </c>
      <c r="M262" s="6" t="s">
        <v>322</v>
      </c>
      <c r="N262" s="6" t="s">
        <v>264</v>
      </c>
      <c r="O262" s="10" t="s">
        <v>265</v>
      </c>
      <c r="P262" s="6" t="s">
        <v>224</v>
      </c>
      <c r="Q262" s="11" t="s">
        <v>224</v>
      </c>
      <c r="R262" s="15" t="s">
        <v>250</v>
      </c>
      <c r="S262" s="33" t="s">
        <v>948</v>
      </c>
      <c r="T262" s="7" t="s">
        <v>246</v>
      </c>
      <c r="U262" s="11" t="s">
        <v>247</v>
      </c>
      <c r="V262" s="31" t="s">
        <v>227</v>
      </c>
    </row>
    <row r="263" spans="1:22" ht="38.25">
      <c r="A263" s="6">
        <f t="shared" si="4"/>
        <v>262</v>
      </c>
      <c r="B263" s="6" t="s">
        <v>253</v>
      </c>
      <c r="C263" s="23" t="s">
        <v>946</v>
      </c>
      <c r="D263" s="7" t="s">
        <v>954</v>
      </c>
      <c r="E263" s="23" t="s">
        <v>946</v>
      </c>
      <c r="F263" s="33" t="s">
        <v>948</v>
      </c>
      <c r="G263" s="6" t="s">
        <v>955</v>
      </c>
      <c r="H263" s="6" t="s">
        <v>956</v>
      </c>
      <c r="I263" s="6" t="s">
        <v>218</v>
      </c>
      <c r="J263" s="6" t="s">
        <v>257</v>
      </c>
      <c r="K263" s="6" t="s">
        <v>220</v>
      </c>
      <c r="L263" s="6" t="s">
        <v>221</v>
      </c>
      <c r="M263" s="6" t="s">
        <v>322</v>
      </c>
      <c r="N263" s="6" t="s">
        <v>264</v>
      </c>
      <c r="O263" s="10" t="s">
        <v>265</v>
      </c>
      <c r="P263" s="6" t="s">
        <v>224</v>
      </c>
      <c r="Q263" s="11" t="s">
        <v>224</v>
      </c>
      <c r="R263" s="15" t="s">
        <v>250</v>
      </c>
      <c r="S263" s="33" t="s">
        <v>948</v>
      </c>
      <c r="T263" s="7" t="s">
        <v>246</v>
      </c>
      <c r="U263" s="11" t="s">
        <v>247</v>
      </c>
      <c r="V263" s="31" t="s">
        <v>227</v>
      </c>
    </row>
    <row r="264" spans="1:22" ht="30">
      <c r="A264" s="6">
        <f t="shared" si="4"/>
        <v>263</v>
      </c>
      <c r="B264" s="6" t="s">
        <v>374</v>
      </c>
      <c r="C264" s="25" t="s">
        <v>926</v>
      </c>
      <c r="D264" s="7" t="s">
        <v>957</v>
      </c>
      <c r="E264" s="25" t="s">
        <v>926</v>
      </c>
      <c r="F264" s="26" t="s">
        <v>928</v>
      </c>
      <c r="G264" s="6" t="s">
        <v>325</v>
      </c>
      <c r="H264" s="6" t="s">
        <v>958</v>
      </c>
      <c r="I264" s="6" t="s">
        <v>218</v>
      </c>
      <c r="J264" s="6" t="s">
        <v>257</v>
      </c>
      <c r="K264" s="6" t="s">
        <v>220</v>
      </c>
      <c r="L264" s="6" t="s">
        <v>336</v>
      </c>
      <c r="M264" s="6" t="s">
        <v>489</v>
      </c>
      <c r="N264" s="6" t="s">
        <v>223</v>
      </c>
      <c r="O264" s="10" t="s">
        <v>265</v>
      </c>
      <c r="P264" s="6"/>
      <c r="Q264" s="11" t="s">
        <v>224</v>
      </c>
      <c r="R264" s="15" t="s">
        <v>250</v>
      </c>
      <c r="S264" s="26" t="s">
        <v>928</v>
      </c>
      <c r="T264" s="7" t="s">
        <v>529</v>
      </c>
      <c r="U264" s="11" t="s">
        <v>247</v>
      </c>
      <c r="V264" s="31" t="s">
        <v>227</v>
      </c>
    </row>
    <row r="265" spans="1:22" ht="30">
      <c r="A265" s="6">
        <f t="shared" si="4"/>
        <v>264</v>
      </c>
      <c r="B265" s="6" t="s">
        <v>213</v>
      </c>
      <c r="C265" s="13" t="s">
        <v>959</v>
      </c>
      <c r="D265" s="7" t="s">
        <v>960</v>
      </c>
      <c r="E265" s="13" t="s">
        <v>959</v>
      </c>
      <c r="F265" s="7"/>
      <c r="G265" s="6" t="s">
        <v>216</v>
      </c>
      <c r="H265" s="6" t="s">
        <v>961</v>
      </c>
      <c r="I265" s="6" t="s">
        <v>218</v>
      </c>
      <c r="J265" s="6" t="s">
        <v>257</v>
      </c>
      <c r="K265" s="6" t="s">
        <v>290</v>
      </c>
      <c r="L265" s="6" t="s">
        <v>336</v>
      </c>
      <c r="M265" s="6" t="s">
        <v>222</v>
      </c>
      <c r="N265" s="6" t="s">
        <v>337</v>
      </c>
      <c r="O265" s="6" t="s">
        <v>265</v>
      </c>
      <c r="P265" s="6"/>
      <c r="Q265" s="11" t="s">
        <v>224</v>
      </c>
      <c r="R265" s="7" t="s">
        <v>962</v>
      </c>
      <c r="S265" s="7"/>
      <c r="T265" s="7" t="s">
        <v>246</v>
      </c>
      <c r="U265" s="11" t="s">
        <v>247</v>
      </c>
      <c r="V265" s="32" t="s">
        <v>227</v>
      </c>
    </row>
    <row r="266" spans="1:22" ht="30">
      <c r="A266" s="6">
        <f t="shared" si="4"/>
        <v>265</v>
      </c>
      <c r="B266" s="6" t="s">
        <v>213</v>
      </c>
      <c r="C266" s="13" t="s">
        <v>959</v>
      </c>
      <c r="D266" s="7" t="s">
        <v>963</v>
      </c>
      <c r="E266" s="13" t="s">
        <v>959</v>
      </c>
      <c r="F266" s="15"/>
      <c r="G266" s="6" t="s">
        <v>333</v>
      </c>
      <c r="H266" s="6" t="s">
        <v>964</v>
      </c>
      <c r="I266" s="6" t="s">
        <v>218</v>
      </c>
      <c r="J266" s="6" t="s">
        <v>257</v>
      </c>
      <c r="K266" s="6" t="s">
        <v>290</v>
      </c>
      <c r="L266" s="6" t="s">
        <v>336</v>
      </c>
      <c r="M266" s="6" t="s">
        <v>222</v>
      </c>
      <c r="N266" s="6" t="s">
        <v>337</v>
      </c>
      <c r="O266" s="10" t="s">
        <v>265</v>
      </c>
      <c r="P266" s="6"/>
      <c r="Q266" s="11" t="s">
        <v>224</v>
      </c>
      <c r="R266" s="15" t="s">
        <v>250</v>
      </c>
      <c r="S266" s="15"/>
      <c r="T266" s="7" t="s">
        <v>246</v>
      </c>
      <c r="U266" s="11" t="s">
        <v>247</v>
      </c>
      <c r="V266" s="31" t="s">
        <v>227</v>
      </c>
    </row>
    <row r="267" spans="1:22" ht="60">
      <c r="A267" s="6">
        <f t="shared" si="4"/>
        <v>266</v>
      </c>
      <c r="B267" s="6" t="s">
        <v>213</v>
      </c>
      <c r="C267" s="13" t="s">
        <v>965</v>
      </c>
      <c r="D267" s="7" t="s">
        <v>966</v>
      </c>
      <c r="E267" s="13" t="s">
        <v>965</v>
      </c>
      <c r="F267" s="7"/>
      <c r="G267" s="6" t="s">
        <v>353</v>
      </c>
      <c r="H267" s="6" t="s">
        <v>967</v>
      </c>
      <c r="I267" s="6" t="s">
        <v>218</v>
      </c>
      <c r="J267" s="6" t="s">
        <v>432</v>
      </c>
      <c r="K267" s="9" t="s">
        <v>457</v>
      </c>
      <c r="L267" s="9"/>
      <c r="M267" s="6" t="s">
        <v>222</v>
      </c>
      <c r="N267" s="6" t="s">
        <v>258</v>
      </c>
      <c r="O267" s="10" t="s">
        <v>265</v>
      </c>
      <c r="P267" s="6"/>
      <c r="Q267" s="11"/>
      <c r="R267" s="7" t="s">
        <v>968</v>
      </c>
      <c r="S267" s="7"/>
      <c r="T267" s="7"/>
      <c r="U267" s="11" t="s">
        <v>969</v>
      </c>
      <c r="V267" s="12" t="s">
        <v>227</v>
      </c>
    </row>
    <row r="268" spans="1:22" ht="60">
      <c r="A268" s="6">
        <f t="shared" si="4"/>
        <v>267</v>
      </c>
      <c r="B268" s="6" t="s">
        <v>213</v>
      </c>
      <c r="C268" s="13" t="s">
        <v>965</v>
      </c>
      <c r="D268" s="7" t="s">
        <v>970</v>
      </c>
      <c r="E268" s="13" t="s">
        <v>965</v>
      </c>
      <c r="F268" s="7"/>
      <c r="G268" s="6" t="s">
        <v>353</v>
      </c>
      <c r="H268" s="6" t="s">
        <v>971</v>
      </c>
      <c r="I268" s="6" t="s">
        <v>218</v>
      </c>
      <c r="J268" s="6" t="s">
        <v>432</v>
      </c>
      <c r="K268" s="6" t="s">
        <v>457</v>
      </c>
      <c r="L268" s="6"/>
      <c r="M268" s="6" t="s">
        <v>222</v>
      </c>
      <c r="N268" s="6" t="s">
        <v>258</v>
      </c>
      <c r="O268" s="10" t="s">
        <v>265</v>
      </c>
      <c r="P268" s="6"/>
      <c r="Q268" s="11"/>
      <c r="R268" s="7" t="s">
        <v>686</v>
      </c>
      <c r="S268" s="7"/>
      <c r="T268" s="7"/>
      <c r="U268" s="11" t="s">
        <v>247</v>
      </c>
      <c r="V268" s="12" t="s">
        <v>227</v>
      </c>
    </row>
    <row r="269" spans="1:22" ht="30">
      <c r="A269" s="6">
        <f t="shared" si="4"/>
        <v>268</v>
      </c>
      <c r="B269" s="6" t="s">
        <v>374</v>
      </c>
      <c r="C269" s="7" t="s">
        <v>972</v>
      </c>
      <c r="D269" s="7" t="s">
        <v>973</v>
      </c>
      <c r="E269" s="7" t="s">
        <v>972</v>
      </c>
      <c r="F269" s="26" t="s">
        <v>974</v>
      </c>
      <c r="G269" s="6" t="s">
        <v>216</v>
      </c>
      <c r="H269" s="6" t="s">
        <v>975</v>
      </c>
      <c r="I269" s="6" t="s">
        <v>795</v>
      </c>
      <c r="J269" s="6" t="s">
        <v>972</v>
      </c>
      <c r="K269" s="6" t="s">
        <v>220</v>
      </c>
      <c r="L269" s="6"/>
      <c r="M269" s="6" t="s">
        <v>976</v>
      </c>
      <c r="N269" s="6" t="s">
        <v>264</v>
      </c>
      <c r="O269" s="10" t="s">
        <v>265</v>
      </c>
      <c r="P269" s="6"/>
      <c r="Q269" s="11"/>
      <c r="R269" s="7" t="s">
        <v>977</v>
      </c>
      <c r="S269" s="26" t="s">
        <v>974</v>
      </c>
      <c r="T269" s="7"/>
      <c r="U269" s="11" t="s">
        <v>247</v>
      </c>
      <c r="V269" s="31"/>
    </row>
    <row r="270" spans="1:22" ht="30">
      <c r="A270" s="6">
        <f t="shared" si="4"/>
        <v>269</v>
      </c>
      <c r="B270" s="6" t="s">
        <v>374</v>
      </c>
      <c r="C270" s="13" t="s">
        <v>972</v>
      </c>
      <c r="D270" s="7" t="s">
        <v>978</v>
      </c>
      <c r="E270" s="13" t="s">
        <v>972</v>
      </c>
      <c r="F270" s="26" t="s">
        <v>974</v>
      </c>
      <c r="G270" s="6" t="s">
        <v>232</v>
      </c>
      <c r="H270" s="6" t="s">
        <v>979</v>
      </c>
      <c r="I270" s="6" t="s">
        <v>795</v>
      </c>
      <c r="J270" s="6" t="s">
        <v>972</v>
      </c>
      <c r="K270" s="6" t="s">
        <v>220</v>
      </c>
      <c r="L270" s="6"/>
      <c r="M270" s="6" t="s">
        <v>976</v>
      </c>
      <c r="N270" s="6" t="s">
        <v>337</v>
      </c>
      <c r="O270" s="10" t="s">
        <v>265</v>
      </c>
      <c r="P270" s="6"/>
      <c r="Q270" s="11"/>
      <c r="R270" s="7" t="s">
        <v>977</v>
      </c>
      <c r="S270" s="26" t="s">
        <v>974</v>
      </c>
      <c r="T270" s="7"/>
      <c r="U270" s="11" t="s">
        <v>247</v>
      </c>
      <c r="V270" s="31"/>
    </row>
    <row r="271" spans="1:22" ht="30">
      <c r="A271" s="6">
        <f t="shared" si="4"/>
        <v>270</v>
      </c>
      <c r="B271" s="6" t="s">
        <v>374</v>
      </c>
      <c r="C271" s="7" t="s">
        <v>972</v>
      </c>
      <c r="D271" s="7" t="s">
        <v>980</v>
      </c>
      <c r="E271" s="7" t="s">
        <v>972</v>
      </c>
      <c r="F271" s="26" t="s">
        <v>974</v>
      </c>
      <c r="G271" s="6" t="s">
        <v>216</v>
      </c>
      <c r="H271" s="6" t="s">
        <v>981</v>
      </c>
      <c r="I271" s="6" t="s">
        <v>296</v>
      </c>
      <c r="J271" s="6" t="s">
        <v>982</v>
      </c>
      <c r="K271" s="6" t="s">
        <v>220</v>
      </c>
      <c r="L271" s="6"/>
      <c r="M271" s="6" t="s">
        <v>976</v>
      </c>
      <c r="N271" s="6" t="s">
        <v>264</v>
      </c>
      <c r="O271" s="10" t="s">
        <v>265</v>
      </c>
      <c r="P271" s="6"/>
      <c r="Q271" s="11"/>
      <c r="R271" s="7" t="s">
        <v>983</v>
      </c>
      <c r="S271" s="26" t="s">
        <v>974</v>
      </c>
      <c r="T271" s="7" t="s">
        <v>246</v>
      </c>
      <c r="U271" s="11" t="s">
        <v>247</v>
      </c>
      <c r="V271" s="31" t="s">
        <v>227</v>
      </c>
    </row>
    <row r="272" spans="1:22" ht="30">
      <c r="A272" s="6">
        <f t="shared" si="4"/>
        <v>271</v>
      </c>
      <c r="B272" s="6" t="s">
        <v>374</v>
      </c>
      <c r="C272" s="13" t="s">
        <v>972</v>
      </c>
      <c r="D272" s="7" t="s">
        <v>984</v>
      </c>
      <c r="E272" s="13" t="s">
        <v>972</v>
      </c>
      <c r="F272" s="26" t="s">
        <v>974</v>
      </c>
      <c r="G272" s="6" t="s">
        <v>232</v>
      </c>
      <c r="H272" s="6" t="s">
        <v>985</v>
      </c>
      <c r="I272" s="6" t="s">
        <v>296</v>
      </c>
      <c r="J272" s="6" t="s">
        <v>982</v>
      </c>
      <c r="K272" s="6" t="s">
        <v>220</v>
      </c>
      <c r="L272" s="6"/>
      <c r="M272" s="6" t="s">
        <v>976</v>
      </c>
      <c r="N272" s="6" t="s">
        <v>337</v>
      </c>
      <c r="O272" s="10" t="s">
        <v>265</v>
      </c>
      <c r="P272" s="6"/>
      <c r="Q272" s="11"/>
      <c r="R272" s="7" t="s">
        <v>983</v>
      </c>
      <c r="S272" s="26" t="s">
        <v>974</v>
      </c>
      <c r="T272" s="7" t="s">
        <v>246</v>
      </c>
      <c r="U272" s="11" t="s">
        <v>247</v>
      </c>
      <c r="V272" s="32" t="s">
        <v>227</v>
      </c>
    </row>
    <row r="273" spans="1:22" ht="30">
      <c r="A273" s="6">
        <f t="shared" si="4"/>
        <v>272</v>
      </c>
      <c r="B273" s="6" t="s">
        <v>253</v>
      </c>
      <c r="C273" s="7" t="s">
        <v>972</v>
      </c>
      <c r="D273" s="7" t="s">
        <v>986</v>
      </c>
      <c r="E273" s="7" t="s">
        <v>972</v>
      </c>
      <c r="F273" s="26" t="s">
        <v>974</v>
      </c>
      <c r="G273" s="6" t="s">
        <v>216</v>
      </c>
      <c r="H273" s="6" t="s">
        <v>987</v>
      </c>
      <c r="I273" s="6" t="s">
        <v>988</v>
      </c>
      <c r="J273" s="6" t="s">
        <v>795</v>
      </c>
      <c r="K273" s="6" t="s">
        <v>220</v>
      </c>
      <c r="L273" s="6"/>
      <c r="M273" s="6" t="s">
        <v>976</v>
      </c>
      <c r="N273" s="6" t="s">
        <v>223</v>
      </c>
      <c r="O273" s="10" t="s">
        <v>265</v>
      </c>
      <c r="P273" s="6"/>
      <c r="Q273" s="11"/>
      <c r="R273" s="7" t="s">
        <v>989</v>
      </c>
      <c r="S273" s="26" t="s">
        <v>974</v>
      </c>
      <c r="T273" s="7"/>
      <c r="U273" s="11" t="s">
        <v>247</v>
      </c>
      <c r="V273" s="31"/>
    </row>
    <row r="274" spans="1:22" ht="30">
      <c r="A274" s="6">
        <f t="shared" si="4"/>
        <v>273</v>
      </c>
      <c r="B274" s="6" t="s">
        <v>253</v>
      </c>
      <c r="C274" s="7" t="s">
        <v>972</v>
      </c>
      <c r="D274" s="7" t="s">
        <v>990</v>
      </c>
      <c r="E274" s="7" t="s">
        <v>972</v>
      </c>
      <c r="F274" s="26" t="s">
        <v>974</v>
      </c>
      <c r="G274" s="6" t="s">
        <v>216</v>
      </c>
      <c r="H274" s="6" t="s">
        <v>991</v>
      </c>
      <c r="I274" s="6" t="s">
        <v>988</v>
      </c>
      <c r="J274" s="6" t="s">
        <v>795</v>
      </c>
      <c r="K274" s="6" t="s">
        <v>220</v>
      </c>
      <c r="L274" s="6"/>
      <c r="M274" s="6" t="s">
        <v>976</v>
      </c>
      <c r="N274" s="6" t="s">
        <v>223</v>
      </c>
      <c r="O274" s="10" t="s">
        <v>265</v>
      </c>
      <c r="P274" s="6"/>
      <c r="Q274" s="11"/>
      <c r="R274" s="7" t="s">
        <v>989</v>
      </c>
      <c r="S274" s="26" t="s">
        <v>974</v>
      </c>
      <c r="T274" s="7"/>
      <c r="U274" s="11" t="s">
        <v>247</v>
      </c>
      <c r="V274" s="31"/>
    </row>
    <row r="275" spans="1:22" ht="30">
      <c r="A275" s="6">
        <f t="shared" si="4"/>
        <v>274</v>
      </c>
      <c r="B275" s="6" t="s">
        <v>253</v>
      </c>
      <c r="C275" s="7" t="s">
        <v>972</v>
      </c>
      <c r="D275" s="7" t="s">
        <v>992</v>
      </c>
      <c r="E275" s="7" t="s">
        <v>972</v>
      </c>
      <c r="F275" s="26" t="s">
        <v>974</v>
      </c>
      <c r="G275" s="6" t="s">
        <v>353</v>
      </c>
      <c r="H275" s="6" t="s">
        <v>993</v>
      </c>
      <c r="I275" s="6" t="s">
        <v>988</v>
      </c>
      <c r="J275" s="6" t="s">
        <v>795</v>
      </c>
      <c r="K275" s="6" t="s">
        <v>220</v>
      </c>
      <c r="L275" s="6"/>
      <c r="M275" s="6" t="s">
        <v>976</v>
      </c>
      <c r="N275" s="6" t="s">
        <v>223</v>
      </c>
      <c r="O275" s="10" t="s">
        <v>265</v>
      </c>
      <c r="P275" s="6"/>
      <c r="Q275" s="11"/>
      <c r="R275" s="7" t="s">
        <v>989</v>
      </c>
      <c r="S275" s="26" t="s">
        <v>974</v>
      </c>
      <c r="T275" s="7"/>
      <c r="U275" s="11" t="s">
        <v>247</v>
      </c>
      <c r="V275" s="31"/>
    </row>
    <row r="276" spans="1:22" ht="30">
      <c r="A276" s="6">
        <f t="shared" si="4"/>
        <v>275</v>
      </c>
      <c r="B276" s="6" t="s">
        <v>374</v>
      </c>
      <c r="C276" s="7" t="s">
        <v>972</v>
      </c>
      <c r="D276" s="7" t="s">
        <v>994</v>
      </c>
      <c r="E276" s="7" t="s">
        <v>972</v>
      </c>
      <c r="F276" s="26" t="s">
        <v>974</v>
      </c>
      <c r="G276" s="6" t="s">
        <v>232</v>
      </c>
      <c r="H276" s="6" t="s">
        <v>995</v>
      </c>
      <c r="I276" s="6" t="s">
        <v>988</v>
      </c>
      <c r="J276" s="6" t="s">
        <v>795</v>
      </c>
      <c r="K276" s="6" t="s">
        <v>220</v>
      </c>
      <c r="L276" s="6"/>
      <c r="M276" s="6" t="s">
        <v>976</v>
      </c>
      <c r="N276" s="6" t="s">
        <v>223</v>
      </c>
      <c r="O276" s="10" t="s">
        <v>265</v>
      </c>
      <c r="P276" s="6"/>
      <c r="Q276" s="11"/>
      <c r="R276" s="7" t="s">
        <v>989</v>
      </c>
      <c r="S276" s="26" t="s">
        <v>974</v>
      </c>
      <c r="T276" s="7"/>
      <c r="U276" s="11" t="s">
        <v>247</v>
      </c>
      <c r="V276" s="31"/>
    </row>
    <row r="277" spans="1:22" ht="30">
      <c r="A277" s="6">
        <f t="shared" si="4"/>
        <v>276</v>
      </c>
      <c r="B277" s="6" t="s">
        <v>374</v>
      </c>
      <c r="C277" s="7" t="s">
        <v>996</v>
      </c>
      <c r="D277" s="7" t="s">
        <v>997</v>
      </c>
      <c r="E277" s="7" t="s">
        <v>996</v>
      </c>
      <c r="F277" s="26" t="s">
        <v>974</v>
      </c>
      <c r="G277" s="6" t="s">
        <v>216</v>
      </c>
      <c r="H277" s="6" t="s">
        <v>998</v>
      </c>
      <c r="I277" s="6" t="s">
        <v>218</v>
      </c>
      <c r="J277" s="6" t="s">
        <v>257</v>
      </c>
      <c r="K277" s="6" t="s">
        <v>357</v>
      </c>
      <c r="L277" s="6" t="s">
        <v>221</v>
      </c>
      <c r="M277" s="6" t="s">
        <v>999</v>
      </c>
      <c r="N277" s="6" t="s">
        <v>264</v>
      </c>
      <c r="O277" s="10" t="s">
        <v>265</v>
      </c>
      <c r="P277" s="6"/>
      <c r="Q277" s="11" t="s">
        <v>224</v>
      </c>
      <c r="R277" s="7"/>
      <c r="S277" s="26" t="s">
        <v>974</v>
      </c>
      <c r="T277" s="7" t="s">
        <v>246</v>
      </c>
      <c r="U277" s="11" t="s">
        <v>247</v>
      </c>
      <c r="V277" s="31" t="s">
        <v>227</v>
      </c>
    </row>
    <row r="278" spans="1:22" ht="30">
      <c r="A278" s="6">
        <f t="shared" si="4"/>
        <v>277</v>
      </c>
      <c r="B278" s="6" t="s">
        <v>374</v>
      </c>
      <c r="C278" s="7" t="s">
        <v>996</v>
      </c>
      <c r="D278" s="7" t="s">
        <v>1000</v>
      </c>
      <c r="E278" s="7" t="s">
        <v>996</v>
      </c>
      <c r="F278" s="26" t="s">
        <v>974</v>
      </c>
      <c r="G278" s="6" t="s">
        <v>232</v>
      </c>
      <c r="H278" s="6" t="s">
        <v>1001</v>
      </c>
      <c r="I278" s="6" t="s">
        <v>218</v>
      </c>
      <c r="J278" s="6" t="s">
        <v>257</v>
      </c>
      <c r="K278" s="6" t="s">
        <v>357</v>
      </c>
      <c r="L278" s="6" t="s">
        <v>221</v>
      </c>
      <c r="M278" s="6" t="s">
        <v>999</v>
      </c>
      <c r="N278" s="6" t="s">
        <v>264</v>
      </c>
      <c r="O278" s="10" t="s">
        <v>265</v>
      </c>
      <c r="P278" s="6"/>
      <c r="Q278" s="11" t="s">
        <v>224</v>
      </c>
      <c r="R278" s="7"/>
      <c r="S278" s="26" t="s">
        <v>974</v>
      </c>
      <c r="T278" s="7" t="s">
        <v>246</v>
      </c>
      <c r="U278" s="11" t="s">
        <v>247</v>
      </c>
      <c r="V278" s="31" t="s">
        <v>227</v>
      </c>
    </row>
    <row r="279" spans="1:22" ht="30">
      <c r="A279" s="6">
        <f t="shared" si="4"/>
        <v>278</v>
      </c>
      <c r="B279" s="6" t="s">
        <v>213</v>
      </c>
      <c r="C279" s="13" t="s">
        <v>1002</v>
      </c>
      <c r="D279" s="7" t="s">
        <v>1003</v>
      </c>
      <c r="E279" s="13" t="s">
        <v>1002</v>
      </c>
      <c r="F279" s="7"/>
      <c r="G279" s="6" t="s">
        <v>277</v>
      </c>
      <c r="H279" s="6" t="s">
        <v>1004</v>
      </c>
      <c r="I279" s="6" t="s">
        <v>296</v>
      </c>
      <c r="J279" s="6" t="s">
        <v>1005</v>
      </c>
      <c r="K279" s="6" t="s">
        <v>220</v>
      </c>
      <c r="L279" s="6"/>
      <c r="M279" s="6" t="s">
        <v>222</v>
      </c>
      <c r="N279" s="6" t="s">
        <v>279</v>
      </c>
      <c r="O279" s="6" t="s">
        <v>265</v>
      </c>
      <c r="P279" s="6"/>
      <c r="Q279" s="11"/>
      <c r="R279" s="7" t="s">
        <v>1006</v>
      </c>
      <c r="S279" s="7"/>
      <c r="T279" s="7"/>
      <c r="U279" s="11" t="s">
        <v>373</v>
      </c>
      <c r="V279" s="12" t="s">
        <v>227</v>
      </c>
    </row>
    <row r="280" spans="1:22" ht="30">
      <c r="A280" s="6">
        <f t="shared" si="4"/>
        <v>279</v>
      </c>
      <c r="B280" s="6" t="s">
        <v>213</v>
      </c>
      <c r="C280" s="13" t="s">
        <v>1002</v>
      </c>
      <c r="D280" s="7" t="s">
        <v>1007</v>
      </c>
      <c r="E280" s="13" t="s">
        <v>1002</v>
      </c>
      <c r="F280" s="7"/>
      <c r="G280" s="6" t="s">
        <v>277</v>
      </c>
      <c r="H280" s="6" t="s">
        <v>1008</v>
      </c>
      <c r="I280" s="6" t="s">
        <v>296</v>
      </c>
      <c r="J280" s="6" t="s">
        <v>1005</v>
      </c>
      <c r="K280" s="6" t="s">
        <v>220</v>
      </c>
      <c r="L280" s="6"/>
      <c r="M280" s="6" t="s">
        <v>222</v>
      </c>
      <c r="N280" s="6" t="s">
        <v>279</v>
      </c>
      <c r="O280" s="6" t="s">
        <v>265</v>
      </c>
      <c r="P280" s="6"/>
      <c r="Q280" s="11"/>
      <c r="R280" s="7" t="s">
        <v>1006</v>
      </c>
      <c r="S280" s="7"/>
      <c r="T280" s="7"/>
      <c r="U280" s="11" t="s">
        <v>373</v>
      </c>
      <c r="V280" s="12" t="s">
        <v>227</v>
      </c>
    </row>
    <row r="281" spans="1:22" ht="30">
      <c r="A281" s="6">
        <f t="shared" si="4"/>
        <v>280</v>
      </c>
      <c r="B281" s="6" t="s">
        <v>213</v>
      </c>
      <c r="C281" s="13" t="s">
        <v>1002</v>
      </c>
      <c r="D281" s="7" t="s">
        <v>1009</v>
      </c>
      <c r="E281" s="13" t="s">
        <v>1002</v>
      </c>
      <c r="F281" s="7"/>
      <c r="G281" s="6" t="s">
        <v>277</v>
      </c>
      <c r="H281" s="6" t="s">
        <v>1010</v>
      </c>
      <c r="I281" s="6" t="s">
        <v>296</v>
      </c>
      <c r="J281" s="6" t="s">
        <v>1005</v>
      </c>
      <c r="K281" s="6" t="s">
        <v>220</v>
      </c>
      <c r="L281" s="6"/>
      <c r="M281" s="6" t="s">
        <v>222</v>
      </c>
      <c r="N281" s="6" t="s">
        <v>258</v>
      </c>
      <c r="O281" s="6" t="s">
        <v>265</v>
      </c>
      <c r="P281" s="6"/>
      <c r="Q281" s="11"/>
      <c r="R281" s="7" t="s">
        <v>1006</v>
      </c>
      <c r="S281" s="7"/>
      <c r="T281" s="7"/>
      <c r="U281" s="11" t="s">
        <v>373</v>
      </c>
      <c r="V281" s="12" t="s">
        <v>227</v>
      </c>
    </row>
    <row r="282" spans="1:22" ht="30">
      <c r="A282" s="6">
        <f t="shared" si="4"/>
        <v>281</v>
      </c>
      <c r="B282" s="6" t="s">
        <v>213</v>
      </c>
      <c r="C282" s="13" t="s">
        <v>1002</v>
      </c>
      <c r="D282" s="7" t="s">
        <v>1011</v>
      </c>
      <c r="E282" s="13" t="s">
        <v>1002</v>
      </c>
      <c r="F282" s="7"/>
      <c r="G282" s="6" t="s">
        <v>277</v>
      </c>
      <c r="H282" s="6" t="s">
        <v>1012</v>
      </c>
      <c r="I282" s="6" t="s">
        <v>296</v>
      </c>
      <c r="J282" s="6" t="s">
        <v>1005</v>
      </c>
      <c r="K282" s="6" t="s">
        <v>220</v>
      </c>
      <c r="L282" s="6"/>
      <c r="M282" s="6" t="s">
        <v>222</v>
      </c>
      <c r="N282" s="6" t="s">
        <v>258</v>
      </c>
      <c r="O282" s="6" t="s">
        <v>265</v>
      </c>
      <c r="P282" s="6"/>
      <c r="Q282" s="11"/>
      <c r="R282" s="7" t="s">
        <v>1006</v>
      </c>
      <c r="S282" s="7"/>
      <c r="T282" s="7"/>
      <c r="U282" s="11" t="s">
        <v>373</v>
      </c>
      <c r="V282" s="12" t="s">
        <v>227</v>
      </c>
    </row>
    <row r="283" spans="1:22" ht="30">
      <c r="A283" s="6">
        <f t="shared" si="4"/>
        <v>282</v>
      </c>
      <c r="B283" s="6" t="s">
        <v>213</v>
      </c>
      <c r="C283" s="13" t="s">
        <v>1002</v>
      </c>
      <c r="D283" s="7" t="s">
        <v>1013</v>
      </c>
      <c r="E283" s="13" t="s">
        <v>1002</v>
      </c>
      <c r="F283" s="7"/>
      <c r="G283" s="6" t="s">
        <v>277</v>
      </c>
      <c r="H283" s="6" t="s">
        <v>1014</v>
      </c>
      <c r="I283" s="6" t="s">
        <v>296</v>
      </c>
      <c r="J283" s="6" t="s">
        <v>1005</v>
      </c>
      <c r="K283" s="6" t="s">
        <v>220</v>
      </c>
      <c r="L283" s="6"/>
      <c r="M283" s="6" t="s">
        <v>222</v>
      </c>
      <c r="N283" s="6" t="s">
        <v>258</v>
      </c>
      <c r="O283" s="6" t="s">
        <v>265</v>
      </c>
      <c r="P283" s="6"/>
      <c r="Q283" s="11"/>
      <c r="R283" s="7" t="s">
        <v>1006</v>
      </c>
      <c r="S283" s="7"/>
      <c r="T283" s="7"/>
      <c r="U283" s="11" t="s">
        <v>373</v>
      </c>
      <c r="V283" s="12" t="s">
        <v>227</v>
      </c>
    </row>
    <row r="284" spans="1:22" ht="30">
      <c r="A284" s="6">
        <f t="shared" si="4"/>
        <v>283</v>
      </c>
      <c r="B284" s="6" t="s">
        <v>213</v>
      </c>
      <c r="C284" s="13" t="s">
        <v>1002</v>
      </c>
      <c r="D284" s="7" t="s">
        <v>1015</v>
      </c>
      <c r="E284" s="13" t="s">
        <v>1002</v>
      </c>
      <c r="F284" s="7"/>
      <c r="G284" s="6" t="s">
        <v>229</v>
      </c>
      <c r="H284" s="6" t="s">
        <v>1016</v>
      </c>
      <c r="I284" s="6" t="s">
        <v>296</v>
      </c>
      <c r="J284" s="6" t="s">
        <v>1005</v>
      </c>
      <c r="K284" s="6" t="s">
        <v>220</v>
      </c>
      <c r="L284" s="6"/>
      <c r="M284" s="6" t="s">
        <v>222</v>
      </c>
      <c r="N284" s="6" t="s">
        <v>223</v>
      </c>
      <c r="O284" s="6" t="s">
        <v>265</v>
      </c>
      <c r="P284" s="6"/>
      <c r="Q284" s="11"/>
      <c r="R284" s="7" t="s">
        <v>1006</v>
      </c>
      <c r="S284" s="7"/>
      <c r="T284" s="30" t="s">
        <v>1017</v>
      </c>
      <c r="U284" s="11" t="s">
        <v>373</v>
      </c>
      <c r="V284" s="31" t="s">
        <v>227</v>
      </c>
    </row>
    <row r="285" spans="1:22" ht="30">
      <c r="A285" s="6">
        <f t="shared" si="4"/>
        <v>284</v>
      </c>
      <c r="B285" s="6" t="s">
        <v>213</v>
      </c>
      <c r="C285" s="13" t="s">
        <v>1002</v>
      </c>
      <c r="D285" s="7" t="s">
        <v>1018</v>
      </c>
      <c r="E285" s="13" t="s">
        <v>1002</v>
      </c>
      <c r="F285" s="7"/>
      <c r="G285" s="6" t="s">
        <v>229</v>
      </c>
      <c r="H285" s="6" t="s">
        <v>1019</v>
      </c>
      <c r="I285" s="6" t="s">
        <v>296</v>
      </c>
      <c r="J285" s="6" t="s">
        <v>1005</v>
      </c>
      <c r="K285" s="6" t="s">
        <v>220</v>
      </c>
      <c r="L285" s="6"/>
      <c r="M285" s="6" t="s">
        <v>222</v>
      </c>
      <c r="N285" s="6" t="s">
        <v>223</v>
      </c>
      <c r="O285" s="6" t="s">
        <v>265</v>
      </c>
      <c r="P285" s="6"/>
      <c r="Q285" s="11"/>
      <c r="R285" s="7" t="s">
        <v>1006</v>
      </c>
      <c r="S285" s="7"/>
      <c r="T285" s="30" t="s">
        <v>1017</v>
      </c>
      <c r="U285" s="11" t="s">
        <v>373</v>
      </c>
      <c r="V285" s="31" t="s">
        <v>227</v>
      </c>
    </row>
    <row r="286" spans="1:22" ht="30">
      <c r="A286" s="6">
        <f t="shared" si="4"/>
        <v>285</v>
      </c>
      <c r="B286" s="6" t="s">
        <v>213</v>
      </c>
      <c r="C286" s="13" t="s">
        <v>1002</v>
      </c>
      <c r="D286" s="7" t="s">
        <v>1020</v>
      </c>
      <c r="E286" s="13" t="s">
        <v>1002</v>
      </c>
      <c r="F286" s="7"/>
      <c r="G286" s="6" t="s">
        <v>229</v>
      </c>
      <c r="H286" s="6" t="s">
        <v>1021</v>
      </c>
      <c r="I286" s="6" t="s">
        <v>296</v>
      </c>
      <c r="J286" s="6" t="s">
        <v>1005</v>
      </c>
      <c r="K286" s="6" t="s">
        <v>220</v>
      </c>
      <c r="L286" s="6"/>
      <c r="M286" s="6" t="s">
        <v>222</v>
      </c>
      <c r="N286" s="6" t="s">
        <v>223</v>
      </c>
      <c r="O286" s="6" t="s">
        <v>265</v>
      </c>
      <c r="P286" s="6"/>
      <c r="Q286" s="11"/>
      <c r="R286" s="7" t="s">
        <v>1006</v>
      </c>
      <c r="S286" s="7"/>
      <c r="T286" s="30" t="s">
        <v>1017</v>
      </c>
      <c r="U286" s="11" t="s">
        <v>373</v>
      </c>
      <c r="V286" s="31" t="s">
        <v>227</v>
      </c>
    </row>
    <row r="287" spans="1:22" ht="30">
      <c r="A287" s="6">
        <f t="shared" si="4"/>
        <v>286</v>
      </c>
      <c r="B287" s="6" t="s">
        <v>213</v>
      </c>
      <c r="C287" s="13" t="s">
        <v>1002</v>
      </c>
      <c r="D287" s="7" t="s">
        <v>1022</v>
      </c>
      <c r="E287" s="13" t="s">
        <v>1002</v>
      </c>
      <c r="F287" s="7"/>
      <c r="G287" s="6" t="s">
        <v>277</v>
      </c>
      <c r="H287" s="6" t="s">
        <v>1023</v>
      </c>
      <c r="I287" s="6" t="s">
        <v>296</v>
      </c>
      <c r="J287" s="6" t="s">
        <v>1005</v>
      </c>
      <c r="K287" s="6" t="s">
        <v>220</v>
      </c>
      <c r="L287" s="6"/>
      <c r="M287" s="6" t="s">
        <v>222</v>
      </c>
      <c r="N287" s="6" t="s">
        <v>311</v>
      </c>
      <c r="O287" s="6" t="s">
        <v>265</v>
      </c>
      <c r="P287" s="6"/>
      <c r="Q287" s="11"/>
      <c r="R287" s="7" t="s">
        <v>1006</v>
      </c>
      <c r="S287" s="7"/>
      <c r="T287" s="30" t="s">
        <v>1017</v>
      </c>
      <c r="U287" s="11" t="s">
        <v>373</v>
      </c>
      <c r="V287" s="12" t="s">
        <v>227</v>
      </c>
    </row>
    <row r="288" spans="1:22" ht="30">
      <c r="A288" s="6">
        <f t="shared" si="4"/>
        <v>287</v>
      </c>
      <c r="B288" s="6" t="s">
        <v>213</v>
      </c>
      <c r="C288" s="13" t="s">
        <v>1002</v>
      </c>
      <c r="D288" s="7" t="s">
        <v>1024</v>
      </c>
      <c r="E288" s="13" t="s">
        <v>1002</v>
      </c>
      <c r="F288" s="7"/>
      <c r="G288" s="6" t="s">
        <v>277</v>
      </c>
      <c r="H288" s="6" t="s">
        <v>1025</v>
      </c>
      <c r="I288" s="6" t="s">
        <v>296</v>
      </c>
      <c r="J288" s="6" t="s">
        <v>1005</v>
      </c>
      <c r="K288" s="6" t="s">
        <v>220</v>
      </c>
      <c r="L288" s="6"/>
      <c r="M288" s="6" t="s">
        <v>222</v>
      </c>
      <c r="N288" s="6" t="s">
        <v>311</v>
      </c>
      <c r="O288" s="6" t="s">
        <v>265</v>
      </c>
      <c r="P288" s="6"/>
      <c r="Q288" s="11"/>
      <c r="R288" s="7" t="s">
        <v>1006</v>
      </c>
      <c r="S288" s="7"/>
      <c r="T288" s="30" t="s">
        <v>1017</v>
      </c>
      <c r="U288" s="11" t="s">
        <v>373</v>
      </c>
      <c r="V288" s="12" t="s">
        <v>227</v>
      </c>
    </row>
    <row r="289" spans="1:22" ht="30">
      <c r="A289" s="6">
        <f t="shared" si="4"/>
        <v>288</v>
      </c>
      <c r="B289" s="6" t="s">
        <v>374</v>
      </c>
      <c r="C289" s="24" t="s">
        <v>852</v>
      </c>
      <c r="D289" s="7" t="s">
        <v>1026</v>
      </c>
      <c r="E289" s="24" t="s">
        <v>852</v>
      </c>
      <c r="F289" s="26" t="s">
        <v>799</v>
      </c>
      <c r="G289" s="6" t="s">
        <v>229</v>
      </c>
      <c r="H289" s="6" t="s">
        <v>881</v>
      </c>
      <c r="I289" s="6" t="s">
        <v>855</v>
      </c>
      <c r="J289" s="6" t="s">
        <v>856</v>
      </c>
      <c r="K289" s="6" t="s">
        <v>220</v>
      </c>
      <c r="L289" s="6"/>
      <c r="M289" s="6" t="s">
        <v>322</v>
      </c>
      <c r="N289" s="6" t="s">
        <v>223</v>
      </c>
      <c r="O289" s="6" t="s">
        <v>386</v>
      </c>
      <c r="P289" s="6"/>
      <c r="Q289" s="11"/>
      <c r="R289" s="7"/>
      <c r="S289" s="26" t="s">
        <v>799</v>
      </c>
      <c r="T289" s="7" t="s">
        <v>246</v>
      </c>
      <c r="U289" s="11" t="s">
        <v>247</v>
      </c>
      <c r="V289" s="31"/>
    </row>
    <row r="290" spans="1:22" ht="30">
      <c r="A290" s="6">
        <f t="shared" si="4"/>
        <v>289</v>
      </c>
      <c r="B290" s="6" t="s">
        <v>374</v>
      </c>
      <c r="C290" s="24" t="s">
        <v>852</v>
      </c>
      <c r="D290" s="7" t="s">
        <v>1027</v>
      </c>
      <c r="E290" s="24" t="s">
        <v>852</v>
      </c>
      <c r="F290" s="26" t="s">
        <v>799</v>
      </c>
      <c r="G290" s="6" t="s">
        <v>229</v>
      </c>
      <c r="H290" s="6" t="s">
        <v>883</v>
      </c>
      <c r="I290" s="6" t="s">
        <v>855</v>
      </c>
      <c r="J290" s="6" t="s">
        <v>856</v>
      </c>
      <c r="K290" s="6" t="s">
        <v>220</v>
      </c>
      <c r="L290" s="6"/>
      <c r="M290" s="6" t="s">
        <v>322</v>
      </c>
      <c r="N290" s="6" t="s">
        <v>223</v>
      </c>
      <c r="O290" s="6" t="s">
        <v>386</v>
      </c>
      <c r="P290" s="6"/>
      <c r="Q290" s="11"/>
      <c r="R290" s="7"/>
      <c r="S290" s="26" t="s">
        <v>799</v>
      </c>
      <c r="T290" s="7" t="s">
        <v>246</v>
      </c>
      <c r="U290" s="11" t="s">
        <v>247</v>
      </c>
      <c r="V290" s="31"/>
    </row>
    <row r="291" spans="1:22" ht="30">
      <c r="A291" s="6">
        <f t="shared" si="4"/>
        <v>290</v>
      </c>
      <c r="B291" s="6" t="s">
        <v>374</v>
      </c>
      <c r="C291" s="24" t="s">
        <v>852</v>
      </c>
      <c r="D291" s="7" t="s">
        <v>1028</v>
      </c>
      <c r="E291" s="24" t="s">
        <v>852</v>
      </c>
      <c r="F291" s="26" t="s">
        <v>799</v>
      </c>
      <c r="G291" s="6" t="s">
        <v>229</v>
      </c>
      <c r="H291" s="6" t="s">
        <v>1029</v>
      </c>
      <c r="I291" s="6" t="s">
        <v>855</v>
      </c>
      <c r="J291" s="6" t="s">
        <v>856</v>
      </c>
      <c r="K291" s="6" t="s">
        <v>220</v>
      </c>
      <c r="L291" s="6"/>
      <c r="M291" s="6" t="s">
        <v>322</v>
      </c>
      <c r="N291" s="6" t="s">
        <v>223</v>
      </c>
      <c r="O291" s="6" t="s">
        <v>386</v>
      </c>
      <c r="P291" s="6"/>
      <c r="Q291" s="11"/>
      <c r="R291" s="7"/>
      <c r="S291" s="26" t="s">
        <v>799</v>
      </c>
      <c r="T291" s="7" t="s">
        <v>246</v>
      </c>
      <c r="U291" s="11" t="s">
        <v>247</v>
      </c>
      <c r="V291" s="31"/>
    </row>
    <row r="292" spans="1:22" ht="30">
      <c r="A292" s="6">
        <f t="shared" si="4"/>
        <v>291</v>
      </c>
      <c r="B292" s="6" t="s">
        <v>374</v>
      </c>
      <c r="C292" s="24" t="s">
        <v>852</v>
      </c>
      <c r="D292" s="7" t="s">
        <v>905</v>
      </c>
      <c r="E292" s="24" t="s">
        <v>852</v>
      </c>
      <c r="F292" s="26" t="s">
        <v>799</v>
      </c>
      <c r="G292" s="6" t="s">
        <v>277</v>
      </c>
      <c r="H292" s="6" t="s">
        <v>906</v>
      </c>
      <c r="I292" s="6" t="s">
        <v>855</v>
      </c>
      <c r="J292" s="6" t="s">
        <v>875</v>
      </c>
      <c r="K292" s="6" t="s">
        <v>220</v>
      </c>
      <c r="L292" s="6"/>
      <c r="M292" s="6" t="s">
        <v>322</v>
      </c>
      <c r="N292" s="6" t="s">
        <v>311</v>
      </c>
      <c r="O292" s="6" t="s">
        <v>386</v>
      </c>
      <c r="P292" s="6"/>
      <c r="Q292" s="11"/>
      <c r="R292" s="7"/>
      <c r="S292" s="26" t="s">
        <v>799</v>
      </c>
      <c r="T292" s="7" t="s">
        <v>246</v>
      </c>
      <c r="U292" s="11" t="s">
        <v>247</v>
      </c>
      <c r="V292" s="31"/>
    </row>
    <row r="293" spans="1:22" ht="30">
      <c r="A293" s="6">
        <f t="shared" si="4"/>
        <v>292</v>
      </c>
      <c r="B293" s="6" t="s">
        <v>374</v>
      </c>
      <c r="C293" s="24" t="s">
        <v>852</v>
      </c>
      <c r="D293" s="7" t="s">
        <v>1030</v>
      </c>
      <c r="E293" s="24" t="s">
        <v>852</v>
      </c>
      <c r="F293" s="26" t="s">
        <v>799</v>
      </c>
      <c r="G293" s="6" t="s">
        <v>277</v>
      </c>
      <c r="H293" s="6" t="s">
        <v>1031</v>
      </c>
      <c r="I293" s="6" t="s">
        <v>855</v>
      </c>
      <c r="J293" s="6" t="s">
        <v>875</v>
      </c>
      <c r="K293" s="6" t="s">
        <v>220</v>
      </c>
      <c r="L293" s="6"/>
      <c r="M293" s="6" t="s">
        <v>322</v>
      </c>
      <c r="N293" s="6" t="s">
        <v>311</v>
      </c>
      <c r="O293" s="6" t="s">
        <v>525</v>
      </c>
      <c r="P293" s="6"/>
      <c r="Q293" s="11"/>
      <c r="R293" s="7"/>
      <c r="S293" s="26" t="s">
        <v>799</v>
      </c>
      <c r="T293" s="7" t="s">
        <v>246</v>
      </c>
      <c r="U293" s="11" t="s">
        <v>247</v>
      </c>
      <c r="V293" s="31"/>
    </row>
    <row r="294" spans="1:22" ht="30">
      <c r="A294" s="6">
        <f t="shared" si="4"/>
        <v>293</v>
      </c>
      <c r="B294" s="6" t="s">
        <v>374</v>
      </c>
      <c r="C294" s="24" t="s">
        <v>852</v>
      </c>
      <c r="D294" s="7" t="s">
        <v>1032</v>
      </c>
      <c r="E294" s="24" t="s">
        <v>852</v>
      </c>
      <c r="F294" s="26" t="s">
        <v>799</v>
      </c>
      <c r="G294" s="6" t="s">
        <v>277</v>
      </c>
      <c r="H294" s="6" t="s">
        <v>1033</v>
      </c>
      <c r="I294" s="6" t="s">
        <v>855</v>
      </c>
      <c r="J294" s="6" t="s">
        <v>875</v>
      </c>
      <c r="K294" s="6" t="s">
        <v>220</v>
      </c>
      <c r="L294" s="6"/>
      <c r="M294" s="6" t="s">
        <v>322</v>
      </c>
      <c r="N294" s="6" t="s">
        <v>311</v>
      </c>
      <c r="O294" s="6" t="s">
        <v>525</v>
      </c>
      <c r="P294" s="6"/>
      <c r="Q294" s="11"/>
      <c r="R294" s="7"/>
      <c r="S294" s="26" t="s">
        <v>799</v>
      </c>
      <c r="T294" s="7" t="s">
        <v>246</v>
      </c>
      <c r="U294" s="11" t="s">
        <v>247</v>
      </c>
      <c r="V294" s="31"/>
    </row>
    <row r="295" spans="1:22" ht="30">
      <c r="A295" s="6">
        <f t="shared" si="4"/>
        <v>294</v>
      </c>
      <c r="B295" s="6" t="s">
        <v>374</v>
      </c>
      <c r="C295" s="24" t="s">
        <v>852</v>
      </c>
      <c r="D295" s="7" t="s">
        <v>1034</v>
      </c>
      <c r="E295" s="24" t="s">
        <v>852</v>
      </c>
      <c r="F295" s="26" t="s">
        <v>799</v>
      </c>
      <c r="G295" s="6" t="s">
        <v>232</v>
      </c>
      <c r="H295" s="6" t="s">
        <v>1035</v>
      </c>
      <c r="I295" s="6" t="s">
        <v>855</v>
      </c>
      <c r="J295" s="6" t="s">
        <v>913</v>
      </c>
      <c r="K295" s="6" t="s">
        <v>220</v>
      </c>
      <c r="L295" s="6"/>
      <c r="M295" s="6" t="s">
        <v>322</v>
      </c>
      <c r="N295" s="6" t="s">
        <v>258</v>
      </c>
      <c r="O295" s="6" t="s">
        <v>386</v>
      </c>
      <c r="P295" s="6"/>
      <c r="Q295" s="11"/>
      <c r="R295" s="7"/>
      <c r="S295" s="26" t="s">
        <v>799</v>
      </c>
      <c r="T295" s="7"/>
      <c r="U295" s="11" t="s">
        <v>247</v>
      </c>
      <c r="V295" s="31"/>
    </row>
    <row r="296" spans="1:22" ht="30">
      <c r="A296" s="6">
        <f t="shared" si="4"/>
        <v>295</v>
      </c>
      <c r="B296" s="6" t="s">
        <v>374</v>
      </c>
      <c r="C296" s="24" t="s">
        <v>852</v>
      </c>
      <c r="D296" s="7" t="s">
        <v>1036</v>
      </c>
      <c r="E296" s="24" t="s">
        <v>852</v>
      </c>
      <c r="F296" s="26" t="s">
        <v>799</v>
      </c>
      <c r="G296" s="6" t="s">
        <v>232</v>
      </c>
      <c r="H296" s="6" t="s">
        <v>1037</v>
      </c>
      <c r="I296" s="6" t="s">
        <v>855</v>
      </c>
      <c r="J296" s="6" t="s">
        <v>913</v>
      </c>
      <c r="K296" s="6" t="s">
        <v>220</v>
      </c>
      <c r="L296" s="6"/>
      <c r="M296" s="6" t="s">
        <v>322</v>
      </c>
      <c r="N296" s="6" t="s">
        <v>258</v>
      </c>
      <c r="O296" s="6" t="s">
        <v>386</v>
      </c>
      <c r="P296" s="6"/>
      <c r="Q296" s="11"/>
      <c r="R296" s="7"/>
      <c r="S296" s="26" t="s">
        <v>799</v>
      </c>
      <c r="T296" s="7"/>
      <c r="U296" s="11" t="s">
        <v>247</v>
      </c>
      <c r="V296" s="31"/>
    </row>
    <row r="297" spans="1:22" ht="30">
      <c r="A297" s="6">
        <f t="shared" si="4"/>
        <v>296</v>
      </c>
      <c r="B297" s="6" t="s">
        <v>1038</v>
      </c>
      <c r="C297" s="24" t="s">
        <v>1039</v>
      </c>
      <c r="D297" s="24" t="s">
        <v>1040</v>
      </c>
      <c r="E297" s="24" t="s">
        <v>1039</v>
      </c>
      <c r="F297" s="7"/>
      <c r="G297" s="20" t="s">
        <v>1041</v>
      </c>
      <c r="H297" s="20" t="s">
        <v>1042</v>
      </c>
      <c r="I297" s="6" t="s">
        <v>218</v>
      </c>
      <c r="J297" s="6" t="s">
        <v>1043</v>
      </c>
      <c r="K297" s="6" t="s">
        <v>220</v>
      </c>
      <c r="L297" s="6" t="s">
        <v>336</v>
      </c>
      <c r="M297" s="6" t="s">
        <v>1044</v>
      </c>
      <c r="N297" s="6" t="s">
        <v>223</v>
      </c>
      <c r="O297" s="10" t="s">
        <v>1045</v>
      </c>
      <c r="P297" s="6"/>
      <c r="Q297" s="11"/>
      <c r="R297" s="7"/>
      <c r="S297" s="7"/>
      <c r="T297" s="7" t="s">
        <v>246</v>
      </c>
      <c r="U297" s="11" t="s">
        <v>1046</v>
      </c>
      <c r="V297" s="12" t="s">
        <v>1047</v>
      </c>
    </row>
    <row r="298" spans="1:22" ht="30">
      <c r="A298" s="6">
        <f t="shared" si="4"/>
        <v>297</v>
      </c>
      <c r="B298" s="6" t="s">
        <v>1038</v>
      </c>
      <c r="C298" s="24" t="s">
        <v>1039</v>
      </c>
      <c r="D298" s="24" t="s">
        <v>1048</v>
      </c>
      <c r="E298" s="24" t="s">
        <v>1039</v>
      </c>
      <c r="F298" s="7"/>
      <c r="G298" s="20" t="s">
        <v>1049</v>
      </c>
      <c r="H298" s="20" t="s">
        <v>1050</v>
      </c>
      <c r="I298" s="6" t="s">
        <v>218</v>
      </c>
      <c r="J298" s="6" t="s">
        <v>1043</v>
      </c>
      <c r="K298" s="6" t="s">
        <v>220</v>
      </c>
      <c r="L298" s="6" t="s">
        <v>336</v>
      </c>
      <c r="M298" s="6" t="s">
        <v>1044</v>
      </c>
      <c r="N298" s="6" t="s">
        <v>311</v>
      </c>
      <c r="O298" s="10" t="s">
        <v>1045</v>
      </c>
      <c r="P298" s="6"/>
      <c r="Q298" s="11"/>
      <c r="R298" s="7"/>
      <c r="S298" s="7"/>
      <c r="T298" s="7" t="s">
        <v>246</v>
      </c>
      <c r="U298" s="11" t="s">
        <v>1046</v>
      </c>
      <c r="V298" s="12" t="s">
        <v>1047</v>
      </c>
    </row>
    <row r="299" spans="1:22" ht="30">
      <c r="A299" s="6">
        <f t="shared" si="4"/>
        <v>298</v>
      </c>
      <c r="B299" s="6" t="s">
        <v>1038</v>
      </c>
      <c r="C299" s="24" t="s">
        <v>1039</v>
      </c>
      <c r="D299" s="24" t="s">
        <v>1051</v>
      </c>
      <c r="E299" s="24" t="s">
        <v>1039</v>
      </c>
      <c r="F299" s="7"/>
      <c r="G299" s="20" t="s">
        <v>1049</v>
      </c>
      <c r="H299" s="20" t="s">
        <v>1052</v>
      </c>
      <c r="I299" s="6" t="s">
        <v>218</v>
      </c>
      <c r="J299" s="6" t="s">
        <v>1043</v>
      </c>
      <c r="K299" s="6" t="s">
        <v>220</v>
      </c>
      <c r="L299" s="6" t="s">
        <v>336</v>
      </c>
      <c r="M299" s="6" t="s">
        <v>1044</v>
      </c>
      <c r="N299" s="6" t="s">
        <v>258</v>
      </c>
      <c r="O299" s="10" t="s">
        <v>1045</v>
      </c>
      <c r="P299" s="6"/>
      <c r="Q299" s="11"/>
      <c r="R299" s="7"/>
      <c r="S299" s="7"/>
      <c r="T299" s="7"/>
      <c r="U299" s="11" t="s">
        <v>1046</v>
      </c>
      <c r="V299" s="12" t="s">
        <v>1047</v>
      </c>
    </row>
    <row r="300" spans="1:22" ht="30">
      <c r="A300" s="6">
        <f t="shared" si="4"/>
        <v>299</v>
      </c>
      <c r="B300" s="6" t="s">
        <v>253</v>
      </c>
      <c r="C300" s="23" t="s">
        <v>448</v>
      </c>
      <c r="D300" s="7" t="s">
        <v>1053</v>
      </c>
      <c r="E300" s="23" t="s">
        <v>448</v>
      </c>
      <c r="F300" s="26" t="s">
        <v>449</v>
      </c>
      <c r="G300" s="6" t="s">
        <v>216</v>
      </c>
      <c r="H300" s="6" t="s">
        <v>1054</v>
      </c>
      <c r="I300" s="6" t="s">
        <v>256</v>
      </c>
      <c r="J300" s="6" t="s">
        <v>1043</v>
      </c>
      <c r="K300" s="6" t="s">
        <v>220</v>
      </c>
      <c r="L300" s="6" t="s">
        <v>221</v>
      </c>
      <c r="M300" s="6" t="s">
        <v>224</v>
      </c>
      <c r="N300" s="6" t="s">
        <v>223</v>
      </c>
      <c r="O300" s="10" t="s">
        <v>525</v>
      </c>
      <c r="P300" s="6"/>
      <c r="Q300" s="11" t="s">
        <v>224</v>
      </c>
      <c r="R300" s="15" t="s">
        <v>250</v>
      </c>
      <c r="S300" s="26" t="s">
        <v>449</v>
      </c>
      <c r="T300" s="7" t="s">
        <v>225</v>
      </c>
      <c r="U300" s="11" t="s">
        <v>453</v>
      </c>
      <c r="V300" s="12" t="s">
        <v>1047</v>
      </c>
    </row>
    <row r="301" spans="1:22" ht="90">
      <c r="A301" s="6">
        <f t="shared" si="4"/>
        <v>300</v>
      </c>
      <c r="B301" s="6" t="s">
        <v>1055</v>
      </c>
      <c r="C301" s="23" t="s">
        <v>1056</v>
      </c>
      <c r="D301" s="7" t="s">
        <v>1057</v>
      </c>
      <c r="E301" s="23" t="s">
        <v>1056</v>
      </c>
      <c r="F301" s="7"/>
      <c r="G301" s="6" t="s">
        <v>585</v>
      </c>
      <c r="H301" s="6" t="s">
        <v>1058</v>
      </c>
      <c r="I301" s="6" t="s">
        <v>296</v>
      </c>
      <c r="J301" s="6" t="s">
        <v>1005</v>
      </c>
      <c r="K301" s="6" t="s">
        <v>220</v>
      </c>
      <c r="L301" s="6" t="s">
        <v>525</v>
      </c>
      <c r="M301" s="6" t="s">
        <v>1059</v>
      </c>
      <c r="N301" s="6" t="s">
        <v>223</v>
      </c>
      <c r="O301" s="6" t="s">
        <v>525</v>
      </c>
      <c r="P301" s="6"/>
      <c r="Q301" s="11"/>
      <c r="R301" s="7" t="s">
        <v>1060</v>
      </c>
      <c r="S301" s="7"/>
      <c r="T301" s="7" t="s">
        <v>529</v>
      </c>
      <c r="U301" s="11" t="s">
        <v>1061</v>
      </c>
      <c r="V301" s="12" t="s">
        <v>227</v>
      </c>
    </row>
    <row r="302" spans="1:22" ht="105">
      <c r="A302" s="6">
        <f t="shared" si="4"/>
        <v>301</v>
      </c>
      <c r="B302" s="6" t="s">
        <v>1055</v>
      </c>
      <c r="C302" s="23" t="s">
        <v>1056</v>
      </c>
      <c r="D302" s="7" t="s">
        <v>1062</v>
      </c>
      <c r="E302" s="23" t="s">
        <v>1056</v>
      </c>
      <c r="F302" s="7"/>
      <c r="G302" s="6" t="s">
        <v>585</v>
      </c>
      <c r="H302" s="6" t="s">
        <v>1063</v>
      </c>
      <c r="I302" s="6" t="s">
        <v>296</v>
      </c>
      <c r="J302" s="6" t="s">
        <v>1005</v>
      </c>
      <c r="K302" s="6" t="s">
        <v>220</v>
      </c>
      <c r="L302" s="6" t="s">
        <v>525</v>
      </c>
      <c r="M302" s="6" t="s">
        <v>1059</v>
      </c>
      <c r="N302" s="6" t="s">
        <v>223</v>
      </c>
      <c r="O302" s="6" t="s">
        <v>525</v>
      </c>
      <c r="P302" s="6"/>
      <c r="Q302" s="11"/>
      <c r="R302" s="7" t="s">
        <v>1064</v>
      </c>
      <c r="S302" s="7"/>
      <c r="T302" s="7" t="s">
        <v>529</v>
      </c>
      <c r="U302" s="11" t="s">
        <v>1061</v>
      </c>
      <c r="V302" s="12" t="s">
        <v>227</v>
      </c>
    </row>
    <row r="303" spans="1:22" ht="105">
      <c r="A303" s="6">
        <f t="shared" si="4"/>
        <v>302</v>
      </c>
      <c r="B303" s="6" t="s">
        <v>1055</v>
      </c>
      <c r="C303" s="23" t="s">
        <v>1056</v>
      </c>
      <c r="D303" s="7" t="s">
        <v>1065</v>
      </c>
      <c r="E303" s="23" t="s">
        <v>1056</v>
      </c>
      <c r="F303" s="7"/>
      <c r="G303" s="6" t="s">
        <v>585</v>
      </c>
      <c r="H303" s="6" t="s">
        <v>1066</v>
      </c>
      <c r="I303" s="6" t="s">
        <v>296</v>
      </c>
      <c r="J303" s="6" t="s">
        <v>1005</v>
      </c>
      <c r="K303" s="6" t="s">
        <v>220</v>
      </c>
      <c r="L303" s="6" t="s">
        <v>525</v>
      </c>
      <c r="M303" s="6" t="s">
        <v>1059</v>
      </c>
      <c r="N303" s="6" t="s">
        <v>223</v>
      </c>
      <c r="O303" s="6" t="s">
        <v>525</v>
      </c>
      <c r="P303" s="6"/>
      <c r="Q303" s="11"/>
      <c r="R303" s="7" t="s">
        <v>1064</v>
      </c>
      <c r="S303" s="7"/>
      <c r="T303" s="7" t="s">
        <v>529</v>
      </c>
      <c r="U303" s="11" t="s">
        <v>1061</v>
      </c>
      <c r="V303" s="12" t="s">
        <v>227</v>
      </c>
    </row>
    <row r="304" spans="1:22" ht="105">
      <c r="A304" s="6">
        <f t="shared" si="4"/>
        <v>303</v>
      </c>
      <c r="B304" s="6" t="s">
        <v>1055</v>
      </c>
      <c r="C304" s="23" t="s">
        <v>1056</v>
      </c>
      <c r="D304" s="7" t="s">
        <v>1067</v>
      </c>
      <c r="E304" s="23" t="s">
        <v>1056</v>
      </c>
      <c r="F304" s="7"/>
      <c r="G304" s="6" t="s">
        <v>585</v>
      </c>
      <c r="H304" s="6" t="s">
        <v>1068</v>
      </c>
      <c r="I304" s="6" t="s">
        <v>296</v>
      </c>
      <c r="J304" s="6" t="s">
        <v>1005</v>
      </c>
      <c r="K304" s="6" t="s">
        <v>220</v>
      </c>
      <c r="L304" s="6" t="s">
        <v>525</v>
      </c>
      <c r="M304" s="6" t="s">
        <v>1059</v>
      </c>
      <c r="N304" s="6" t="s">
        <v>223</v>
      </c>
      <c r="O304" s="6" t="s">
        <v>525</v>
      </c>
      <c r="P304" s="6"/>
      <c r="Q304" s="11"/>
      <c r="R304" s="7" t="s">
        <v>1064</v>
      </c>
      <c r="S304" s="7"/>
      <c r="T304" s="7" t="s">
        <v>529</v>
      </c>
      <c r="U304" s="11" t="s">
        <v>1061</v>
      </c>
      <c r="V304" s="12" t="s">
        <v>227</v>
      </c>
    </row>
    <row r="305" spans="1:22" ht="105">
      <c r="A305" s="6">
        <f t="shared" si="4"/>
        <v>304</v>
      </c>
      <c r="B305" s="6" t="s">
        <v>1055</v>
      </c>
      <c r="C305" s="23" t="s">
        <v>1056</v>
      </c>
      <c r="D305" s="7" t="s">
        <v>1069</v>
      </c>
      <c r="E305" s="23" t="s">
        <v>1056</v>
      </c>
      <c r="F305" s="7"/>
      <c r="G305" s="6" t="s">
        <v>585</v>
      </c>
      <c r="H305" s="6" t="s">
        <v>1070</v>
      </c>
      <c r="I305" s="6" t="s">
        <v>296</v>
      </c>
      <c r="J305" s="6" t="s">
        <v>1005</v>
      </c>
      <c r="K305" s="6" t="s">
        <v>220</v>
      </c>
      <c r="L305" s="6" t="s">
        <v>525</v>
      </c>
      <c r="M305" s="6" t="s">
        <v>1059</v>
      </c>
      <c r="N305" s="6" t="s">
        <v>223</v>
      </c>
      <c r="O305" s="6" t="s">
        <v>525</v>
      </c>
      <c r="P305" s="6"/>
      <c r="Q305" s="11"/>
      <c r="R305" s="7" t="s">
        <v>1064</v>
      </c>
      <c r="S305" s="7"/>
      <c r="T305" s="7" t="s">
        <v>529</v>
      </c>
      <c r="U305" s="11" t="s">
        <v>1061</v>
      </c>
      <c r="V305" s="12" t="s">
        <v>227</v>
      </c>
    </row>
    <row r="306" spans="1:22" ht="105">
      <c r="A306" s="6">
        <f t="shared" si="4"/>
        <v>305</v>
      </c>
      <c r="B306" s="6" t="s">
        <v>1055</v>
      </c>
      <c r="C306" s="23" t="s">
        <v>1056</v>
      </c>
      <c r="D306" s="7" t="s">
        <v>1071</v>
      </c>
      <c r="E306" s="23" t="s">
        <v>1056</v>
      </c>
      <c r="F306" s="7"/>
      <c r="G306" s="6" t="s">
        <v>585</v>
      </c>
      <c r="H306" s="6" t="s">
        <v>1072</v>
      </c>
      <c r="I306" s="6" t="s">
        <v>1073</v>
      </c>
      <c r="J306" s="6" t="s">
        <v>1074</v>
      </c>
      <c r="K306" s="6" t="s">
        <v>220</v>
      </c>
      <c r="L306" s="6" t="s">
        <v>386</v>
      </c>
      <c r="M306" s="6" t="s">
        <v>1059</v>
      </c>
      <c r="N306" s="6" t="s">
        <v>223</v>
      </c>
      <c r="O306" s="6" t="s">
        <v>525</v>
      </c>
      <c r="P306" s="6"/>
      <c r="Q306" s="11" t="s">
        <v>224</v>
      </c>
      <c r="R306" s="7" t="s">
        <v>1075</v>
      </c>
      <c r="S306" s="7"/>
      <c r="T306" s="7" t="s">
        <v>529</v>
      </c>
      <c r="U306" s="11" t="s">
        <v>1061</v>
      </c>
      <c r="V306" s="12" t="s">
        <v>227</v>
      </c>
    </row>
    <row r="307" spans="1:22" ht="60">
      <c r="A307" s="6">
        <f t="shared" si="4"/>
        <v>306</v>
      </c>
      <c r="B307" s="6" t="s">
        <v>1055</v>
      </c>
      <c r="C307" s="23" t="s">
        <v>1056</v>
      </c>
      <c r="D307" s="7" t="s">
        <v>1076</v>
      </c>
      <c r="E307" s="23" t="s">
        <v>1056</v>
      </c>
      <c r="F307" s="7"/>
      <c r="G307" s="6" t="s">
        <v>1077</v>
      </c>
      <c r="H307" s="6" t="s">
        <v>1078</v>
      </c>
      <c r="I307" s="6" t="s">
        <v>296</v>
      </c>
      <c r="J307" s="6" t="s">
        <v>1005</v>
      </c>
      <c r="K307" s="6" t="s">
        <v>220</v>
      </c>
      <c r="L307" s="6" t="s">
        <v>525</v>
      </c>
      <c r="M307" s="6" t="s">
        <v>1059</v>
      </c>
      <c r="N307" s="6" t="s">
        <v>311</v>
      </c>
      <c r="O307" s="6" t="s">
        <v>525</v>
      </c>
      <c r="P307" s="6"/>
      <c r="Q307" s="11"/>
      <c r="R307" s="7" t="s">
        <v>1079</v>
      </c>
      <c r="S307" s="7"/>
      <c r="T307" s="7" t="s">
        <v>529</v>
      </c>
      <c r="U307" s="11" t="s">
        <v>1061</v>
      </c>
      <c r="V307" s="12" t="s">
        <v>413</v>
      </c>
    </row>
    <row r="308" spans="1:22" ht="75">
      <c r="A308" s="6">
        <f t="shared" si="4"/>
        <v>307</v>
      </c>
      <c r="B308" s="6" t="s">
        <v>1055</v>
      </c>
      <c r="C308" s="23" t="s">
        <v>1056</v>
      </c>
      <c r="D308" s="7" t="s">
        <v>1080</v>
      </c>
      <c r="E308" s="23" t="s">
        <v>1056</v>
      </c>
      <c r="F308" s="7"/>
      <c r="G308" s="6" t="s">
        <v>1077</v>
      </c>
      <c r="H308" s="6" t="s">
        <v>1081</v>
      </c>
      <c r="I308" s="6" t="s">
        <v>296</v>
      </c>
      <c r="J308" s="6" t="s">
        <v>1005</v>
      </c>
      <c r="K308" s="6" t="s">
        <v>220</v>
      </c>
      <c r="L308" s="6" t="s">
        <v>525</v>
      </c>
      <c r="M308" s="6" t="s">
        <v>1059</v>
      </c>
      <c r="N308" s="6" t="s">
        <v>311</v>
      </c>
      <c r="O308" s="6" t="s">
        <v>525</v>
      </c>
      <c r="P308" s="6"/>
      <c r="Q308" s="11"/>
      <c r="R308" s="7" t="s">
        <v>1082</v>
      </c>
      <c r="S308" s="7"/>
      <c r="T308" s="7" t="s">
        <v>529</v>
      </c>
      <c r="U308" s="11" t="s">
        <v>1061</v>
      </c>
      <c r="V308" s="12" t="s">
        <v>413</v>
      </c>
    </row>
    <row r="309" spans="1:22" ht="75">
      <c r="A309" s="6">
        <f t="shared" si="4"/>
        <v>308</v>
      </c>
      <c r="B309" s="6" t="s">
        <v>1055</v>
      </c>
      <c r="C309" s="23" t="s">
        <v>1056</v>
      </c>
      <c r="D309" s="7" t="s">
        <v>1083</v>
      </c>
      <c r="E309" s="23" t="s">
        <v>1056</v>
      </c>
      <c r="F309" s="7"/>
      <c r="G309" s="6" t="s">
        <v>1077</v>
      </c>
      <c r="H309" s="6" t="s">
        <v>1084</v>
      </c>
      <c r="I309" s="6" t="s">
        <v>296</v>
      </c>
      <c r="J309" s="6" t="s">
        <v>1005</v>
      </c>
      <c r="K309" s="6" t="s">
        <v>220</v>
      </c>
      <c r="L309" s="6" t="s">
        <v>525</v>
      </c>
      <c r="M309" s="6" t="s">
        <v>1059</v>
      </c>
      <c r="N309" s="6" t="s">
        <v>311</v>
      </c>
      <c r="O309" s="6" t="s">
        <v>525</v>
      </c>
      <c r="P309" s="6"/>
      <c r="Q309" s="11"/>
      <c r="R309" s="7" t="s">
        <v>1082</v>
      </c>
      <c r="S309" s="7"/>
      <c r="T309" s="7" t="s">
        <v>529</v>
      </c>
      <c r="U309" s="11" t="s">
        <v>1061</v>
      </c>
      <c r="V309" s="12" t="s">
        <v>413</v>
      </c>
    </row>
    <row r="310" spans="1:22" ht="75">
      <c r="A310" s="6">
        <f t="shared" si="4"/>
        <v>309</v>
      </c>
      <c r="B310" s="6" t="s">
        <v>1055</v>
      </c>
      <c r="C310" s="23" t="s">
        <v>1056</v>
      </c>
      <c r="D310" s="7" t="s">
        <v>1085</v>
      </c>
      <c r="E310" s="23" t="s">
        <v>1056</v>
      </c>
      <c r="F310" s="7"/>
      <c r="G310" s="6" t="s">
        <v>1077</v>
      </c>
      <c r="H310" s="6" t="s">
        <v>1086</v>
      </c>
      <c r="I310" s="6" t="s">
        <v>1073</v>
      </c>
      <c r="J310" s="6" t="s">
        <v>1074</v>
      </c>
      <c r="K310" s="6" t="s">
        <v>220</v>
      </c>
      <c r="L310" s="6" t="s">
        <v>386</v>
      </c>
      <c r="M310" s="6" t="s">
        <v>1059</v>
      </c>
      <c r="N310" s="6" t="s">
        <v>311</v>
      </c>
      <c r="O310" s="6" t="s">
        <v>525</v>
      </c>
      <c r="P310" s="6"/>
      <c r="Q310" s="11" t="s">
        <v>224</v>
      </c>
      <c r="R310" s="7" t="s">
        <v>1087</v>
      </c>
      <c r="S310" s="7"/>
      <c r="T310" s="7" t="s">
        <v>529</v>
      </c>
      <c r="U310" s="11" t="s">
        <v>1061</v>
      </c>
      <c r="V310" s="12" t="s">
        <v>413</v>
      </c>
    </row>
    <row r="311" spans="1:22" ht="90">
      <c r="A311" s="6">
        <f t="shared" si="4"/>
        <v>310</v>
      </c>
      <c r="B311" s="6" t="s">
        <v>1055</v>
      </c>
      <c r="C311" s="23" t="s">
        <v>1056</v>
      </c>
      <c r="D311" s="7" t="s">
        <v>1088</v>
      </c>
      <c r="E311" s="23" t="s">
        <v>1056</v>
      </c>
      <c r="F311" s="7"/>
      <c r="G311" s="6" t="s">
        <v>1089</v>
      </c>
      <c r="H311" s="6" t="s">
        <v>1090</v>
      </c>
      <c r="I311" s="6" t="s">
        <v>296</v>
      </c>
      <c r="J311" s="6" t="s">
        <v>1005</v>
      </c>
      <c r="K311" s="6" t="s">
        <v>220</v>
      </c>
      <c r="L311" s="6" t="s">
        <v>525</v>
      </c>
      <c r="M311" s="6" t="s">
        <v>1059</v>
      </c>
      <c r="N311" s="6" t="s">
        <v>258</v>
      </c>
      <c r="O311" s="6" t="s">
        <v>525</v>
      </c>
      <c r="P311" s="6"/>
      <c r="Q311" s="11"/>
      <c r="R311" s="7" t="s">
        <v>1060</v>
      </c>
      <c r="S311" s="7"/>
      <c r="T311" s="7"/>
      <c r="U311" s="11" t="s">
        <v>1061</v>
      </c>
      <c r="V311" s="12" t="s">
        <v>227</v>
      </c>
    </row>
    <row r="312" spans="1:22" ht="105">
      <c r="A312" s="6">
        <f t="shared" si="4"/>
        <v>311</v>
      </c>
      <c r="B312" s="6" t="s">
        <v>1055</v>
      </c>
      <c r="C312" s="23" t="s">
        <v>1056</v>
      </c>
      <c r="D312" s="7" t="s">
        <v>1091</v>
      </c>
      <c r="E312" s="23" t="s">
        <v>1056</v>
      </c>
      <c r="F312" s="7"/>
      <c r="G312" s="6" t="s">
        <v>1089</v>
      </c>
      <c r="H312" s="6" t="s">
        <v>1092</v>
      </c>
      <c r="I312" s="6" t="s">
        <v>296</v>
      </c>
      <c r="J312" s="6" t="s">
        <v>1005</v>
      </c>
      <c r="K312" s="6" t="s">
        <v>220</v>
      </c>
      <c r="L312" s="6" t="s">
        <v>525</v>
      </c>
      <c r="M312" s="6" t="s">
        <v>1059</v>
      </c>
      <c r="N312" s="6" t="s">
        <v>258</v>
      </c>
      <c r="O312" s="6" t="s">
        <v>525</v>
      </c>
      <c r="P312" s="6"/>
      <c r="Q312" s="11"/>
      <c r="R312" s="7" t="s">
        <v>1064</v>
      </c>
      <c r="S312" s="7"/>
      <c r="T312" s="7"/>
      <c r="U312" s="11" t="s">
        <v>1061</v>
      </c>
      <c r="V312" s="12" t="s">
        <v>227</v>
      </c>
    </row>
    <row r="313" spans="1:22" ht="105">
      <c r="A313" s="6">
        <f t="shared" si="4"/>
        <v>312</v>
      </c>
      <c r="B313" s="6" t="s">
        <v>1055</v>
      </c>
      <c r="C313" s="23" t="s">
        <v>1056</v>
      </c>
      <c r="D313" s="7" t="s">
        <v>1093</v>
      </c>
      <c r="E313" s="23" t="s">
        <v>1056</v>
      </c>
      <c r="F313" s="7"/>
      <c r="G313" s="6" t="s">
        <v>1089</v>
      </c>
      <c r="H313" s="6" t="s">
        <v>1094</v>
      </c>
      <c r="I313" s="6" t="s">
        <v>296</v>
      </c>
      <c r="J313" s="6" t="s">
        <v>1005</v>
      </c>
      <c r="K313" s="6" t="s">
        <v>220</v>
      </c>
      <c r="L313" s="6" t="s">
        <v>525</v>
      </c>
      <c r="M313" s="6" t="s">
        <v>1059</v>
      </c>
      <c r="N313" s="6" t="s">
        <v>258</v>
      </c>
      <c r="O313" s="6" t="s">
        <v>525</v>
      </c>
      <c r="P313" s="6"/>
      <c r="Q313" s="11"/>
      <c r="R313" s="7" t="s">
        <v>1064</v>
      </c>
      <c r="S313" s="7"/>
      <c r="T313" s="7"/>
      <c r="U313" s="11" t="s">
        <v>1061</v>
      </c>
      <c r="V313" s="12" t="s">
        <v>227</v>
      </c>
    </row>
    <row r="314" spans="1:22" ht="105">
      <c r="A314" s="6">
        <f t="shared" si="4"/>
        <v>313</v>
      </c>
      <c r="B314" s="6" t="s">
        <v>1055</v>
      </c>
      <c r="C314" s="23" t="s">
        <v>1056</v>
      </c>
      <c r="D314" s="7" t="s">
        <v>1095</v>
      </c>
      <c r="E314" s="23" t="s">
        <v>1056</v>
      </c>
      <c r="F314" s="7"/>
      <c r="G314" s="6" t="s">
        <v>1089</v>
      </c>
      <c r="H314" s="6" t="s">
        <v>1096</v>
      </c>
      <c r="I314" s="6" t="s">
        <v>296</v>
      </c>
      <c r="J314" s="6" t="s">
        <v>1005</v>
      </c>
      <c r="K314" s="6" t="s">
        <v>220</v>
      </c>
      <c r="L314" s="6" t="s">
        <v>525</v>
      </c>
      <c r="M314" s="6" t="s">
        <v>1059</v>
      </c>
      <c r="N314" s="6" t="s">
        <v>258</v>
      </c>
      <c r="O314" s="6" t="s">
        <v>525</v>
      </c>
      <c r="P314" s="6"/>
      <c r="Q314" s="11"/>
      <c r="R314" s="7" t="s">
        <v>1064</v>
      </c>
      <c r="S314" s="7"/>
      <c r="T314" s="7"/>
      <c r="U314" s="11" t="s">
        <v>1061</v>
      </c>
      <c r="V314" s="12" t="s">
        <v>227</v>
      </c>
    </row>
    <row r="315" spans="1:22" ht="105">
      <c r="A315" s="6">
        <f t="shared" si="4"/>
        <v>314</v>
      </c>
      <c r="B315" s="6" t="s">
        <v>1055</v>
      </c>
      <c r="C315" s="23" t="s">
        <v>1056</v>
      </c>
      <c r="D315" s="7" t="s">
        <v>1097</v>
      </c>
      <c r="E315" s="23" t="s">
        <v>1056</v>
      </c>
      <c r="F315" s="7"/>
      <c r="G315" s="6" t="s">
        <v>1089</v>
      </c>
      <c r="H315" s="6" t="s">
        <v>1098</v>
      </c>
      <c r="I315" s="6" t="s">
        <v>1073</v>
      </c>
      <c r="J315" s="6" t="s">
        <v>1074</v>
      </c>
      <c r="K315" s="6" t="s">
        <v>220</v>
      </c>
      <c r="L315" s="6" t="s">
        <v>386</v>
      </c>
      <c r="M315" s="6" t="s">
        <v>1059</v>
      </c>
      <c r="N315" s="6" t="s">
        <v>258</v>
      </c>
      <c r="O315" s="6" t="s">
        <v>525</v>
      </c>
      <c r="P315" s="6"/>
      <c r="Q315" s="11" t="s">
        <v>224</v>
      </c>
      <c r="R315" s="7" t="s">
        <v>1099</v>
      </c>
      <c r="S315" s="7"/>
      <c r="T315" s="7"/>
      <c r="U315" s="11" t="s">
        <v>1061</v>
      </c>
      <c r="V315" s="12" t="s">
        <v>227</v>
      </c>
    </row>
  </sheetData>
  <phoneticPr fontId="40" type="noConversion"/>
  <conditionalFormatting sqref="H47">
    <cfRule type="duplicateValues" dxfId="69" priority="2"/>
  </conditionalFormatting>
  <conditionalFormatting sqref="D47">
    <cfRule type="duplicateValues" dxfId="68" priority="1"/>
  </conditionalFormatting>
  <dataValidations count="10">
    <dataValidation type="list" allowBlank="1" showInputMessage="1" showErrorMessage="1" sqref="N32">
      <formula1>"PRD,DR,UAT,SIT,SIT/UAT,DEV"</formula1>
    </dataValidation>
    <dataValidation type="list" allowBlank="1" showInputMessage="1" showErrorMessage="1" sqref="J25 J27:J29">
      <formula1>"AIX 7.1,AIX 6.1,AS400,ESX 4.0,ESXi 4.1,IBM HMC,Red Hat 5.0,Wintel 2003,Wintel 2008,wintel 2k,ESXi 5.0"</formula1>
    </dataValidation>
    <dataValidation type="list" allowBlank="1" showInputMessage="1" showErrorMessage="1" sqref="I56 I58:I59 I9:I10">
      <formula1>"Wintel,Wintel 2K,Wintel 2003,Wintel 2008,AIX 5.3,AIX 6.1,VMware ESX,Red Hat,AS400"</formula1>
    </dataValidation>
    <dataValidation type="list" allowBlank="1" showInputMessage="1" showErrorMessage="1" sqref="J127 J129">
      <formula1>"AIX 5.3,AIX 6.1,AS400,ESX 4.0,ESXi 4.1,ESXI 5.5,IBM HMC,Red Hat 5.0,Wintel 2003,Wintel 2008,wintel 2k,ESXi 5.0"</formula1>
    </dataValidation>
    <dataValidation type="list" allowBlank="1" showInputMessage="1" showErrorMessage="1" sqref="J215:J216 J220:J221 J172 J188:J190">
      <formula1>"AIX 5.3,AIX 6.1,AS400,ESX 4.0,ESXi 4.1,IBM HMC,Red Hat 5.0,Wintel 2003,Wintel 2008,wintel 2008 R2,Wintel 2012 R2,ESXi 5.0"</formula1>
    </dataValidation>
    <dataValidation type="list" allowBlank="1" showInputMessage="1" showErrorMessage="1" sqref="J301:J305">
      <formula1>"AIX 5.3,AIX 6.1,AS400,ESX 4.0,ESXi 4.1,IBM HMC,Red Hat 6.6,Red Hat 5.0,Wintel 2003,Wintel 2008,wintel 2k,ESXi 5.0"</formula1>
    </dataValidation>
    <dataValidation type="list" allowBlank="1" showInputMessage="1" showErrorMessage="1" sqref="J306:J315">
      <formula1>"AIX 5.3,AIX 6.1,AS400,ESX 4.0,ESXi 4.1,IBM HMC,Red Hat 6.6,Red Hat 5.0,Wintel 2003,Wintel 2008,wintel 2k,ESXi 5.0,Wintel 2012"</formula1>
    </dataValidation>
    <dataValidation type="list" allowBlank="1" showInputMessage="1" showErrorMessage="1" sqref="L279:L296 L267:L276 L207:L211 L214 K1:K168 L203 L249:L250 L122 L114:L120 L104:L108 L101:L102 L76 L83 L64 L62 L54:L60 L124:L126 L93 L159:L168 L129:L134 L143 L150:L152 L156 L195:L197 K191:K203 K187 K183:L184 L4:L5 L9 L12:L14 L18:L28 L35:L37 L39 L48:L50 K207:K315 L216:L246">
      <formula1>"ENG,CHT"</formula1>
    </dataValidation>
    <dataValidation type="list" allowBlank="1" showInputMessage="1" showErrorMessage="1" sqref="J289:J296 J217:J219 J198:J199 J207:J214 J246:J248 J264 J128 J130:J168 J183:J184 J187 J26 J1:J24 J30:J126 J222:J243">
      <formula1>"AIX 5.3,AIX 6.1,AS400,ESX 4.0,ESXi 4.1,IBM HMC,Red Hat 5.0,Wintel 2003,Wintel 2008,wintel 2k,ESXi 5.0"</formula1>
    </dataValidation>
    <dataValidation type="list" allowBlank="1" showInputMessage="1" showErrorMessage="1" sqref="N268:N315 N198:N199 N208 N203 N255:N256 N252:N253 N264 N187 N183:N184 N2:N31 N33:N160 N214:N249">
      <formula1>"PRD,DR,UAT,SIT,SIT/UAT"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1300"/>
  <sheetViews>
    <sheetView workbookViewId="0">
      <selection activeCell="A83" sqref="A83"/>
    </sheetView>
  </sheetViews>
  <sheetFormatPr defaultColWidth="9.140625" defaultRowHeight="15.75"/>
  <cols>
    <col min="1" max="1" width="53.42578125" style="34" customWidth="1"/>
    <col min="2" max="2" width="20.140625" style="34" customWidth="1"/>
    <col min="3" max="3" width="9"/>
    <col min="4" max="4" width="9.85546875" style="34" bestFit="1" customWidth="1"/>
    <col min="5" max="5" width="36.85546875" style="34" bestFit="1" customWidth="1"/>
    <col min="6" max="6" width="25.5703125" style="34" bestFit="1" customWidth="1"/>
    <col min="7" max="7" width="34.7109375" style="34" bestFit="1" customWidth="1"/>
    <col min="8" max="8" width="42.28515625" style="34" bestFit="1" customWidth="1"/>
    <col min="9" max="9" width="39" style="34" bestFit="1" customWidth="1"/>
    <col min="10" max="10" width="81.140625" style="34" bestFit="1" customWidth="1"/>
    <col min="11" max="11" width="33.5703125" style="34" bestFit="1" customWidth="1"/>
    <col min="12" max="12" width="81.140625" style="34" bestFit="1" customWidth="1"/>
    <col min="13" max="13" width="16.140625" style="34" bestFit="1" customWidth="1"/>
    <col min="14" max="14" width="16.5703125" style="34" bestFit="1" customWidth="1"/>
    <col min="15" max="15" width="38.28515625" style="34" bestFit="1" customWidth="1"/>
    <col min="16" max="16" width="39.5703125" style="34" bestFit="1" customWidth="1"/>
    <col min="17" max="17" width="20" style="34" bestFit="1" customWidth="1"/>
    <col min="18" max="18" width="36" style="34" bestFit="1" customWidth="1"/>
    <col min="19" max="19" width="29.5703125" style="34" bestFit="1" customWidth="1"/>
    <col min="20" max="20" width="15.85546875" style="34" bestFit="1" customWidth="1"/>
    <col min="21" max="21" width="42.140625" style="34" bestFit="1" customWidth="1"/>
    <col min="22" max="22" width="44.5703125" style="34" bestFit="1" customWidth="1"/>
    <col min="23" max="23" width="31.7109375" style="34" bestFit="1" customWidth="1"/>
    <col min="24" max="24" width="13.85546875" style="34" bestFit="1" customWidth="1"/>
    <col min="25" max="25" width="42.140625" style="34" bestFit="1" customWidth="1"/>
    <col min="26" max="16384" width="9.140625" style="34"/>
  </cols>
  <sheetData>
    <row r="1" spans="1:24">
      <c r="A1" s="34" t="s">
        <v>1100</v>
      </c>
      <c r="B1" s="34" t="s">
        <v>1101</v>
      </c>
      <c r="C1" s="34" t="s">
        <v>1102</v>
      </c>
      <c r="D1" s="34" t="s">
        <v>1103</v>
      </c>
      <c r="E1" s="34" t="s">
        <v>1104</v>
      </c>
      <c r="F1" s="34" t="s">
        <v>1105</v>
      </c>
      <c r="G1" s="34" t="s">
        <v>1106</v>
      </c>
      <c r="H1" s="34" t="s">
        <v>1107</v>
      </c>
      <c r="I1" s="34" t="s">
        <v>1108</v>
      </c>
      <c r="J1" s="34" t="s">
        <v>1109</v>
      </c>
      <c r="K1" s="34" t="s">
        <v>1110</v>
      </c>
      <c r="L1" s="34" t="s">
        <v>1111</v>
      </c>
      <c r="M1" s="34" t="s">
        <v>1112</v>
      </c>
      <c r="N1" s="34" t="s">
        <v>1113</v>
      </c>
      <c r="O1" s="34" t="s">
        <v>1114</v>
      </c>
      <c r="P1" s="34" t="s">
        <v>1115</v>
      </c>
      <c r="Q1" s="34" t="s">
        <v>1116</v>
      </c>
      <c r="R1" s="34" t="s">
        <v>1117</v>
      </c>
      <c r="S1" s="34" t="s">
        <v>1118</v>
      </c>
      <c r="T1" s="34" t="s">
        <v>1119</v>
      </c>
      <c r="U1" s="34" t="s">
        <v>1120</v>
      </c>
      <c r="V1" s="34" t="s">
        <v>1121</v>
      </c>
      <c r="W1" s="34" t="s">
        <v>1122</v>
      </c>
      <c r="X1" s="34" t="s">
        <v>1123</v>
      </c>
    </row>
    <row r="2" spans="1:24" hidden="1">
      <c r="A2" s="35" t="s">
        <v>1124</v>
      </c>
      <c r="B2" s="35" t="s">
        <v>1125</v>
      </c>
      <c r="C2" s="35" t="s">
        <v>1126</v>
      </c>
      <c r="D2" s="35" t="s">
        <v>1127</v>
      </c>
      <c r="E2" s="35" t="s">
        <v>1128</v>
      </c>
      <c r="F2" s="35" t="s">
        <v>1129</v>
      </c>
      <c r="G2" s="35" t="s">
        <v>1130</v>
      </c>
      <c r="H2" s="35"/>
      <c r="I2" s="36"/>
      <c r="J2" s="35"/>
      <c r="K2" s="35" t="s">
        <v>1131</v>
      </c>
      <c r="L2" s="35" t="s">
        <v>1132</v>
      </c>
      <c r="M2" s="35" t="s">
        <v>1133</v>
      </c>
      <c r="N2" s="35"/>
      <c r="O2" s="35" t="s">
        <v>1134</v>
      </c>
      <c r="P2" s="35" t="s">
        <v>1135</v>
      </c>
      <c r="Q2" s="35"/>
      <c r="R2" s="35"/>
      <c r="S2" s="35"/>
      <c r="T2" s="35" t="s">
        <v>1136</v>
      </c>
      <c r="U2" s="35"/>
      <c r="V2" s="35" t="s">
        <v>1137</v>
      </c>
      <c r="W2" s="35" t="s">
        <v>1138</v>
      </c>
      <c r="X2" s="35" t="s">
        <v>1139</v>
      </c>
    </row>
    <row r="3" spans="1:24" hidden="1">
      <c r="A3" s="35" t="s">
        <v>1124</v>
      </c>
      <c r="B3" s="35" t="s">
        <v>1140</v>
      </c>
      <c r="C3" s="35" t="s">
        <v>1126</v>
      </c>
      <c r="D3" s="35" t="s">
        <v>1127</v>
      </c>
      <c r="E3" s="35" t="s">
        <v>1128</v>
      </c>
      <c r="F3" s="35" t="s">
        <v>1129</v>
      </c>
      <c r="G3" s="35" t="s">
        <v>1141</v>
      </c>
      <c r="H3" s="35"/>
      <c r="I3" s="36"/>
      <c r="J3" s="35"/>
      <c r="K3" s="35" t="s">
        <v>1142</v>
      </c>
      <c r="L3" s="35" t="s">
        <v>1132</v>
      </c>
      <c r="M3" s="35" t="s">
        <v>1133</v>
      </c>
      <c r="N3" s="35"/>
      <c r="O3" s="35" t="s">
        <v>1134</v>
      </c>
      <c r="P3" s="35" t="s">
        <v>1135</v>
      </c>
      <c r="Q3" s="35"/>
      <c r="R3" s="35"/>
      <c r="S3" s="35"/>
      <c r="T3" s="35" t="s">
        <v>1143</v>
      </c>
      <c r="U3" s="35"/>
      <c r="V3" s="35" t="s">
        <v>1137</v>
      </c>
      <c r="W3" s="35" t="s">
        <v>1138</v>
      </c>
      <c r="X3" s="35" t="s">
        <v>1139</v>
      </c>
    </row>
    <row r="4" spans="1:24" hidden="1">
      <c r="A4" s="35" t="s">
        <v>1144</v>
      </c>
      <c r="B4" s="35" t="s">
        <v>1145</v>
      </c>
      <c r="C4" s="35" t="s">
        <v>1126</v>
      </c>
      <c r="D4" s="35" t="s">
        <v>1127</v>
      </c>
      <c r="E4" s="35" t="s">
        <v>1146</v>
      </c>
      <c r="F4" s="35" t="s">
        <v>1129</v>
      </c>
      <c r="G4" s="35" t="s">
        <v>1130</v>
      </c>
      <c r="H4" s="35"/>
      <c r="I4" s="36"/>
      <c r="J4" s="35"/>
      <c r="K4" s="35" t="s">
        <v>1131</v>
      </c>
      <c r="L4" s="35" t="s">
        <v>1132</v>
      </c>
      <c r="M4" s="35" t="s">
        <v>1133</v>
      </c>
      <c r="N4" s="35"/>
      <c r="O4" s="35" t="s">
        <v>1134</v>
      </c>
      <c r="P4" s="35" t="s">
        <v>1135</v>
      </c>
      <c r="Q4" s="35"/>
      <c r="R4" s="35"/>
      <c r="S4" s="35"/>
      <c r="T4" s="35" t="s">
        <v>1136</v>
      </c>
      <c r="U4" s="35"/>
      <c r="V4" s="35" t="s">
        <v>1137</v>
      </c>
      <c r="W4" s="35" t="s">
        <v>1138</v>
      </c>
      <c r="X4" s="35" t="s">
        <v>1139</v>
      </c>
    </row>
    <row r="5" spans="1:24" hidden="1">
      <c r="A5" s="35" t="s">
        <v>1144</v>
      </c>
      <c r="B5" s="35" t="s">
        <v>1147</v>
      </c>
      <c r="C5" s="35" t="s">
        <v>1126</v>
      </c>
      <c r="D5" s="35" t="s">
        <v>1127</v>
      </c>
      <c r="E5" s="35" t="s">
        <v>1146</v>
      </c>
      <c r="F5" s="35" t="s">
        <v>1129</v>
      </c>
      <c r="G5" s="35" t="s">
        <v>1141</v>
      </c>
      <c r="H5" s="35"/>
      <c r="I5" s="36"/>
      <c r="J5" s="35"/>
      <c r="K5" s="35" t="s">
        <v>1142</v>
      </c>
      <c r="L5" s="35" t="s">
        <v>1132</v>
      </c>
      <c r="M5" s="35" t="s">
        <v>1133</v>
      </c>
      <c r="N5" s="35"/>
      <c r="O5" s="35" t="s">
        <v>1134</v>
      </c>
      <c r="P5" s="35" t="s">
        <v>1135</v>
      </c>
      <c r="Q5" s="35"/>
      <c r="R5" s="35"/>
      <c r="S5" s="35"/>
      <c r="T5" s="35" t="s">
        <v>1143</v>
      </c>
      <c r="U5" s="35"/>
      <c r="V5" s="35" t="s">
        <v>1137</v>
      </c>
      <c r="W5" s="35" t="s">
        <v>1138</v>
      </c>
      <c r="X5" s="35" t="s">
        <v>1139</v>
      </c>
    </row>
    <row r="6" spans="1:24" hidden="1">
      <c r="A6" s="35" t="s">
        <v>1148</v>
      </c>
      <c r="B6" s="35" t="s">
        <v>1149</v>
      </c>
      <c r="C6" s="35" t="s">
        <v>1126</v>
      </c>
      <c r="D6" s="35" t="s">
        <v>1127</v>
      </c>
      <c r="E6" s="35" t="s">
        <v>1146</v>
      </c>
      <c r="F6" s="35" t="s">
        <v>1129</v>
      </c>
      <c r="G6" s="35" t="s">
        <v>1141</v>
      </c>
      <c r="H6" s="35"/>
      <c r="I6" s="36"/>
      <c r="J6" s="35"/>
      <c r="K6" s="35" t="s">
        <v>1150</v>
      </c>
      <c r="L6" s="35" t="s">
        <v>1132</v>
      </c>
      <c r="M6" s="35" t="s">
        <v>1133</v>
      </c>
      <c r="N6" s="35"/>
      <c r="O6" s="35" t="s">
        <v>1134</v>
      </c>
      <c r="P6" s="35" t="s">
        <v>1135</v>
      </c>
      <c r="Q6" s="35"/>
      <c r="R6" s="35"/>
      <c r="S6" s="35"/>
      <c r="T6" s="35" t="s">
        <v>1143</v>
      </c>
      <c r="U6" s="35"/>
      <c r="V6" s="35" t="s">
        <v>1137</v>
      </c>
      <c r="W6" s="35" t="s">
        <v>1138</v>
      </c>
      <c r="X6" s="35" t="s">
        <v>1139</v>
      </c>
    </row>
    <row r="7" spans="1:24" ht="63" hidden="1">
      <c r="A7" s="35" t="s">
        <v>1151</v>
      </c>
      <c r="B7" s="35" t="s">
        <v>1152</v>
      </c>
      <c r="C7" s="35" t="s">
        <v>1126</v>
      </c>
      <c r="D7" s="35" t="s">
        <v>1127</v>
      </c>
      <c r="E7" s="35" t="s">
        <v>1146</v>
      </c>
      <c r="F7" s="35" t="s">
        <v>1153</v>
      </c>
      <c r="G7" s="35" t="s">
        <v>1154</v>
      </c>
      <c r="H7" s="35"/>
      <c r="I7" s="36" t="s">
        <v>1155</v>
      </c>
      <c r="J7" s="35"/>
      <c r="K7" s="35" t="s">
        <v>1156</v>
      </c>
      <c r="L7" s="35" t="s">
        <v>1132</v>
      </c>
      <c r="M7" s="35" t="s">
        <v>1133</v>
      </c>
      <c r="N7" s="35"/>
      <c r="O7" s="35" t="s">
        <v>1134</v>
      </c>
      <c r="P7" s="35" t="s">
        <v>1135</v>
      </c>
      <c r="Q7" s="35"/>
      <c r="R7" s="35"/>
      <c r="S7" s="35"/>
      <c r="T7" s="35" t="s">
        <v>1154</v>
      </c>
      <c r="U7" s="35"/>
      <c r="V7" s="35" t="s">
        <v>1153</v>
      </c>
      <c r="W7" s="35" t="s">
        <v>1138</v>
      </c>
      <c r="X7" s="35" t="s">
        <v>1139</v>
      </c>
    </row>
    <row r="8" spans="1:24" ht="63" hidden="1">
      <c r="A8" s="35" t="s">
        <v>1157</v>
      </c>
      <c r="B8" s="35" t="s">
        <v>1158</v>
      </c>
      <c r="C8" s="35" t="s">
        <v>1126</v>
      </c>
      <c r="D8" s="35" t="s">
        <v>1127</v>
      </c>
      <c r="E8" s="35" t="s">
        <v>1159</v>
      </c>
      <c r="F8" s="35" t="s">
        <v>1153</v>
      </c>
      <c r="G8" s="35" t="s">
        <v>1154</v>
      </c>
      <c r="H8" s="35"/>
      <c r="I8" s="36" t="s">
        <v>1160</v>
      </c>
      <c r="J8" s="35"/>
      <c r="K8" s="35" t="s">
        <v>1156</v>
      </c>
      <c r="L8" s="35" t="s">
        <v>1132</v>
      </c>
      <c r="M8" s="35" t="s">
        <v>1133</v>
      </c>
      <c r="N8" s="35"/>
      <c r="O8" s="35" t="s">
        <v>1134</v>
      </c>
      <c r="P8" s="35" t="s">
        <v>1135</v>
      </c>
      <c r="Q8" s="35"/>
      <c r="R8" s="35"/>
      <c r="S8" s="35"/>
      <c r="T8" s="35" t="s">
        <v>1154</v>
      </c>
      <c r="U8" s="35"/>
      <c r="V8" s="35" t="s">
        <v>1153</v>
      </c>
      <c r="W8" s="35" t="s">
        <v>1138</v>
      </c>
      <c r="X8" s="35" t="s">
        <v>1139</v>
      </c>
    </row>
    <row r="9" spans="1:24" hidden="1">
      <c r="A9" s="35" t="s">
        <v>1161</v>
      </c>
      <c r="B9" s="35" t="s">
        <v>1162</v>
      </c>
      <c r="C9" s="35" t="s">
        <v>1163</v>
      </c>
      <c r="D9" s="35" t="s">
        <v>1164</v>
      </c>
      <c r="E9" s="35" t="s">
        <v>1165</v>
      </c>
      <c r="F9" s="35" t="s">
        <v>1166</v>
      </c>
      <c r="G9" s="35" t="s">
        <v>1167</v>
      </c>
      <c r="H9" s="35"/>
      <c r="I9" s="36" t="s">
        <v>1168</v>
      </c>
      <c r="J9" s="35" t="s">
        <v>1142</v>
      </c>
      <c r="K9" s="35" t="s">
        <v>1142</v>
      </c>
      <c r="L9" s="35" t="s">
        <v>1132</v>
      </c>
      <c r="M9" s="35" t="s">
        <v>1133</v>
      </c>
      <c r="N9" s="35" t="s">
        <v>1169</v>
      </c>
      <c r="O9" s="35" t="s">
        <v>1134</v>
      </c>
      <c r="P9" s="35" t="s">
        <v>1135</v>
      </c>
      <c r="Q9" s="35"/>
      <c r="R9" s="35"/>
      <c r="S9" s="35"/>
      <c r="T9" s="35" t="s">
        <v>1170</v>
      </c>
      <c r="U9" s="35"/>
      <c r="V9" s="35" t="s">
        <v>1171</v>
      </c>
      <c r="W9" s="35" t="s">
        <v>1138</v>
      </c>
      <c r="X9" s="35" t="s">
        <v>1139</v>
      </c>
    </row>
    <row r="10" spans="1:24" ht="31.5" hidden="1">
      <c r="A10" s="35" t="s">
        <v>1172</v>
      </c>
      <c r="B10" s="35" t="s">
        <v>1173</v>
      </c>
      <c r="C10" s="35" t="s">
        <v>1174</v>
      </c>
      <c r="D10" s="35" t="s">
        <v>1175</v>
      </c>
      <c r="E10" s="35" t="s">
        <v>1128</v>
      </c>
      <c r="F10" s="35" t="s">
        <v>1176</v>
      </c>
      <c r="G10" s="35" t="s">
        <v>1177</v>
      </c>
      <c r="H10" s="35"/>
      <c r="I10" s="36" t="s">
        <v>1178</v>
      </c>
      <c r="J10" s="35"/>
      <c r="K10" s="35" t="s">
        <v>1179</v>
      </c>
      <c r="L10" s="35" t="s">
        <v>1132</v>
      </c>
      <c r="M10" s="35" t="s">
        <v>1133</v>
      </c>
      <c r="N10" s="35"/>
      <c r="O10" s="35" t="s">
        <v>1134</v>
      </c>
      <c r="P10" s="35" t="s">
        <v>1135</v>
      </c>
      <c r="Q10" s="35"/>
      <c r="R10" s="35"/>
      <c r="S10" s="35"/>
      <c r="T10" s="35" t="s">
        <v>1180</v>
      </c>
      <c r="U10" s="35"/>
      <c r="V10" s="35" t="s">
        <v>1181</v>
      </c>
      <c r="W10" s="35" t="s">
        <v>1138</v>
      </c>
      <c r="X10" s="35" t="s">
        <v>1139</v>
      </c>
    </row>
    <row r="11" spans="1:24" ht="31.5" hidden="1">
      <c r="A11" s="35" t="s">
        <v>1182</v>
      </c>
      <c r="B11" s="35" t="s">
        <v>1183</v>
      </c>
      <c r="C11" s="35" t="s">
        <v>1174</v>
      </c>
      <c r="D11" s="35" t="s">
        <v>1175</v>
      </c>
      <c r="E11" s="35" t="s">
        <v>1159</v>
      </c>
      <c r="F11" s="35" t="s">
        <v>1184</v>
      </c>
      <c r="G11" s="35" t="s">
        <v>1185</v>
      </c>
      <c r="H11" s="35"/>
      <c r="I11" s="36" t="s">
        <v>1186</v>
      </c>
      <c r="J11" s="35" t="s">
        <v>1142</v>
      </c>
      <c r="K11" s="35" t="s">
        <v>1131</v>
      </c>
      <c r="L11" s="35" t="s">
        <v>1132</v>
      </c>
      <c r="M11" s="35" t="s">
        <v>1187</v>
      </c>
      <c r="N11" s="35"/>
      <c r="O11" s="35" t="s">
        <v>1134</v>
      </c>
      <c r="P11" s="35" t="s">
        <v>1135</v>
      </c>
      <c r="Q11" s="35"/>
      <c r="R11" s="35"/>
      <c r="S11" s="35"/>
      <c r="T11" s="35" t="s">
        <v>1188</v>
      </c>
      <c r="U11" s="35"/>
      <c r="V11" s="35" t="s">
        <v>1189</v>
      </c>
      <c r="W11" s="35" t="s">
        <v>1138</v>
      </c>
      <c r="X11" s="35" t="s">
        <v>1139</v>
      </c>
    </row>
    <row r="12" spans="1:24" ht="173.25" hidden="1">
      <c r="A12" s="35" t="s">
        <v>1190</v>
      </c>
      <c r="B12" s="35" t="s">
        <v>1191</v>
      </c>
      <c r="C12" s="35" t="s">
        <v>1174</v>
      </c>
      <c r="D12" s="35" t="s">
        <v>1175</v>
      </c>
      <c r="E12" s="35" t="s">
        <v>1128</v>
      </c>
      <c r="F12" s="35" t="s">
        <v>1192</v>
      </c>
      <c r="G12" s="35" t="s">
        <v>1193</v>
      </c>
      <c r="H12" s="35" t="s">
        <v>1194</v>
      </c>
      <c r="I12" s="36" t="s">
        <v>1195</v>
      </c>
      <c r="J12" s="35" t="s">
        <v>1142</v>
      </c>
      <c r="K12" s="35" t="s">
        <v>1142</v>
      </c>
      <c r="L12" s="35" t="s">
        <v>1132</v>
      </c>
      <c r="M12" s="35" t="s">
        <v>1187</v>
      </c>
      <c r="N12" s="35"/>
      <c r="O12" s="35" t="s">
        <v>1134</v>
      </c>
      <c r="P12" s="35" t="s">
        <v>1135</v>
      </c>
      <c r="Q12" s="35"/>
      <c r="R12" s="35"/>
      <c r="S12" s="35"/>
      <c r="T12" s="35" t="s">
        <v>1196</v>
      </c>
      <c r="U12" s="35" t="s">
        <v>1197</v>
      </c>
      <c r="V12" s="35" t="s">
        <v>1198</v>
      </c>
      <c r="W12" s="35" t="s">
        <v>1138</v>
      </c>
      <c r="X12" s="35" t="s">
        <v>1139</v>
      </c>
    </row>
    <row r="13" spans="1:24">
      <c r="A13" s="35" t="s">
        <v>1199</v>
      </c>
      <c r="B13" s="35" t="s">
        <v>1200</v>
      </c>
      <c r="C13" s="35" t="s">
        <v>1201</v>
      </c>
      <c r="D13" s="35" t="s">
        <v>1202</v>
      </c>
      <c r="E13" s="35" t="s">
        <v>1159</v>
      </c>
      <c r="F13" s="35" t="s">
        <v>1203</v>
      </c>
      <c r="G13" s="35" t="s">
        <v>1204</v>
      </c>
      <c r="H13" s="35"/>
      <c r="I13" s="36" t="s">
        <v>1205</v>
      </c>
      <c r="J13" s="35" t="s">
        <v>1206</v>
      </c>
      <c r="K13" s="35" t="s">
        <v>1206</v>
      </c>
      <c r="L13" s="35" t="s">
        <v>1132</v>
      </c>
      <c r="M13" s="35" t="s">
        <v>1187</v>
      </c>
      <c r="N13" s="35"/>
      <c r="O13" s="35" t="s">
        <v>1134</v>
      </c>
      <c r="P13" s="35" t="s">
        <v>1135</v>
      </c>
      <c r="Q13" s="35"/>
      <c r="R13" s="35"/>
      <c r="S13" s="35"/>
      <c r="T13" s="35" t="s">
        <v>1204</v>
      </c>
      <c r="U13" s="35"/>
      <c r="V13" s="35" t="s">
        <v>1207</v>
      </c>
      <c r="W13" s="35" t="s">
        <v>1138</v>
      </c>
      <c r="X13" s="35" t="s">
        <v>1139</v>
      </c>
    </row>
    <row r="14" spans="1:24" hidden="1">
      <c r="A14" s="35" t="s">
        <v>1208</v>
      </c>
      <c r="B14" s="35" t="s">
        <v>1209</v>
      </c>
      <c r="C14" s="35" t="s">
        <v>1126</v>
      </c>
      <c r="D14" s="35" t="s">
        <v>1127</v>
      </c>
      <c r="E14" s="35" t="s">
        <v>1146</v>
      </c>
      <c r="F14" s="35" t="s">
        <v>1141</v>
      </c>
      <c r="G14" s="35" t="s">
        <v>1210</v>
      </c>
      <c r="H14" s="35"/>
      <c r="I14" s="36" t="s">
        <v>1211</v>
      </c>
      <c r="J14" s="35"/>
      <c r="K14" s="35" t="s">
        <v>1150</v>
      </c>
      <c r="L14" s="35" t="s">
        <v>1132</v>
      </c>
      <c r="M14" s="35" t="s">
        <v>1133</v>
      </c>
      <c r="N14" s="35"/>
      <c r="O14" s="35" t="s">
        <v>1134</v>
      </c>
      <c r="P14" s="35" t="s">
        <v>1135</v>
      </c>
      <c r="Q14" s="35"/>
      <c r="R14" s="35"/>
      <c r="S14" s="35"/>
      <c r="T14" s="35" t="s">
        <v>1212</v>
      </c>
      <c r="U14" s="35"/>
      <c r="V14" s="35" t="s">
        <v>1143</v>
      </c>
      <c r="W14" s="35" t="s">
        <v>1138</v>
      </c>
      <c r="X14" s="35" t="s">
        <v>1139</v>
      </c>
    </row>
    <row r="15" spans="1:24" ht="31.5" hidden="1">
      <c r="A15" s="35" t="s">
        <v>1213</v>
      </c>
      <c r="B15" s="35" t="s">
        <v>1214</v>
      </c>
      <c r="C15" s="35" t="s">
        <v>1126</v>
      </c>
      <c r="D15" s="35" t="s">
        <v>1127</v>
      </c>
      <c r="E15" s="35" t="s">
        <v>1146</v>
      </c>
      <c r="F15" s="35" t="s">
        <v>1141</v>
      </c>
      <c r="G15" s="35" t="s">
        <v>1210</v>
      </c>
      <c r="H15" s="35"/>
      <c r="I15" s="36" t="s">
        <v>1215</v>
      </c>
      <c r="J15" s="35"/>
      <c r="K15" s="35" t="s">
        <v>1150</v>
      </c>
      <c r="L15" s="35" t="s">
        <v>1132</v>
      </c>
      <c r="M15" s="35" t="s">
        <v>1133</v>
      </c>
      <c r="N15" s="35"/>
      <c r="O15" s="35" t="s">
        <v>1134</v>
      </c>
      <c r="P15" s="35" t="s">
        <v>1135</v>
      </c>
      <c r="Q15" s="35"/>
      <c r="R15" s="35"/>
      <c r="S15" s="35"/>
      <c r="T15" s="35" t="s">
        <v>1212</v>
      </c>
      <c r="U15" s="35"/>
      <c r="V15" s="35" t="s">
        <v>1143</v>
      </c>
      <c r="W15" s="35" t="s">
        <v>1138</v>
      </c>
      <c r="X15" s="35" t="s">
        <v>1139</v>
      </c>
    </row>
    <row r="16" spans="1:24" ht="31.5" hidden="1">
      <c r="A16" s="35" t="s">
        <v>1216</v>
      </c>
      <c r="B16" s="35" t="s">
        <v>1217</v>
      </c>
      <c r="C16" s="35" t="s">
        <v>1126</v>
      </c>
      <c r="D16" s="35" t="s">
        <v>1127</v>
      </c>
      <c r="E16" s="35" t="s">
        <v>1146</v>
      </c>
      <c r="F16" s="35" t="s">
        <v>1129</v>
      </c>
      <c r="G16" s="35" t="s">
        <v>1130</v>
      </c>
      <c r="H16" s="35"/>
      <c r="I16" s="36" t="s">
        <v>1218</v>
      </c>
      <c r="J16" s="35"/>
      <c r="K16" s="35" t="s">
        <v>1131</v>
      </c>
      <c r="L16" s="35" t="s">
        <v>1132</v>
      </c>
      <c r="M16" s="35" t="s">
        <v>1133</v>
      </c>
      <c r="N16" s="35"/>
      <c r="O16" s="35" t="s">
        <v>1134</v>
      </c>
      <c r="P16" s="35" t="s">
        <v>1135</v>
      </c>
      <c r="Q16" s="35"/>
      <c r="R16" s="35"/>
      <c r="S16" s="35"/>
      <c r="T16" s="35" t="s">
        <v>1136</v>
      </c>
      <c r="U16" s="35"/>
      <c r="V16" s="35" t="s">
        <v>1137</v>
      </c>
      <c r="W16" s="35" t="s">
        <v>1138</v>
      </c>
      <c r="X16" s="35" t="s">
        <v>1139</v>
      </c>
    </row>
    <row r="17" spans="1:24" ht="31.5" hidden="1">
      <c r="A17" s="35" t="s">
        <v>1219</v>
      </c>
      <c r="B17" s="35" t="s">
        <v>1220</v>
      </c>
      <c r="C17" s="35" t="s">
        <v>1126</v>
      </c>
      <c r="D17" s="35" t="s">
        <v>1127</v>
      </c>
      <c r="E17" s="35" t="s">
        <v>1146</v>
      </c>
      <c r="F17" s="35" t="s">
        <v>1129</v>
      </c>
      <c r="G17" s="35" t="s">
        <v>1210</v>
      </c>
      <c r="H17" s="35"/>
      <c r="I17" s="36" t="s">
        <v>1221</v>
      </c>
      <c r="J17" s="35"/>
      <c r="K17" s="35" t="s">
        <v>1142</v>
      </c>
      <c r="L17" s="35" t="s">
        <v>1132</v>
      </c>
      <c r="M17" s="35" t="s">
        <v>1133</v>
      </c>
      <c r="N17" s="35"/>
      <c r="O17" s="35" t="s">
        <v>1134</v>
      </c>
      <c r="P17" s="35" t="s">
        <v>1135</v>
      </c>
      <c r="Q17" s="35"/>
      <c r="R17" s="35"/>
      <c r="S17" s="35"/>
      <c r="T17" s="35" t="s">
        <v>1212</v>
      </c>
      <c r="U17" s="35"/>
      <c r="V17" s="35" t="s">
        <v>1137</v>
      </c>
      <c r="W17" s="35" t="s">
        <v>1138</v>
      </c>
      <c r="X17" s="35" t="s">
        <v>1139</v>
      </c>
    </row>
    <row r="18" spans="1:24" ht="94.5" hidden="1">
      <c r="A18" s="35" t="s">
        <v>1222</v>
      </c>
      <c r="B18" s="35" t="s">
        <v>1223</v>
      </c>
      <c r="C18" s="35" t="s">
        <v>1201</v>
      </c>
      <c r="D18" s="35" t="s">
        <v>1224</v>
      </c>
      <c r="E18" s="35" t="s">
        <v>1146</v>
      </c>
      <c r="F18" s="35" t="s">
        <v>1225</v>
      </c>
      <c r="G18" s="35" t="s">
        <v>1226</v>
      </c>
      <c r="H18" s="35"/>
      <c r="I18" s="36" t="s">
        <v>1227</v>
      </c>
      <c r="J18" s="35" t="s">
        <v>1142</v>
      </c>
      <c r="K18" s="35" t="s">
        <v>1228</v>
      </c>
      <c r="L18" s="35" t="s">
        <v>1132</v>
      </c>
      <c r="M18" s="35" t="s">
        <v>1187</v>
      </c>
      <c r="N18" s="35"/>
      <c r="O18" s="35" t="s">
        <v>1134</v>
      </c>
      <c r="P18" s="35" t="s">
        <v>1135</v>
      </c>
      <c r="Q18" s="35"/>
      <c r="R18" s="35"/>
      <c r="S18" s="35"/>
      <c r="T18" s="35" t="s">
        <v>1226</v>
      </c>
      <c r="U18" s="35"/>
      <c r="V18" s="35" t="s">
        <v>1229</v>
      </c>
      <c r="W18" s="35" t="s">
        <v>1138</v>
      </c>
      <c r="X18" s="35" t="s">
        <v>1139</v>
      </c>
    </row>
    <row r="19" spans="1:24" ht="189" hidden="1">
      <c r="A19" s="35" t="s">
        <v>1230</v>
      </c>
      <c r="B19" s="35" t="s">
        <v>1231</v>
      </c>
      <c r="C19" s="35" t="s">
        <v>1174</v>
      </c>
      <c r="D19" s="35" t="s">
        <v>1175</v>
      </c>
      <c r="E19" s="35" t="s">
        <v>1146</v>
      </c>
      <c r="F19" s="35" t="s">
        <v>1232</v>
      </c>
      <c r="G19" s="35" t="s">
        <v>1233</v>
      </c>
      <c r="H19" s="35" t="s">
        <v>1234</v>
      </c>
      <c r="I19" s="36" t="s">
        <v>1235</v>
      </c>
      <c r="J19" s="35" t="s">
        <v>1142</v>
      </c>
      <c r="K19" s="35" t="s">
        <v>1236</v>
      </c>
      <c r="L19" s="35" t="s">
        <v>1132</v>
      </c>
      <c r="M19" s="35" t="s">
        <v>1187</v>
      </c>
      <c r="N19" s="35" t="s">
        <v>1234</v>
      </c>
      <c r="O19" s="35" t="s">
        <v>1134</v>
      </c>
      <c r="P19" s="35" t="s">
        <v>1135</v>
      </c>
      <c r="Q19" s="35"/>
      <c r="R19" s="35"/>
      <c r="S19" s="35"/>
      <c r="T19" s="35"/>
      <c r="U19" s="35"/>
      <c r="V19" s="35" t="s">
        <v>1237</v>
      </c>
      <c r="W19" s="35" t="s">
        <v>1138</v>
      </c>
      <c r="X19" s="35" t="s">
        <v>1139</v>
      </c>
    </row>
    <row r="20" spans="1:24" ht="31.5" hidden="1">
      <c r="A20" s="35" t="s">
        <v>1238</v>
      </c>
      <c r="B20" s="35" t="s">
        <v>1239</v>
      </c>
      <c r="C20" s="35" t="s">
        <v>1174</v>
      </c>
      <c r="D20" s="35" t="s">
        <v>1175</v>
      </c>
      <c r="E20" s="35" t="s">
        <v>1159</v>
      </c>
      <c r="F20" s="35" t="s">
        <v>1240</v>
      </c>
      <c r="G20" s="35" t="s">
        <v>1241</v>
      </c>
      <c r="H20" s="35" t="s">
        <v>1242</v>
      </c>
      <c r="I20" s="36" t="s">
        <v>1243</v>
      </c>
      <c r="J20" s="35" t="s">
        <v>1142</v>
      </c>
      <c r="K20" s="35" t="s">
        <v>1236</v>
      </c>
      <c r="L20" s="35" t="s">
        <v>1132</v>
      </c>
      <c r="M20" s="35" t="s">
        <v>1187</v>
      </c>
      <c r="N20" s="35" t="s">
        <v>1241</v>
      </c>
      <c r="O20" s="35" t="s">
        <v>1134</v>
      </c>
      <c r="P20" s="35" t="s">
        <v>1135</v>
      </c>
      <c r="Q20" s="35"/>
      <c r="R20" s="35"/>
      <c r="S20" s="35"/>
      <c r="T20" s="35" t="s">
        <v>1244</v>
      </c>
      <c r="U20" s="35"/>
      <c r="V20" s="35" t="s">
        <v>1240</v>
      </c>
      <c r="W20" s="35" t="s">
        <v>1138</v>
      </c>
      <c r="X20" s="35" t="s">
        <v>1139</v>
      </c>
    </row>
    <row r="21" spans="1:24" ht="31.5" hidden="1">
      <c r="A21" s="35" t="s">
        <v>1245</v>
      </c>
      <c r="B21" s="35" t="s">
        <v>1246</v>
      </c>
      <c r="C21" s="35" t="s">
        <v>1163</v>
      </c>
      <c r="D21" s="35" t="s">
        <v>1247</v>
      </c>
      <c r="E21" s="35" t="s">
        <v>1146</v>
      </c>
      <c r="F21" s="35" t="s">
        <v>1248</v>
      </c>
      <c r="G21" s="35" t="s">
        <v>1249</v>
      </c>
      <c r="H21" s="35"/>
      <c r="I21" s="36" t="s">
        <v>1250</v>
      </c>
      <c r="J21" s="35" t="s">
        <v>1142</v>
      </c>
      <c r="K21" s="35" t="s">
        <v>1142</v>
      </c>
      <c r="L21" s="35" t="s">
        <v>1132</v>
      </c>
      <c r="M21" s="35" t="s">
        <v>1187</v>
      </c>
      <c r="N21" s="35"/>
      <c r="O21" s="35" t="s">
        <v>1134</v>
      </c>
      <c r="P21" s="35" t="s">
        <v>1135</v>
      </c>
      <c r="Q21" s="35"/>
      <c r="R21" s="35"/>
      <c r="S21" s="35"/>
      <c r="T21" s="35" t="s">
        <v>1251</v>
      </c>
      <c r="U21" s="35"/>
      <c r="V21" s="35" t="s">
        <v>1252</v>
      </c>
      <c r="W21" s="35" t="s">
        <v>1138</v>
      </c>
      <c r="X21" s="35" t="s">
        <v>1139</v>
      </c>
    </row>
    <row r="22" spans="1:24" hidden="1">
      <c r="A22" s="35" t="s">
        <v>1253</v>
      </c>
      <c r="B22" s="35" t="s">
        <v>1254</v>
      </c>
      <c r="C22" s="35" t="s">
        <v>1174</v>
      </c>
      <c r="D22" s="35" t="s">
        <v>1175</v>
      </c>
      <c r="E22" s="35" t="s">
        <v>1159</v>
      </c>
      <c r="F22" s="35" t="s">
        <v>1255</v>
      </c>
      <c r="G22" s="35" t="s">
        <v>1256</v>
      </c>
      <c r="H22" s="35"/>
      <c r="I22" s="36" t="s">
        <v>1257</v>
      </c>
      <c r="J22" s="35" t="s">
        <v>1131</v>
      </c>
      <c r="K22" s="35" t="s">
        <v>1131</v>
      </c>
      <c r="L22" s="35" t="s">
        <v>1132</v>
      </c>
      <c r="M22" s="35" t="s">
        <v>1187</v>
      </c>
      <c r="N22" s="35"/>
      <c r="O22" s="35" t="s">
        <v>1134</v>
      </c>
      <c r="P22" s="35" t="s">
        <v>1135</v>
      </c>
      <c r="Q22" s="35"/>
      <c r="R22" s="35"/>
      <c r="S22" s="35"/>
      <c r="T22" s="35" t="s">
        <v>1258</v>
      </c>
      <c r="U22" s="35"/>
      <c r="V22" s="35" t="s">
        <v>1259</v>
      </c>
      <c r="W22" s="35" t="s">
        <v>1138</v>
      </c>
      <c r="X22" s="35" t="s">
        <v>1139</v>
      </c>
    </row>
    <row r="23" spans="1:24" hidden="1">
      <c r="A23" s="35" t="s">
        <v>1260</v>
      </c>
      <c r="B23" s="35" t="s">
        <v>1261</v>
      </c>
      <c r="C23" s="35" t="s">
        <v>1126</v>
      </c>
      <c r="D23" s="35" t="s">
        <v>1262</v>
      </c>
      <c r="E23" s="35" t="s">
        <v>1146</v>
      </c>
      <c r="F23" s="35" t="s">
        <v>1263</v>
      </c>
      <c r="G23" s="35" t="s">
        <v>1264</v>
      </c>
      <c r="H23" s="35"/>
      <c r="I23" s="36" t="s">
        <v>1265</v>
      </c>
      <c r="J23" s="35" t="s">
        <v>1142</v>
      </c>
      <c r="K23" s="35" t="s">
        <v>1266</v>
      </c>
      <c r="L23" s="35" t="s">
        <v>1132</v>
      </c>
      <c r="M23" s="35" t="s">
        <v>1187</v>
      </c>
      <c r="N23" s="35"/>
      <c r="O23" s="35" t="s">
        <v>1134</v>
      </c>
      <c r="P23" s="35" t="s">
        <v>1135</v>
      </c>
      <c r="Q23" s="35"/>
      <c r="R23" s="35"/>
      <c r="S23" s="35"/>
      <c r="T23" s="35" t="s">
        <v>1267</v>
      </c>
      <c r="U23" s="35"/>
      <c r="V23" s="35" t="s">
        <v>1268</v>
      </c>
      <c r="W23" s="35" t="s">
        <v>1138</v>
      </c>
      <c r="X23" s="35" t="s">
        <v>1139</v>
      </c>
    </row>
    <row r="24" spans="1:24" ht="31.5" hidden="1">
      <c r="A24" s="35" t="s">
        <v>1269</v>
      </c>
      <c r="B24" s="35" t="s">
        <v>1270</v>
      </c>
      <c r="C24" s="35" t="s">
        <v>1201</v>
      </c>
      <c r="D24" s="35" t="s">
        <v>1202</v>
      </c>
      <c r="E24" s="35" t="s">
        <v>1159</v>
      </c>
      <c r="F24" s="35" t="s">
        <v>1271</v>
      </c>
      <c r="G24" s="35" t="s">
        <v>1272</v>
      </c>
      <c r="H24" s="35"/>
      <c r="I24" s="36" t="s">
        <v>1273</v>
      </c>
      <c r="J24" s="35" t="s">
        <v>1274</v>
      </c>
      <c r="K24" s="35" t="s">
        <v>1274</v>
      </c>
      <c r="L24" s="35" t="s">
        <v>1132</v>
      </c>
      <c r="M24" s="35" t="s">
        <v>1187</v>
      </c>
      <c r="N24" s="35"/>
      <c r="O24" s="35" t="s">
        <v>1134</v>
      </c>
      <c r="P24" s="35" t="s">
        <v>1135</v>
      </c>
      <c r="Q24" s="35"/>
      <c r="R24" s="35"/>
      <c r="S24" s="35"/>
      <c r="T24" s="35" t="s">
        <v>1275</v>
      </c>
      <c r="U24" s="35"/>
      <c r="V24" s="35" t="s">
        <v>1276</v>
      </c>
      <c r="W24" s="35" t="s">
        <v>1138</v>
      </c>
      <c r="X24" s="35" t="s">
        <v>1139</v>
      </c>
    </row>
    <row r="25" spans="1:24" ht="31.5" hidden="1">
      <c r="A25" s="35" t="s">
        <v>1277</v>
      </c>
      <c r="B25" s="35" t="s">
        <v>1278</v>
      </c>
      <c r="C25" s="35" t="s">
        <v>1201</v>
      </c>
      <c r="D25" s="35" t="s">
        <v>1224</v>
      </c>
      <c r="E25" s="35" t="s">
        <v>1159</v>
      </c>
      <c r="F25" s="35" t="s">
        <v>1279</v>
      </c>
      <c r="G25" s="35" t="s">
        <v>1280</v>
      </c>
      <c r="H25" s="35"/>
      <c r="I25" s="36" t="s">
        <v>1281</v>
      </c>
      <c r="J25" s="35" t="s">
        <v>1142</v>
      </c>
      <c r="K25" s="35" t="s">
        <v>1142</v>
      </c>
      <c r="L25" s="35" t="s">
        <v>1132</v>
      </c>
      <c r="M25" s="35" t="s">
        <v>1187</v>
      </c>
      <c r="N25" s="35"/>
      <c r="O25" s="35" t="s">
        <v>1134</v>
      </c>
      <c r="P25" s="35" t="s">
        <v>1135</v>
      </c>
      <c r="Q25" s="35"/>
      <c r="R25" s="35"/>
      <c r="S25" s="35"/>
      <c r="T25" s="35" t="s">
        <v>1282</v>
      </c>
      <c r="U25" s="35"/>
      <c r="V25" s="35" t="s">
        <v>1283</v>
      </c>
      <c r="W25" s="35" t="s">
        <v>1138</v>
      </c>
      <c r="X25" s="35" t="s">
        <v>1139</v>
      </c>
    </row>
    <row r="26" spans="1:24" ht="31.5" hidden="1">
      <c r="A26" s="35" t="s">
        <v>1284</v>
      </c>
      <c r="B26" s="35" t="s">
        <v>1285</v>
      </c>
      <c r="C26" s="35" t="s">
        <v>1201</v>
      </c>
      <c r="D26" s="35" t="s">
        <v>1286</v>
      </c>
      <c r="E26" s="35" t="s">
        <v>1146</v>
      </c>
      <c r="F26" s="35" t="s">
        <v>1287</v>
      </c>
      <c r="G26" s="35"/>
      <c r="H26" s="35"/>
      <c r="I26" s="36" t="s">
        <v>1288</v>
      </c>
      <c r="J26" s="35" t="s">
        <v>1142</v>
      </c>
      <c r="K26" s="35" t="s">
        <v>1289</v>
      </c>
      <c r="L26" s="35" t="s">
        <v>1132</v>
      </c>
      <c r="M26" s="35" t="s">
        <v>1187</v>
      </c>
      <c r="N26" s="35"/>
      <c r="O26" s="35" t="s">
        <v>1134</v>
      </c>
      <c r="P26" s="35" t="s">
        <v>1135</v>
      </c>
      <c r="Q26" s="35"/>
      <c r="R26" s="35"/>
      <c r="S26" s="35"/>
      <c r="T26" s="35" t="s">
        <v>1290</v>
      </c>
      <c r="U26" s="35"/>
      <c r="V26" s="35" t="s">
        <v>1291</v>
      </c>
      <c r="W26" s="35" t="s">
        <v>1138</v>
      </c>
      <c r="X26" s="35" t="s">
        <v>1139</v>
      </c>
    </row>
    <row r="27" spans="1:24" ht="31.5" hidden="1">
      <c r="A27" s="35" t="s">
        <v>1292</v>
      </c>
      <c r="B27" s="35" t="s">
        <v>1293</v>
      </c>
      <c r="C27" s="35" t="s">
        <v>1201</v>
      </c>
      <c r="D27" s="35" t="s">
        <v>1202</v>
      </c>
      <c r="E27" s="35" t="s">
        <v>1146</v>
      </c>
      <c r="F27" s="35" t="s">
        <v>1294</v>
      </c>
      <c r="G27" s="35" t="s">
        <v>1295</v>
      </c>
      <c r="H27" s="35"/>
      <c r="I27" s="36" t="s">
        <v>1296</v>
      </c>
      <c r="J27" s="35" t="s">
        <v>1156</v>
      </c>
      <c r="K27" s="35" t="s">
        <v>1156</v>
      </c>
      <c r="L27" s="35" t="s">
        <v>1132</v>
      </c>
      <c r="M27" s="35" t="s">
        <v>1187</v>
      </c>
      <c r="N27" s="35" t="s">
        <v>1297</v>
      </c>
      <c r="O27" s="35" t="s">
        <v>1134</v>
      </c>
      <c r="P27" s="35" t="s">
        <v>1135</v>
      </c>
      <c r="Q27" s="35"/>
      <c r="R27" s="35"/>
      <c r="S27" s="35"/>
      <c r="T27" s="35" t="s">
        <v>1298</v>
      </c>
      <c r="U27" s="35"/>
      <c r="V27" s="35" t="s">
        <v>1299</v>
      </c>
      <c r="W27" s="35" t="s">
        <v>1138</v>
      </c>
      <c r="X27" s="35" t="s">
        <v>1139</v>
      </c>
    </row>
    <row r="28" spans="1:24" hidden="1">
      <c r="A28" s="35" t="s">
        <v>1300</v>
      </c>
      <c r="B28" s="35" t="s">
        <v>1301</v>
      </c>
      <c r="C28" s="35" t="s">
        <v>1174</v>
      </c>
      <c r="D28" s="35" t="s">
        <v>1175</v>
      </c>
      <c r="E28" s="35" t="s">
        <v>1159</v>
      </c>
      <c r="F28" s="35" t="s">
        <v>1184</v>
      </c>
      <c r="G28" s="35" t="s">
        <v>1185</v>
      </c>
      <c r="H28" s="35"/>
      <c r="I28" s="36" t="s">
        <v>1300</v>
      </c>
      <c r="J28" s="35" t="s">
        <v>1131</v>
      </c>
      <c r="K28" s="35" t="s">
        <v>1131</v>
      </c>
      <c r="L28" s="35" t="s">
        <v>1132</v>
      </c>
      <c r="M28" s="35" t="s">
        <v>1187</v>
      </c>
      <c r="N28" s="35"/>
      <c r="O28" s="35" t="s">
        <v>1134</v>
      </c>
      <c r="P28" s="35" t="s">
        <v>1135</v>
      </c>
      <c r="Q28" s="35"/>
      <c r="R28" s="35"/>
      <c r="S28" s="35"/>
      <c r="T28" s="35" t="s">
        <v>1188</v>
      </c>
      <c r="U28" s="35"/>
      <c r="V28" s="35" t="s">
        <v>1189</v>
      </c>
      <c r="W28" s="35" t="s">
        <v>1138</v>
      </c>
      <c r="X28" s="35" t="s">
        <v>1139</v>
      </c>
    </row>
    <row r="29" spans="1:24" hidden="1">
      <c r="A29" s="35" t="s">
        <v>1302</v>
      </c>
      <c r="B29" s="35" t="s">
        <v>1303</v>
      </c>
      <c r="C29" s="35" t="s">
        <v>1174</v>
      </c>
      <c r="D29" s="35" t="s">
        <v>1175</v>
      </c>
      <c r="E29" s="35" t="s">
        <v>1165</v>
      </c>
      <c r="F29" s="35" t="s">
        <v>1304</v>
      </c>
      <c r="G29" s="35" t="s">
        <v>1241</v>
      </c>
      <c r="H29" s="35" t="s">
        <v>1305</v>
      </c>
      <c r="I29" s="36" t="s">
        <v>1306</v>
      </c>
      <c r="J29" s="35" t="s">
        <v>1142</v>
      </c>
      <c r="K29" s="35" t="s">
        <v>1142</v>
      </c>
      <c r="L29" s="35" t="s">
        <v>1132</v>
      </c>
      <c r="M29" s="35" t="s">
        <v>1187</v>
      </c>
      <c r="N29" s="35" t="s">
        <v>1241</v>
      </c>
      <c r="O29" s="35" t="s">
        <v>1134</v>
      </c>
      <c r="P29" s="35" t="s">
        <v>1135</v>
      </c>
      <c r="Q29" s="35"/>
      <c r="R29" s="35"/>
      <c r="S29" s="35"/>
      <c r="T29" s="35" t="s">
        <v>1244</v>
      </c>
      <c r="U29" s="35"/>
      <c r="V29" s="35" t="s">
        <v>1307</v>
      </c>
      <c r="W29" s="35" t="s">
        <v>1138</v>
      </c>
      <c r="X29" s="35" t="s">
        <v>1139</v>
      </c>
    </row>
    <row r="30" spans="1:24" hidden="1">
      <c r="A30" s="35" t="s">
        <v>1308</v>
      </c>
      <c r="B30" s="35" t="s">
        <v>1309</v>
      </c>
      <c r="C30" s="35" t="s">
        <v>1174</v>
      </c>
      <c r="D30" s="35" t="s">
        <v>1175</v>
      </c>
      <c r="E30" s="35" t="s">
        <v>1159</v>
      </c>
      <c r="F30" s="35" t="s">
        <v>1304</v>
      </c>
      <c r="G30" s="35" t="s">
        <v>1241</v>
      </c>
      <c r="H30" s="35" t="s">
        <v>1242</v>
      </c>
      <c r="I30" s="36" t="s">
        <v>1310</v>
      </c>
      <c r="J30" s="35" t="s">
        <v>1142</v>
      </c>
      <c r="K30" s="35" t="s">
        <v>1236</v>
      </c>
      <c r="L30" s="35" t="s">
        <v>1132</v>
      </c>
      <c r="M30" s="35" t="s">
        <v>1187</v>
      </c>
      <c r="N30" s="35" t="s">
        <v>1241</v>
      </c>
      <c r="O30" s="35" t="s">
        <v>1134</v>
      </c>
      <c r="P30" s="35" t="s">
        <v>1135</v>
      </c>
      <c r="Q30" s="35"/>
      <c r="R30" s="35"/>
      <c r="S30" s="35"/>
      <c r="T30" s="35" t="s">
        <v>1244</v>
      </c>
      <c r="U30" s="35"/>
      <c r="V30" s="35" t="s">
        <v>1307</v>
      </c>
      <c r="W30" s="35" t="s">
        <v>1138</v>
      </c>
      <c r="X30" s="35" t="s">
        <v>1139</v>
      </c>
    </row>
    <row r="31" spans="1:24" hidden="1">
      <c r="A31" s="35" t="s">
        <v>1311</v>
      </c>
      <c r="B31" s="35" t="s">
        <v>1312</v>
      </c>
      <c r="C31" s="35" t="s">
        <v>1126</v>
      </c>
      <c r="D31" s="35" t="s">
        <v>1313</v>
      </c>
      <c r="E31" s="35" t="s">
        <v>1146</v>
      </c>
      <c r="F31" s="35" t="s">
        <v>1314</v>
      </c>
      <c r="G31" s="35" t="s">
        <v>1315</v>
      </c>
      <c r="H31" s="35"/>
      <c r="I31" s="36" t="s">
        <v>1316</v>
      </c>
      <c r="J31" s="35" t="s">
        <v>1274</v>
      </c>
      <c r="K31" s="35" t="s">
        <v>1274</v>
      </c>
      <c r="L31" s="35" t="s">
        <v>1132</v>
      </c>
      <c r="M31" s="35" t="s">
        <v>1133</v>
      </c>
      <c r="N31" s="35" t="s">
        <v>1317</v>
      </c>
      <c r="O31" s="35" t="s">
        <v>1134</v>
      </c>
      <c r="P31" s="35" t="s">
        <v>1135</v>
      </c>
      <c r="Q31" s="35"/>
      <c r="R31" s="35"/>
      <c r="S31" s="35"/>
      <c r="T31" s="35" t="s">
        <v>1318</v>
      </c>
      <c r="U31" s="35"/>
      <c r="V31" s="35" t="s">
        <v>1314</v>
      </c>
      <c r="W31" s="35" t="s">
        <v>1138</v>
      </c>
      <c r="X31" s="35" t="s">
        <v>1139</v>
      </c>
    </row>
    <row r="32" spans="1:24" ht="63" hidden="1">
      <c r="A32" s="35" t="s">
        <v>1319</v>
      </c>
      <c r="B32" s="35" t="s">
        <v>1320</v>
      </c>
      <c r="C32" s="35" t="s">
        <v>1174</v>
      </c>
      <c r="D32" s="35" t="s">
        <v>1175</v>
      </c>
      <c r="E32" s="35" t="s">
        <v>1146</v>
      </c>
      <c r="F32" s="35" t="s">
        <v>1321</v>
      </c>
      <c r="G32" s="35" t="s">
        <v>1322</v>
      </c>
      <c r="H32" s="35"/>
      <c r="I32" s="36" t="s">
        <v>1323</v>
      </c>
      <c r="J32" s="35" t="s">
        <v>1142</v>
      </c>
      <c r="K32" s="35" t="s">
        <v>1142</v>
      </c>
      <c r="L32" s="35" t="s">
        <v>1132</v>
      </c>
      <c r="M32" s="35" t="s">
        <v>1187</v>
      </c>
      <c r="N32" s="35"/>
      <c r="O32" s="35" t="s">
        <v>1134</v>
      </c>
      <c r="P32" s="35" t="s">
        <v>1135</v>
      </c>
      <c r="Q32" s="35"/>
      <c r="R32" s="35"/>
      <c r="S32" s="35"/>
      <c r="T32" s="35" t="s">
        <v>1324</v>
      </c>
      <c r="U32" s="35"/>
      <c r="V32" s="35" t="s">
        <v>1325</v>
      </c>
      <c r="W32" s="35" t="s">
        <v>1138</v>
      </c>
      <c r="X32" s="35" t="s">
        <v>1139</v>
      </c>
    </row>
    <row r="33" spans="1:24" ht="126" hidden="1">
      <c r="A33" s="35" t="s">
        <v>1311</v>
      </c>
      <c r="B33" s="35" t="s">
        <v>1326</v>
      </c>
      <c r="C33" s="35" t="s">
        <v>1126</v>
      </c>
      <c r="D33" s="35" t="s">
        <v>1127</v>
      </c>
      <c r="E33" s="35" t="s">
        <v>1146</v>
      </c>
      <c r="F33" s="35" t="s">
        <v>1204</v>
      </c>
      <c r="G33" s="35" t="s">
        <v>1327</v>
      </c>
      <c r="H33" s="35"/>
      <c r="I33" s="36" t="s">
        <v>1328</v>
      </c>
      <c r="J33" s="35"/>
      <c r="K33" s="35" t="s">
        <v>1206</v>
      </c>
      <c r="L33" s="35" t="s">
        <v>1132</v>
      </c>
      <c r="M33" s="35" t="s">
        <v>1133</v>
      </c>
      <c r="N33" s="35"/>
      <c r="O33" s="35" t="s">
        <v>1134</v>
      </c>
      <c r="P33" s="35" t="s">
        <v>1135</v>
      </c>
      <c r="Q33" s="35"/>
      <c r="R33" s="35"/>
      <c r="S33" s="35"/>
      <c r="T33" s="35" t="s">
        <v>1329</v>
      </c>
      <c r="U33" s="35"/>
      <c r="V33" s="35" t="s">
        <v>1204</v>
      </c>
      <c r="W33" s="35" t="s">
        <v>1138</v>
      </c>
      <c r="X33" s="35" t="s">
        <v>1139</v>
      </c>
    </row>
    <row r="34" spans="1:24" ht="31.5" hidden="1">
      <c r="A34" s="35" t="s">
        <v>1330</v>
      </c>
      <c r="B34" s="35" t="s">
        <v>1331</v>
      </c>
      <c r="C34" s="35" t="s">
        <v>1201</v>
      </c>
      <c r="D34" s="35" t="s">
        <v>1332</v>
      </c>
      <c r="E34" s="35" t="s">
        <v>1128</v>
      </c>
      <c r="F34" s="35" t="s">
        <v>1192</v>
      </c>
      <c r="G34" s="35" t="s">
        <v>1333</v>
      </c>
      <c r="H34" s="35"/>
      <c r="I34" s="36" t="s">
        <v>1334</v>
      </c>
      <c r="J34" s="35" t="s">
        <v>1142</v>
      </c>
      <c r="K34" s="35" t="s">
        <v>1142</v>
      </c>
      <c r="L34" s="35" t="s">
        <v>1132</v>
      </c>
      <c r="M34" s="35" t="s">
        <v>1187</v>
      </c>
      <c r="N34" s="35" t="s">
        <v>1335</v>
      </c>
      <c r="O34" s="35" t="s">
        <v>1134</v>
      </c>
      <c r="P34" s="35" t="s">
        <v>1135</v>
      </c>
      <c r="Q34" s="35"/>
      <c r="R34" s="35"/>
      <c r="S34" s="35"/>
      <c r="T34" s="35" t="s">
        <v>1336</v>
      </c>
      <c r="U34" s="35"/>
      <c r="V34" s="35" t="s">
        <v>1198</v>
      </c>
      <c r="W34" s="35" t="s">
        <v>1138</v>
      </c>
      <c r="X34" s="35" t="s">
        <v>1139</v>
      </c>
    </row>
    <row r="35" spans="1:24" ht="204.75" hidden="1">
      <c r="A35" s="35" t="s">
        <v>1337</v>
      </c>
      <c r="B35" s="35" t="s">
        <v>1338</v>
      </c>
      <c r="C35" s="35" t="s">
        <v>1174</v>
      </c>
      <c r="D35" s="35" t="s">
        <v>1175</v>
      </c>
      <c r="E35" s="35" t="s">
        <v>1159</v>
      </c>
      <c r="F35" s="35" t="s">
        <v>1339</v>
      </c>
      <c r="G35" s="35" t="s">
        <v>1340</v>
      </c>
      <c r="H35" s="35"/>
      <c r="I35" s="36" t="s">
        <v>1341</v>
      </c>
      <c r="J35" s="35" t="s">
        <v>1142</v>
      </c>
      <c r="K35" s="35" t="s">
        <v>1142</v>
      </c>
      <c r="L35" s="35" t="s">
        <v>1132</v>
      </c>
      <c r="M35" s="35" t="s">
        <v>1187</v>
      </c>
      <c r="N35" s="35"/>
      <c r="O35" s="35" t="s">
        <v>1134</v>
      </c>
      <c r="P35" s="35" t="s">
        <v>1135</v>
      </c>
      <c r="Q35" s="35"/>
      <c r="R35" s="35"/>
      <c r="S35" s="35"/>
      <c r="T35" s="35" t="s">
        <v>1342</v>
      </c>
      <c r="U35" s="35"/>
      <c r="V35" s="35" t="s">
        <v>1343</v>
      </c>
      <c r="W35" s="35" t="s">
        <v>1138</v>
      </c>
      <c r="X35" s="35" t="s">
        <v>1139</v>
      </c>
    </row>
    <row r="36" spans="1:24" ht="78.75" hidden="1">
      <c r="A36" s="35" t="s">
        <v>1344</v>
      </c>
      <c r="B36" s="35" t="s">
        <v>1345</v>
      </c>
      <c r="C36" s="35" t="s">
        <v>1163</v>
      </c>
      <c r="D36" s="35" t="s">
        <v>1346</v>
      </c>
      <c r="E36" s="35" t="s">
        <v>1165</v>
      </c>
      <c r="F36" s="35" t="s">
        <v>1347</v>
      </c>
      <c r="G36" s="35" t="s">
        <v>1348</v>
      </c>
      <c r="H36" s="35"/>
      <c r="I36" s="36" t="s">
        <v>1349</v>
      </c>
      <c r="J36" s="35" t="s">
        <v>1274</v>
      </c>
      <c r="K36" s="35" t="s">
        <v>1274</v>
      </c>
      <c r="L36" s="35" t="s">
        <v>1132</v>
      </c>
      <c r="M36" s="35" t="s">
        <v>1187</v>
      </c>
      <c r="N36" s="35"/>
      <c r="O36" s="35" t="s">
        <v>1134</v>
      </c>
      <c r="P36" s="35" t="s">
        <v>1135</v>
      </c>
      <c r="Q36" s="35"/>
      <c r="R36" s="35"/>
      <c r="S36" s="35"/>
      <c r="T36" s="35" t="s">
        <v>1350</v>
      </c>
      <c r="U36" s="35" t="s">
        <v>1351</v>
      </c>
      <c r="V36" s="35" t="s">
        <v>1352</v>
      </c>
      <c r="W36" s="35" t="s">
        <v>1138</v>
      </c>
      <c r="X36" s="35" t="s">
        <v>1139</v>
      </c>
    </row>
    <row r="37" spans="1:24" ht="78.75" hidden="1">
      <c r="A37" s="35" t="s">
        <v>1353</v>
      </c>
      <c r="B37" s="35" t="s">
        <v>1354</v>
      </c>
      <c r="C37" s="35" t="s">
        <v>1163</v>
      </c>
      <c r="D37" s="35" t="s">
        <v>1346</v>
      </c>
      <c r="E37" s="35" t="s">
        <v>1165</v>
      </c>
      <c r="F37" s="35" t="s">
        <v>1355</v>
      </c>
      <c r="G37" s="35" t="s">
        <v>1348</v>
      </c>
      <c r="H37" s="35"/>
      <c r="I37" s="36" t="s">
        <v>1349</v>
      </c>
      <c r="J37" s="35" t="s">
        <v>1142</v>
      </c>
      <c r="K37" s="35" t="s">
        <v>1356</v>
      </c>
      <c r="L37" s="35" t="s">
        <v>1132</v>
      </c>
      <c r="M37" s="35" t="s">
        <v>1187</v>
      </c>
      <c r="N37" s="35"/>
      <c r="O37" s="35" t="s">
        <v>1134</v>
      </c>
      <c r="P37" s="35" t="s">
        <v>1135</v>
      </c>
      <c r="Q37" s="35"/>
      <c r="R37" s="35"/>
      <c r="S37" s="35"/>
      <c r="T37" s="35" t="s">
        <v>1350</v>
      </c>
      <c r="U37" s="35" t="s">
        <v>1351</v>
      </c>
      <c r="V37" s="35" t="s">
        <v>1357</v>
      </c>
      <c r="W37" s="35" t="s">
        <v>1138</v>
      </c>
      <c r="X37" s="35" t="s">
        <v>1139</v>
      </c>
    </row>
    <row r="38" spans="1:24" hidden="1">
      <c r="A38" s="35" t="s">
        <v>1358</v>
      </c>
      <c r="B38" s="35" t="s">
        <v>1359</v>
      </c>
      <c r="C38" s="35" t="s">
        <v>1126</v>
      </c>
      <c r="D38" s="35" t="s">
        <v>1127</v>
      </c>
      <c r="E38" s="35" t="s">
        <v>1146</v>
      </c>
      <c r="F38" s="35" t="s">
        <v>1129</v>
      </c>
      <c r="G38" s="35" t="s">
        <v>1210</v>
      </c>
      <c r="H38" s="35"/>
      <c r="I38" s="36"/>
      <c r="J38" s="35"/>
      <c r="K38" s="35" t="s">
        <v>1142</v>
      </c>
      <c r="L38" s="35" t="s">
        <v>1132</v>
      </c>
      <c r="M38" s="35" t="s">
        <v>1133</v>
      </c>
      <c r="N38" s="35"/>
      <c r="O38" s="35" t="s">
        <v>1134</v>
      </c>
      <c r="P38" s="35" t="s">
        <v>1135</v>
      </c>
      <c r="Q38" s="35"/>
      <c r="R38" s="35"/>
      <c r="S38" s="35"/>
      <c r="T38" s="35" t="s">
        <v>1212</v>
      </c>
      <c r="U38" s="35"/>
      <c r="V38" s="35" t="s">
        <v>1137</v>
      </c>
      <c r="W38" s="35" t="s">
        <v>1138</v>
      </c>
      <c r="X38" s="35" t="s">
        <v>1139</v>
      </c>
    </row>
    <row r="39" spans="1:24" ht="78.75" hidden="1">
      <c r="A39" s="35" t="s">
        <v>1360</v>
      </c>
      <c r="B39" s="35" t="s">
        <v>1361</v>
      </c>
      <c r="C39" s="35" t="s">
        <v>1174</v>
      </c>
      <c r="D39" s="35" t="s">
        <v>1175</v>
      </c>
      <c r="E39" s="35" t="s">
        <v>1165</v>
      </c>
      <c r="F39" s="35" t="s">
        <v>1362</v>
      </c>
      <c r="G39" s="35" t="s">
        <v>1363</v>
      </c>
      <c r="H39" s="35"/>
      <c r="I39" s="36" t="s">
        <v>1364</v>
      </c>
      <c r="J39" s="35" t="s">
        <v>1142</v>
      </c>
      <c r="K39" s="35" t="s">
        <v>1142</v>
      </c>
      <c r="L39" s="35" t="s">
        <v>1132</v>
      </c>
      <c r="M39" s="35" t="s">
        <v>1187</v>
      </c>
      <c r="N39" s="35"/>
      <c r="O39" s="35" t="s">
        <v>1134</v>
      </c>
      <c r="P39" s="35" t="s">
        <v>1135</v>
      </c>
      <c r="Q39" s="35"/>
      <c r="R39" s="35"/>
      <c r="S39" s="35"/>
      <c r="T39" s="35" t="s">
        <v>1365</v>
      </c>
      <c r="U39" s="35"/>
      <c r="V39" s="35" t="s">
        <v>1366</v>
      </c>
      <c r="W39" s="35" t="s">
        <v>1138</v>
      </c>
      <c r="X39" s="35" t="s">
        <v>1139</v>
      </c>
    </row>
    <row r="40" spans="1:24" ht="94.5" hidden="1">
      <c r="A40" s="35" t="s">
        <v>1367</v>
      </c>
      <c r="B40" s="35" t="s">
        <v>1368</v>
      </c>
      <c r="C40" s="35" t="s">
        <v>1126</v>
      </c>
      <c r="D40" s="35" t="s">
        <v>1127</v>
      </c>
      <c r="E40" s="35" t="s">
        <v>1146</v>
      </c>
      <c r="F40" s="35" t="s">
        <v>1129</v>
      </c>
      <c r="G40" s="35" t="s">
        <v>1210</v>
      </c>
      <c r="H40" s="35"/>
      <c r="I40" s="36" t="s">
        <v>1369</v>
      </c>
      <c r="J40" s="35"/>
      <c r="K40" s="35" t="s">
        <v>1150</v>
      </c>
      <c r="L40" s="35" t="s">
        <v>1132</v>
      </c>
      <c r="M40" s="35" t="s">
        <v>1133</v>
      </c>
      <c r="N40" s="35"/>
      <c r="O40" s="35" t="s">
        <v>1134</v>
      </c>
      <c r="P40" s="35" t="s">
        <v>1135</v>
      </c>
      <c r="Q40" s="35"/>
      <c r="R40" s="35"/>
      <c r="S40" s="35"/>
      <c r="T40" s="35" t="s">
        <v>1212</v>
      </c>
      <c r="U40" s="35"/>
      <c r="V40" s="35" t="s">
        <v>1137</v>
      </c>
      <c r="W40" s="35" t="s">
        <v>1138</v>
      </c>
      <c r="X40" s="35" t="s">
        <v>1139</v>
      </c>
    </row>
    <row r="41" spans="1:24" hidden="1">
      <c r="A41" s="35" t="s">
        <v>1370</v>
      </c>
      <c r="B41" s="35" t="s">
        <v>1371</v>
      </c>
      <c r="C41" s="35" t="s">
        <v>1174</v>
      </c>
      <c r="D41" s="35" t="s">
        <v>1175</v>
      </c>
      <c r="E41" s="35" t="s">
        <v>1146</v>
      </c>
      <c r="F41" s="35" t="s">
        <v>1372</v>
      </c>
      <c r="G41" s="35" t="s">
        <v>1373</v>
      </c>
      <c r="H41" s="35" t="s">
        <v>1374</v>
      </c>
      <c r="I41" s="36" t="s">
        <v>1370</v>
      </c>
      <c r="J41" s="35" t="s">
        <v>1131</v>
      </c>
      <c r="K41" s="35" t="s">
        <v>1131</v>
      </c>
      <c r="L41" s="35" t="s">
        <v>1132</v>
      </c>
      <c r="M41" s="35" t="s">
        <v>1187</v>
      </c>
      <c r="N41" s="35" t="s">
        <v>1375</v>
      </c>
      <c r="O41" s="35" t="s">
        <v>1134</v>
      </c>
      <c r="P41" s="35" t="s">
        <v>1135</v>
      </c>
      <c r="Q41" s="35"/>
      <c r="R41" s="35"/>
      <c r="S41" s="35"/>
      <c r="T41" s="35" t="s">
        <v>1376</v>
      </c>
      <c r="U41" s="35" t="s">
        <v>1377</v>
      </c>
      <c r="V41" s="35" t="s">
        <v>1372</v>
      </c>
      <c r="W41" s="35" t="s">
        <v>1138</v>
      </c>
      <c r="X41" s="35" t="s">
        <v>1139</v>
      </c>
    </row>
    <row r="42" spans="1:24" ht="31.5" hidden="1">
      <c r="A42" s="35" t="s">
        <v>1378</v>
      </c>
      <c r="B42" s="35" t="s">
        <v>1379</v>
      </c>
      <c r="C42" s="35" t="s">
        <v>1174</v>
      </c>
      <c r="D42" s="35" t="s">
        <v>1175</v>
      </c>
      <c r="E42" s="35" t="s">
        <v>1159</v>
      </c>
      <c r="F42" s="35" t="s">
        <v>1380</v>
      </c>
      <c r="G42" s="35" t="s">
        <v>1272</v>
      </c>
      <c r="H42" s="35"/>
      <c r="I42" s="36" t="s">
        <v>1381</v>
      </c>
      <c r="J42" s="35" t="s">
        <v>1274</v>
      </c>
      <c r="K42" s="35" t="s">
        <v>1274</v>
      </c>
      <c r="L42" s="35" t="s">
        <v>1132</v>
      </c>
      <c r="M42" s="35" t="s">
        <v>1187</v>
      </c>
      <c r="N42" s="35"/>
      <c r="O42" s="35" t="s">
        <v>1134</v>
      </c>
      <c r="P42" s="35" t="s">
        <v>1135</v>
      </c>
      <c r="Q42" s="35"/>
      <c r="R42" s="35"/>
      <c r="S42" s="35"/>
      <c r="T42" s="35" t="s">
        <v>1275</v>
      </c>
      <c r="U42" s="35" t="s">
        <v>1382</v>
      </c>
      <c r="V42" s="35" t="s">
        <v>1383</v>
      </c>
      <c r="W42" s="35" t="s">
        <v>1138</v>
      </c>
      <c r="X42" s="35" t="s">
        <v>1139</v>
      </c>
    </row>
    <row r="43" spans="1:24" ht="94.5" hidden="1">
      <c r="A43" s="35" t="s">
        <v>1384</v>
      </c>
      <c r="B43" s="35" t="s">
        <v>1385</v>
      </c>
      <c r="C43" s="35" t="s">
        <v>1201</v>
      </c>
      <c r="D43" s="35" t="s">
        <v>1332</v>
      </c>
      <c r="E43" s="35" t="s">
        <v>1128</v>
      </c>
      <c r="F43" s="35" t="s">
        <v>1192</v>
      </c>
      <c r="G43" s="35" t="s">
        <v>1333</v>
      </c>
      <c r="H43" s="35"/>
      <c r="I43" s="36" t="s">
        <v>1386</v>
      </c>
      <c r="J43" s="35" t="s">
        <v>1142</v>
      </c>
      <c r="K43" s="35" t="s">
        <v>1142</v>
      </c>
      <c r="L43" s="35" t="s">
        <v>1132</v>
      </c>
      <c r="M43" s="35" t="s">
        <v>1187</v>
      </c>
      <c r="N43" s="35" t="s">
        <v>1335</v>
      </c>
      <c r="O43" s="35" t="s">
        <v>1134</v>
      </c>
      <c r="P43" s="35" t="s">
        <v>1135</v>
      </c>
      <c r="Q43" s="35"/>
      <c r="R43" s="35"/>
      <c r="S43" s="35"/>
      <c r="T43" s="35" t="s">
        <v>1336</v>
      </c>
      <c r="U43" s="35"/>
      <c r="V43" s="35" t="s">
        <v>1198</v>
      </c>
      <c r="W43" s="35" t="s">
        <v>1138</v>
      </c>
      <c r="X43" s="35" t="s">
        <v>1139</v>
      </c>
    </row>
    <row r="44" spans="1:24" ht="47.25" hidden="1">
      <c r="A44" s="35" t="s">
        <v>1387</v>
      </c>
      <c r="B44" s="35" t="s">
        <v>1388</v>
      </c>
      <c r="C44" s="35" t="s">
        <v>1126</v>
      </c>
      <c r="D44" s="35" t="s">
        <v>1127</v>
      </c>
      <c r="E44" s="35" t="s">
        <v>1146</v>
      </c>
      <c r="F44" s="35" t="s">
        <v>1263</v>
      </c>
      <c r="G44" s="35" t="s">
        <v>1389</v>
      </c>
      <c r="H44" s="35"/>
      <c r="I44" s="36" t="s">
        <v>1390</v>
      </c>
      <c r="J44" s="35"/>
      <c r="K44" s="35" t="s">
        <v>1150</v>
      </c>
      <c r="L44" s="35" t="s">
        <v>1132</v>
      </c>
      <c r="M44" s="35" t="s">
        <v>1133</v>
      </c>
      <c r="N44" s="35"/>
      <c r="O44" s="35" t="s">
        <v>1134</v>
      </c>
      <c r="P44" s="35" t="s">
        <v>1135</v>
      </c>
      <c r="Q44" s="35"/>
      <c r="R44" s="35"/>
      <c r="S44" s="35"/>
      <c r="T44" s="35" t="s">
        <v>1391</v>
      </c>
      <c r="U44" s="35"/>
      <c r="V44" s="35" t="s">
        <v>1268</v>
      </c>
      <c r="W44" s="35" t="s">
        <v>1138</v>
      </c>
      <c r="X44" s="35" t="s">
        <v>1139</v>
      </c>
    </row>
    <row r="45" spans="1:24" ht="31.5" hidden="1">
      <c r="A45" s="35" t="s">
        <v>1387</v>
      </c>
      <c r="B45" s="35" t="s">
        <v>1392</v>
      </c>
      <c r="C45" s="35" t="s">
        <v>1126</v>
      </c>
      <c r="D45" s="35" t="s">
        <v>1127</v>
      </c>
      <c r="E45" s="35" t="s">
        <v>1146</v>
      </c>
      <c r="F45" s="35" t="s">
        <v>1393</v>
      </c>
      <c r="G45" s="35" t="s">
        <v>1394</v>
      </c>
      <c r="H45" s="35" t="s">
        <v>1395</v>
      </c>
      <c r="I45" s="36" t="s">
        <v>1387</v>
      </c>
      <c r="J45" s="35" t="s">
        <v>1396</v>
      </c>
      <c r="K45" s="35" t="s">
        <v>1396</v>
      </c>
      <c r="L45" s="35" t="s">
        <v>1132</v>
      </c>
      <c r="M45" s="35" t="s">
        <v>1133</v>
      </c>
      <c r="N45" s="35" t="s">
        <v>1394</v>
      </c>
      <c r="O45" s="35" t="s">
        <v>1134</v>
      </c>
      <c r="P45" s="35" t="s">
        <v>1135</v>
      </c>
      <c r="Q45" s="35"/>
      <c r="R45" s="35"/>
      <c r="S45" s="35"/>
      <c r="T45" s="35"/>
      <c r="U45" s="35"/>
      <c r="V45" s="35" t="s">
        <v>1397</v>
      </c>
      <c r="W45" s="35" t="s">
        <v>1138</v>
      </c>
      <c r="X45" s="35" t="s">
        <v>1139</v>
      </c>
    </row>
    <row r="46" spans="1:24" ht="157.5" hidden="1">
      <c r="A46" s="35" t="s">
        <v>1398</v>
      </c>
      <c r="B46" s="35" t="s">
        <v>1399</v>
      </c>
      <c r="C46" s="35" t="s">
        <v>1174</v>
      </c>
      <c r="D46" s="35" t="s">
        <v>1175</v>
      </c>
      <c r="E46" s="35" t="s">
        <v>1128</v>
      </c>
      <c r="F46" s="35" t="s">
        <v>1400</v>
      </c>
      <c r="G46" s="35" t="s">
        <v>1401</v>
      </c>
      <c r="H46" s="35"/>
      <c r="I46" s="36" t="s">
        <v>1402</v>
      </c>
      <c r="J46" s="35" t="s">
        <v>1274</v>
      </c>
      <c r="K46" s="35" t="s">
        <v>1274</v>
      </c>
      <c r="L46" s="35" t="s">
        <v>1132</v>
      </c>
      <c r="M46" s="35" t="s">
        <v>1187</v>
      </c>
      <c r="N46" s="35" t="s">
        <v>1297</v>
      </c>
      <c r="O46" s="35" t="s">
        <v>1134</v>
      </c>
      <c r="P46" s="35" t="s">
        <v>1135</v>
      </c>
      <c r="Q46" s="35"/>
      <c r="R46" s="35"/>
      <c r="S46" s="35"/>
      <c r="T46" s="35" t="s">
        <v>1403</v>
      </c>
      <c r="U46" s="35"/>
      <c r="V46" s="35" t="s">
        <v>1404</v>
      </c>
      <c r="W46" s="35" t="s">
        <v>1138</v>
      </c>
      <c r="X46" s="35" t="s">
        <v>1139</v>
      </c>
    </row>
    <row r="47" spans="1:24" ht="47.25" hidden="1">
      <c r="A47" s="35" t="s">
        <v>1405</v>
      </c>
      <c r="B47" s="35" t="s">
        <v>1406</v>
      </c>
      <c r="C47" s="35" t="s">
        <v>1407</v>
      </c>
      <c r="D47" s="35" t="s">
        <v>1408</v>
      </c>
      <c r="E47" s="35" t="s">
        <v>1128</v>
      </c>
      <c r="F47" s="35" t="s">
        <v>1409</v>
      </c>
      <c r="G47" s="35" t="s">
        <v>1410</v>
      </c>
      <c r="H47" s="35" t="s">
        <v>1411</v>
      </c>
      <c r="I47" s="36" t="s">
        <v>1412</v>
      </c>
      <c r="J47" s="35" t="s">
        <v>1142</v>
      </c>
      <c r="K47" s="35" t="s">
        <v>1142</v>
      </c>
      <c r="L47" s="35" t="s">
        <v>1132</v>
      </c>
      <c r="M47" s="35" t="s">
        <v>1187</v>
      </c>
      <c r="N47" s="35"/>
      <c r="O47" s="35" t="s">
        <v>1134</v>
      </c>
      <c r="P47" s="35" t="s">
        <v>1135</v>
      </c>
      <c r="Q47" s="35"/>
      <c r="R47" s="35"/>
      <c r="S47" s="35"/>
      <c r="T47" s="35" t="s">
        <v>1410</v>
      </c>
      <c r="U47" s="35" t="s">
        <v>1413</v>
      </c>
      <c r="V47" s="35" t="s">
        <v>1414</v>
      </c>
      <c r="W47" s="35" t="s">
        <v>1138</v>
      </c>
      <c r="X47" s="35" t="s">
        <v>1139</v>
      </c>
    </row>
    <row r="48" spans="1:24" ht="31.5" hidden="1">
      <c r="A48" s="35" t="s">
        <v>1415</v>
      </c>
      <c r="B48" s="35" t="s">
        <v>1416</v>
      </c>
      <c r="C48" s="35" t="s">
        <v>1201</v>
      </c>
      <c r="D48" s="35" t="s">
        <v>1417</v>
      </c>
      <c r="E48" s="35" t="s">
        <v>1165</v>
      </c>
      <c r="F48" s="35" t="s">
        <v>1418</v>
      </c>
      <c r="G48" s="35" t="s">
        <v>1335</v>
      </c>
      <c r="H48" s="35"/>
      <c r="I48" s="36" t="s">
        <v>1419</v>
      </c>
      <c r="J48" s="35" t="s">
        <v>1142</v>
      </c>
      <c r="K48" s="35" t="s">
        <v>1142</v>
      </c>
      <c r="L48" s="35" t="s">
        <v>1132</v>
      </c>
      <c r="M48" s="35" t="s">
        <v>1187</v>
      </c>
      <c r="N48" s="35" t="s">
        <v>1420</v>
      </c>
      <c r="O48" s="35" t="s">
        <v>1134</v>
      </c>
      <c r="P48" s="35" t="s">
        <v>1135</v>
      </c>
      <c r="Q48" s="35"/>
      <c r="R48" s="35"/>
      <c r="S48" s="35" t="s">
        <v>1134</v>
      </c>
      <c r="T48" s="35"/>
      <c r="U48" s="35"/>
      <c r="V48" s="35"/>
      <c r="W48" s="35" t="s">
        <v>1138</v>
      </c>
      <c r="X48" s="35" t="s">
        <v>1139</v>
      </c>
    </row>
    <row r="49" spans="1:24" ht="31.5" hidden="1">
      <c r="A49" s="35" t="s">
        <v>1421</v>
      </c>
      <c r="B49" s="35" t="s">
        <v>1422</v>
      </c>
      <c r="C49" s="35" t="s">
        <v>1201</v>
      </c>
      <c r="D49" s="35" t="s">
        <v>1224</v>
      </c>
      <c r="E49" s="35" t="s">
        <v>1146</v>
      </c>
      <c r="F49" s="35" t="s">
        <v>1423</v>
      </c>
      <c r="G49" s="35" t="s">
        <v>1424</v>
      </c>
      <c r="H49" s="35"/>
      <c r="I49" s="36" t="s">
        <v>1425</v>
      </c>
      <c r="J49" s="35" t="s">
        <v>1142</v>
      </c>
      <c r="K49" s="35" t="s">
        <v>1142</v>
      </c>
      <c r="L49" s="35" t="s">
        <v>1132</v>
      </c>
      <c r="M49" s="35" t="s">
        <v>1187</v>
      </c>
      <c r="N49" s="35"/>
      <c r="O49" s="35" t="s">
        <v>1134</v>
      </c>
      <c r="P49" s="35" t="s">
        <v>1135</v>
      </c>
      <c r="Q49" s="35"/>
      <c r="R49" s="35"/>
      <c r="S49" s="35"/>
      <c r="T49" s="35" t="s">
        <v>1424</v>
      </c>
      <c r="U49" s="35"/>
      <c r="V49" s="35" t="s">
        <v>1426</v>
      </c>
      <c r="W49" s="35" t="s">
        <v>1138</v>
      </c>
      <c r="X49" s="35" t="s">
        <v>1139</v>
      </c>
    </row>
    <row r="50" spans="1:24">
      <c r="A50" s="35" t="s">
        <v>1427</v>
      </c>
      <c r="B50" s="35" t="s">
        <v>1428</v>
      </c>
      <c r="C50" s="35" t="s">
        <v>1201</v>
      </c>
      <c r="D50" s="35" t="s">
        <v>1202</v>
      </c>
      <c r="E50" s="35" t="s">
        <v>1165</v>
      </c>
      <c r="F50" s="35" t="s">
        <v>1429</v>
      </c>
      <c r="G50" s="35" t="s">
        <v>1204</v>
      </c>
      <c r="H50" s="35"/>
      <c r="I50" s="36" t="s">
        <v>1430</v>
      </c>
      <c r="J50" s="35" t="s">
        <v>1206</v>
      </c>
      <c r="K50" s="35" t="s">
        <v>1206</v>
      </c>
      <c r="L50" s="35" t="s">
        <v>1132</v>
      </c>
      <c r="M50" s="35" t="s">
        <v>1187</v>
      </c>
      <c r="N50" s="35"/>
      <c r="O50" s="35" t="s">
        <v>1134</v>
      </c>
      <c r="P50" s="35" t="s">
        <v>1135</v>
      </c>
      <c r="Q50" s="35"/>
      <c r="R50" s="35"/>
      <c r="S50" s="35"/>
      <c r="T50" s="35" t="s">
        <v>1204</v>
      </c>
      <c r="U50" s="35"/>
      <c r="V50" s="35" t="s">
        <v>1431</v>
      </c>
      <c r="W50" s="35" t="s">
        <v>1138</v>
      </c>
      <c r="X50" s="35" t="s">
        <v>1139</v>
      </c>
    </row>
    <row r="51" spans="1:24" ht="31.5" hidden="1">
      <c r="A51" s="35" t="s">
        <v>1432</v>
      </c>
      <c r="B51" s="35" t="s">
        <v>1433</v>
      </c>
      <c r="C51" s="35" t="s">
        <v>1174</v>
      </c>
      <c r="D51" s="35" t="s">
        <v>1175</v>
      </c>
      <c r="E51" s="35" t="s">
        <v>1128</v>
      </c>
      <c r="F51" s="35" t="s">
        <v>1372</v>
      </c>
      <c r="G51" s="35" t="s">
        <v>1374</v>
      </c>
      <c r="H51" s="35"/>
      <c r="I51" s="36" t="s">
        <v>1434</v>
      </c>
      <c r="J51" s="35" t="s">
        <v>1131</v>
      </c>
      <c r="K51" s="35" t="s">
        <v>1131</v>
      </c>
      <c r="L51" s="35" t="s">
        <v>1132</v>
      </c>
      <c r="M51" s="35" t="s">
        <v>1187</v>
      </c>
      <c r="N51" s="35" t="s">
        <v>1375</v>
      </c>
      <c r="O51" s="35" t="s">
        <v>1134</v>
      </c>
      <c r="P51" s="35" t="s">
        <v>1135</v>
      </c>
      <c r="Q51" s="35"/>
      <c r="R51" s="35"/>
      <c r="S51" s="35"/>
      <c r="T51" s="35" t="s">
        <v>1377</v>
      </c>
      <c r="U51" s="35"/>
      <c r="V51" s="35" t="s">
        <v>1372</v>
      </c>
      <c r="W51" s="35" t="s">
        <v>1138</v>
      </c>
      <c r="X51" s="35" t="s">
        <v>1139</v>
      </c>
    </row>
    <row r="52" spans="1:24">
      <c r="A52" s="35" t="s">
        <v>1435</v>
      </c>
      <c r="B52" s="35" t="s">
        <v>1436</v>
      </c>
      <c r="C52" s="35" t="s">
        <v>1201</v>
      </c>
      <c r="D52" s="35" t="s">
        <v>1202</v>
      </c>
      <c r="E52" s="35" t="s">
        <v>1159</v>
      </c>
      <c r="F52" s="35" t="s">
        <v>1429</v>
      </c>
      <c r="G52" s="35" t="s">
        <v>1204</v>
      </c>
      <c r="H52" s="35"/>
      <c r="I52" s="36" t="s">
        <v>1437</v>
      </c>
      <c r="J52" s="35" t="s">
        <v>1206</v>
      </c>
      <c r="K52" s="35" t="s">
        <v>1206</v>
      </c>
      <c r="L52" s="35" t="s">
        <v>1132</v>
      </c>
      <c r="M52" s="35" t="s">
        <v>1187</v>
      </c>
      <c r="N52" s="35"/>
      <c r="O52" s="35" t="s">
        <v>1134</v>
      </c>
      <c r="P52" s="35" t="s">
        <v>1135</v>
      </c>
      <c r="Q52" s="35"/>
      <c r="R52" s="35"/>
      <c r="S52" s="35"/>
      <c r="T52" s="35" t="s">
        <v>1204</v>
      </c>
      <c r="U52" s="35"/>
      <c r="V52" s="35" t="s">
        <v>1431</v>
      </c>
      <c r="W52" s="35" t="s">
        <v>1138</v>
      </c>
      <c r="X52" s="35" t="s">
        <v>1139</v>
      </c>
    </row>
    <row r="53" spans="1:24">
      <c r="A53" s="35" t="s">
        <v>267</v>
      </c>
      <c r="B53" s="35" t="s">
        <v>1438</v>
      </c>
      <c r="C53" s="35" t="s">
        <v>1201</v>
      </c>
      <c r="D53" s="35" t="s">
        <v>1202</v>
      </c>
      <c r="E53" s="35" t="s">
        <v>1128</v>
      </c>
      <c r="F53" s="35" t="s">
        <v>1429</v>
      </c>
      <c r="G53" s="35" t="s">
        <v>1204</v>
      </c>
      <c r="H53" s="35"/>
      <c r="I53" s="36" t="s">
        <v>1439</v>
      </c>
      <c r="J53" s="35" t="s">
        <v>1206</v>
      </c>
      <c r="K53" s="35" t="s">
        <v>1206</v>
      </c>
      <c r="L53" s="35" t="s">
        <v>1132</v>
      </c>
      <c r="M53" s="35" t="s">
        <v>1187</v>
      </c>
      <c r="N53" s="35"/>
      <c r="O53" s="35" t="s">
        <v>1134</v>
      </c>
      <c r="P53" s="35" t="s">
        <v>1135</v>
      </c>
      <c r="Q53" s="35"/>
      <c r="R53" s="35"/>
      <c r="S53" s="35"/>
      <c r="T53" s="35" t="s">
        <v>1204</v>
      </c>
      <c r="U53" s="35"/>
      <c r="V53" s="35" t="s">
        <v>1431</v>
      </c>
      <c r="W53" s="35" t="s">
        <v>1138</v>
      </c>
      <c r="X53" s="35" t="s">
        <v>1139</v>
      </c>
    </row>
    <row r="54" spans="1:24" ht="31.5" hidden="1">
      <c r="A54" s="35" t="s">
        <v>1440</v>
      </c>
      <c r="B54" s="35" t="s">
        <v>1441</v>
      </c>
      <c r="C54" s="35" t="s">
        <v>1174</v>
      </c>
      <c r="D54" s="35" t="s">
        <v>1175</v>
      </c>
      <c r="E54" s="35" t="s">
        <v>1159</v>
      </c>
      <c r="F54" s="35" t="s">
        <v>1442</v>
      </c>
      <c r="G54" s="35" t="s">
        <v>1443</v>
      </c>
      <c r="H54" s="35"/>
      <c r="I54" s="36" t="s">
        <v>1444</v>
      </c>
      <c r="J54" s="35" t="s">
        <v>1142</v>
      </c>
      <c r="K54" s="35" t="s">
        <v>1142</v>
      </c>
      <c r="L54" s="35" t="s">
        <v>1132</v>
      </c>
      <c r="M54" s="35" t="s">
        <v>1187</v>
      </c>
      <c r="N54" s="35"/>
      <c r="O54" s="35" t="s">
        <v>1134</v>
      </c>
      <c r="P54" s="35" t="s">
        <v>1135</v>
      </c>
      <c r="Q54" s="35"/>
      <c r="R54" s="35"/>
      <c r="S54" s="35" t="s">
        <v>1134</v>
      </c>
      <c r="T54" s="35" t="s">
        <v>1445</v>
      </c>
      <c r="U54" s="35"/>
      <c r="V54" s="35" t="s">
        <v>1446</v>
      </c>
      <c r="W54" s="35" t="s">
        <v>1138</v>
      </c>
      <c r="X54" s="35" t="s">
        <v>1139</v>
      </c>
    </row>
    <row r="55" spans="1:24" ht="31.5" hidden="1">
      <c r="A55" s="35" t="s">
        <v>1447</v>
      </c>
      <c r="B55" s="35" t="s">
        <v>1448</v>
      </c>
      <c r="C55" s="35" t="s">
        <v>1174</v>
      </c>
      <c r="D55" s="35" t="s">
        <v>1175</v>
      </c>
      <c r="E55" s="35" t="s">
        <v>1146</v>
      </c>
      <c r="F55" s="35" t="s">
        <v>1240</v>
      </c>
      <c r="G55" s="35" t="s">
        <v>1241</v>
      </c>
      <c r="H55" s="35" t="s">
        <v>1305</v>
      </c>
      <c r="I55" s="36" t="s">
        <v>1449</v>
      </c>
      <c r="J55" s="35" t="s">
        <v>1142</v>
      </c>
      <c r="K55" s="35" t="s">
        <v>1142</v>
      </c>
      <c r="L55" s="35" t="s">
        <v>1132</v>
      </c>
      <c r="M55" s="35" t="s">
        <v>1187</v>
      </c>
      <c r="N55" s="35" t="s">
        <v>1241</v>
      </c>
      <c r="O55" s="35" t="s">
        <v>1134</v>
      </c>
      <c r="P55" s="35" t="s">
        <v>1135</v>
      </c>
      <c r="Q55" s="35"/>
      <c r="R55" s="35"/>
      <c r="S55" s="35"/>
      <c r="T55" s="35" t="s">
        <v>1244</v>
      </c>
      <c r="U55" s="35"/>
      <c r="V55" s="35" t="s">
        <v>1240</v>
      </c>
      <c r="W55" s="35" t="s">
        <v>1138</v>
      </c>
      <c r="X55" s="35" t="s">
        <v>1139</v>
      </c>
    </row>
    <row r="56" spans="1:24" ht="47.25" hidden="1">
      <c r="A56" s="35" t="s">
        <v>1450</v>
      </c>
      <c r="B56" s="35" t="s">
        <v>1451</v>
      </c>
      <c r="C56" s="35" t="s">
        <v>1174</v>
      </c>
      <c r="D56" s="35" t="s">
        <v>1175</v>
      </c>
      <c r="E56" s="35" t="s">
        <v>1165</v>
      </c>
      <c r="F56" s="35" t="s">
        <v>1452</v>
      </c>
      <c r="G56" s="35" t="s">
        <v>1340</v>
      </c>
      <c r="H56" s="35"/>
      <c r="I56" s="36" t="s">
        <v>1453</v>
      </c>
      <c r="J56" s="35" t="s">
        <v>1142</v>
      </c>
      <c r="K56" s="35" t="s">
        <v>1236</v>
      </c>
      <c r="L56" s="35" t="s">
        <v>1132</v>
      </c>
      <c r="M56" s="35" t="s">
        <v>1187</v>
      </c>
      <c r="N56" s="35"/>
      <c r="O56" s="35" t="s">
        <v>1134</v>
      </c>
      <c r="P56" s="35" t="s">
        <v>1135</v>
      </c>
      <c r="Q56" s="35"/>
      <c r="R56" s="35"/>
      <c r="S56" s="35"/>
      <c r="T56" s="35" t="s">
        <v>1342</v>
      </c>
      <c r="U56" s="35" t="s">
        <v>1454</v>
      </c>
      <c r="V56" s="35" t="s">
        <v>1452</v>
      </c>
      <c r="W56" s="35" t="s">
        <v>1138</v>
      </c>
      <c r="X56" s="35" t="s">
        <v>1139</v>
      </c>
    </row>
    <row r="57" spans="1:24" ht="31.5" hidden="1">
      <c r="A57" s="35" t="s">
        <v>1455</v>
      </c>
      <c r="B57" s="35" t="s">
        <v>1455</v>
      </c>
      <c r="C57" s="35" t="s">
        <v>1174</v>
      </c>
      <c r="D57" s="35" t="s">
        <v>1175</v>
      </c>
      <c r="E57" s="35" t="s">
        <v>1159</v>
      </c>
      <c r="F57" s="35" t="s">
        <v>1456</v>
      </c>
      <c r="G57" s="35" t="s">
        <v>1340</v>
      </c>
      <c r="H57" s="35"/>
      <c r="I57" s="36" t="s">
        <v>1457</v>
      </c>
      <c r="J57" s="35" t="s">
        <v>1142</v>
      </c>
      <c r="K57" s="35" t="s">
        <v>1142</v>
      </c>
      <c r="L57" s="35" t="s">
        <v>1132</v>
      </c>
      <c r="M57" s="35" t="s">
        <v>1187</v>
      </c>
      <c r="N57" s="35"/>
      <c r="O57" s="35" t="s">
        <v>1134</v>
      </c>
      <c r="P57" s="35" t="s">
        <v>1135</v>
      </c>
      <c r="Q57" s="35"/>
      <c r="R57" s="35"/>
      <c r="S57" s="35"/>
      <c r="T57" s="35" t="s">
        <v>1342</v>
      </c>
      <c r="U57" s="35"/>
      <c r="V57" s="35" t="s">
        <v>1456</v>
      </c>
      <c r="W57" s="35" t="s">
        <v>1138</v>
      </c>
      <c r="X57" s="35" t="s">
        <v>1139</v>
      </c>
    </row>
    <row r="58" spans="1:24" ht="31.5" hidden="1">
      <c r="A58" s="35" t="s">
        <v>1458</v>
      </c>
      <c r="B58" s="35" t="s">
        <v>1459</v>
      </c>
      <c r="C58" s="35" t="s">
        <v>1201</v>
      </c>
      <c r="D58" s="35" t="s">
        <v>1224</v>
      </c>
      <c r="E58" s="35" t="s">
        <v>1146</v>
      </c>
      <c r="F58" s="35" t="s">
        <v>1460</v>
      </c>
      <c r="G58" s="35" t="s">
        <v>1461</v>
      </c>
      <c r="H58" s="35"/>
      <c r="I58" s="36" t="s">
        <v>1462</v>
      </c>
      <c r="J58" s="35" t="s">
        <v>1396</v>
      </c>
      <c r="K58" s="35" t="s">
        <v>1396</v>
      </c>
      <c r="L58" s="35" t="s">
        <v>1132</v>
      </c>
      <c r="M58" s="35" t="s">
        <v>1187</v>
      </c>
      <c r="N58" s="35"/>
      <c r="O58" s="35" t="s">
        <v>1134</v>
      </c>
      <c r="P58" s="35" t="s">
        <v>1135</v>
      </c>
      <c r="Q58" s="35"/>
      <c r="R58" s="35"/>
      <c r="S58" s="35"/>
      <c r="T58" s="35" t="s">
        <v>1463</v>
      </c>
      <c r="U58" s="35"/>
      <c r="V58" s="35" t="s">
        <v>1464</v>
      </c>
      <c r="W58" s="35" t="s">
        <v>1138</v>
      </c>
      <c r="X58" s="35" t="s">
        <v>1139</v>
      </c>
    </row>
    <row r="59" spans="1:24" ht="31.5" hidden="1">
      <c r="A59" s="35" t="s">
        <v>1465</v>
      </c>
      <c r="B59" s="35" t="s">
        <v>1466</v>
      </c>
      <c r="C59" s="35" t="s">
        <v>1201</v>
      </c>
      <c r="D59" s="35" t="s">
        <v>1224</v>
      </c>
      <c r="E59" s="35" t="s">
        <v>1146</v>
      </c>
      <c r="F59" s="35" t="s">
        <v>1460</v>
      </c>
      <c r="G59" s="35" t="s">
        <v>1461</v>
      </c>
      <c r="H59" s="35"/>
      <c r="I59" s="36" t="s">
        <v>1462</v>
      </c>
      <c r="J59" s="35" t="s">
        <v>1274</v>
      </c>
      <c r="K59" s="35" t="s">
        <v>1274</v>
      </c>
      <c r="L59" s="35" t="s">
        <v>1132</v>
      </c>
      <c r="M59" s="35" t="s">
        <v>1187</v>
      </c>
      <c r="N59" s="35"/>
      <c r="O59" s="35" t="s">
        <v>1134</v>
      </c>
      <c r="P59" s="35" t="s">
        <v>1135</v>
      </c>
      <c r="Q59" s="35"/>
      <c r="R59" s="35"/>
      <c r="S59" s="35"/>
      <c r="T59" s="35" t="s">
        <v>1463</v>
      </c>
      <c r="U59" s="35"/>
      <c r="V59" s="35" t="s">
        <v>1464</v>
      </c>
      <c r="W59" s="35" t="s">
        <v>1138</v>
      </c>
      <c r="X59" s="35" t="s">
        <v>1139</v>
      </c>
    </row>
    <row r="60" spans="1:24" hidden="1">
      <c r="A60" s="35" t="s">
        <v>1467</v>
      </c>
      <c r="B60" s="35" t="s">
        <v>1468</v>
      </c>
      <c r="C60" s="35" t="s">
        <v>1201</v>
      </c>
      <c r="D60" s="35" t="s">
        <v>1224</v>
      </c>
      <c r="E60" s="35" t="s">
        <v>1146</v>
      </c>
      <c r="F60" s="35" t="s">
        <v>1460</v>
      </c>
      <c r="G60" s="35" t="s">
        <v>1469</v>
      </c>
      <c r="H60" s="35" t="s">
        <v>1226</v>
      </c>
      <c r="I60" s="36" t="s">
        <v>1470</v>
      </c>
      <c r="J60" s="35" t="s">
        <v>1142</v>
      </c>
      <c r="K60" s="35" t="s">
        <v>1228</v>
      </c>
      <c r="L60" s="35" t="s">
        <v>1132</v>
      </c>
      <c r="M60" s="35" t="s">
        <v>1187</v>
      </c>
      <c r="N60" s="35" t="s">
        <v>1280</v>
      </c>
      <c r="O60" s="35" t="s">
        <v>1134</v>
      </c>
      <c r="P60" s="35" t="s">
        <v>1135</v>
      </c>
      <c r="Q60" s="35"/>
      <c r="R60" s="35"/>
      <c r="S60" s="35"/>
      <c r="T60" s="35" t="s">
        <v>1282</v>
      </c>
      <c r="U60" s="35"/>
      <c r="V60" s="35" t="s">
        <v>1464</v>
      </c>
      <c r="W60" s="35" t="s">
        <v>1138</v>
      </c>
      <c r="X60" s="35" t="s">
        <v>1139</v>
      </c>
    </row>
    <row r="61" spans="1:24" ht="31.5" hidden="1">
      <c r="A61" s="35" t="s">
        <v>1471</v>
      </c>
      <c r="B61" s="35" t="s">
        <v>1472</v>
      </c>
      <c r="C61" s="35" t="s">
        <v>1201</v>
      </c>
      <c r="D61" s="35" t="s">
        <v>1473</v>
      </c>
      <c r="E61" s="35" t="s">
        <v>1159</v>
      </c>
      <c r="F61" s="35" t="s">
        <v>1474</v>
      </c>
      <c r="G61" s="35" t="s">
        <v>1475</v>
      </c>
      <c r="H61" s="35"/>
      <c r="I61" s="36" t="s">
        <v>1476</v>
      </c>
      <c r="J61" s="35" t="s">
        <v>1142</v>
      </c>
      <c r="K61" s="35" t="s">
        <v>1142</v>
      </c>
      <c r="L61" s="35" t="s">
        <v>1132</v>
      </c>
      <c r="M61" s="35" t="s">
        <v>1187</v>
      </c>
      <c r="N61" s="35" t="s">
        <v>1297</v>
      </c>
      <c r="O61" s="35" t="s">
        <v>1134</v>
      </c>
      <c r="P61" s="35" t="s">
        <v>1135</v>
      </c>
      <c r="Q61" s="35"/>
      <c r="R61" s="35"/>
      <c r="S61" s="35"/>
      <c r="T61" s="35" t="s">
        <v>1477</v>
      </c>
      <c r="U61" s="35" t="s">
        <v>1478</v>
      </c>
      <c r="V61" s="35" t="s">
        <v>1479</v>
      </c>
      <c r="W61" s="35" t="s">
        <v>1138</v>
      </c>
      <c r="X61" s="35" t="s">
        <v>1139</v>
      </c>
    </row>
    <row r="62" spans="1:24" ht="47.25" hidden="1">
      <c r="A62" s="35" t="s">
        <v>1480</v>
      </c>
      <c r="B62" s="35" t="s">
        <v>1481</v>
      </c>
      <c r="C62" s="35" t="s">
        <v>1201</v>
      </c>
      <c r="D62" s="35" t="s">
        <v>1473</v>
      </c>
      <c r="E62" s="35" t="s">
        <v>1146</v>
      </c>
      <c r="F62" s="35" t="s">
        <v>1474</v>
      </c>
      <c r="G62" s="35" t="s">
        <v>1475</v>
      </c>
      <c r="H62" s="35"/>
      <c r="I62" s="36" t="s">
        <v>1482</v>
      </c>
      <c r="J62" s="35" t="s">
        <v>1142</v>
      </c>
      <c r="K62" s="35" t="s">
        <v>1142</v>
      </c>
      <c r="L62" s="35" t="s">
        <v>1132</v>
      </c>
      <c r="M62" s="35" t="s">
        <v>1187</v>
      </c>
      <c r="N62" s="35" t="s">
        <v>1297</v>
      </c>
      <c r="O62" s="35" t="s">
        <v>1134</v>
      </c>
      <c r="P62" s="35" t="s">
        <v>1135</v>
      </c>
      <c r="Q62" s="35"/>
      <c r="R62" s="35"/>
      <c r="S62" s="35"/>
      <c r="T62" s="35" t="s">
        <v>1477</v>
      </c>
      <c r="U62" s="35" t="s">
        <v>1478</v>
      </c>
      <c r="V62" s="35" t="s">
        <v>1479</v>
      </c>
      <c r="W62" s="35" t="s">
        <v>1138</v>
      </c>
      <c r="X62" s="35" t="s">
        <v>1139</v>
      </c>
    </row>
    <row r="63" spans="1:24" ht="189" hidden="1">
      <c r="A63" s="35" t="s">
        <v>1483</v>
      </c>
      <c r="B63" s="35" t="s">
        <v>1484</v>
      </c>
      <c r="C63" s="35" t="s">
        <v>1174</v>
      </c>
      <c r="D63" s="35" t="s">
        <v>1175</v>
      </c>
      <c r="E63" s="35" t="s">
        <v>1128</v>
      </c>
      <c r="F63" s="35" t="s">
        <v>1192</v>
      </c>
      <c r="G63" s="35" t="s">
        <v>1485</v>
      </c>
      <c r="H63" s="35" t="s">
        <v>1486</v>
      </c>
      <c r="I63" s="36" t="s">
        <v>1487</v>
      </c>
      <c r="J63" s="35" t="s">
        <v>1142</v>
      </c>
      <c r="K63" s="35" t="s">
        <v>1142</v>
      </c>
      <c r="L63" s="35" t="s">
        <v>1132</v>
      </c>
      <c r="M63" s="35" t="s">
        <v>1187</v>
      </c>
      <c r="N63" s="35" t="s">
        <v>1486</v>
      </c>
      <c r="O63" s="35" t="s">
        <v>1134</v>
      </c>
      <c r="P63" s="35" t="s">
        <v>1135</v>
      </c>
      <c r="Q63" s="35"/>
      <c r="R63" s="35"/>
      <c r="S63" s="35"/>
      <c r="T63" s="35" t="s">
        <v>1485</v>
      </c>
      <c r="U63" s="35"/>
      <c r="V63" s="35" t="s">
        <v>1198</v>
      </c>
      <c r="W63" s="35" t="s">
        <v>1138</v>
      </c>
      <c r="X63" s="35" t="s">
        <v>1139</v>
      </c>
    </row>
    <row r="64" spans="1:24" ht="63" hidden="1">
      <c r="A64" s="35" t="s">
        <v>1488</v>
      </c>
      <c r="B64" s="35" t="s">
        <v>1489</v>
      </c>
      <c r="C64" s="35" t="s">
        <v>1126</v>
      </c>
      <c r="D64" s="35" t="s">
        <v>1127</v>
      </c>
      <c r="E64" s="35" t="s">
        <v>1146</v>
      </c>
      <c r="F64" s="35" t="s">
        <v>1129</v>
      </c>
      <c r="G64" s="35" t="s">
        <v>1490</v>
      </c>
      <c r="H64" s="35"/>
      <c r="I64" s="36" t="s">
        <v>1491</v>
      </c>
      <c r="J64" s="35"/>
      <c r="K64" s="35" t="s">
        <v>1142</v>
      </c>
      <c r="L64" s="35" t="s">
        <v>1132</v>
      </c>
      <c r="M64" s="35" t="s">
        <v>1133</v>
      </c>
      <c r="N64" s="35"/>
      <c r="O64" s="35" t="s">
        <v>1134</v>
      </c>
      <c r="P64" s="35" t="s">
        <v>1135</v>
      </c>
      <c r="Q64" s="35"/>
      <c r="R64" s="35"/>
      <c r="S64" s="35"/>
      <c r="T64" s="35" t="s">
        <v>1492</v>
      </c>
      <c r="U64" s="35"/>
      <c r="V64" s="35" t="s">
        <v>1137</v>
      </c>
      <c r="W64" s="35" t="s">
        <v>1138</v>
      </c>
      <c r="X64" s="35" t="s">
        <v>1139</v>
      </c>
    </row>
    <row r="65" spans="1:24" ht="63" hidden="1">
      <c r="A65" s="35" t="s">
        <v>1493</v>
      </c>
      <c r="B65" s="35" t="s">
        <v>1494</v>
      </c>
      <c r="C65" s="35" t="s">
        <v>1174</v>
      </c>
      <c r="D65" s="35" t="s">
        <v>1175</v>
      </c>
      <c r="E65" s="35" t="s">
        <v>1128</v>
      </c>
      <c r="F65" s="35" t="s">
        <v>1192</v>
      </c>
      <c r="G65" s="35" t="s">
        <v>1495</v>
      </c>
      <c r="H65" s="35" t="s">
        <v>1194</v>
      </c>
      <c r="I65" s="36" t="s">
        <v>1496</v>
      </c>
      <c r="J65" s="35" t="s">
        <v>1142</v>
      </c>
      <c r="K65" s="35" t="s">
        <v>1142</v>
      </c>
      <c r="L65" s="35" t="s">
        <v>1132</v>
      </c>
      <c r="M65" s="35" t="s">
        <v>1187</v>
      </c>
      <c r="N65" s="35"/>
      <c r="O65" s="35" t="s">
        <v>1134</v>
      </c>
      <c r="P65" s="35" t="s">
        <v>1135</v>
      </c>
      <c r="Q65" s="35"/>
      <c r="R65" s="35"/>
      <c r="S65" s="35"/>
      <c r="T65" s="35" t="s">
        <v>1497</v>
      </c>
      <c r="U65" s="35" t="s">
        <v>1197</v>
      </c>
      <c r="V65" s="35" t="s">
        <v>1198</v>
      </c>
      <c r="W65" s="35" t="s">
        <v>1138</v>
      </c>
      <c r="X65" s="35" t="s">
        <v>1139</v>
      </c>
    </row>
    <row r="66" spans="1:24" hidden="1">
      <c r="A66" s="35" t="s">
        <v>1498</v>
      </c>
      <c r="B66" s="35" t="s">
        <v>1499</v>
      </c>
      <c r="C66" s="35" t="s">
        <v>1201</v>
      </c>
      <c r="D66" s="35" t="s">
        <v>1202</v>
      </c>
      <c r="E66" s="35" t="s">
        <v>1146</v>
      </c>
      <c r="F66" s="35" t="s">
        <v>1500</v>
      </c>
      <c r="G66" s="35" t="s">
        <v>1501</v>
      </c>
      <c r="H66" s="35"/>
      <c r="I66" s="36" t="s">
        <v>1502</v>
      </c>
      <c r="J66" s="35" t="s">
        <v>1156</v>
      </c>
      <c r="K66" s="35" t="s">
        <v>1156</v>
      </c>
      <c r="L66" s="35" t="s">
        <v>1132</v>
      </c>
      <c r="M66" s="35" t="s">
        <v>1187</v>
      </c>
      <c r="N66" s="35"/>
      <c r="O66" s="35" t="s">
        <v>1134</v>
      </c>
      <c r="P66" s="35" t="s">
        <v>1135</v>
      </c>
      <c r="Q66" s="35"/>
      <c r="R66" s="35"/>
      <c r="S66" s="35"/>
      <c r="T66" s="35" t="s">
        <v>1503</v>
      </c>
      <c r="U66" s="35"/>
      <c r="V66" s="35" t="s">
        <v>1504</v>
      </c>
      <c r="W66" s="35" t="s">
        <v>1138</v>
      </c>
      <c r="X66" s="35" t="s">
        <v>1139</v>
      </c>
    </row>
    <row r="67" spans="1:24" ht="47.25" hidden="1">
      <c r="A67" s="35" t="s">
        <v>1505</v>
      </c>
      <c r="B67" s="35" t="s">
        <v>1506</v>
      </c>
      <c r="C67" s="35" t="s">
        <v>1174</v>
      </c>
      <c r="D67" s="35" t="s">
        <v>1175</v>
      </c>
      <c r="E67" s="35" t="s">
        <v>1159</v>
      </c>
      <c r="F67" s="35" t="s">
        <v>1166</v>
      </c>
      <c r="G67" s="35" t="s">
        <v>1507</v>
      </c>
      <c r="H67" s="35"/>
      <c r="I67" s="36" t="s">
        <v>1508</v>
      </c>
      <c r="J67" s="35" t="s">
        <v>1142</v>
      </c>
      <c r="K67" s="35" t="s">
        <v>1289</v>
      </c>
      <c r="L67" s="35" t="s">
        <v>1132</v>
      </c>
      <c r="M67" s="35" t="s">
        <v>1187</v>
      </c>
      <c r="N67" s="35"/>
      <c r="O67" s="35" t="s">
        <v>1134</v>
      </c>
      <c r="P67" s="35" t="s">
        <v>1135</v>
      </c>
      <c r="Q67" s="35"/>
      <c r="R67" s="35"/>
      <c r="S67" s="35"/>
      <c r="T67" s="35" t="s">
        <v>1509</v>
      </c>
      <c r="U67" s="35"/>
      <c r="V67" s="35" t="s">
        <v>1171</v>
      </c>
      <c r="W67" s="35" t="s">
        <v>1138</v>
      </c>
      <c r="X67" s="35" t="s">
        <v>1139</v>
      </c>
    </row>
    <row r="68" spans="1:24" hidden="1">
      <c r="A68" s="35" t="s">
        <v>1510</v>
      </c>
      <c r="B68" s="35" t="s">
        <v>1511</v>
      </c>
      <c r="C68" s="35" t="s">
        <v>1174</v>
      </c>
      <c r="D68" s="35" t="s">
        <v>1175</v>
      </c>
      <c r="E68" s="35" t="s">
        <v>1159</v>
      </c>
      <c r="F68" s="35" t="s">
        <v>1512</v>
      </c>
      <c r="G68" s="35" t="s">
        <v>1507</v>
      </c>
      <c r="H68" s="35"/>
      <c r="I68" s="36" t="s">
        <v>1513</v>
      </c>
      <c r="J68" s="35" t="s">
        <v>1142</v>
      </c>
      <c r="K68" s="35" t="s">
        <v>1514</v>
      </c>
      <c r="L68" s="35" t="s">
        <v>1132</v>
      </c>
      <c r="M68" s="35" t="s">
        <v>1187</v>
      </c>
      <c r="N68" s="35"/>
      <c r="O68" s="35" t="s">
        <v>1134</v>
      </c>
      <c r="P68" s="35" t="s">
        <v>1135</v>
      </c>
      <c r="Q68" s="35"/>
      <c r="R68" s="35"/>
      <c r="S68" s="35"/>
      <c r="T68" s="35" t="s">
        <v>1509</v>
      </c>
      <c r="U68" s="35"/>
      <c r="V68" s="35" t="s">
        <v>1512</v>
      </c>
      <c r="W68" s="35" t="s">
        <v>1138</v>
      </c>
      <c r="X68" s="35" t="s">
        <v>1139</v>
      </c>
    </row>
    <row r="69" spans="1:24" ht="141.75" hidden="1">
      <c r="A69" s="35" t="s">
        <v>1515</v>
      </c>
      <c r="B69" s="35" t="s">
        <v>1516</v>
      </c>
      <c r="C69" s="35" t="s">
        <v>1201</v>
      </c>
      <c r="D69" s="35" t="s">
        <v>1332</v>
      </c>
      <c r="E69" s="35" t="s">
        <v>1128</v>
      </c>
      <c r="F69" s="35" t="s">
        <v>1192</v>
      </c>
      <c r="G69" s="35" t="s">
        <v>1333</v>
      </c>
      <c r="H69" s="35"/>
      <c r="I69" s="36" t="s">
        <v>1517</v>
      </c>
      <c r="J69" s="35" t="s">
        <v>1142</v>
      </c>
      <c r="K69" s="35" t="s">
        <v>1142</v>
      </c>
      <c r="L69" s="35" t="s">
        <v>1132</v>
      </c>
      <c r="M69" s="35" t="s">
        <v>1187</v>
      </c>
      <c r="N69" s="35" t="s">
        <v>1335</v>
      </c>
      <c r="O69" s="35" t="s">
        <v>1134</v>
      </c>
      <c r="P69" s="35" t="s">
        <v>1135</v>
      </c>
      <c r="Q69" s="35"/>
      <c r="R69" s="35"/>
      <c r="S69" s="35"/>
      <c r="T69" s="35" t="s">
        <v>1336</v>
      </c>
      <c r="U69" s="35"/>
      <c r="V69" s="35" t="s">
        <v>1198</v>
      </c>
      <c r="W69" s="35" t="s">
        <v>1138</v>
      </c>
      <c r="X69" s="35" t="s">
        <v>1139</v>
      </c>
    </row>
    <row r="70" spans="1:24" ht="63" hidden="1">
      <c r="A70" s="35" t="s">
        <v>1518</v>
      </c>
      <c r="B70" s="35" t="s">
        <v>1519</v>
      </c>
      <c r="C70" s="35" t="s">
        <v>1407</v>
      </c>
      <c r="D70" s="35" t="s">
        <v>1408</v>
      </c>
      <c r="E70" s="35" t="s">
        <v>1146</v>
      </c>
      <c r="F70" s="35" t="s">
        <v>1500</v>
      </c>
      <c r="G70" s="35" t="s">
        <v>1295</v>
      </c>
      <c r="H70" s="35"/>
      <c r="I70" s="36" t="s">
        <v>1520</v>
      </c>
      <c r="J70" s="35" t="s">
        <v>1156</v>
      </c>
      <c r="K70" s="35" t="s">
        <v>1156</v>
      </c>
      <c r="L70" s="35" t="s">
        <v>1132</v>
      </c>
      <c r="M70" s="35" t="s">
        <v>1187</v>
      </c>
      <c r="N70" s="35"/>
      <c r="O70" s="35" t="s">
        <v>1134</v>
      </c>
      <c r="P70" s="35" t="s">
        <v>1135</v>
      </c>
      <c r="Q70" s="35"/>
      <c r="R70" s="35"/>
      <c r="S70" s="35" t="s">
        <v>1134</v>
      </c>
      <c r="T70" s="35" t="s">
        <v>1298</v>
      </c>
      <c r="U70" s="35"/>
      <c r="V70" s="35" t="s">
        <v>1504</v>
      </c>
      <c r="W70" s="35" t="s">
        <v>1138</v>
      </c>
      <c r="X70" s="35" t="s">
        <v>1139</v>
      </c>
    </row>
    <row r="71" spans="1:24" ht="31.5">
      <c r="A71" s="35" t="s">
        <v>1518</v>
      </c>
      <c r="B71" s="35" t="s">
        <v>1521</v>
      </c>
      <c r="C71" s="35" t="s">
        <v>1201</v>
      </c>
      <c r="D71" s="35" t="s">
        <v>1202</v>
      </c>
      <c r="E71" s="35" t="s">
        <v>1146</v>
      </c>
      <c r="F71" s="35" t="s">
        <v>1522</v>
      </c>
      <c r="G71" s="35" t="s">
        <v>1204</v>
      </c>
      <c r="H71" s="35"/>
      <c r="I71" s="36" t="s">
        <v>1523</v>
      </c>
      <c r="J71" s="35" t="s">
        <v>1206</v>
      </c>
      <c r="K71" s="35" t="s">
        <v>1206</v>
      </c>
      <c r="L71" s="35" t="s">
        <v>1132</v>
      </c>
      <c r="M71" s="35" t="s">
        <v>1187</v>
      </c>
      <c r="N71" s="35"/>
      <c r="O71" s="35" t="s">
        <v>1134</v>
      </c>
      <c r="P71" s="35" t="s">
        <v>1135</v>
      </c>
      <c r="Q71" s="35"/>
      <c r="R71" s="35"/>
      <c r="S71" s="35" t="s">
        <v>1134</v>
      </c>
      <c r="T71" s="35" t="s">
        <v>1204</v>
      </c>
      <c r="U71" s="35"/>
      <c r="V71" s="35" t="s">
        <v>1524</v>
      </c>
      <c r="W71" s="35" t="s">
        <v>1138</v>
      </c>
      <c r="X71" s="35" t="s">
        <v>1139</v>
      </c>
    </row>
    <row r="72" spans="1:24" ht="126" hidden="1">
      <c r="A72" s="35" t="s">
        <v>1525</v>
      </c>
      <c r="B72" s="35" t="s">
        <v>1526</v>
      </c>
      <c r="C72" s="35" t="s">
        <v>1174</v>
      </c>
      <c r="D72" s="35" t="s">
        <v>1175</v>
      </c>
      <c r="E72" s="35" t="s">
        <v>1146</v>
      </c>
      <c r="F72" s="35" t="s">
        <v>1512</v>
      </c>
      <c r="G72" s="35" t="s">
        <v>1507</v>
      </c>
      <c r="H72" s="35"/>
      <c r="I72" s="36" t="s">
        <v>1527</v>
      </c>
      <c r="J72" s="35" t="s">
        <v>1142</v>
      </c>
      <c r="K72" s="35" t="s">
        <v>1142</v>
      </c>
      <c r="L72" s="35" t="s">
        <v>1132</v>
      </c>
      <c r="M72" s="35" t="s">
        <v>1187</v>
      </c>
      <c r="N72" s="35"/>
      <c r="O72" s="35" t="s">
        <v>1134</v>
      </c>
      <c r="P72" s="35" t="s">
        <v>1135</v>
      </c>
      <c r="Q72" s="35"/>
      <c r="R72" s="35"/>
      <c r="S72" s="35"/>
      <c r="T72" s="35" t="s">
        <v>1509</v>
      </c>
      <c r="U72" s="35"/>
      <c r="V72" s="35" t="s">
        <v>1512</v>
      </c>
      <c r="W72" s="35" t="s">
        <v>1138</v>
      </c>
      <c r="X72" s="35" t="s">
        <v>1139</v>
      </c>
    </row>
    <row r="73" spans="1:24" ht="94.5" hidden="1">
      <c r="A73" s="35" t="s">
        <v>1528</v>
      </c>
      <c r="B73" s="35" t="s">
        <v>1529</v>
      </c>
      <c r="C73" s="35" t="s">
        <v>1174</v>
      </c>
      <c r="D73" s="35" t="s">
        <v>1175</v>
      </c>
      <c r="E73" s="35" t="s">
        <v>1159</v>
      </c>
      <c r="F73" s="35" t="s">
        <v>1192</v>
      </c>
      <c r="G73" s="35" t="s">
        <v>1495</v>
      </c>
      <c r="H73" s="35" t="s">
        <v>1194</v>
      </c>
      <c r="I73" s="36" t="s">
        <v>1530</v>
      </c>
      <c r="J73" s="35" t="s">
        <v>1142</v>
      </c>
      <c r="K73" s="35" t="s">
        <v>1142</v>
      </c>
      <c r="L73" s="35" t="s">
        <v>1132</v>
      </c>
      <c r="M73" s="35" t="s">
        <v>1187</v>
      </c>
      <c r="N73" s="35"/>
      <c r="O73" s="35" t="s">
        <v>1134</v>
      </c>
      <c r="P73" s="35" t="s">
        <v>1135</v>
      </c>
      <c r="Q73" s="35"/>
      <c r="R73" s="35"/>
      <c r="S73" s="35"/>
      <c r="T73" s="35" t="s">
        <v>1497</v>
      </c>
      <c r="U73" s="35" t="s">
        <v>1197</v>
      </c>
      <c r="V73" s="35" t="s">
        <v>1198</v>
      </c>
      <c r="W73" s="35" t="s">
        <v>1138</v>
      </c>
      <c r="X73" s="35" t="s">
        <v>1139</v>
      </c>
    </row>
    <row r="74" spans="1:24" ht="94.5" hidden="1">
      <c r="A74" s="35" t="s">
        <v>1531</v>
      </c>
      <c r="B74" s="35" t="s">
        <v>1532</v>
      </c>
      <c r="C74" s="35" t="s">
        <v>1163</v>
      </c>
      <c r="D74" s="35" t="s">
        <v>1533</v>
      </c>
      <c r="E74" s="35" t="s">
        <v>1146</v>
      </c>
      <c r="F74" s="35" t="s">
        <v>1534</v>
      </c>
      <c r="G74" s="35" t="s">
        <v>1167</v>
      </c>
      <c r="H74" s="35"/>
      <c r="I74" s="36" t="s">
        <v>1535</v>
      </c>
      <c r="J74" s="35" t="s">
        <v>1142</v>
      </c>
      <c r="K74" s="35" t="s">
        <v>1142</v>
      </c>
      <c r="L74" s="35" t="s">
        <v>1132</v>
      </c>
      <c r="M74" s="35" t="s">
        <v>1187</v>
      </c>
      <c r="N74" s="35"/>
      <c r="O74" s="35" t="s">
        <v>1134</v>
      </c>
      <c r="P74" s="35" t="s">
        <v>1135</v>
      </c>
      <c r="Q74" s="35"/>
      <c r="R74" s="35"/>
      <c r="S74" s="35"/>
      <c r="T74" s="35" t="s">
        <v>1170</v>
      </c>
      <c r="U74" s="35"/>
      <c r="V74" s="35" t="s">
        <v>1536</v>
      </c>
      <c r="W74" s="35" t="s">
        <v>1138</v>
      </c>
      <c r="X74" s="35" t="s">
        <v>1139</v>
      </c>
    </row>
    <row r="75" spans="1:24" ht="47.25" hidden="1">
      <c r="A75" s="35" t="s">
        <v>1537</v>
      </c>
      <c r="B75" s="35" t="s">
        <v>1538</v>
      </c>
      <c r="C75" s="35" t="s">
        <v>1163</v>
      </c>
      <c r="D75" s="35" t="s">
        <v>1533</v>
      </c>
      <c r="E75" s="35" t="s">
        <v>1146</v>
      </c>
      <c r="F75" s="35" t="s">
        <v>1539</v>
      </c>
      <c r="G75" s="35" t="s">
        <v>1167</v>
      </c>
      <c r="H75" s="35"/>
      <c r="I75" s="36" t="s">
        <v>1540</v>
      </c>
      <c r="J75" s="35" t="s">
        <v>1142</v>
      </c>
      <c r="K75" s="35" t="s">
        <v>1142</v>
      </c>
      <c r="L75" s="35" t="s">
        <v>1132</v>
      </c>
      <c r="M75" s="35" t="s">
        <v>1187</v>
      </c>
      <c r="N75" s="35"/>
      <c r="O75" s="35" t="s">
        <v>1134</v>
      </c>
      <c r="P75" s="35" t="s">
        <v>1135</v>
      </c>
      <c r="Q75" s="35"/>
      <c r="R75" s="35"/>
      <c r="S75" s="35"/>
      <c r="T75" s="35" t="s">
        <v>1170</v>
      </c>
      <c r="U75" s="35"/>
      <c r="V75" s="35" t="s">
        <v>1541</v>
      </c>
      <c r="W75" s="35" t="s">
        <v>1138</v>
      </c>
      <c r="X75" s="35" t="s">
        <v>1139</v>
      </c>
    </row>
    <row r="76" spans="1:24" ht="78.75" hidden="1">
      <c r="A76" s="35" t="s">
        <v>1542</v>
      </c>
      <c r="B76" s="35" t="s">
        <v>1543</v>
      </c>
      <c r="C76" s="35" t="s">
        <v>1163</v>
      </c>
      <c r="D76" s="35" t="s">
        <v>1533</v>
      </c>
      <c r="E76" s="35" t="s">
        <v>1165</v>
      </c>
      <c r="F76" s="35" t="s">
        <v>1544</v>
      </c>
      <c r="G76" s="35" t="s">
        <v>1167</v>
      </c>
      <c r="H76" s="35"/>
      <c r="I76" s="36" t="s">
        <v>1545</v>
      </c>
      <c r="J76" s="35" t="s">
        <v>1142</v>
      </c>
      <c r="K76" s="35" t="s">
        <v>1142</v>
      </c>
      <c r="L76" s="35" t="s">
        <v>1132</v>
      </c>
      <c r="M76" s="35" t="s">
        <v>1187</v>
      </c>
      <c r="N76" s="35"/>
      <c r="O76" s="35" t="s">
        <v>1134</v>
      </c>
      <c r="P76" s="35" t="s">
        <v>1135</v>
      </c>
      <c r="Q76" s="35"/>
      <c r="R76" s="35"/>
      <c r="S76" s="35"/>
      <c r="T76" s="35" t="s">
        <v>1170</v>
      </c>
      <c r="U76" s="35"/>
      <c r="V76" s="35" t="s">
        <v>1546</v>
      </c>
      <c r="W76" s="35" t="s">
        <v>1138</v>
      </c>
      <c r="X76" s="35" t="s">
        <v>1139</v>
      </c>
    </row>
    <row r="77" spans="1:24" hidden="1">
      <c r="A77" s="35" t="s">
        <v>1547</v>
      </c>
      <c r="B77" s="35" t="s">
        <v>1548</v>
      </c>
      <c r="C77" s="35" t="s">
        <v>1163</v>
      </c>
      <c r="D77" s="35" t="s">
        <v>1533</v>
      </c>
      <c r="E77" s="35" t="s">
        <v>1165</v>
      </c>
      <c r="F77" s="35" t="s">
        <v>1544</v>
      </c>
      <c r="G77" s="35" t="s">
        <v>1167</v>
      </c>
      <c r="H77" s="35"/>
      <c r="I77" s="36" t="s">
        <v>1549</v>
      </c>
      <c r="J77" s="35" t="s">
        <v>1142</v>
      </c>
      <c r="K77" s="35" t="s">
        <v>1131</v>
      </c>
      <c r="L77" s="35" t="s">
        <v>1132</v>
      </c>
      <c r="M77" s="35" t="s">
        <v>1187</v>
      </c>
      <c r="N77" s="35"/>
      <c r="O77" s="35" t="s">
        <v>1134</v>
      </c>
      <c r="P77" s="35" t="s">
        <v>1135</v>
      </c>
      <c r="Q77" s="35"/>
      <c r="R77" s="35"/>
      <c r="S77" s="35"/>
      <c r="T77" s="35" t="s">
        <v>1170</v>
      </c>
      <c r="U77" s="35"/>
      <c r="V77" s="35" t="s">
        <v>1546</v>
      </c>
      <c r="W77" s="35" t="s">
        <v>1138</v>
      </c>
      <c r="X77" s="35" t="s">
        <v>1139</v>
      </c>
    </row>
    <row r="78" spans="1:24" ht="94.5" hidden="1">
      <c r="A78" s="35" t="s">
        <v>1550</v>
      </c>
      <c r="B78" s="35" t="s">
        <v>1551</v>
      </c>
      <c r="C78" s="35" t="s">
        <v>1163</v>
      </c>
      <c r="D78" s="35" t="s">
        <v>1533</v>
      </c>
      <c r="E78" s="35" t="s">
        <v>1165</v>
      </c>
      <c r="F78" s="35" t="s">
        <v>1552</v>
      </c>
      <c r="G78" s="35" t="s">
        <v>1167</v>
      </c>
      <c r="H78" s="35"/>
      <c r="I78" s="36" t="s">
        <v>1553</v>
      </c>
      <c r="J78" s="35" t="s">
        <v>1142</v>
      </c>
      <c r="K78" s="35" t="s">
        <v>1142</v>
      </c>
      <c r="L78" s="35" t="s">
        <v>1132</v>
      </c>
      <c r="M78" s="35" t="s">
        <v>1187</v>
      </c>
      <c r="N78" s="35"/>
      <c r="O78" s="35" t="s">
        <v>1134</v>
      </c>
      <c r="P78" s="35" t="s">
        <v>1135</v>
      </c>
      <c r="Q78" s="35"/>
      <c r="R78" s="35"/>
      <c r="S78" s="35"/>
      <c r="T78" s="35" t="s">
        <v>1170</v>
      </c>
      <c r="U78" s="35"/>
      <c r="V78" s="35" t="s">
        <v>1554</v>
      </c>
      <c r="W78" s="35" t="s">
        <v>1138</v>
      </c>
      <c r="X78" s="35" t="s">
        <v>1139</v>
      </c>
    </row>
    <row r="79" spans="1:24" hidden="1">
      <c r="A79" s="35" t="s">
        <v>1555</v>
      </c>
      <c r="B79" s="35" t="s">
        <v>1556</v>
      </c>
      <c r="C79" s="35" t="s">
        <v>1163</v>
      </c>
      <c r="D79" s="35" t="s">
        <v>1533</v>
      </c>
      <c r="E79" s="35" t="s">
        <v>1165</v>
      </c>
      <c r="F79" s="35" t="s">
        <v>1552</v>
      </c>
      <c r="G79" s="35" t="s">
        <v>1167</v>
      </c>
      <c r="H79" s="35"/>
      <c r="I79" s="36" t="s">
        <v>1557</v>
      </c>
      <c r="J79" s="35" t="s">
        <v>1142</v>
      </c>
      <c r="K79" s="35" t="s">
        <v>1131</v>
      </c>
      <c r="L79" s="35" t="s">
        <v>1132</v>
      </c>
      <c r="M79" s="35" t="s">
        <v>1187</v>
      </c>
      <c r="N79" s="35"/>
      <c r="O79" s="35" t="s">
        <v>1134</v>
      </c>
      <c r="P79" s="35" t="s">
        <v>1135</v>
      </c>
      <c r="Q79" s="35"/>
      <c r="R79" s="35"/>
      <c r="S79" s="35"/>
      <c r="T79" s="35" t="s">
        <v>1170</v>
      </c>
      <c r="U79" s="35"/>
      <c r="V79" s="35" t="s">
        <v>1554</v>
      </c>
      <c r="W79" s="35" t="s">
        <v>1138</v>
      </c>
      <c r="X79" s="35" t="s">
        <v>1139</v>
      </c>
    </row>
    <row r="80" spans="1:24" ht="31.5" hidden="1">
      <c r="A80" s="35" t="s">
        <v>1558</v>
      </c>
      <c r="B80" s="35" t="s">
        <v>1559</v>
      </c>
      <c r="C80" s="35" t="s">
        <v>1163</v>
      </c>
      <c r="D80" s="35" t="s">
        <v>1533</v>
      </c>
      <c r="E80" s="35" t="s">
        <v>1159</v>
      </c>
      <c r="F80" s="35" t="s">
        <v>1534</v>
      </c>
      <c r="G80" s="35" t="s">
        <v>1167</v>
      </c>
      <c r="H80" s="35"/>
      <c r="I80" s="36" t="s">
        <v>1560</v>
      </c>
      <c r="J80" s="35" t="s">
        <v>1142</v>
      </c>
      <c r="K80" s="35" t="s">
        <v>1142</v>
      </c>
      <c r="L80" s="35" t="s">
        <v>1132</v>
      </c>
      <c r="M80" s="35" t="s">
        <v>1187</v>
      </c>
      <c r="N80" s="35"/>
      <c r="O80" s="35" t="s">
        <v>1134</v>
      </c>
      <c r="P80" s="35" t="s">
        <v>1135</v>
      </c>
      <c r="Q80" s="35"/>
      <c r="R80" s="35"/>
      <c r="S80" s="35"/>
      <c r="T80" s="35" t="s">
        <v>1170</v>
      </c>
      <c r="U80" s="35"/>
      <c r="V80" s="35" t="s">
        <v>1536</v>
      </c>
      <c r="W80" s="35" t="s">
        <v>1138</v>
      </c>
      <c r="X80" s="35" t="s">
        <v>1139</v>
      </c>
    </row>
    <row r="81" spans="1:24" ht="63" hidden="1">
      <c r="A81" s="35" t="s">
        <v>1561</v>
      </c>
      <c r="B81" s="35" t="s">
        <v>1562</v>
      </c>
      <c r="C81" s="35" t="s">
        <v>1163</v>
      </c>
      <c r="D81" s="35" t="s">
        <v>1533</v>
      </c>
      <c r="E81" s="35" t="s">
        <v>1165</v>
      </c>
      <c r="F81" s="35" t="s">
        <v>1534</v>
      </c>
      <c r="G81" s="35" t="s">
        <v>1167</v>
      </c>
      <c r="H81" s="35"/>
      <c r="I81" s="36" t="s">
        <v>1563</v>
      </c>
      <c r="J81" s="35" t="s">
        <v>1142</v>
      </c>
      <c r="K81" s="35" t="s">
        <v>1142</v>
      </c>
      <c r="L81" s="35" t="s">
        <v>1132</v>
      </c>
      <c r="M81" s="35" t="s">
        <v>1187</v>
      </c>
      <c r="N81" s="35" t="s">
        <v>1169</v>
      </c>
      <c r="O81" s="35" t="s">
        <v>1134</v>
      </c>
      <c r="P81" s="35" t="s">
        <v>1135</v>
      </c>
      <c r="Q81" s="35"/>
      <c r="R81" s="35"/>
      <c r="S81" s="35"/>
      <c r="T81" s="35" t="s">
        <v>1170</v>
      </c>
      <c r="U81" s="35"/>
      <c r="V81" s="35" t="s">
        <v>1534</v>
      </c>
      <c r="W81" s="35" t="s">
        <v>1138</v>
      </c>
      <c r="X81" s="35" t="s">
        <v>1139</v>
      </c>
    </row>
    <row r="82" spans="1:24" ht="63" hidden="1">
      <c r="A82" s="35" t="s">
        <v>1564</v>
      </c>
      <c r="B82" s="35" t="s">
        <v>1565</v>
      </c>
      <c r="C82" s="35" t="s">
        <v>1163</v>
      </c>
      <c r="D82" s="35" t="s">
        <v>1533</v>
      </c>
      <c r="E82" s="35" t="s">
        <v>1165</v>
      </c>
      <c r="F82" s="35" t="s">
        <v>1534</v>
      </c>
      <c r="G82" s="35" t="s">
        <v>1167</v>
      </c>
      <c r="H82" s="35"/>
      <c r="I82" s="36" t="s">
        <v>1563</v>
      </c>
      <c r="J82" s="35" t="s">
        <v>1142</v>
      </c>
      <c r="K82" s="35" t="s">
        <v>1131</v>
      </c>
      <c r="L82" s="35" t="s">
        <v>1132</v>
      </c>
      <c r="M82" s="35" t="s">
        <v>1187</v>
      </c>
      <c r="N82" s="35" t="s">
        <v>1169</v>
      </c>
      <c r="O82" s="35" t="s">
        <v>1134</v>
      </c>
      <c r="P82" s="35" t="s">
        <v>1135</v>
      </c>
      <c r="Q82" s="35"/>
      <c r="R82" s="35"/>
      <c r="S82" s="35"/>
      <c r="T82" s="35" t="s">
        <v>1170</v>
      </c>
      <c r="U82" s="35"/>
      <c r="V82" s="35" t="s">
        <v>1534</v>
      </c>
      <c r="W82" s="35" t="s">
        <v>1138</v>
      </c>
      <c r="X82" s="35" t="s">
        <v>1139</v>
      </c>
    </row>
    <row r="83" spans="1:24" ht="47.25">
      <c r="A83" s="35" t="s">
        <v>1566</v>
      </c>
      <c r="B83" s="35" t="s">
        <v>1567</v>
      </c>
      <c r="C83" s="35" t="s">
        <v>1407</v>
      </c>
      <c r="D83" s="35" t="s">
        <v>1408</v>
      </c>
      <c r="E83" s="35" t="s">
        <v>1159</v>
      </c>
      <c r="F83" s="35" t="s">
        <v>1522</v>
      </c>
      <c r="G83" s="35" t="s">
        <v>1204</v>
      </c>
      <c r="H83" s="35"/>
      <c r="I83" s="36" t="s">
        <v>1568</v>
      </c>
      <c r="J83" s="35" t="s">
        <v>1206</v>
      </c>
      <c r="K83" s="35" t="s">
        <v>1206</v>
      </c>
      <c r="L83" s="35" t="s">
        <v>1132</v>
      </c>
      <c r="M83" s="35" t="s">
        <v>1187</v>
      </c>
      <c r="N83" s="35"/>
      <c r="O83" s="35" t="s">
        <v>1134</v>
      </c>
      <c r="P83" s="35" t="s">
        <v>1135</v>
      </c>
      <c r="Q83" s="35"/>
      <c r="R83" s="35"/>
      <c r="S83" s="35" t="s">
        <v>1134</v>
      </c>
      <c r="T83" s="35" t="s">
        <v>1204</v>
      </c>
      <c r="U83" s="35"/>
      <c r="V83" s="35" t="s">
        <v>1524</v>
      </c>
      <c r="W83" s="35" t="s">
        <v>1138</v>
      </c>
      <c r="X83" s="35" t="s">
        <v>1139</v>
      </c>
    </row>
    <row r="84" spans="1:24" hidden="1">
      <c r="A84" s="35" t="s">
        <v>1569</v>
      </c>
      <c r="B84" s="35" t="s">
        <v>1570</v>
      </c>
      <c r="C84" s="35" t="s">
        <v>1407</v>
      </c>
      <c r="D84" s="35" t="s">
        <v>1571</v>
      </c>
      <c r="E84" s="35" t="s">
        <v>1165</v>
      </c>
      <c r="F84" s="35" t="s">
        <v>1572</v>
      </c>
      <c r="G84" s="35" t="s">
        <v>1573</v>
      </c>
      <c r="H84" s="35"/>
      <c r="I84" s="36" t="s">
        <v>1569</v>
      </c>
      <c r="J84" s="35" t="s">
        <v>1142</v>
      </c>
      <c r="K84" s="35" t="s">
        <v>1142</v>
      </c>
      <c r="L84" s="35" t="s">
        <v>1132</v>
      </c>
      <c r="M84" s="35" t="s">
        <v>1187</v>
      </c>
      <c r="N84" s="35"/>
      <c r="O84" s="35" t="s">
        <v>1134</v>
      </c>
      <c r="P84" s="35" t="s">
        <v>1135</v>
      </c>
      <c r="Q84" s="35"/>
      <c r="R84" s="35"/>
      <c r="S84" s="35"/>
      <c r="T84" s="35" t="s">
        <v>1574</v>
      </c>
      <c r="U84" s="35"/>
      <c r="V84" s="35" t="s">
        <v>1575</v>
      </c>
      <c r="W84" s="35" t="s">
        <v>1138</v>
      </c>
      <c r="X84" s="35" t="s">
        <v>1139</v>
      </c>
    </row>
    <row r="85" spans="1:24" ht="31.5" hidden="1">
      <c r="A85" s="35" t="s">
        <v>1576</v>
      </c>
      <c r="B85" s="35" t="s">
        <v>1577</v>
      </c>
      <c r="C85" s="35" t="s">
        <v>1174</v>
      </c>
      <c r="D85" s="35" t="s">
        <v>1175</v>
      </c>
      <c r="E85" s="35" t="s">
        <v>1165</v>
      </c>
      <c r="F85" s="35" t="s">
        <v>1578</v>
      </c>
      <c r="G85" s="35" t="s">
        <v>1579</v>
      </c>
      <c r="H85" s="35"/>
      <c r="I85" s="36" t="s">
        <v>1580</v>
      </c>
      <c r="J85" s="35" t="s">
        <v>1131</v>
      </c>
      <c r="K85" s="35" t="s">
        <v>1131</v>
      </c>
      <c r="L85" s="35" t="s">
        <v>1132</v>
      </c>
      <c r="M85" s="35" t="s">
        <v>1187</v>
      </c>
      <c r="N85" s="35"/>
      <c r="O85" s="35" t="s">
        <v>1134</v>
      </c>
      <c r="P85" s="35" t="s">
        <v>1135</v>
      </c>
      <c r="Q85" s="35"/>
      <c r="R85" s="35"/>
      <c r="S85" s="35"/>
      <c r="T85" s="35" t="s">
        <v>1581</v>
      </c>
      <c r="U85" s="35"/>
      <c r="V85" s="35" t="s">
        <v>1582</v>
      </c>
      <c r="W85" s="35" t="s">
        <v>1138</v>
      </c>
      <c r="X85" s="35" t="s">
        <v>1139</v>
      </c>
    </row>
    <row r="86" spans="1:24" ht="252" hidden="1">
      <c r="A86" s="35" t="s">
        <v>1583</v>
      </c>
      <c r="B86" s="35" t="s">
        <v>1584</v>
      </c>
      <c r="C86" s="35" t="s">
        <v>1407</v>
      </c>
      <c r="D86" s="35" t="s">
        <v>1571</v>
      </c>
      <c r="E86" s="35" t="s">
        <v>1128</v>
      </c>
      <c r="F86" s="35" t="s">
        <v>1585</v>
      </c>
      <c r="G86" s="35" t="s">
        <v>1586</v>
      </c>
      <c r="H86" s="35"/>
      <c r="I86" s="36" t="s">
        <v>1587</v>
      </c>
      <c r="J86" s="35" t="s">
        <v>1131</v>
      </c>
      <c r="K86" s="35" t="s">
        <v>1131</v>
      </c>
      <c r="L86" s="35" t="s">
        <v>1132</v>
      </c>
      <c r="M86" s="35" t="s">
        <v>1187</v>
      </c>
      <c r="N86" s="35" t="s">
        <v>1588</v>
      </c>
      <c r="O86" s="35" t="s">
        <v>1134</v>
      </c>
      <c r="P86" s="35" t="s">
        <v>1135</v>
      </c>
      <c r="Q86" s="35"/>
      <c r="R86" s="35"/>
      <c r="S86" s="35"/>
      <c r="T86" s="35" t="s">
        <v>1589</v>
      </c>
      <c r="U86" s="35" t="s">
        <v>1590</v>
      </c>
      <c r="V86" s="35" t="s">
        <v>1591</v>
      </c>
      <c r="W86" s="35" t="s">
        <v>1138</v>
      </c>
      <c r="X86" s="35" t="s">
        <v>1139</v>
      </c>
    </row>
    <row r="87" spans="1:24">
      <c r="A87" s="35" t="s">
        <v>1592</v>
      </c>
      <c r="B87" s="35" t="s">
        <v>1593</v>
      </c>
      <c r="C87" s="35" t="s">
        <v>1201</v>
      </c>
      <c r="D87" s="35" t="s">
        <v>1202</v>
      </c>
      <c r="E87" s="35" t="s">
        <v>1146</v>
      </c>
      <c r="F87" s="35" t="s">
        <v>1594</v>
      </c>
      <c r="G87" s="35" t="s">
        <v>1204</v>
      </c>
      <c r="H87" s="35"/>
      <c r="I87" s="36" t="s">
        <v>1595</v>
      </c>
      <c r="J87" s="35" t="s">
        <v>1206</v>
      </c>
      <c r="K87" s="35" t="s">
        <v>1206</v>
      </c>
      <c r="L87" s="35" t="s">
        <v>1132</v>
      </c>
      <c r="M87" s="35" t="s">
        <v>1187</v>
      </c>
      <c r="N87" s="35"/>
      <c r="O87" s="35" t="s">
        <v>1134</v>
      </c>
      <c r="P87" s="35" t="s">
        <v>1135</v>
      </c>
      <c r="Q87" s="35"/>
      <c r="R87" s="35"/>
      <c r="S87" s="35"/>
      <c r="T87" s="35" t="s">
        <v>1204</v>
      </c>
      <c r="U87" s="35"/>
      <c r="V87" s="35" t="s">
        <v>1596</v>
      </c>
      <c r="W87" s="35" t="s">
        <v>1138</v>
      </c>
      <c r="X87" s="35" t="s">
        <v>1139</v>
      </c>
    </row>
    <row r="88" spans="1:24" ht="31.5" hidden="1">
      <c r="A88" s="35" t="s">
        <v>1597</v>
      </c>
      <c r="B88" s="35" t="s">
        <v>1597</v>
      </c>
      <c r="C88" s="35" t="s">
        <v>1201</v>
      </c>
      <c r="D88" s="35" t="s">
        <v>1202</v>
      </c>
      <c r="E88" s="35" t="s">
        <v>1146</v>
      </c>
      <c r="F88" s="35" t="s">
        <v>1598</v>
      </c>
      <c r="G88" s="35" t="s">
        <v>1295</v>
      </c>
      <c r="H88" s="35"/>
      <c r="I88" s="36" t="s">
        <v>1599</v>
      </c>
      <c r="J88" s="35" t="s">
        <v>1156</v>
      </c>
      <c r="K88" s="35" t="s">
        <v>1156</v>
      </c>
      <c r="L88" s="35" t="s">
        <v>1132</v>
      </c>
      <c r="M88" s="35" t="s">
        <v>1187</v>
      </c>
      <c r="N88" s="35"/>
      <c r="O88" s="35" t="s">
        <v>1134</v>
      </c>
      <c r="P88" s="35" t="s">
        <v>1135</v>
      </c>
      <c r="Q88" s="35"/>
      <c r="R88" s="35"/>
      <c r="S88" s="35"/>
      <c r="T88" s="35" t="s">
        <v>1298</v>
      </c>
      <c r="U88" s="35"/>
      <c r="V88" s="35" t="s">
        <v>1600</v>
      </c>
      <c r="W88" s="35" t="s">
        <v>1138</v>
      </c>
      <c r="X88" s="35" t="s">
        <v>1139</v>
      </c>
    </row>
    <row r="89" spans="1:24" hidden="1">
      <c r="A89" s="35" t="s">
        <v>1601</v>
      </c>
      <c r="B89" s="35" t="s">
        <v>1602</v>
      </c>
      <c r="C89" s="35" t="s">
        <v>1174</v>
      </c>
      <c r="D89" s="35" t="s">
        <v>1175</v>
      </c>
      <c r="E89" s="35" t="s">
        <v>1146</v>
      </c>
      <c r="F89" s="35" t="s">
        <v>1304</v>
      </c>
      <c r="G89" s="35" t="s">
        <v>1241</v>
      </c>
      <c r="H89" s="35" t="s">
        <v>1305</v>
      </c>
      <c r="I89" s="36" t="s">
        <v>1601</v>
      </c>
      <c r="J89" s="35" t="s">
        <v>1142</v>
      </c>
      <c r="K89" s="35" t="s">
        <v>1142</v>
      </c>
      <c r="L89" s="35" t="s">
        <v>1132</v>
      </c>
      <c r="M89" s="35" t="s">
        <v>1187</v>
      </c>
      <c r="N89" s="35" t="s">
        <v>1241</v>
      </c>
      <c r="O89" s="35" t="s">
        <v>1134</v>
      </c>
      <c r="P89" s="35" t="s">
        <v>1135</v>
      </c>
      <c r="Q89" s="35"/>
      <c r="R89" s="35"/>
      <c r="S89" s="35"/>
      <c r="T89" s="35" t="s">
        <v>1244</v>
      </c>
      <c r="U89" s="35"/>
      <c r="V89" s="35" t="s">
        <v>1307</v>
      </c>
      <c r="W89" s="35" t="s">
        <v>1138</v>
      </c>
      <c r="X89" s="35" t="s">
        <v>1139</v>
      </c>
    </row>
    <row r="90" spans="1:24" hidden="1">
      <c r="A90" s="35" t="s">
        <v>1603</v>
      </c>
      <c r="B90" s="35" t="s">
        <v>1604</v>
      </c>
      <c r="C90" s="35" t="s">
        <v>1126</v>
      </c>
      <c r="D90" s="35" t="s">
        <v>1127</v>
      </c>
      <c r="E90" s="35" t="s">
        <v>1159</v>
      </c>
      <c r="F90" s="35" t="s">
        <v>1263</v>
      </c>
      <c r="G90" s="35" t="s">
        <v>1605</v>
      </c>
      <c r="H90" s="35"/>
      <c r="I90" s="36" t="s">
        <v>1606</v>
      </c>
      <c r="J90" s="35"/>
      <c r="K90" s="35" t="s">
        <v>1396</v>
      </c>
      <c r="L90" s="35" t="s">
        <v>1132</v>
      </c>
      <c r="M90" s="35" t="s">
        <v>1133</v>
      </c>
      <c r="N90" s="35"/>
      <c r="O90" s="35" t="s">
        <v>1134</v>
      </c>
      <c r="P90" s="35" t="s">
        <v>1135</v>
      </c>
      <c r="Q90" s="35"/>
      <c r="R90" s="35"/>
      <c r="S90" s="35"/>
      <c r="T90" s="35" t="s">
        <v>1607</v>
      </c>
      <c r="U90" s="35"/>
      <c r="V90" s="35" t="s">
        <v>1268</v>
      </c>
      <c r="W90" s="35" t="s">
        <v>1138</v>
      </c>
      <c r="X90" s="35" t="s">
        <v>1139</v>
      </c>
    </row>
    <row r="91" spans="1:24" hidden="1">
      <c r="A91" s="35" t="s">
        <v>1603</v>
      </c>
      <c r="B91" s="35" t="s">
        <v>1608</v>
      </c>
      <c r="C91" s="35" t="s">
        <v>1126</v>
      </c>
      <c r="D91" s="35" t="s">
        <v>1127</v>
      </c>
      <c r="E91" s="35" t="s">
        <v>1159</v>
      </c>
      <c r="F91" s="35" t="s">
        <v>1263</v>
      </c>
      <c r="G91" s="35" t="s">
        <v>1605</v>
      </c>
      <c r="H91" s="35"/>
      <c r="I91" s="36" t="s">
        <v>1609</v>
      </c>
      <c r="J91" s="35"/>
      <c r="K91" s="35" t="s">
        <v>1131</v>
      </c>
      <c r="L91" s="35" t="s">
        <v>1132</v>
      </c>
      <c r="M91" s="35" t="s">
        <v>1133</v>
      </c>
      <c r="N91" s="35"/>
      <c r="O91" s="35" t="s">
        <v>1134</v>
      </c>
      <c r="P91" s="35" t="s">
        <v>1135</v>
      </c>
      <c r="Q91" s="35"/>
      <c r="R91" s="35"/>
      <c r="S91" s="35"/>
      <c r="T91" s="35" t="s">
        <v>1607</v>
      </c>
      <c r="U91" s="35"/>
      <c r="V91" s="35" t="s">
        <v>1268</v>
      </c>
      <c r="W91" s="35" t="s">
        <v>1138</v>
      </c>
      <c r="X91" s="35" t="s">
        <v>1139</v>
      </c>
    </row>
    <row r="92" spans="1:24" hidden="1">
      <c r="A92" s="35" t="s">
        <v>1603</v>
      </c>
      <c r="B92" s="35" t="s">
        <v>1610</v>
      </c>
      <c r="C92" s="35" t="s">
        <v>1126</v>
      </c>
      <c r="D92" s="35" t="s">
        <v>1127</v>
      </c>
      <c r="E92" s="35" t="s">
        <v>1159</v>
      </c>
      <c r="F92" s="35" t="s">
        <v>1263</v>
      </c>
      <c r="G92" s="35" t="s">
        <v>1605</v>
      </c>
      <c r="H92" s="35"/>
      <c r="I92" s="36" t="s">
        <v>1611</v>
      </c>
      <c r="J92" s="35"/>
      <c r="K92" s="35" t="s">
        <v>1274</v>
      </c>
      <c r="L92" s="35" t="s">
        <v>1132</v>
      </c>
      <c r="M92" s="35" t="s">
        <v>1133</v>
      </c>
      <c r="N92" s="35"/>
      <c r="O92" s="35" t="s">
        <v>1134</v>
      </c>
      <c r="P92" s="35" t="s">
        <v>1135</v>
      </c>
      <c r="Q92" s="35"/>
      <c r="R92" s="35"/>
      <c r="S92" s="35"/>
      <c r="T92" s="35" t="s">
        <v>1607</v>
      </c>
      <c r="U92" s="35"/>
      <c r="V92" s="35" t="s">
        <v>1268</v>
      </c>
      <c r="W92" s="35" t="s">
        <v>1138</v>
      </c>
      <c r="X92" s="35" t="s">
        <v>1139</v>
      </c>
    </row>
    <row r="93" spans="1:24" hidden="1">
      <c r="A93" s="35" t="s">
        <v>1603</v>
      </c>
      <c r="B93" s="35" t="s">
        <v>1612</v>
      </c>
      <c r="C93" s="35" t="s">
        <v>1126</v>
      </c>
      <c r="D93" s="35" t="s">
        <v>1127</v>
      </c>
      <c r="E93" s="35" t="s">
        <v>1159</v>
      </c>
      <c r="F93" s="35" t="s">
        <v>1263</v>
      </c>
      <c r="G93" s="35" t="s">
        <v>1605</v>
      </c>
      <c r="H93" s="35"/>
      <c r="I93" s="36"/>
      <c r="J93" s="35"/>
      <c r="K93" s="35" t="s">
        <v>1156</v>
      </c>
      <c r="L93" s="35" t="s">
        <v>1132</v>
      </c>
      <c r="M93" s="35" t="s">
        <v>1133</v>
      </c>
      <c r="N93" s="35"/>
      <c r="O93" s="35" t="s">
        <v>1134</v>
      </c>
      <c r="P93" s="35" t="s">
        <v>1135</v>
      </c>
      <c r="Q93" s="35"/>
      <c r="R93" s="35"/>
      <c r="S93" s="35"/>
      <c r="T93" s="35" t="s">
        <v>1607</v>
      </c>
      <c r="U93" s="35"/>
      <c r="V93" s="35" t="s">
        <v>1268</v>
      </c>
      <c r="W93" s="35" t="s">
        <v>1138</v>
      </c>
      <c r="X93" s="35" t="s">
        <v>1139</v>
      </c>
    </row>
    <row r="94" spans="1:24" ht="31.5" hidden="1">
      <c r="A94" s="35" t="s">
        <v>1613</v>
      </c>
      <c r="B94" s="35" t="s">
        <v>1614</v>
      </c>
      <c r="C94" s="35" t="s">
        <v>1174</v>
      </c>
      <c r="D94" s="35" t="s">
        <v>1175</v>
      </c>
      <c r="E94" s="35" t="s">
        <v>1128</v>
      </c>
      <c r="F94" s="35" t="s">
        <v>1177</v>
      </c>
      <c r="G94" s="35" t="s">
        <v>1615</v>
      </c>
      <c r="H94" s="35"/>
      <c r="I94" s="36" t="s">
        <v>1616</v>
      </c>
      <c r="J94" s="35" t="s">
        <v>1142</v>
      </c>
      <c r="K94" s="35" t="s">
        <v>1142</v>
      </c>
      <c r="L94" s="35" t="s">
        <v>1132</v>
      </c>
      <c r="M94" s="35" t="s">
        <v>1187</v>
      </c>
      <c r="N94" s="35"/>
      <c r="O94" s="35" t="s">
        <v>1134</v>
      </c>
      <c r="P94" s="35" t="s">
        <v>1135</v>
      </c>
      <c r="Q94" s="35"/>
      <c r="R94" s="35"/>
      <c r="S94" s="35"/>
      <c r="T94" s="35" t="s">
        <v>1617</v>
      </c>
      <c r="U94" s="35"/>
      <c r="V94" s="35" t="s">
        <v>1180</v>
      </c>
      <c r="W94" s="35" t="s">
        <v>1138</v>
      </c>
      <c r="X94" s="35" t="s">
        <v>1139</v>
      </c>
    </row>
    <row r="95" spans="1:24" hidden="1">
      <c r="A95" s="35" t="s">
        <v>1618</v>
      </c>
      <c r="B95" s="35" t="s">
        <v>1618</v>
      </c>
      <c r="C95" s="35" t="s">
        <v>1174</v>
      </c>
      <c r="D95" s="35" t="s">
        <v>1175</v>
      </c>
      <c r="E95" s="35" t="s">
        <v>1159</v>
      </c>
      <c r="F95" s="35" t="s">
        <v>1304</v>
      </c>
      <c r="G95" s="35" t="s">
        <v>1241</v>
      </c>
      <c r="H95" s="35" t="s">
        <v>1305</v>
      </c>
      <c r="I95" s="36" t="s">
        <v>1619</v>
      </c>
      <c r="J95" s="35" t="s">
        <v>1142</v>
      </c>
      <c r="K95" s="35" t="s">
        <v>1142</v>
      </c>
      <c r="L95" s="35" t="s">
        <v>1132</v>
      </c>
      <c r="M95" s="35" t="s">
        <v>1187</v>
      </c>
      <c r="N95" s="35" t="s">
        <v>1241</v>
      </c>
      <c r="O95" s="35" t="s">
        <v>1134</v>
      </c>
      <c r="P95" s="35" t="s">
        <v>1135</v>
      </c>
      <c r="Q95" s="35"/>
      <c r="R95" s="35"/>
      <c r="S95" s="35"/>
      <c r="T95" s="35" t="s">
        <v>1244</v>
      </c>
      <c r="U95" s="35"/>
      <c r="V95" s="35" t="s">
        <v>1307</v>
      </c>
      <c r="W95" s="35" t="s">
        <v>1138</v>
      </c>
      <c r="X95" s="35" t="s">
        <v>1139</v>
      </c>
    </row>
    <row r="96" spans="1:24">
      <c r="A96" s="35" t="s">
        <v>1620</v>
      </c>
      <c r="B96" s="35" t="s">
        <v>1621</v>
      </c>
      <c r="C96" s="35" t="s">
        <v>1201</v>
      </c>
      <c r="D96" s="35" t="s">
        <v>1202</v>
      </c>
      <c r="E96" s="35" t="s">
        <v>1159</v>
      </c>
      <c r="F96" s="35" t="s">
        <v>1622</v>
      </c>
      <c r="G96" s="35" t="s">
        <v>1204</v>
      </c>
      <c r="H96" s="35"/>
      <c r="I96" s="36" t="s">
        <v>1623</v>
      </c>
      <c r="J96" s="35" t="s">
        <v>1206</v>
      </c>
      <c r="K96" s="35" t="s">
        <v>1206</v>
      </c>
      <c r="L96" s="35" t="s">
        <v>1132</v>
      </c>
      <c r="M96" s="35" t="s">
        <v>1187</v>
      </c>
      <c r="N96" s="35"/>
      <c r="O96" s="35" t="s">
        <v>1134</v>
      </c>
      <c r="P96" s="35" t="s">
        <v>1135</v>
      </c>
      <c r="Q96" s="35"/>
      <c r="R96" s="35"/>
      <c r="S96" s="35"/>
      <c r="T96" s="35" t="s">
        <v>1204</v>
      </c>
      <c r="U96" s="35"/>
      <c r="V96" s="35" t="s">
        <v>1624</v>
      </c>
      <c r="W96" s="35" t="s">
        <v>1138</v>
      </c>
      <c r="X96" s="35" t="s">
        <v>1139</v>
      </c>
    </row>
    <row r="97" spans="1:24" hidden="1">
      <c r="A97" s="35" t="s">
        <v>1603</v>
      </c>
      <c r="B97" s="35" t="s">
        <v>1625</v>
      </c>
      <c r="C97" s="35" t="s">
        <v>1126</v>
      </c>
      <c r="D97" s="35" t="s">
        <v>1127</v>
      </c>
      <c r="E97" s="35" t="s">
        <v>1159</v>
      </c>
      <c r="F97" s="35" t="s">
        <v>1263</v>
      </c>
      <c r="G97" s="35" t="s">
        <v>1605</v>
      </c>
      <c r="H97" s="35"/>
      <c r="I97" s="36" t="s">
        <v>1626</v>
      </c>
      <c r="J97" s="35"/>
      <c r="K97" s="35" t="s">
        <v>1142</v>
      </c>
      <c r="L97" s="35" t="s">
        <v>1132</v>
      </c>
      <c r="M97" s="35" t="s">
        <v>1133</v>
      </c>
      <c r="N97" s="35"/>
      <c r="O97" s="35" t="s">
        <v>1134</v>
      </c>
      <c r="P97" s="35" t="s">
        <v>1135</v>
      </c>
      <c r="Q97" s="35"/>
      <c r="R97" s="35"/>
      <c r="S97" s="35"/>
      <c r="T97" s="35" t="s">
        <v>1607</v>
      </c>
      <c r="U97" s="35"/>
      <c r="V97" s="35" t="s">
        <v>1268</v>
      </c>
      <c r="W97" s="35" t="s">
        <v>1138</v>
      </c>
      <c r="X97" s="35" t="s">
        <v>1139</v>
      </c>
    </row>
    <row r="98" spans="1:24" ht="126" hidden="1">
      <c r="A98" s="35" t="s">
        <v>1627</v>
      </c>
      <c r="B98" s="35" t="s">
        <v>1628</v>
      </c>
      <c r="C98" s="35" t="s">
        <v>1201</v>
      </c>
      <c r="D98" s="35" t="s">
        <v>1202</v>
      </c>
      <c r="E98" s="35" t="s">
        <v>1159</v>
      </c>
      <c r="F98" s="35" t="s">
        <v>1629</v>
      </c>
      <c r="G98" s="35" t="s">
        <v>1153</v>
      </c>
      <c r="H98" s="35"/>
      <c r="I98" s="36" t="s">
        <v>1630</v>
      </c>
      <c r="J98" s="35" t="s">
        <v>1156</v>
      </c>
      <c r="K98" s="35" t="s">
        <v>1156</v>
      </c>
      <c r="L98" s="35" t="s">
        <v>1132</v>
      </c>
      <c r="M98" s="35" t="s">
        <v>1187</v>
      </c>
      <c r="N98" s="35"/>
      <c r="O98" s="35" t="s">
        <v>1134</v>
      </c>
      <c r="P98" s="35" t="s">
        <v>1135</v>
      </c>
      <c r="Q98" s="35"/>
      <c r="R98" s="35"/>
      <c r="S98" s="35"/>
      <c r="T98" s="35" t="s">
        <v>1153</v>
      </c>
      <c r="U98" s="35"/>
      <c r="V98" s="35" t="s">
        <v>1631</v>
      </c>
      <c r="W98" s="35" t="s">
        <v>1138</v>
      </c>
      <c r="X98" s="35" t="s">
        <v>1139</v>
      </c>
    </row>
    <row r="99" spans="1:24" ht="126" hidden="1">
      <c r="A99" s="35" t="s">
        <v>1632</v>
      </c>
      <c r="B99" s="35" t="s">
        <v>1633</v>
      </c>
      <c r="C99" s="35" t="s">
        <v>1201</v>
      </c>
      <c r="D99" s="35" t="s">
        <v>1332</v>
      </c>
      <c r="E99" s="35" t="s">
        <v>1128</v>
      </c>
      <c r="F99" s="35" t="s">
        <v>1192</v>
      </c>
      <c r="G99" s="35" t="s">
        <v>1333</v>
      </c>
      <c r="H99" s="35"/>
      <c r="I99" s="36" t="s">
        <v>1634</v>
      </c>
      <c r="J99" s="35" t="s">
        <v>1142</v>
      </c>
      <c r="K99" s="35" t="s">
        <v>1142</v>
      </c>
      <c r="L99" s="35" t="s">
        <v>1132</v>
      </c>
      <c r="M99" s="35" t="s">
        <v>1187</v>
      </c>
      <c r="N99" s="35" t="s">
        <v>1335</v>
      </c>
      <c r="O99" s="35" t="s">
        <v>1134</v>
      </c>
      <c r="P99" s="35" t="s">
        <v>1135</v>
      </c>
      <c r="Q99" s="35"/>
      <c r="R99" s="35"/>
      <c r="S99" s="35"/>
      <c r="T99" s="35" t="s">
        <v>1336</v>
      </c>
      <c r="U99" s="35"/>
      <c r="V99" s="35" t="s">
        <v>1198</v>
      </c>
      <c r="W99" s="35" t="s">
        <v>1138</v>
      </c>
      <c r="X99" s="35" t="s">
        <v>1139</v>
      </c>
    </row>
    <row r="100" spans="1:24" ht="299.25" hidden="1">
      <c r="A100" s="35" t="s">
        <v>1635</v>
      </c>
      <c r="B100" s="35" t="s">
        <v>1636</v>
      </c>
      <c r="C100" s="35" t="s">
        <v>1163</v>
      </c>
      <c r="D100" s="35" t="s">
        <v>1533</v>
      </c>
      <c r="E100" s="35" t="s">
        <v>1159</v>
      </c>
      <c r="F100" s="35" t="s">
        <v>1637</v>
      </c>
      <c r="G100" s="35" t="s">
        <v>1638</v>
      </c>
      <c r="H100" s="35"/>
      <c r="I100" s="36" t="s">
        <v>1639</v>
      </c>
      <c r="J100" s="35" t="s">
        <v>1131</v>
      </c>
      <c r="K100" s="35" t="s">
        <v>1131</v>
      </c>
      <c r="L100" s="35" t="s">
        <v>1132</v>
      </c>
      <c r="M100" s="35" t="s">
        <v>1187</v>
      </c>
      <c r="N100" s="35"/>
      <c r="O100" s="35" t="s">
        <v>1134</v>
      </c>
      <c r="P100" s="35" t="s">
        <v>1135</v>
      </c>
      <c r="Q100" s="35"/>
      <c r="R100" s="35"/>
      <c r="S100" s="35" t="s">
        <v>1134</v>
      </c>
      <c r="T100" s="35" t="s">
        <v>1640</v>
      </c>
      <c r="U100" s="35"/>
      <c r="V100" s="35" t="s">
        <v>1641</v>
      </c>
      <c r="W100" s="35" t="s">
        <v>1138</v>
      </c>
      <c r="X100" s="35" t="s">
        <v>1139</v>
      </c>
    </row>
    <row r="101" spans="1:24" hidden="1">
      <c r="A101" s="35" t="s">
        <v>1603</v>
      </c>
      <c r="B101" s="35" t="s">
        <v>1642</v>
      </c>
      <c r="C101" s="35" t="s">
        <v>1126</v>
      </c>
      <c r="D101" s="35" t="s">
        <v>1127</v>
      </c>
      <c r="E101" s="35" t="s">
        <v>1159</v>
      </c>
      <c r="F101" s="35" t="s">
        <v>1263</v>
      </c>
      <c r="G101" s="35" t="s">
        <v>1605</v>
      </c>
      <c r="H101" s="35"/>
      <c r="I101" s="36" t="s">
        <v>1643</v>
      </c>
      <c r="J101" s="35"/>
      <c r="K101" s="35" t="s">
        <v>1206</v>
      </c>
      <c r="L101" s="35" t="s">
        <v>1132</v>
      </c>
      <c r="M101" s="35" t="s">
        <v>1133</v>
      </c>
      <c r="N101" s="35"/>
      <c r="O101" s="35" t="s">
        <v>1134</v>
      </c>
      <c r="P101" s="35" t="s">
        <v>1135</v>
      </c>
      <c r="Q101" s="35"/>
      <c r="R101" s="35"/>
      <c r="S101" s="35"/>
      <c r="T101" s="35" t="s">
        <v>1607</v>
      </c>
      <c r="U101" s="35"/>
      <c r="V101" s="35" t="s">
        <v>1268</v>
      </c>
      <c r="W101" s="35" t="s">
        <v>1138</v>
      </c>
      <c r="X101" s="35" t="s">
        <v>1139</v>
      </c>
    </row>
    <row r="102" spans="1:24" hidden="1">
      <c r="A102" s="35" t="s">
        <v>1644</v>
      </c>
      <c r="B102" s="35" t="s">
        <v>1645</v>
      </c>
      <c r="C102" s="35" t="s">
        <v>1201</v>
      </c>
      <c r="D102" s="35" t="s">
        <v>1646</v>
      </c>
      <c r="E102" s="35" t="s">
        <v>1128</v>
      </c>
      <c r="F102" s="35" t="s">
        <v>1647</v>
      </c>
      <c r="G102" s="35" t="s">
        <v>1648</v>
      </c>
      <c r="H102" s="35"/>
      <c r="I102" s="36" t="s">
        <v>1649</v>
      </c>
      <c r="J102" s="35" t="s">
        <v>1142</v>
      </c>
      <c r="K102" s="35" t="s">
        <v>1142</v>
      </c>
      <c r="L102" s="35" t="s">
        <v>1132</v>
      </c>
      <c r="M102" s="35" t="s">
        <v>1187</v>
      </c>
      <c r="N102" s="35" t="s">
        <v>1297</v>
      </c>
      <c r="O102" s="35" t="s">
        <v>1134</v>
      </c>
      <c r="P102" s="35" t="s">
        <v>1135</v>
      </c>
      <c r="Q102" s="35"/>
      <c r="R102" s="35"/>
      <c r="S102" s="35"/>
      <c r="T102" s="35" t="s">
        <v>1650</v>
      </c>
      <c r="U102" s="35" t="s">
        <v>1651</v>
      </c>
      <c r="V102" s="35" t="s">
        <v>1647</v>
      </c>
      <c r="W102" s="35" t="s">
        <v>1138</v>
      </c>
      <c r="X102" s="35" t="s">
        <v>1139</v>
      </c>
    </row>
    <row r="103" spans="1:24" ht="63" hidden="1">
      <c r="A103" s="35" t="s">
        <v>1652</v>
      </c>
      <c r="B103" s="35" t="s">
        <v>1653</v>
      </c>
      <c r="C103" s="35" t="s">
        <v>1174</v>
      </c>
      <c r="D103" s="35"/>
      <c r="E103" s="35" t="s">
        <v>1146</v>
      </c>
      <c r="F103" s="35" t="s">
        <v>1654</v>
      </c>
      <c r="G103" s="35" t="s">
        <v>1655</v>
      </c>
      <c r="H103" s="35" t="s">
        <v>1656</v>
      </c>
      <c r="I103" s="36" t="s">
        <v>1657</v>
      </c>
      <c r="J103" s="35" t="s">
        <v>1142</v>
      </c>
      <c r="K103" s="35" t="s">
        <v>1228</v>
      </c>
      <c r="L103" s="35" t="s">
        <v>1132</v>
      </c>
      <c r="M103" s="35" t="s">
        <v>1187</v>
      </c>
      <c r="N103" s="35" t="s">
        <v>1658</v>
      </c>
      <c r="O103" s="35" t="s">
        <v>1134</v>
      </c>
      <c r="P103" s="35" t="s">
        <v>1135</v>
      </c>
      <c r="Q103" s="35"/>
      <c r="R103" s="35"/>
      <c r="S103" s="35"/>
      <c r="T103" s="35"/>
      <c r="U103" s="35"/>
      <c r="V103" s="35"/>
      <c r="W103" s="35" t="s">
        <v>1138</v>
      </c>
      <c r="X103" s="35" t="s">
        <v>1139</v>
      </c>
    </row>
    <row r="104" spans="1:24" ht="31.5">
      <c r="A104" s="35" t="s">
        <v>1659</v>
      </c>
      <c r="B104" s="35" t="s">
        <v>1660</v>
      </c>
      <c r="C104" s="35" t="s">
        <v>1201</v>
      </c>
      <c r="D104" s="35" t="s">
        <v>1202</v>
      </c>
      <c r="E104" s="35" t="s">
        <v>1159</v>
      </c>
      <c r="F104" s="35" t="s">
        <v>1661</v>
      </c>
      <c r="G104" s="35" t="s">
        <v>1204</v>
      </c>
      <c r="H104" s="35"/>
      <c r="I104" s="36" t="s">
        <v>1662</v>
      </c>
      <c r="J104" s="35" t="s">
        <v>1206</v>
      </c>
      <c r="K104" s="35" t="s">
        <v>1206</v>
      </c>
      <c r="L104" s="35" t="s">
        <v>1132</v>
      </c>
      <c r="M104" s="35" t="s">
        <v>1187</v>
      </c>
      <c r="N104" s="35"/>
      <c r="O104" s="35" t="s">
        <v>1134</v>
      </c>
      <c r="P104" s="35" t="s">
        <v>1135</v>
      </c>
      <c r="Q104" s="35"/>
      <c r="R104" s="35"/>
      <c r="S104" s="35" t="s">
        <v>1134</v>
      </c>
      <c r="T104" s="35" t="s">
        <v>1204</v>
      </c>
      <c r="U104" s="35"/>
      <c r="V104" s="35" t="s">
        <v>1663</v>
      </c>
      <c r="W104" s="35" t="s">
        <v>1138</v>
      </c>
      <c r="X104" s="35" t="s">
        <v>1139</v>
      </c>
    </row>
    <row r="105" spans="1:24" hidden="1">
      <c r="A105" s="35" t="s">
        <v>1664</v>
      </c>
      <c r="B105" s="35" t="s">
        <v>1665</v>
      </c>
      <c r="C105" s="35" t="s">
        <v>1201</v>
      </c>
      <c r="D105" s="35" t="s">
        <v>1646</v>
      </c>
      <c r="E105" s="35" t="s">
        <v>1128</v>
      </c>
      <c r="F105" s="35" t="s">
        <v>1666</v>
      </c>
      <c r="G105" s="35" t="s">
        <v>1667</v>
      </c>
      <c r="H105" s="35" t="s">
        <v>1648</v>
      </c>
      <c r="I105" s="36" t="s">
        <v>1649</v>
      </c>
      <c r="J105" s="35" t="s">
        <v>1396</v>
      </c>
      <c r="K105" s="35" t="s">
        <v>1396</v>
      </c>
      <c r="L105" s="35" t="s">
        <v>1132</v>
      </c>
      <c r="M105" s="35" t="s">
        <v>1187</v>
      </c>
      <c r="N105" s="35" t="s">
        <v>1668</v>
      </c>
      <c r="O105" s="35" t="s">
        <v>1134</v>
      </c>
      <c r="P105" s="35" t="s">
        <v>1135</v>
      </c>
      <c r="Q105" s="35"/>
      <c r="R105" s="35"/>
      <c r="S105" s="35"/>
      <c r="T105" s="35"/>
      <c r="U105" s="35"/>
      <c r="V105" s="35" t="s">
        <v>1669</v>
      </c>
      <c r="W105" s="35" t="s">
        <v>1138</v>
      </c>
      <c r="X105" s="35" t="s">
        <v>1139</v>
      </c>
    </row>
    <row r="106" spans="1:24" ht="31.5" hidden="1">
      <c r="A106" s="35" t="s">
        <v>1670</v>
      </c>
      <c r="B106" s="35" t="s">
        <v>1671</v>
      </c>
      <c r="C106" s="35" t="s">
        <v>1201</v>
      </c>
      <c r="D106" s="35" t="s">
        <v>1646</v>
      </c>
      <c r="E106" s="35" t="s">
        <v>1128</v>
      </c>
      <c r="F106" s="35" t="s">
        <v>1672</v>
      </c>
      <c r="G106" s="35" t="s">
        <v>1648</v>
      </c>
      <c r="H106" s="35" t="s">
        <v>1673</v>
      </c>
      <c r="I106" s="36" t="s">
        <v>1674</v>
      </c>
      <c r="J106" s="35" t="s">
        <v>1142</v>
      </c>
      <c r="K106" s="35"/>
      <c r="L106" s="35" t="s">
        <v>1132</v>
      </c>
      <c r="M106" s="35" t="s">
        <v>1187</v>
      </c>
      <c r="N106" s="35" t="s">
        <v>1297</v>
      </c>
      <c r="O106" s="35" t="s">
        <v>1675</v>
      </c>
      <c r="P106" s="35" t="s">
        <v>1135</v>
      </c>
      <c r="Q106" s="35"/>
      <c r="R106" s="35"/>
      <c r="S106" s="35"/>
      <c r="T106" s="35" t="s">
        <v>1650</v>
      </c>
      <c r="U106" s="35" t="s">
        <v>1676</v>
      </c>
      <c r="V106" s="35" t="s">
        <v>1677</v>
      </c>
      <c r="W106" s="35" t="s">
        <v>1138</v>
      </c>
      <c r="X106" s="35" t="s">
        <v>1139</v>
      </c>
    </row>
    <row r="107" spans="1:24" ht="31.5" hidden="1">
      <c r="A107" s="35" t="s">
        <v>1678</v>
      </c>
      <c r="B107" s="35" t="s">
        <v>1679</v>
      </c>
      <c r="C107" s="35" t="s">
        <v>1174</v>
      </c>
      <c r="D107" s="35" t="s">
        <v>1175</v>
      </c>
      <c r="E107" s="35" t="s">
        <v>1165</v>
      </c>
      <c r="F107" s="35" t="s">
        <v>1372</v>
      </c>
      <c r="G107" s="35" t="s">
        <v>1579</v>
      </c>
      <c r="H107" s="35"/>
      <c r="I107" s="36" t="s">
        <v>1680</v>
      </c>
      <c r="J107" s="35" t="s">
        <v>1131</v>
      </c>
      <c r="K107" s="35" t="s">
        <v>1131</v>
      </c>
      <c r="L107" s="35" t="s">
        <v>1132</v>
      </c>
      <c r="M107" s="35" t="s">
        <v>1187</v>
      </c>
      <c r="N107" s="35" t="s">
        <v>1375</v>
      </c>
      <c r="O107" s="35" t="s">
        <v>1134</v>
      </c>
      <c r="P107" s="35" t="s">
        <v>1135</v>
      </c>
      <c r="Q107" s="35"/>
      <c r="R107" s="35"/>
      <c r="S107" s="35"/>
      <c r="T107" s="35" t="s">
        <v>1581</v>
      </c>
      <c r="U107" s="35"/>
      <c r="V107" s="35" t="s">
        <v>1372</v>
      </c>
      <c r="W107" s="35" t="s">
        <v>1138</v>
      </c>
      <c r="X107" s="35" t="s">
        <v>1139</v>
      </c>
    </row>
    <row r="108" spans="1:24" hidden="1">
      <c r="A108" s="35" t="s">
        <v>1681</v>
      </c>
      <c r="B108" s="35" t="s">
        <v>1682</v>
      </c>
      <c r="C108" s="35" t="s">
        <v>1201</v>
      </c>
      <c r="D108" s="35" t="s">
        <v>1683</v>
      </c>
      <c r="E108" s="35" t="s">
        <v>1159</v>
      </c>
      <c r="F108" s="35" t="s">
        <v>1684</v>
      </c>
      <c r="G108" s="35" t="s">
        <v>1685</v>
      </c>
      <c r="H108" s="35"/>
      <c r="I108" s="36" t="s">
        <v>1686</v>
      </c>
      <c r="J108" s="35" t="s">
        <v>1131</v>
      </c>
      <c r="K108" s="35" t="s">
        <v>1131</v>
      </c>
      <c r="L108" s="35" t="s">
        <v>1132</v>
      </c>
      <c r="M108" s="35" t="s">
        <v>1187</v>
      </c>
      <c r="N108" s="35"/>
      <c r="O108" s="35" t="s">
        <v>1134</v>
      </c>
      <c r="P108" s="35" t="s">
        <v>1135</v>
      </c>
      <c r="Q108" s="35"/>
      <c r="R108" s="35"/>
      <c r="S108" s="35"/>
      <c r="T108" s="35" t="s">
        <v>1687</v>
      </c>
      <c r="U108" s="35"/>
      <c r="V108" s="35" t="s">
        <v>1688</v>
      </c>
      <c r="W108" s="35" t="s">
        <v>1138</v>
      </c>
      <c r="X108" s="35" t="s">
        <v>1139</v>
      </c>
    </row>
    <row r="109" spans="1:24" ht="31.5" hidden="1">
      <c r="A109" s="35" t="s">
        <v>1689</v>
      </c>
      <c r="B109" s="35" t="s">
        <v>1690</v>
      </c>
      <c r="C109" s="35" t="s">
        <v>1163</v>
      </c>
      <c r="D109" s="35" t="s">
        <v>1691</v>
      </c>
      <c r="E109" s="35" t="s">
        <v>1146</v>
      </c>
      <c r="F109" s="35" t="s">
        <v>1166</v>
      </c>
      <c r="G109" s="35" t="s">
        <v>1692</v>
      </c>
      <c r="H109" s="35"/>
      <c r="I109" s="36" t="s">
        <v>1693</v>
      </c>
      <c r="J109" s="35" t="s">
        <v>1142</v>
      </c>
      <c r="K109" s="35" t="s">
        <v>1142</v>
      </c>
      <c r="L109" s="35" t="s">
        <v>1132</v>
      </c>
      <c r="M109" s="35" t="s">
        <v>1187</v>
      </c>
      <c r="N109" s="35"/>
      <c r="O109" s="35" t="s">
        <v>1134</v>
      </c>
      <c r="P109" s="35" t="s">
        <v>1135</v>
      </c>
      <c r="Q109" s="35"/>
      <c r="R109" s="35"/>
      <c r="S109" s="35"/>
      <c r="T109" s="35" t="s">
        <v>1694</v>
      </c>
      <c r="U109" s="35"/>
      <c r="V109" s="35" t="s">
        <v>1171</v>
      </c>
      <c r="W109" s="35" t="s">
        <v>1138</v>
      </c>
      <c r="X109" s="35" t="s">
        <v>1139</v>
      </c>
    </row>
    <row r="110" spans="1:24" hidden="1">
      <c r="A110" s="35" t="s">
        <v>1695</v>
      </c>
      <c r="B110" s="35" t="s">
        <v>270</v>
      </c>
      <c r="C110" s="35" t="s">
        <v>1174</v>
      </c>
      <c r="D110" s="35" t="s">
        <v>1175</v>
      </c>
      <c r="E110" s="35" t="s">
        <v>1159</v>
      </c>
      <c r="F110" s="35" t="s">
        <v>1696</v>
      </c>
      <c r="G110" s="35" t="s">
        <v>1272</v>
      </c>
      <c r="H110" s="35"/>
      <c r="I110" s="36" t="s">
        <v>1697</v>
      </c>
      <c r="J110" s="35" t="s">
        <v>1274</v>
      </c>
      <c r="K110" s="35" t="s">
        <v>1274</v>
      </c>
      <c r="L110" s="35" t="s">
        <v>1132</v>
      </c>
      <c r="M110" s="35" t="s">
        <v>1187</v>
      </c>
      <c r="N110" s="35"/>
      <c r="O110" s="35" t="s">
        <v>1134</v>
      </c>
      <c r="P110" s="35" t="s">
        <v>1135</v>
      </c>
      <c r="Q110" s="35"/>
      <c r="R110" s="35"/>
      <c r="S110" s="35"/>
      <c r="T110" s="35" t="s">
        <v>1275</v>
      </c>
      <c r="U110" s="35" t="s">
        <v>1382</v>
      </c>
      <c r="V110" s="35" t="s">
        <v>1698</v>
      </c>
      <c r="W110" s="35" t="s">
        <v>1138</v>
      </c>
      <c r="X110" s="35" t="s">
        <v>1139</v>
      </c>
    </row>
    <row r="111" spans="1:24" hidden="1">
      <c r="A111" s="35" t="s">
        <v>1699</v>
      </c>
      <c r="B111" s="35" t="s">
        <v>1700</v>
      </c>
      <c r="C111" s="35" t="s">
        <v>1174</v>
      </c>
      <c r="D111" s="35" t="s">
        <v>1175</v>
      </c>
      <c r="E111" s="35" t="s">
        <v>1146</v>
      </c>
      <c r="F111" s="35" t="s">
        <v>1372</v>
      </c>
      <c r="G111" s="35" t="s">
        <v>1256</v>
      </c>
      <c r="H111" s="35"/>
      <c r="I111" s="36" t="s">
        <v>1701</v>
      </c>
      <c r="J111" s="35" t="s">
        <v>1131</v>
      </c>
      <c r="K111" s="35" t="s">
        <v>1131</v>
      </c>
      <c r="L111" s="35" t="s">
        <v>1132</v>
      </c>
      <c r="M111" s="35" t="s">
        <v>1187</v>
      </c>
      <c r="N111" s="35" t="s">
        <v>1375</v>
      </c>
      <c r="O111" s="35" t="s">
        <v>1134</v>
      </c>
      <c r="P111" s="35" t="s">
        <v>1135</v>
      </c>
      <c r="Q111" s="35"/>
      <c r="R111" s="35"/>
      <c r="S111" s="35"/>
      <c r="T111" s="35" t="s">
        <v>1258</v>
      </c>
      <c r="U111" s="35"/>
      <c r="V111" s="35" t="s">
        <v>1372</v>
      </c>
      <c r="W111" s="35" t="s">
        <v>1138</v>
      </c>
      <c r="X111" s="35" t="s">
        <v>1139</v>
      </c>
    </row>
    <row r="112" spans="1:24" hidden="1">
      <c r="A112" s="35" t="s">
        <v>1702</v>
      </c>
      <c r="B112" s="35" t="s">
        <v>1703</v>
      </c>
      <c r="C112" s="35" t="s">
        <v>1174</v>
      </c>
      <c r="D112" s="35" t="s">
        <v>1175</v>
      </c>
      <c r="E112" s="35" t="s">
        <v>1146</v>
      </c>
      <c r="F112" s="35" t="s">
        <v>1704</v>
      </c>
      <c r="G112" s="35" t="s">
        <v>1401</v>
      </c>
      <c r="H112" s="35"/>
      <c r="I112" s="36" t="s">
        <v>1705</v>
      </c>
      <c r="J112" s="35" t="s">
        <v>1142</v>
      </c>
      <c r="K112" s="35" t="s">
        <v>1142</v>
      </c>
      <c r="L112" s="35" t="s">
        <v>1132</v>
      </c>
      <c r="M112" s="35" t="s">
        <v>1187</v>
      </c>
      <c r="N112" s="35" t="s">
        <v>1297</v>
      </c>
      <c r="O112" s="35" t="s">
        <v>1134</v>
      </c>
      <c r="P112" s="35" t="s">
        <v>1135</v>
      </c>
      <c r="Q112" s="35"/>
      <c r="R112" s="35"/>
      <c r="S112" s="35"/>
      <c r="T112" s="35" t="s">
        <v>1403</v>
      </c>
      <c r="U112" s="35"/>
      <c r="V112" s="35" t="s">
        <v>1706</v>
      </c>
      <c r="W112" s="35" t="s">
        <v>1138</v>
      </c>
      <c r="X112" s="35" t="s">
        <v>1139</v>
      </c>
    </row>
    <row r="113" spans="1:24" ht="47.25" hidden="1">
      <c r="A113" s="35" t="s">
        <v>1707</v>
      </c>
      <c r="B113" s="35" t="s">
        <v>1708</v>
      </c>
      <c r="C113" s="35" t="s">
        <v>1201</v>
      </c>
      <c r="D113" s="35" t="s">
        <v>1202</v>
      </c>
      <c r="E113" s="35" t="s">
        <v>1159</v>
      </c>
      <c r="F113" s="35" t="s">
        <v>1709</v>
      </c>
      <c r="G113" s="35" t="s">
        <v>1272</v>
      </c>
      <c r="H113" s="35"/>
      <c r="I113" s="36" t="s">
        <v>1710</v>
      </c>
      <c r="J113" s="35" t="s">
        <v>1274</v>
      </c>
      <c r="K113" s="35" t="s">
        <v>1274</v>
      </c>
      <c r="L113" s="35" t="s">
        <v>1132</v>
      </c>
      <c r="M113" s="35" t="s">
        <v>1187</v>
      </c>
      <c r="N113" s="35"/>
      <c r="O113" s="35" t="s">
        <v>1134</v>
      </c>
      <c r="P113" s="35" t="s">
        <v>1135</v>
      </c>
      <c r="Q113" s="35"/>
      <c r="R113" s="35"/>
      <c r="S113" s="35"/>
      <c r="T113" s="35" t="s">
        <v>1275</v>
      </c>
      <c r="U113" s="35" t="s">
        <v>1382</v>
      </c>
      <c r="V113" s="35" t="s">
        <v>1711</v>
      </c>
      <c r="W113" s="35" t="s">
        <v>1138</v>
      </c>
      <c r="X113" s="35" t="s">
        <v>1139</v>
      </c>
    </row>
    <row r="114" spans="1:24" hidden="1">
      <c r="A114" s="35" t="s">
        <v>1712</v>
      </c>
      <c r="B114" s="35" t="s">
        <v>1713</v>
      </c>
      <c r="C114" s="35" t="s">
        <v>1201</v>
      </c>
      <c r="D114" s="35" t="s">
        <v>1202</v>
      </c>
      <c r="E114" s="35" t="s">
        <v>1159</v>
      </c>
      <c r="F114" s="35" t="s">
        <v>1709</v>
      </c>
      <c r="G114" s="35" t="s">
        <v>1272</v>
      </c>
      <c r="H114" s="35"/>
      <c r="I114" s="36" t="s">
        <v>1714</v>
      </c>
      <c r="J114" s="35" t="s">
        <v>1274</v>
      </c>
      <c r="K114" s="35" t="s">
        <v>1274</v>
      </c>
      <c r="L114" s="35" t="s">
        <v>1132</v>
      </c>
      <c r="M114" s="35" t="s">
        <v>1187</v>
      </c>
      <c r="N114" s="35"/>
      <c r="O114" s="35" t="s">
        <v>1134</v>
      </c>
      <c r="P114" s="35" t="s">
        <v>1135</v>
      </c>
      <c r="Q114" s="35"/>
      <c r="R114" s="35"/>
      <c r="S114" s="35"/>
      <c r="T114" s="35" t="s">
        <v>1275</v>
      </c>
      <c r="U114" s="35" t="s">
        <v>1382</v>
      </c>
      <c r="V114" s="35" t="s">
        <v>1711</v>
      </c>
      <c r="W114" s="35" t="s">
        <v>1138</v>
      </c>
      <c r="X114" s="35" t="s">
        <v>1139</v>
      </c>
    </row>
    <row r="115" spans="1:24" ht="31.5" hidden="1">
      <c r="A115" s="35" t="s">
        <v>1715</v>
      </c>
      <c r="B115" s="35" t="s">
        <v>1716</v>
      </c>
      <c r="C115" s="35" t="s">
        <v>1201</v>
      </c>
      <c r="D115" s="35" t="s">
        <v>1646</v>
      </c>
      <c r="E115" s="35" t="s">
        <v>1128</v>
      </c>
      <c r="F115" s="35" t="s">
        <v>1717</v>
      </c>
      <c r="G115" s="35" t="s">
        <v>1648</v>
      </c>
      <c r="H115" s="35" t="s">
        <v>1673</v>
      </c>
      <c r="I115" s="36" t="s">
        <v>1718</v>
      </c>
      <c r="J115" s="35" t="s">
        <v>1142</v>
      </c>
      <c r="K115" s="35" t="s">
        <v>1131</v>
      </c>
      <c r="L115" s="35" t="s">
        <v>1132</v>
      </c>
      <c r="M115" s="35" t="s">
        <v>1187</v>
      </c>
      <c r="N115" s="35" t="s">
        <v>1719</v>
      </c>
      <c r="O115" s="35" t="s">
        <v>1134</v>
      </c>
      <c r="P115" s="35" t="s">
        <v>1135</v>
      </c>
      <c r="Q115" s="35"/>
      <c r="R115" s="35"/>
      <c r="S115" s="35"/>
      <c r="T115" s="35" t="s">
        <v>1650</v>
      </c>
      <c r="U115" s="35" t="s">
        <v>1676</v>
      </c>
      <c r="V115" s="35" t="s">
        <v>1720</v>
      </c>
      <c r="W115" s="35" t="s">
        <v>1138</v>
      </c>
      <c r="X115" s="35" t="s">
        <v>1139</v>
      </c>
    </row>
    <row r="116" spans="1:24" ht="31.5" hidden="1">
      <c r="A116" s="35" t="s">
        <v>1721</v>
      </c>
      <c r="B116" s="35" t="s">
        <v>1722</v>
      </c>
      <c r="C116" s="35" t="s">
        <v>1201</v>
      </c>
      <c r="D116" s="35" t="s">
        <v>1646</v>
      </c>
      <c r="E116" s="35" t="s">
        <v>1128</v>
      </c>
      <c r="F116" s="35" t="s">
        <v>1723</v>
      </c>
      <c r="G116" s="35" t="s">
        <v>1648</v>
      </c>
      <c r="H116" s="35" t="s">
        <v>1673</v>
      </c>
      <c r="I116" s="36" t="s">
        <v>1724</v>
      </c>
      <c r="J116" s="35" t="s">
        <v>1142</v>
      </c>
      <c r="K116" s="35"/>
      <c r="L116" s="35" t="s">
        <v>1132</v>
      </c>
      <c r="M116" s="35" t="s">
        <v>1187</v>
      </c>
      <c r="N116" s="35" t="s">
        <v>1719</v>
      </c>
      <c r="O116" s="35" t="s">
        <v>1675</v>
      </c>
      <c r="P116" s="35" t="s">
        <v>1135</v>
      </c>
      <c r="Q116" s="35"/>
      <c r="R116" s="35"/>
      <c r="S116" s="35" t="s">
        <v>1134</v>
      </c>
      <c r="T116" s="35" t="s">
        <v>1650</v>
      </c>
      <c r="U116" s="35" t="s">
        <v>1676</v>
      </c>
      <c r="V116" s="35" t="s">
        <v>1725</v>
      </c>
      <c r="W116" s="35" t="s">
        <v>1138</v>
      </c>
      <c r="X116" s="35" t="s">
        <v>1139</v>
      </c>
    </row>
    <row r="117" spans="1:24" ht="47.25" hidden="1">
      <c r="A117" s="35" t="s">
        <v>1726</v>
      </c>
      <c r="B117" s="35" t="s">
        <v>1727</v>
      </c>
      <c r="C117" s="35" t="s">
        <v>1174</v>
      </c>
      <c r="D117" s="35" t="s">
        <v>1175</v>
      </c>
      <c r="E117" s="35" t="s">
        <v>1159</v>
      </c>
      <c r="F117" s="35" t="s">
        <v>1372</v>
      </c>
      <c r="G117" s="35" t="s">
        <v>1728</v>
      </c>
      <c r="H117" s="35"/>
      <c r="I117" s="36" t="s">
        <v>1729</v>
      </c>
      <c r="J117" s="35" t="s">
        <v>1131</v>
      </c>
      <c r="K117" s="35" t="s">
        <v>1131</v>
      </c>
      <c r="L117" s="35" t="s">
        <v>1132</v>
      </c>
      <c r="M117" s="35" t="s">
        <v>1187</v>
      </c>
      <c r="N117" s="35" t="s">
        <v>1375</v>
      </c>
      <c r="O117" s="35" t="s">
        <v>1134</v>
      </c>
      <c r="P117" s="35" t="s">
        <v>1135</v>
      </c>
      <c r="Q117" s="35"/>
      <c r="R117" s="35"/>
      <c r="S117" s="35"/>
      <c r="T117" s="35" t="s">
        <v>1730</v>
      </c>
      <c r="U117" s="35"/>
      <c r="V117" s="35" t="s">
        <v>1372</v>
      </c>
      <c r="W117" s="35" t="s">
        <v>1138</v>
      </c>
      <c r="X117" s="35" t="s">
        <v>1139</v>
      </c>
    </row>
    <row r="118" spans="1:24" ht="31.5" hidden="1">
      <c r="A118" s="35" t="s">
        <v>1731</v>
      </c>
      <c r="B118" s="35" t="s">
        <v>1732</v>
      </c>
      <c r="C118" s="35" t="s">
        <v>1201</v>
      </c>
      <c r="D118" s="35" t="s">
        <v>1646</v>
      </c>
      <c r="E118" s="35" t="s">
        <v>1128</v>
      </c>
      <c r="F118" s="35" t="s">
        <v>1314</v>
      </c>
      <c r="G118" s="35" t="s">
        <v>1648</v>
      </c>
      <c r="H118" s="35" t="s">
        <v>1673</v>
      </c>
      <c r="I118" s="36" t="s">
        <v>1733</v>
      </c>
      <c r="J118" s="35" t="s">
        <v>1274</v>
      </c>
      <c r="K118" s="35" t="s">
        <v>1274</v>
      </c>
      <c r="L118" s="35" t="s">
        <v>1132</v>
      </c>
      <c r="M118" s="35" t="s">
        <v>1187</v>
      </c>
      <c r="N118" s="35" t="s">
        <v>1719</v>
      </c>
      <c r="O118" s="35" t="s">
        <v>1134</v>
      </c>
      <c r="P118" s="35" t="s">
        <v>1135</v>
      </c>
      <c r="Q118" s="35"/>
      <c r="R118" s="35"/>
      <c r="S118" s="35"/>
      <c r="T118" s="35" t="s">
        <v>1650</v>
      </c>
      <c r="U118" s="35" t="s">
        <v>1676</v>
      </c>
      <c r="V118" s="35" t="s">
        <v>1734</v>
      </c>
      <c r="W118" s="35" t="s">
        <v>1138</v>
      </c>
      <c r="X118" s="35" t="s">
        <v>1139</v>
      </c>
    </row>
    <row r="119" spans="1:24" hidden="1">
      <c r="A119" s="35" t="s">
        <v>1735</v>
      </c>
      <c r="B119" s="35" t="s">
        <v>1736</v>
      </c>
      <c r="C119" s="35" t="s">
        <v>1201</v>
      </c>
      <c r="D119" s="35" t="s">
        <v>1646</v>
      </c>
      <c r="E119" s="35" t="s">
        <v>1128</v>
      </c>
      <c r="F119" s="35" t="s">
        <v>1737</v>
      </c>
      <c r="G119" s="35" t="s">
        <v>1738</v>
      </c>
      <c r="H119" s="35" t="s">
        <v>1673</v>
      </c>
      <c r="I119" s="36" t="s">
        <v>1649</v>
      </c>
      <c r="J119" s="35" t="s">
        <v>1142</v>
      </c>
      <c r="K119" s="35" t="s">
        <v>1156</v>
      </c>
      <c r="L119" s="35" t="s">
        <v>1132</v>
      </c>
      <c r="M119" s="35" t="s">
        <v>1187</v>
      </c>
      <c r="N119" s="35"/>
      <c r="O119" s="35" t="s">
        <v>1134</v>
      </c>
      <c r="P119" s="35" t="s">
        <v>1135</v>
      </c>
      <c r="Q119" s="35"/>
      <c r="R119" s="35"/>
      <c r="S119" s="35" t="s">
        <v>1134</v>
      </c>
      <c r="T119" s="35" t="s">
        <v>1739</v>
      </c>
      <c r="U119" s="35" t="s">
        <v>1676</v>
      </c>
      <c r="V119" s="35" t="s">
        <v>1740</v>
      </c>
      <c r="W119" s="35" t="s">
        <v>1138</v>
      </c>
      <c r="X119" s="35" t="s">
        <v>1139</v>
      </c>
    </row>
    <row r="120" spans="1:24" ht="31.5" hidden="1">
      <c r="A120" s="35" t="s">
        <v>1741</v>
      </c>
      <c r="B120" s="35" t="s">
        <v>1742</v>
      </c>
      <c r="C120" s="35" t="s">
        <v>1201</v>
      </c>
      <c r="D120" s="35" t="s">
        <v>1646</v>
      </c>
      <c r="E120" s="35" t="s">
        <v>1128</v>
      </c>
      <c r="F120" s="35" t="s">
        <v>1743</v>
      </c>
      <c r="G120" s="35" t="s">
        <v>1648</v>
      </c>
      <c r="H120" s="35" t="s">
        <v>1673</v>
      </c>
      <c r="I120" s="36" t="s">
        <v>1674</v>
      </c>
      <c r="J120" s="35" t="s">
        <v>1142</v>
      </c>
      <c r="K120" s="35"/>
      <c r="L120" s="35" t="s">
        <v>1132</v>
      </c>
      <c r="M120" s="35" t="s">
        <v>1187</v>
      </c>
      <c r="N120" s="35" t="s">
        <v>1719</v>
      </c>
      <c r="O120" s="35" t="s">
        <v>1675</v>
      </c>
      <c r="P120" s="35" t="s">
        <v>1135</v>
      </c>
      <c r="Q120" s="35"/>
      <c r="R120" s="35"/>
      <c r="S120" s="35"/>
      <c r="T120" s="35" t="s">
        <v>1650</v>
      </c>
      <c r="U120" s="35" t="s">
        <v>1676</v>
      </c>
      <c r="V120" s="35" t="s">
        <v>1744</v>
      </c>
      <c r="W120" s="35" t="s">
        <v>1138</v>
      </c>
      <c r="X120" s="35" t="s">
        <v>1139</v>
      </c>
    </row>
    <row r="121" spans="1:24" ht="31.5" hidden="1">
      <c r="A121" s="35" t="s">
        <v>1745</v>
      </c>
      <c r="B121" s="35" t="s">
        <v>1746</v>
      </c>
      <c r="C121" s="35" t="s">
        <v>1201</v>
      </c>
      <c r="D121" s="35" t="s">
        <v>1646</v>
      </c>
      <c r="E121" s="35" t="s">
        <v>1128</v>
      </c>
      <c r="F121" s="35" t="s">
        <v>1747</v>
      </c>
      <c r="G121" s="35" t="s">
        <v>1648</v>
      </c>
      <c r="H121" s="35" t="s">
        <v>1673</v>
      </c>
      <c r="I121" s="36" t="s">
        <v>1748</v>
      </c>
      <c r="J121" s="35" t="s">
        <v>1142</v>
      </c>
      <c r="K121" s="35"/>
      <c r="L121" s="35" t="s">
        <v>1132</v>
      </c>
      <c r="M121" s="35" t="s">
        <v>1187</v>
      </c>
      <c r="N121" s="35" t="s">
        <v>1719</v>
      </c>
      <c r="O121" s="35" t="s">
        <v>1675</v>
      </c>
      <c r="P121" s="35" t="s">
        <v>1135</v>
      </c>
      <c r="Q121" s="35"/>
      <c r="R121" s="35"/>
      <c r="S121" s="35" t="s">
        <v>1134</v>
      </c>
      <c r="T121" s="35" t="s">
        <v>1650</v>
      </c>
      <c r="U121" s="35" t="s">
        <v>1676</v>
      </c>
      <c r="V121" s="35" t="s">
        <v>1749</v>
      </c>
      <c r="W121" s="35" t="s">
        <v>1138</v>
      </c>
      <c r="X121" s="35" t="s">
        <v>1139</v>
      </c>
    </row>
    <row r="122" spans="1:24" ht="31.5" hidden="1">
      <c r="A122" s="35" t="s">
        <v>1750</v>
      </c>
      <c r="B122" s="35" t="s">
        <v>1751</v>
      </c>
      <c r="C122" s="35" t="s">
        <v>1201</v>
      </c>
      <c r="D122" s="35" t="s">
        <v>1646</v>
      </c>
      <c r="E122" s="35" t="s">
        <v>1128</v>
      </c>
      <c r="F122" s="35" t="s">
        <v>1723</v>
      </c>
      <c r="G122" s="35" t="s">
        <v>1648</v>
      </c>
      <c r="H122" s="35" t="s">
        <v>1673</v>
      </c>
      <c r="I122" s="36" t="s">
        <v>1674</v>
      </c>
      <c r="J122" s="35" t="s">
        <v>1142</v>
      </c>
      <c r="K122" s="35"/>
      <c r="L122" s="35" t="s">
        <v>1132</v>
      </c>
      <c r="M122" s="35" t="s">
        <v>1187</v>
      </c>
      <c r="N122" s="35" t="s">
        <v>1719</v>
      </c>
      <c r="O122" s="35" t="s">
        <v>1675</v>
      </c>
      <c r="P122" s="35" t="s">
        <v>1135</v>
      </c>
      <c r="Q122" s="35"/>
      <c r="R122" s="35"/>
      <c r="S122" s="35" t="s">
        <v>1134</v>
      </c>
      <c r="T122" s="35" t="s">
        <v>1650</v>
      </c>
      <c r="U122" s="35" t="s">
        <v>1676</v>
      </c>
      <c r="V122" s="35" t="s">
        <v>1725</v>
      </c>
      <c r="W122" s="35" t="s">
        <v>1138</v>
      </c>
      <c r="X122" s="35" t="s">
        <v>1139</v>
      </c>
    </row>
    <row r="123" spans="1:24" ht="31.5" hidden="1">
      <c r="A123" s="35" t="s">
        <v>1752</v>
      </c>
      <c r="B123" s="35" t="s">
        <v>1753</v>
      </c>
      <c r="C123" s="35" t="s">
        <v>1201</v>
      </c>
      <c r="D123" s="35" t="s">
        <v>1646</v>
      </c>
      <c r="E123" s="35" t="s">
        <v>1128</v>
      </c>
      <c r="F123" s="35" t="s">
        <v>1754</v>
      </c>
      <c r="G123" s="35" t="s">
        <v>1648</v>
      </c>
      <c r="H123" s="35" t="s">
        <v>1673</v>
      </c>
      <c r="I123" s="36" t="s">
        <v>1674</v>
      </c>
      <c r="J123" s="35" t="s">
        <v>1142</v>
      </c>
      <c r="K123" s="35"/>
      <c r="L123" s="35" t="s">
        <v>1132</v>
      </c>
      <c r="M123" s="35" t="s">
        <v>1187</v>
      </c>
      <c r="N123" s="35" t="s">
        <v>1719</v>
      </c>
      <c r="O123" s="35" t="s">
        <v>1675</v>
      </c>
      <c r="P123" s="35" t="s">
        <v>1135</v>
      </c>
      <c r="Q123" s="35"/>
      <c r="R123" s="35"/>
      <c r="S123" s="35"/>
      <c r="T123" s="35" t="s">
        <v>1650</v>
      </c>
      <c r="U123" s="35" t="s">
        <v>1676</v>
      </c>
      <c r="V123" s="35" t="s">
        <v>1755</v>
      </c>
      <c r="W123" s="35" t="s">
        <v>1138</v>
      </c>
      <c r="X123" s="35" t="s">
        <v>1139</v>
      </c>
    </row>
    <row r="124" spans="1:24" ht="31.5" hidden="1">
      <c r="A124" s="35" t="s">
        <v>1756</v>
      </c>
      <c r="B124" s="35" t="s">
        <v>1757</v>
      </c>
      <c r="C124" s="35" t="s">
        <v>1201</v>
      </c>
      <c r="D124" s="35" t="s">
        <v>1202</v>
      </c>
      <c r="E124" s="35" t="s">
        <v>1159</v>
      </c>
      <c r="F124" s="35" t="s">
        <v>1758</v>
      </c>
      <c r="G124" s="35" t="s">
        <v>1668</v>
      </c>
      <c r="H124" s="35" t="s">
        <v>1759</v>
      </c>
      <c r="I124" s="36" t="s">
        <v>1760</v>
      </c>
      <c r="J124" s="35" t="s">
        <v>1396</v>
      </c>
      <c r="K124" s="35" t="s">
        <v>1396</v>
      </c>
      <c r="L124" s="35" t="s">
        <v>1132</v>
      </c>
      <c r="M124" s="35" t="s">
        <v>1187</v>
      </c>
      <c r="N124" s="35" t="s">
        <v>1759</v>
      </c>
      <c r="O124" s="35" t="s">
        <v>1134</v>
      </c>
      <c r="P124" s="35" t="s">
        <v>1135</v>
      </c>
      <c r="Q124" s="35"/>
      <c r="R124" s="35"/>
      <c r="S124" s="35"/>
      <c r="T124" s="35"/>
      <c r="U124" s="35"/>
      <c r="V124" s="35" t="s">
        <v>1761</v>
      </c>
      <c r="W124" s="35" t="s">
        <v>1138</v>
      </c>
      <c r="X124" s="35" t="s">
        <v>1139</v>
      </c>
    </row>
    <row r="125" spans="1:24" hidden="1">
      <c r="A125" s="35" t="s">
        <v>1762</v>
      </c>
      <c r="B125" s="35" t="s">
        <v>1763</v>
      </c>
      <c r="C125" s="35" t="s">
        <v>1201</v>
      </c>
      <c r="D125" s="35" t="s">
        <v>1646</v>
      </c>
      <c r="E125" s="35" t="s">
        <v>1128</v>
      </c>
      <c r="F125" s="35" t="s">
        <v>1764</v>
      </c>
      <c r="G125" s="35" t="s">
        <v>1648</v>
      </c>
      <c r="H125" s="35" t="s">
        <v>1673</v>
      </c>
      <c r="I125" s="36" t="s">
        <v>1765</v>
      </c>
      <c r="J125" s="35" t="s">
        <v>1142</v>
      </c>
      <c r="K125" s="35" t="s">
        <v>1142</v>
      </c>
      <c r="L125" s="35" t="s">
        <v>1132</v>
      </c>
      <c r="M125" s="35" t="s">
        <v>1187</v>
      </c>
      <c r="N125" s="35" t="s">
        <v>1297</v>
      </c>
      <c r="O125" s="35" t="s">
        <v>1134</v>
      </c>
      <c r="P125" s="35" t="s">
        <v>1135</v>
      </c>
      <c r="Q125" s="35"/>
      <c r="R125" s="35"/>
      <c r="S125" s="35"/>
      <c r="T125" s="35" t="s">
        <v>1650</v>
      </c>
      <c r="U125" s="35" t="s">
        <v>1676</v>
      </c>
      <c r="V125" s="35" t="s">
        <v>1764</v>
      </c>
      <c r="W125" s="35" t="s">
        <v>1138</v>
      </c>
      <c r="X125" s="35" t="s">
        <v>1139</v>
      </c>
    </row>
    <row r="126" spans="1:24" ht="31.5" hidden="1">
      <c r="A126" s="35" t="s">
        <v>1766</v>
      </c>
      <c r="B126" s="35" t="s">
        <v>1767</v>
      </c>
      <c r="C126" s="35" t="s">
        <v>1201</v>
      </c>
      <c r="D126" s="35" t="s">
        <v>1683</v>
      </c>
      <c r="E126" s="35" t="s">
        <v>1146</v>
      </c>
      <c r="F126" s="35" t="s">
        <v>1768</v>
      </c>
      <c r="G126" s="35" t="s">
        <v>1685</v>
      </c>
      <c r="H126" s="35"/>
      <c r="I126" s="36" t="s">
        <v>1769</v>
      </c>
      <c r="J126" s="35" t="s">
        <v>1131</v>
      </c>
      <c r="K126" s="35" t="s">
        <v>1131</v>
      </c>
      <c r="L126" s="35" t="s">
        <v>1132</v>
      </c>
      <c r="M126" s="35" t="s">
        <v>1187</v>
      </c>
      <c r="N126" s="35"/>
      <c r="O126" s="35" t="s">
        <v>1134</v>
      </c>
      <c r="P126" s="35" t="s">
        <v>1135</v>
      </c>
      <c r="Q126" s="35"/>
      <c r="R126" s="35"/>
      <c r="S126" s="35"/>
      <c r="T126" s="35" t="s">
        <v>1687</v>
      </c>
      <c r="U126" s="35"/>
      <c r="V126" s="35" t="s">
        <v>1770</v>
      </c>
      <c r="W126" s="35" t="s">
        <v>1138</v>
      </c>
      <c r="X126" s="35" t="s">
        <v>1139</v>
      </c>
    </row>
    <row r="127" spans="1:24" ht="31.5" hidden="1">
      <c r="A127" s="35" t="s">
        <v>1771</v>
      </c>
      <c r="B127" s="35" t="s">
        <v>1772</v>
      </c>
      <c r="C127" s="35" t="s">
        <v>1201</v>
      </c>
      <c r="D127" s="35" t="s">
        <v>1646</v>
      </c>
      <c r="E127" s="35" t="s">
        <v>1128</v>
      </c>
      <c r="F127" s="35" t="s">
        <v>1203</v>
      </c>
      <c r="G127" s="35" t="s">
        <v>1648</v>
      </c>
      <c r="H127" s="35" t="s">
        <v>1673</v>
      </c>
      <c r="I127" s="36" t="s">
        <v>1773</v>
      </c>
      <c r="J127" s="35" t="s">
        <v>1142</v>
      </c>
      <c r="K127" s="35" t="s">
        <v>1206</v>
      </c>
      <c r="L127" s="35" t="s">
        <v>1132</v>
      </c>
      <c r="M127" s="35" t="s">
        <v>1187</v>
      </c>
      <c r="N127" s="35" t="s">
        <v>1719</v>
      </c>
      <c r="O127" s="35" t="s">
        <v>1134</v>
      </c>
      <c r="P127" s="35" t="s">
        <v>1135</v>
      </c>
      <c r="Q127" s="35"/>
      <c r="R127" s="35"/>
      <c r="S127" s="35"/>
      <c r="T127" s="35" t="s">
        <v>1650</v>
      </c>
      <c r="U127" s="35" t="s">
        <v>1676</v>
      </c>
      <c r="V127" s="35" t="s">
        <v>1207</v>
      </c>
      <c r="W127" s="35" t="s">
        <v>1138</v>
      </c>
      <c r="X127" s="35" t="s">
        <v>1139</v>
      </c>
    </row>
    <row r="128" spans="1:24" ht="31.5" hidden="1">
      <c r="A128" s="35" t="s">
        <v>1774</v>
      </c>
      <c r="B128" s="35" t="s">
        <v>1775</v>
      </c>
      <c r="C128" s="35" t="s">
        <v>1201</v>
      </c>
      <c r="D128" s="35" t="s">
        <v>1646</v>
      </c>
      <c r="E128" s="35" t="s">
        <v>1128</v>
      </c>
      <c r="F128" s="35" t="s">
        <v>1776</v>
      </c>
      <c r="G128" s="35" t="s">
        <v>1648</v>
      </c>
      <c r="H128" s="35" t="s">
        <v>1673</v>
      </c>
      <c r="I128" s="36" t="s">
        <v>1724</v>
      </c>
      <c r="J128" s="35" t="s">
        <v>1142</v>
      </c>
      <c r="K128" s="35"/>
      <c r="L128" s="35" t="s">
        <v>1132</v>
      </c>
      <c r="M128" s="35" t="s">
        <v>1187</v>
      </c>
      <c r="N128" s="35" t="s">
        <v>1719</v>
      </c>
      <c r="O128" s="35" t="s">
        <v>1675</v>
      </c>
      <c r="P128" s="35" t="s">
        <v>1135</v>
      </c>
      <c r="Q128" s="35"/>
      <c r="R128" s="35"/>
      <c r="S128" s="35"/>
      <c r="T128" s="35" t="s">
        <v>1650</v>
      </c>
      <c r="U128" s="35" t="s">
        <v>1676</v>
      </c>
      <c r="V128" s="35" t="s">
        <v>1777</v>
      </c>
      <c r="W128" s="35" t="s">
        <v>1138</v>
      </c>
      <c r="X128" s="35" t="s">
        <v>1139</v>
      </c>
    </row>
    <row r="129" spans="1:24" ht="31.5" hidden="1">
      <c r="A129" s="35" t="s">
        <v>1778</v>
      </c>
      <c r="B129" s="35" t="s">
        <v>1779</v>
      </c>
      <c r="C129" s="35" t="s">
        <v>1201</v>
      </c>
      <c r="D129" s="35" t="s">
        <v>1646</v>
      </c>
      <c r="E129" s="35" t="s">
        <v>1128</v>
      </c>
      <c r="F129" s="35" t="s">
        <v>1780</v>
      </c>
      <c r="G129" s="35" t="s">
        <v>1648</v>
      </c>
      <c r="H129" s="35" t="s">
        <v>1673</v>
      </c>
      <c r="I129" s="36" t="s">
        <v>1674</v>
      </c>
      <c r="J129" s="35" t="s">
        <v>1142</v>
      </c>
      <c r="K129" s="35"/>
      <c r="L129" s="35" t="s">
        <v>1132</v>
      </c>
      <c r="M129" s="35" t="s">
        <v>1187</v>
      </c>
      <c r="N129" s="35" t="s">
        <v>1719</v>
      </c>
      <c r="O129" s="35" t="s">
        <v>1675</v>
      </c>
      <c r="P129" s="35" t="s">
        <v>1135</v>
      </c>
      <c r="Q129" s="35"/>
      <c r="R129" s="35"/>
      <c r="S129" s="35"/>
      <c r="T129" s="35"/>
      <c r="U129" s="35"/>
      <c r="V129" s="35" t="s">
        <v>1781</v>
      </c>
      <c r="W129" s="35" t="s">
        <v>1138</v>
      </c>
      <c r="X129" s="35" t="s">
        <v>1139</v>
      </c>
    </row>
    <row r="130" spans="1:24" ht="63" hidden="1">
      <c r="A130" s="35" t="s">
        <v>1782</v>
      </c>
      <c r="B130" s="35" t="s">
        <v>1783</v>
      </c>
      <c r="C130" s="35" t="s">
        <v>1174</v>
      </c>
      <c r="D130" s="35" t="s">
        <v>1175</v>
      </c>
      <c r="E130" s="35" t="s">
        <v>1165</v>
      </c>
      <c r="F130" s="35" t="s">
        <v>1355</v>
      </c>
      <c r="G130" s="35" t="s">
        <v>1784</v>
      </c>
      <c r="H130" s="35" t="s">
        <v>1234</v>
      </c>
      <c r="I130" s="36" t="s">
        <v>1785</v>
      </c>
      <c r="J130" s="35" t="s">
        <v>1142</v>
      </c>
      <c r="K130" s="35" t="s">
        <v>1786</v>
      </c>
      <c r="L130" s="35" t="s">
        <v>1132</v>
      </c>
      <c r="M130" s="35" t="s">
        <v>1187</v>
      </c>
      <c r="N130" s="35" t="s">
        <v>1234</v>
      </c>
      <c r="O130" s="35" t="s">
        <v>1134</v>
      </c>
      <c r="P130" s="35" t="s">
        <v>1135</v>
      </c>
      <c r="Q130" s="35"/>
      <c r="R130" s="35"/>
      <c r="S130" s="35"/>
      <c r="T130" s="35" t="s">
        <v>1787</v>
      </c>
      <c r="U130" s="35" t="s">
        <v>1788</v>
      </c>
      <c r="V130" s="35" t="s">
        <v>1357</v>
      </c>
      <c r="W130" s="35" t="s">
        <v>1138</v>
      </c>
      <c r="X130" s="35" t="s">
        <v>1139</v>
      </c>
    </row>
    <row r="131" spans="1:24" ht="126" hidden="1">
      <c r="A131" s="35" t="s">
        <v>1789</v>
      </c>
      <c r="B131" s="35" t="s">
        <v>1790</v>
      </c>
      <c r="C131" s="35" t="s">
        <v>1174</v>
      </c>
      <c r="D131" s="35" t="s">
        <v>1175</v>
      </c>
      <c r="E131" s="35" t="s">
        <v>1146</v>
      </c>
      <c r="F131" s="35" t="s">
        <v>1791</v>
      </c>
      <c r="G131" s="35" t="s">
        <v>1792</v>
      </c>
      <c r="H131" s="35" t="s">
        <v>1234</v>
      </c>
      <c r="I131" s="36" t="s">
        <v>1793</v>
      </c>
      <c r="J131" s="35" t="s">
        <v>1142</v>
      </c>
      <c r="K131" s="35" t="s">
        <v>1142</v>
      </c>
      <c r="L131" s="35" t="s">
        <v>1132</v>
      </c>
      <c r="M131" s="35" t="s">
        <v>1187</v>
      </c>
      <c r="N131" s="35" t="s">
        <v>1234</v>
      </c>
      <c r="O131" s="35" t="s">
        <v>1134</v>
      </c>
      <c r="P131" s="35" t="s">
        <v>1135</v>
      </c>
      <c r="Q131" s="35"/>
      <c r="R131" s="35"/>
      <c r="S131" s="35"/>
      <c r="T131" s="35" t="s">
        <v>1794</v>
      </c>
      <c r="U131" s="35"/>
      <c r="V131" s="35" t="s">
        <v>1791</v>
      </c>
      <c r="W131" s="35" t="s">
        <v>1138</v>
      </c>
      <c r="X131" s="35" t="s">
        <v>1139</v>
      </c>
    </row>
    <row r="132" spans="1:24" ht="220.5" hidden="1">
      <c r="A132" s="35" t="s">
        <v>1795</v>
      </c>
      <c r="B132" s="35" t="s">
        <v>1796</v>
      </c>
      <c r="C132" s="35" t="s">
        <v>1174</v>
      </c>
      <c r="D132" s="35" t="s">
        <v>1175</v>
      </c>
      <c r="E132" s="35" t="s">
        <v>1128</v>
      </c>
      <c r="F132" s="35" t="s">
        <v>1791</v>
      </c>
      <c r="G132" s="35" t="s">
        <v>1233</v>
      </c>
      <c r="H132" s="35" t="s">
        <v>1234</v>
      </c>
      <c r="I132" s="36" t="s">
        <v>1797</v>
      </c>
      <c r="J132" s="35" t="s">
        <v>1142</v>
      </c>
      <c r="K132" s="35" t="s">
        <v>1142</v>
      </c>
      <c r="L132" s="35" t="s">
        <v>1132</v>
      </c>
      <c r="M132" s="35" t="s">
        <v>1187</v>
      </c>
      <c r="N132" s="35" t="s">
        <v>1234</v>
      </c>
      <c r="O132" s="35" t="s">
        <v>1134</v>
      </c>
      <c r="P132" s="35" t="s">
        <v>1135</v>
      </c>
      <c r="Q132" s="35"/>
      <c r="R132" s="35"/>
      <c r="S132" s="35"/>
      <c r="T132" s="35"/>
      <c r="U132" s="35"/>
      <c r="V132" s="35" t="s">
        <v>1791</v>
      </c>
      <c r="W132" s="35" t="s">
        <v>1138</v>
      </c>
      <c r="X132" s="35" t="s">
        <v>1139</v>
      </c>
    </row>
    <row r="133" spans="1:24" hidden="1">
      <c r="A133" s="35" t="s">
        <v>1798</v>
      </c>
      <c r="B133" s="35" t="s">
        <v>1799</v>
      </c>
      <c r="C133" s="35" t="s">
        <v>1126</v>
      </c>
      <c r="D133" s="35" t="s">
        <v>1127</v>
      </c>
      <c r="E133" s="35" t="s">
        <v>1165</v>
      </c>
      <c r="F133" s="35" t="s">
        <v>1129</v>
      </c>
      <c r="G133" s="35" t="s">
        <v>1800</v>
      </c>
      <c r="H133" s="35"/>
      <c r="I133" s="36" t="s">
        <v>1798</v>
      </c>
      <c r="J133" s="35"/>
      <c r="K133" s="35" t="s">
        <v>1142</v>
      </c>
      <c r="L133" s="35" t="s">
        <v>1132</v>
      </c>
      <c r="M133" s="35" t="s">
        <v>1133</v>
      </c>
      <c r="N133" s="35"/>
      <c r="O133" s="35" t="s">
        <v>1134</v>
      </c>
      <c r="P133" s="35" t="s">
        <v>1135</v>
      </c>
      <c r="Q133" s="35"/>
      <c r="R133" s="35"/>
      <c r="S133" s="35"/>
      <c r="T133" s="35" t="s">
        <v>1801</v>
      </c>
      <c r="U133" s="35"/>
      <c r="V133" s="35" t="s">
        <v>1137</v>
      </c>
      <c r="W133" s="35" t="s">
        <v>1138</v>
      </c>
      <c r="X133" s="35" t="s">
        <v>1139</v>
      </c>
    </row>
    <row r="134" spans="1:24" hidden="1">
      <c r="A134" s="35" t="s">
        <v>1802</v>
      </c>
      <c r="B134" s="35" t="s">
        <v>1803</v>
      </c>
      <c r="C134" s="35" t="s">
        <v>1126</v>
      </c>
      <c r="D134" s="35" t="s">
        <v>1127</v>
      </c>
      <c r="E134" s="35" t="s">
        <v>1128</v>
      </c>
      <c r="F134" s="35" t="s">
        <v>1129</v>
      </c>
      <c r="G134" s="35" t="s">
        <v>1800</v>
      </c>
      <c r="H134" s="35"/>
      <c r="I134" s="36" t="s">
        <v>1804</v>
      </c>
      <c r="J134" s="35"/>
      <c r="K134" s="35" t="s">
        <v>1142</v>
      </c>
      <c r="L134" s="35" t="s">
        <v>1132</v>
      </c>
      <c r="M134" s="35" t="s">
        <v>1133</v>
      </c>
      <c r="N134" s="35"/>
      <c r="O134" s="35" t="s">
        <v>1134</v>
      </c>
      <c r="P134" s="35" t="s">
        <v>1135</v>
      </c>
      <c r="Q134" s="35"/>
      <c r="R134" s="35"/>
      <c r="S134" s="35"/>
      <c r="T134" s="35" t="s">
        <v>1801</v>
      </c>
      <c r="U134" s="35"/>
      <c r="V134" s="35" t="s">
        <v>1137</v>
      </c>
      <c r="W134" s="35" t="s">
        <v>1138</v>
      </c>
      <c r="X134" s="35" t="s">
        <v>1139</v>
      </c>
    </row>
    <row r="135" spans="1:24" ht="31.5" hidden="1">
      <c r="A135" s="35" t="s">
        <v>1805</v>
      </c>
      <c r="B135" s="35" t="s">
        <v>1806</v>
      </c>
      <c r="C135" s="35" t="s">
        <v>1174</v>
      </c>
      <c r="D135" s="35" t="s">
        <v>1175</v>
      </c>
      <c r="E135" s="35" t="s">
        <v>1146</v>
      </c>
      <c r="F135" s="35" t="s">
        <v>1791</v>
      </c>
      <c r="G135" s="35" t="s">
        <v>1792</v>
      </c>
      <c r="H135" s="35" t="s">
        <v>1234</v>
      </c>
      <c r="I135" s="36" t="s">
        <v>1807</v>
      </c>
      <c r="J135" s="35" t="s">
        <v>1142</v>
      </c>
      <c r="K135" s="35" t="s">
        <v>1808</v>
      </c>
      <c r="L135" s="35" t="s">
        <v>1132</v>
      </c>
      <c r="M135" s="35" t="s">
        <v>1187</v>
      </c>
      <c r="N135" s="35"/>
      <c r="O135" s="35" t="s">
        <v>1134</v>
      </c>
      <c r="P135" s="35" t="s">
        <v>1135</v>
      </c>
      <c r="Q135" s="35"/>
      <c r="R135" s="35"/>
      <c r="S135" s="35"/>
      <c r="T135" s="35" t="s">
        <v>1794</v>
      </c>
      <c r="U135" s="35" t="s">
        <v>1788</v>
      </c>
      <c r="V135" s="35" t="s">
        <v>1791</v>
      </c>
      <c r="W135" s="35" t="s">
        <v>1138</v>
      </c>
      <c r="X135" s="35" t="s">
        <v>1139</v>
      </c>
    </row>
    <row r="136" spans="1:24" ht="189" hidden="1">
      <c r="A136" s="35" t="s">
        <v>1809</v>
      </c>
      <c r="B136" s="35" t="s">
        <v>1810</v>
      </c>
      <c r="C136" s="35" t="s">
        <v>1174</v>
      </c>
      <c r="D136" s="35" t="s">
        <v>1175</v>
      </c>
      <c r="E136" s="35" t="s">
        <v>1146</v>
      </c>
      <c r="F136" s="35" t="s">
        <v>1791</v>
      </c>
      <c r="G136" s="35" t="s">
        <v>1792</v>
      </c>
      <c r="H136" s="35" t="s">
        <v>1234</v>
      </c>
      <c r="I136" s="36" t="s">
        <v>1811</v>
      </c>
      <c r="J136" s="35" t="s">
        <v>1142</v>
      </c>
      <c r="K136" s="35" t="s">
        <v>1786</v>
      </c>
      <c r="L136" s="35" t="s">
        <v>1132</v>
      </c>
      <c r="M136" s="35" t="s">
        <v>1187</v>
      </c>
      <c r="N136" s="35" t="s">
        <v>1792</v>
      </c>
      <c r="O136" s="35" t="s">
        <v>1134</v>
      </c>
      <c r="P136" s="35" t="s">
        <v>1135</v>
      </c>
      <c r="Q136" s="35"/>
      <c r="R136" s="35"/>
      <c r="S136" s="35"/>
      <c r="T136" s="35" t="s">
        <v>1794</v>
      </c>
      <c r="U136" s="35" t="s">
        <v>1788</v>
      </c>
      <c r="V136" s="35" t="s">
        <v>1791</v>
      </c>
      <c r="W136" s="35" t="s">
        <v>1138</v>
      </c>
      <c r="X136" s="35" t="s">
        <v>1139</v>
      </c>
    </row>
    <row r="137" spans="1:24" ht="47.25" hidden="1">
      <c r="A137" s="35" t="s">
        <v>1812</v>
      </c>
      <c r="B137" s="35" t="s">
        <v>1813</v>
      </c>
      <c r="C137" s="35" t="s">
        <v>1126</v>
      </c>
      <c r="D137" s="35" t="s">
        <v>1127</v>
      </c>
      <c r="E137" s="35" t="s">
        <v>1165</v>
      </c>
      <c r="F137" s="35" t="s">
        <v>1153</v>
      </c>
      <c r="G137" s="35" t="s">
        <v>1814</v>
      </c>
      <c r="H137" s="35"/>
      <c r="I137" s="36" t="s">
        <v>1815</v>
      </c>
      <c r="J137" s="35"/>
      <c r="K137" s="35" t="s">
        <v>1156</v>
      </c>
      <c r="L137" s="35" t="s">
        <v>1132</v>
      </c>
      <c r="M137" s="35" t="s">
        <v>1133</v>
      </c>
      <c r="N137" s="35"/>
      <c r="O137" s="35" t="s">
        <v>1134</v>
      </c>
      <c r="P137" s="35" t="s">
        <v>1135</v>
      </c>
      <c r="Q137" s="35"/>
      <c r="R137" s="35"/>
      <c r="S137" s="35"/>
      <c r="T137" s="35" t="s">
        <v>1816</v>
      </c>
      <c r="U137" s="35"/>
      <c r="V137" s="35" t="s">
        <v>1153</v>
      </c>
      <c r="W137" s="35" t="s">
        <v>1138</v>
      </c>
      <c r="X137" s="35" t="s">
        <v>1139</v>
      </c>
    </row>
    <row r="138" spans="1:24" hidden="1">
      <c r="A138" s="35" t="s">
        <v>1817</v>
      </c>
      <c r="B138" s="35" t="s">
        <v>1818</v>
      </c>
      <c r="C138" s="35" t="s">
        <v>1201</v>
      </c>
      <c r="D138" s="35" t="s">
        <v>1202</v>
      </c>
      <c r="E138" s="35" t="s">
        <v>1159</v>
      </c>
      <c r="F138" s="35" t="s">
        <v>1819</v>
      </c>
      <c r="G138" s="35" t="s">
        <v>1153</v>
      </c>
      <c r="H138" s="35"/>
      <c r="I138" s="36" t="s">
        <v>1817</v>
      </c>
      <c r="J138" s="35" t="s">
        <v>1156</v>
      </c>
      <c r="K138" s="35" t="s">
        <v>1156</v>
      </c>
      <c r="L138" s="35" t="s">
        <v>1132</v>
      </c>
      <c r="M138" s="35" t="s">
        <v>1187</v>
      </c>
      <c r="N138" s="35" t="s">
        <v>1297</v>
      </c>
      <c r="O138" s="35" t="s">
        <v>1134</v>
      </c>
      <c r="P138" s="35" t="s">
        <v>1135</v>
      </c>
      <c r="Q138" s="35"/>
      <c r="R138" s="35"/>
      <c r="S138" s="35"/>
      <c r="T138" s="35" t="s">
        <v>1153</v>
      </c>
      <c r="U138" s="35"/>
      <c r="V138" s="35" t="s">
        <v>1820</v>
      </c>
      <c r="W138" s="35" t="s">
        <v>1138</v>
      </c>
      <c r="X138" s="35" t="s">
        <v>1139</v>
      </c>
    </row>
    <row r="139" spans="1:24" ht="31.5" hidden="1">
      <c r="A139" s="35" t="s">
        <v>1821</v>
      </c>
      <c r="B139" s="35" t="s">
        <v>1822</v>
      </c>
      <c r="C139" s="35" t="s">
        <v>1201</v>
      </c>
      <c r="D139" s="35" t="s">
        <v>1823</v>
      </c>
      <c r="E139" s="35" t="s">
        <v>1165</v>
      </c>
      <c r="F139" s="35" t="s">
        <v>1819</v>
      </c>
      <c r="G139" s="35" t="s">
        <v>1153</v>
      </c>
      <c r="H139" s="35"/>
      <c r="I139" s="36" t="s">
        <v>1824</v>
      </c>
      <c r="J139" s="35" t="s">
        <v>1156</v>
      </c>
      <c r="K139" s="35" t="s">
        <v>1156</v>
      </c>
      <c r="L139" s="35" t="s">
        <v>1132</v>
      </c>
      <c r="M139" s="35" t="s">
        <v>1187</v>
      </c>
      <c r="N139" s="35" t="s">
        <v>1297</v>
      </c>
      <c r="O139" s="35" t="s">
        <v>1134</v>
      </c>
      <c r="P139" s="35" t="s">
        <v>1135</v>
      </c>
      <c r="Q139" s="35"/>
      <c r="R139" s="35"/>
      <c r="S139" s="35"/>
      <c r="T139" s="35"/>
      <c r="U139" s="35"/>
      <c r="V139" s="35"/>
      <c r="W139" s="35" t="s">
        <v>1138</v>
      </c>
      <c r="X139" s="35" t="s">
        <v>1139</v>
      </c>
    </row>
    <row r="140" spans="1:24" ht="31.5" hidden="1">
      <c r="A140" s="35" t="s">
        <v>1825</v>
      </c>
      <c r="B140" s="35" t="s">
        <v>1826</v>
      </c>
      <c r="C140" s="35" t="s">
        <v>1201</v>
      </c>
      <c r="D140" s="35" t="s">
        <v>1823</v>
      </c>
      <c r="E140" s="35" t="s">
        <v>1165</v>
      </c>
      <c r="F140" s="35" t="s">
        <v>1819</v>
      </c>
      <c r="G140" s="35" t="s">
        <v>1153</v>
      </c>
      <c r="H140" s="35"/>
      <c r="I140" s="36" t="s">
        <v>1827</v>
      </c>
      <c r="J140" s="35" t="s">
        <v>1156</v>
      </c>
      <c r="K140" s="35" t="s">
        <v>1156</v>
      </c>
      <c r="L140" s="35" t="s">
        <v>1132</v>
      </c>
      <c r="M140" s="35" t="s">
        <v>1187</v>
      </c>
      <c r="N140" s="35" t="s">
        <v>1297</v>
      </c>
      <c r="O140" s="35" t="s">
        <v>1134</v>
      </c>
      <c r="P140" s="35" t="s">
        <v>1135</v>
      </c>
      <c r="Q140" s="35"/>
      <c r="R140" s="35"/>
      <c r="S140" s="35"/>
      <c r="T140" s="35"/>
      <c r="U140" s="35"/>
      <c r="V140" s="35"/>
      <c r="W140" s="35" t="s">
        <v>1138</v>
      </c>
      <c r="X140" s="35" t="s">
        <v>1139</v>
      </c>
    </row>
    <row r="141" spans="1:24" ht="31.5" hidden="1">
      <c r="A141" s="35" t="s">
        <v>1828</v>
      </c>
      <c r="B141" s="35" t="s">
        <v>1829</v>
      </c>
      <c r="C141" s="35" t="s">
        <v>1201</v>
      </c>
      <c r="D141" s="35" t="s">
        <v>1823</v>
      </c>
      <c r="E141" s="35" t="s">
        <v>1165</v>
      </c>
      <c r="F141" s="35" t="s">
        <v>1819</v>
      </c>
      <c r="G141" s="35" t="s">
        <v>1153</v>
      </c>
      <c r="H141" s="35"/>
      <c r="I141" s="36" t="s">
        <v>1830</v>
      </c>
      <c r="J141" s="35" t="s">
        <v>1156</v>
      </c>
      <c r="K141" s="35" t="s">
        <v>1156</v>
      </c>
      <c r="L141" s="35" t="s">
        <v>1132</v>
      </c>
      <c r="M141" s="35" t="s">
        <v>1187</v>
      </c>
      <c r="N141" s="35" t="s">
        <v>1297</v>
      </c>
      <c r="O141" s="35" t="s">
        <v>1134</v>
      </c>
      <c r="P141" s="35" t="s">
        <v>1135</v>
      </c>
      <c r="Q141" s="35"/>
      <c r="R141" s="35"/>
      <c r="S141" s="35"/>
      <c r="T141" s="35"/>
      <c r="U141" s="35"/>
      <c r="V141" s="35"/>
      <c r="W141" s="35" t="s">
        <v>1138</v>
      </c>
      <c r="X141" s="35" t="s">
        <v>1139</v>
      </c>
    </row>
    <row r="142" spans="1:24" ht="31.5" hidden="1">
      <c r="A142" s="35" t="s">
        <v>1831</v>
      </c>
      <c r="B142" s="35" t="s">
        <v>1832</v>
      </c>
      <c r="C142" s="35" t="s">
        <v>1201</v>
      </c>
      <c r="D142" s="35" t="s">
        <v>1823</v>
      </c>
      <c r="E142" s="35" t="s">
        <v>1165</v>
      </c>
      <c r="F142" s="35" t="s">
        <v>1819</v>
      </c>
      <c r="G142" s="35" t="s">
        <v>1153</v>
      </c>
      <c r="H142" s="35"/>
      <c r="I142" s="36" t="s">
        <v>1833</v>
      </c>
      <c r="J142" s="35" t="s">
        <v>1156</v>
      </c>
      <c r="K142" s="35" t="s">
        <v>1156</v>
      </c>
      <c r="L142" s="35" t="s">
        <v>1132</v>
      </c>
      <c r="M142" s="35" t="s">
        <v>1187</v>
      </c>
      <c r="N142" s="35" t="s">
        <v>1297</v>
      </c>
      <c r="O142" s="35" t="s">
        <v>1134</v>
      </c>
      <c r="P142" s="35" t="s">
        <v>1135</v>
      </c>
      <c r="Q142" s="35"/>
      <c r="R142" s="35"/>
      <c r="S142" s="35"/>
      <c r="T142" s="35"/>
      <c r="U142" s="35"/>
      <c r="V142" s="35"/>
      <c r="W142" s="35" t="s">
        <v>1138</v>
      </c>
      <c r="X142" s="35" t="s">
        <v>1139</v>
      </c>
    </row>
    <row r="143" spans="1:24" ht="31.5" hidden="1">
      <c r="A143" s="35" t="s">
        <v>1834</v>
      </c>
      <c r="B143" s="35" t="s">
        <v>1835</v>
      </c>
      <c r="C143" s="35" t="s">
        <v>1201</v>
      </c>
      <c r="D143" s="35" t="s">
        <v>1823</v>
      </c>
      <c r="E143" s="35" t="s">
        <v>1165</v>
      </c>
      <c r="F143" s="35" t="s">
        <v>1819</v>
      </c>
      <c r="G143" s="35" t="s">
        <v>1153</v>
      </c>
      <c r="H143" s="35"/>
      <c r="I143" s="36" t="s">
        <v>1836</v>
      </c>
      <c r="J143" s="35" t="s">
        <v>1156</v>
      </c>
      <c r="K143" s="35" t="s">
        <v>1156</v>
      </c>
      <c r="L143" s="35" t="s">
        <v>1132</v>
      </c>
      <c r="M143" s="35" t="s">
        <v>1187</v>
      </c>
      <c r="N143" s="35" t="s">
        <v>1297</v>
      </c>
      <c r="O143" s="35" t="s">
        <v>1134</v>
      </c>
      <c r="P143" s="35" t="s">
        <v>1135</v>
      </c>
      <c r="Q143" s="35"/>
      <c r="R143" s="35"/>
      <c r="S143" s="35"/>
      <c r="T143" s="35"/>
      <c r="U143" s="35"/>
      <c r="V143" s="35"/>
      <c r="W143" s="35" t="s">
        <v>1138</v>
      </c>
      <c r="X143" s="35" t="s">
        <v>1139</v>
      </c>
    </row>
    <row r="144" spans="1:24" ht="63" hidden="1">
      <c r="A144" s="35" t="s">
        <v>1837</v>
      </c>
      <c r="B144" s="35" t="s">
        <v>1838</v>
      </c>
      <c r="C144" s="35" t="s">
        <v>1201</v>
      </c>
      <c r="D144" s="35"/>
      <c r="E144" s="35" t="s">
        <v>1165</v>
      </c>
      <c r="F144" s="35" t="s">
        <v>1153</v>
      </c>
      <c r="G144" s="35" t="s">
        <v>1839</v>
      </c>
      <c r="H144" s="35"/>
      <c r="I144" s="36" t="s">
        <v>1840</v>
      </c>
      <c r="J144" s="35" t="s">
        <v>1156</v>
      </c>
      <c r="K144" s="35" t="s">
        <v>1156</v>
      </c>
      <c r="L144" s="35" t="s">
        <v>1132</v>
      </c>
      <c r="M144" s="35" t="s">
        <v>1133</v>
      </c>
      <c r="N144" s="35" t="s">
        <v>1297</v>
      </c>
      <c r="O144" s="35" t="s">
        <v>1134</v>
      </c>
      <c r="P144" s="35" t="s">
        <v>1135</v>
      </c>
      <c r="Q144" s="35"/>
      <c r="R144" s="35"/>
      <c r="S144" s="35"/>
      <c r="T144" s="35"/>
      <c r="U144" s="35"/>
      <c r="V144" s="35"/>
      <c r="W144" s="35" t="s">
        <v>1138</v>
      </c>
      <c r="X144" s="35" t="s">
        <v>1139</v>
      </c>
    </row>
    <row r="145" spans="1:24" hidden="1">
      <c r="A145" s="35" t="s">
        <v>1841</v>
      </c>
      <c r="B145" s="35" t="s">
        <v>1842</v>
      </c>
      <c r="C145" s="35" t="s">
        <v>1126</v>
      </c>
      <c r="D145" s="35" t="s">
        <v>1127</v>
      </c>
      <c r="E145" s="35" t="s">
        <v>1165</v>
      </c>
      <c r="F145" s="35" t="s">
        <v>1153</v>
      </c>
      <c r="G145" s="35" t="s">
        <v>1814</v>
      </c>
      <c r="H145" s="35"/>
      <c r="I145" s="36"/>
      <c r="J145" s="35"/>
      <c r="K145" s="35" t="s">
        <v>1156</v>
      </c>
      <c r="L145" s="35" t="s">
        <v>1132</v>
      </c>
      <c r="M145" s="35" t="s">
        <v>1133</v>
      </c>
      <c r="N145" s="35"/>
      <c r="O145" s="35" t="s">
        <v>1134</v>
      </c>
      <c r="P145" s="35" t="s">
        <v>1135</v>
      </c>
      <c r="Q145" s="35"/>
      <c r="R145" s="35"/>
      <c r="S145" s="35"/>
      <c r="T145" s="35" t="s">
        <v>1816</v>
      </c>
      <c r="U145" s="35"/>
      <c r="V145" s="35" t="s">
        <v>1153</v>
      </c>
      <c r="W145" s="35" t="s">
        <v>1138</v>
      </c>
      <c r="X145" s="35" t="s">
        <v>1139</v>
      </c>
    </row>
    <row r="146" spans="1:24" ht="63" hidden="1">
      <c r="A146" s="35" t="s">
        <v>1843</v>
      </c>
      <c r="B146" s="35" t="s">
        <v>1844</v>
      </c>
      <c r="C146" s="35" t="s">
        <v>1174</v>
      </c>
      <c r="D146" s="35" t="s">
        <v>1175</v>
      </c>
      <c r="E146" s="35" t="s">
        <v>1159</v>
      </c>
      <c r="F146" s="35" t="s">
        <v>1452</v>
      </c>
      <c r="G146" s="35" t="s">
        <v>1340</v>
      </c>
      <c r="H146" s="35"/>
      <c r="I146" s="36" t="s">
        <v>1845</v>
      </c>
      <c r="J146" s="35" t="s">
        <v>1142</v>
      </c>
      <c r="K146" s="35" t="s">
        <v>1142</v>
      </c>
      <c r="L146" s="35" t="s">
        <v>1132</v>
      </c>
      <c r="M146" s="35" t="s">
        <v>1187</v>
      </c>
      <c r="N146" s="35"/>
      <c r="O146" s="35" t="s">
        <v>1134</v>
      </c>
      <c r="P146" s="35" t="s">
        <v>1135</v>
      </c>
      <c r="Q146" s="35"/>
      <c r="R146" s="35"/>
      <c r="S146" s="35" t="s">
        <v>1134</v>
      </c>
      <c r="T146" s="35" t="s">
        <v>1342</v>
      </c>
      <c r="U146" s="35" t="s">
        <v>1454</v>
      </c>
      <c r="V146" s="35" t="s">
        <v>1452</v>
      </c>
      <c r="W146" s="35" t="s">
        <v>1138</v>
      </c>
      <c r="X146" s="35" t="s">
        <v>1139</v>
      </c>
    </row>
    <row r="147" spans="1:24" ht="31.5" hidden="1">
      <c r="A147" s="35" t="s">
        <v>1846</v>
      </c>
      <c r="B147" s="35" t="s">
        <v>1847</v>
      </c>
      <c r="C147" s="35" t="s">
        <v>1201</v>
      </c>
      <c r="D147" s="35" t="s">
        <v>1683</v>
      </c>
      <c r="E147" s="35" t="s">
        <v>1159</v>
      </c>
      <c r="F147" s="35" t="s">
        <v>1848</v>
      </c>
      <c r="G147" s="35" t="s">
        <v>1685</v>
      </c>
      <c r="H147" s="35"/>
      <c r="I147" s="36" t="s">
        <v>1849</v>
      </c>
      <c r="J147" s="35" t="s">
        <v>1131</v>
      </c>
      <c r="K147" s="35" t="s">
        <v>1131</v>
      </c>
      <c r="L147" s="35" t="s">
        <v>1132</v>
      </c>
      <c r="M147" s="35" t="s">
        <v>1187</v>
      </c>
      <c r="N147" s="35"/>
      <c r="O147" s="35" t="s">
        <v>1134</v>
      </c>
      <c r="P147" s="35" t="s">
        <v>1135</v>
      </c>
      <c r="Q147" s="35"/>
      <c r="R147" s="35"/>
      <c r="S147" s="35"/>
      <c r="T147" s="35" t="s">
        <v>1687</v>
      </c>
      <c r="U147" s="35"/>
      <c r="V147" s="35" t="s">
        <v>1850</v>
      </c>
      <c r="W147" s="35" t="s">
        <v>1138</v>
      </c>
      <c r="X147" s="35" t="s">
        <v>1139</v>
      </c>
    </row>
    <row r="148" spans="1:24" ht="31.5" hidden="1">
      <c r="A148" s="35" t="s">
        <v>1851</v>
      </c>
      <c r="B148" s="35" t="s">
        <v>1852</v>
      </c>
      <c r="C148" s="35" t="s">
        <v>1201</v>
      </c>
      <c r="D148" s="35" t="s">
        <v>1473</v>
      </c>
      <c r="E148" s="35" t="s">
        <v>1146</v>
      </c>
      <c r="F148" s="35" t="s">
        <v>1853</v>
      </c>
      <c r="G148" s="35" t="s">
        <v>1854</v>
      </c>
      <c r="H148" s="35"/>
      <c r="I148" s="36" t="s">
        <v>1855</v>
      </c>
      <c r="J148" s="35" t="s">
        <v>1131</v>
      </c>
      <c r="K148" s="35" t="s">
        <v>1131</v>
      </c>
      <c r="L148" s="35" t="s">
        <v>1132</v>
      </c>
      <c r="M148" s="35" t="s">
        <v>1187</v>
      </c>
      <c r="N148" s="35"/>
      <c r="O148" s="35" t="s">
        <v>1134</v>
      </c>
      <c r="P148" s="35" t="s">
        <v>1135</v>
      </c>
      <c r="Q148" s="35"/>
      <c r="R148" s="35"/>
      <c r="S148" s="35"/>
      <c r="T148" s="35" t="s">
        <v>1856</v>
      </c>
      <c r="U148" s="35"/>
      <c r="V148" s="35" t="s">
        <v>1857</v>
      </c>
      <c r="W148" s="35" t="s">
        <v>1138</v>
      </c>
      <c r="X148" s="35" t="s">
        <v>1139</v>
      </c>
    </row>
    <row r="149" spans="1:24" ht="63" hidden="1">
      <c r="A149" s="35" t="s">
        <v>1858</v>
      </c>
      <c r="B149" s="35" t="s">
        <v>1859</v>
      </c>
      <c r="C149" s="35" t="s">
        <v>1174</v>
      </c>
      <c r="D149" s="35" t="s">
        <v>1175</v>
      </c>
      <c r="E149" s="35" t="s">
        <v>1165</v>
      </c>
      <c r="F149" s="35" t="s">
        <v>1860</v>
      </c>
      <c r="G149" s="35" t="s">
        <v>1655</v>
      </c>
      <c r="H149" s="35"/>
      <c r="I149" s="36" t="s">
        <v>1861</v>
      </c>
      <c r="J149" s="35" t="s">
        <v>1142</v>
      </c>
      <c r="K149" s="35" t="s">
        <v>1142</v>
      </c>
      <c r="L149" s="35" t="s">
        <v>1132</v>
      </c>
      <c r="M149" s="35" t="s">
        <v>1187</v>
      </c>
      <c r="N149" s="35" t="s">
        <v>1655</v>
      </c>
      <c r="O149" s="35" t="s">
        <v>1134</v>
      </c>
      <c r="P149" s="35" t="s">
        <v>1135</v>
      </c>
      <c r="Q149" s="35"/>
      <c r="R149" s="35"/>
      <c r="S149" s="35"/>
      <c r="T149" s="35" t="s">
        <v>1862</v>
      </c>
      <c r="U149" s="35"/>
      <c r="V149" s="35" t="s">
        <v>1863</v>
      </c>
      <c r="W149" s="35" t="s">
        <v>1138</v>
      </c>
      <c r="X149" s="35" t="s">
        <v>1139</v>
      </c>
    </row>
    <row r="150" spans="1:24" hidden="1">
      <c r="A150" s="35" t="s">
        <v>1864</v>
      </c>
      <c r="B150" s="35" t="s">
        <v>1865</v>
      </c>
      <c r="C150" s="35" t="s">
        <v>1174</v>
      </c>
      <c r="D150" s="35" t="s">
        <v>1175</v>
      </c>
      <c r="E150" s="35" t="s">
        <v>1146</v>
      </c>
      <c r="F150" s="35" t="s">
        <v>1255</v>
      </c>
      <c r="G150" s="35" t="s">
        <v>1256</v>
      </c>
      <c r="H150" s="35"/>
      <c r="I150" s="36" t="s">
        <v>1864</v>
      </c>
      <c r="J150" s="35" t="s">
        <v>1131</v>
      </c>
      <c r="K150" s="35" t="s">
        <v>1131</v>
      </c>
      <c r="L150" s="35" t="s">
        <v>1132</v>
      </c>
      <c r="M150" s="35" t="s">
        <v>1187</v>
      </c>
      <c r="N150" s="35"/>
      <c r="O150" s="35" t="s">
        <v>1134</v>
      </c>
      <c r="P150" s="35" t="s">
        <v>1135</v>
      </c>
      <c r="Q150" s="35"/>
      <c r="R150" s="35"/>
      <c r="S150" s="35"/>
      <c r="T150" s="35" t="s">
        <v>1258</v>
      </c>
      <c r="U150" s="35"/>
      <c r="V150" s="35" t="s">
        <v>1259</v>
      </c>
      <c r="W150" s="35" t="s">
        <v>1138</v>
      </c>
      <c r="X150" s="35" t="s">
        <v>1139</v>
      </c>
    </row>
    <row r="151" spans="1:24" ht="63" hidden="1">
      <c r="A151" s="35" t="s">
        <v>1866</v>
      </c>
      <c r="B151" s="35" t="s">
        <v>1867</v>
      </c>
      <c r="C151" s="35" t="s">
        <v>1174</v>
      </c>
      <c r="D151" s="35" t="s">
        <v>1175</v>
      </c>
      <c r="E151" s="35" t="s">
        <v>1159</v>
      </c>
      <c r="F151" s="35" t="s">
        <v>1868</v>
      </c>
      <c r="G151" s="35"/>
      <c r="H151" s="35"/>
      <c r="I151" s="36" t="s">
        <v>1869</v>
      </c>
      <c r="J151" s="35"/>
      <c r="K151" s="35" t="s">
        <v>1150</v>
      </c>
      <c r="L151" s="35" t="s">
        <v>1132</v>
      </c>
      <c r="M151" s="35" t="s">
        <v>1133</v>
      </c>
      <c r="N151" s="35"/>
      <c r="O151" s="35" t="s">
        <v>1134</v>
      </c>
      <c r="P151" s="35" t="s">
        <v>1135</v>
      </c>
      <c r="Q151" s="35"/>
      <c r="R151" s="35"/>
      <c r="S151" s="35"/>
      <c r="T151" s="35" t="s">
        <v>1870</v>
      </c>
      <c r="U151" s="35"/>
      <c r="V151" s="35" t="s">
        <v>1868</v>
      </c>
      <c r="W151" s="35" t="s">
        <v>1138</v>
      </c>
      <c r="X151" s="35" t="s">
        <v>1139</v>
      </c>
    </row>
    <row r="152" spans="1:24" ht="63" hidden="1">
      <c r="A152" s="35" t="s">
        <v>1871</v>
      </c>
      <c r="B152" s="35" t="s">
        <v>1872</v>
      </c>
      <c r="C152" s="35" t="s">
        <v>1174</v>
      </c>
      <c r="D152" s="35"/>
      <c r="E152" s="35" t="s">
        <v>1146</v>
      </c>
      <c r="F152" s="35" t="s">
        <v>1791</v>
      </c>
      <c r="G152" s="35" t="s">
        <v>1784</v>
      </c>
      <c r="H152" s="35" t="s">
        <v>1234</v>
      </c>
      <c r="I152" s="36" t="s">
        <v>1873</v>
      </c>
      <c r="J152" s="35" t="s">
        <v>1142</v>
      </c>
      <c r="K152" s="35" t="s">
        <v>1142</v>
      </c>
      <c r="L152" s="35" t="s">
        <v>1132</v>
      </c>
      <c r="M152" s="35" t="s">
        <v>1187</v>
      </c>
      <c r="N152" s="35" t="s">
        <v>1784</v>
      </c>
      <c r="O152" s="35" t="s">
        <v>1134</v>
      </c>
      <c r="P152" s="35" t="s">
        <v>1135</v>
      </c>
      <c r="Q152" s="35"/>
      <c r="R152" s="35"/>
      <c r="S152" s="35"/>
      <c r="T152" s="35"/>
      <c r="U152" s="35"/>
      <c r="V152" s="35"/>
      <c r="W152" s="35" t="s">
        <v>1138</v>
      </c>
      <c r="X152" s="35" t="s">
        <v>1139</v>
      </c>
    </row>
    <row r="153" spans="1:24" ht="220.5" hidden="1">
      <c r="A153" s="35" t="s">
        <v>1874</v>
      </c>
      <c r="B153" s="35" t="s">
        <v>1875</v>
      </c>
      <c r="C153" s="35" t="s">
        <v>1174</v>
      </c>
      <c r="D153" s="35"/>
      <c r="E153" s="35" t="s">
        <v>1165</v>
      </c>
      <c r="F153" s="35" t="s">
        <v>1791</v>
      </c>
      <c r="G153" s="35" t="s">
        <v>1784</v>
      </c>
      <c r="H153" s="35" t="s">
        <v>1234</v>
      </c>
      <c r="I153" s="36" t="s">
        <v>1876</v>
      </c>
      <c r="J153" s="35" t="s">
        <v>1142</v>
      </c>
      <c r="K153" s="35" t="s">
        <v>1786</v>
      </c>
      <c r="L153" s="35" t="s">
        <v>1132</v>
      </c>
      <c r="M153" s="35" t="s">
        <v>1187</v>
      </c>
      <c r="N153" s="35" t="s">
        <v>1784</v>
      </c>
      <c r="O153" s="35" t="s">
        <v>1134</v>
      </c>
      <c r="P153" s="35" t="s">
        <v>1135</v>
      </c>
      <c r="Q153" s="35"/>
      <c r="R153" s="35"/>
      <c r="S153" s="35"/>
      <c r="T153" s="35"/>
      <c r="U153" s="35"/>
      <c r="V153" s="35"/>
      <c r="W153" s="35" t="s">
        <v>1138</v>
      </c>
      <c r="X153" s="35" t="s">
        <v>1139</v>
      </c>
    </row>
    <row r="154" spans="1:24" ht="78.75" hidden="1">
      <c r="A154" s="35" t="s">
        <v>1877</v>
      </c>
      <c r="B154" s="35" t="s">
        <v>1878</v>
      </c>
      <c r="C154" s="35" t="s">
        <v>1174</v>
      </c>
      <c r="D154" s="35" t="s">
        <v>1175</v>
      </c>
      <c r="E154" s="35" t="s">
        <v>1146</v>
      </c>
      <c r="F154" s="35" t="s">
        <v>1192</v>
      </c>
      <c r="G154" s="35" t="s">
        <v>1495</v>
      </c>
      <c r="H154" s="35" t="s">
        <v>1194</v>
      </c>
      <c r="I154" s="36" t="s">
        <v>1879</v>
      </c>
      <c r="J154" s="35" t="s">
        <v>1142</v>
      </c>
      <c r="K154" s="35" t="s">
        <v>1142</v>
      </c>
      <c r="L154" s="35" t="s">
        <v>1132</v>
      </c>
      <c r="M154" s="35" t="s">
        <v>1187</v>
      </c>
      <c r="N154" s="35"/>
      <c r="O154" s="35" t="s">
        <v>1134</v>
      </c>
      <c r="P154" s="35" t="s">
        <v>1135</v>
      </c>
      <c r="Q154" s="35"/>
      <c r="R154" s="35"/>
      <c r="S154" s="35"/>
      <c r="T154" s="35" t="s">
        <v>1497</v>
      </c>
      <c r="U154" s="35" t="s">
        <v>1197</v>
      </c>
      <c r="V154" s="35" t="s">
        <v>1198</v>
      </c>
      <c r="W154" s="35" t="s">
        <v>1138</v>
      </c>
      <c r="X154" s="35" t="s">
        <v>1139</v>
      </c>
    </row>
    <row r="155" spans="1:24" ht="47.25" hidden="1">
      <c r="A155" s="35" t="s">
        <v>1880</v>
      </c>
      <c r="B155" s="35" t="s">
        <v>1881</v>
      </c>
      <c r="C155" s="35" t="s">
        <v>1201</v>
      </c>
      <c r="D155" s="35" t="s">
        <v>1823</v>
      </c>
      <c r="E155" s="35" t="s">
        <v>1159</v>
      </c>
      <c r="F155" s="35" t="s">
        <v>1629</v>
      </c>
      <c r="G155" s="35" t="s">
        <v>1153</v>
      </c>
      <c r="H155" s="35"/>
      <c r="I155" s="36" t="s">
        <v>1882</v>
      </c>
      <c r="J155" s="35" t="s">
        <v>1156</v>
      </c>
      <c r="K155" s="35" t="s">
        <v>1156</v>
      </c>
      <c r="L155" s="35" t="s">
        <v>1132</v>
      </c>
      <c r="M155" s="35" t="s">
        <v>1187</v>
      </c>
      <c r="N155" s="35" t="s">
        <v>1297</v>
      </c>
      <c r="O155" s="35" t="s">
        <v>1134</v>
      </c>
      <c r="P155" s="35" t="s">
        <v>1135</v>
      </c>
      <c r="Q155" s="35"/>
      <c r="R155" s="35"/>
      <c r="S155" s="35"/>
      <c r="T155" s="35"/>
      <c r="U155" s="35"/>
      <c r="V155" s="35"/>
      <c r="W155" s="35" t="s">
        <v>1138</v>
      </c>
      <c r="X155" s="35" t="s">
        <v>1139</v>
      </c>
    </row>
    <row r="156" spans="1:24" ht="47.25" hidden="1">
      <c r="A156" s="35" t="s">
        <v>1883</v>
      </c>
      <c r="B156" s="35" t="s">
        <v>1884</v>
      </c>
      <c r="C156" s="35" t="s">
        <v>1174</v>
      </c>
      <c r="D156" s="35" t="s">
        <v>1175</v>
      </c>
      <c r="E156" s="35" t="s">
        <v>1165</v>
      </c>
      <c r="F156" s="35" t="s">
        <v>1868</v>
      </c>
      <c r="G156" s="35" t="s">
        <v>1885</v>
      </c>
      <c r="H156" s="35"/>
      <c r="I156" s="36" t="s">
        <v>1886</v>
      </c>
      <c r="J156" s="35" t="s">
        <v>1142</v>
      </c>
      <c r="K156" s="35" t="s">
        <v>1236</v>
      </c>
      <c r="L156" s="35" t="s">
        <v>1132</v>
      </c>
      <c r="M156" s="35" t="s">
        <v>1187</v>
      </c>
      <c r="N156" s="35"/>
      <c r="O156" s="35" t="s">
        <v>1134</v>
      </c>
      <c r="P156" s="35" t="s">
        <v>1135</v>
      </c>
      <c r="Q156" s="35"/>
      <c r="R156" s="35"/>
      <c r="S156" s="35"/>
      <c r="T156" s="35" t="s">
        <v>1887</v>
      </c>
      <c r="U156" s="35"/>
      <c r="V156" s="35" t="s">
        <v>1868</v>
      </c>
      <c r="W156" s="35" t="s">
        <v>1138</v>
      </c>
      <c r="X156" s="35" t="s">
        <v>1139</v>
      </c>
    </row>
    <row r="157" spans="1:24" ht="94.5" hidden="1">
      <c r="A157" s="35" t="s">
        <v>1888</v>
      </c>
      <c r="B157" s="35" t="s">
        <v>1889</v>
      </c>
      <c r="C157" s="35" t="s">
        <v>1407</v>
      </c>
      <c r="D157" s="35" t="s">
        <v>1408</v>
      </c>
      <c r="E157" s="35" t="s">
        <v>1146</v>
      </c>
      <c r="F157" s="35" t="s">
        <v>1890</v>
      </c>
      <c r="G157" s="35" t="s">
        <v>1891</v>
      </c>
      <c r="H157" s="35" t="s">
        <v>1892</v>
      </c>
      <c r="I157" s="36" t="s">
        <v>1893</v>
      </c>
      <c r="J157" s="35" t="s">
        <v>1396</v>
      </c>
      <c r="K157" s="35" t="s">
        <v>1396</v>
      </c>
      <c r="L157" s="35" t="s">
        <v>1132</v>
      </c>
      <c r="M157" s="35" t="s">
        <v>1187</v>
      </c>
      <c r="N157" s="35" t="s">
        <v>1892</v>
      </c>
      <c r="O157" s="35" t="s">
        <v>1134</v>
      </c>
      <c r="P157" s="35" t="s">
        <v>1135</v>
      </c>
      <c r="Q157" s="35"/>
      <c r="R157" s="35"/>
      <c r="S157" s="35"/>
      <c r="T157" s="35"/>
      <c r="U157" s="35"/>
      <c r="V157" s="35" t="s">
        <v>1894</v>
      </c>
      <c r="W157" s="35" t="s">
        <v>1138</v>
      </c>
      <c r="X157" s="35" t="s">
        <v>1139</v>
      </c>
    </row>
    <row r="158" spans="1:24" hidden="1">
      <c r="A158" s="35" t="s">
        <v>1895</v>
      </c>
      <c r="B158" s="35" t="s">
        <v>1896</v>
      </c>
      <c r="C158" s="35" t="s">
        <v>1126</v>
      </c>
      <c r="D158" s="35" t="s">
        <v>1127</v>
      </c>
      <c r="E158" s="35" t="s">
        <v>1146</v>
      </c>
      <c r="F158" s="35" t="s">
        <v>1897</v>
      </c>
      <c r="G158" s="35"/>
      <c r="H158" s="35"/>
      <c r="I158" s="36"/>
      <c r="J158" s="35"/>
      <c r="K158" s="35" t="s">
        <v>1150</v>
      </c>
      <c r="L158" s="35" t="s">
        <v>1132</v>
      </c>
      <c r="M158" s="35" t="s">
        <v>1133</v>
      </c>
      <c r="N158" s="35"/>
      <c r="O158" s="35" t="s">
        <v>1134</v>
      </c>
      <c r="P158" s="35" t="s">
        <v>1135</v>
      </c>
      <c r="Q158" s="35"/>
      <c r="R158" s="35"/>
      <c r="S158" s="35"/>
      <c r="T158" s="35" t="s">
        <v>1898</v>
      </c>
      <c r="U158" s="35"/>
      <c r="V158" s="35" t="s">
        <v>1899</v>
      </c>
      <c r="W158" s="35" t="s">
        <v>1138</v>
      </c>
      <c r="X158" s="35" t="s">
        <v>1139</v>
      </c>
    </row>
    <row r="159" spans="1:24" ht="31.5">
      <c r="A159" s="35" t="s">
        <v>1900</v>
      </c>
      <c r="B159" s="35" t="s">
        <v>1901</v>
      </c>
      <c r="C159" s="35" t="s">
        <v>1201</v>
      </c>
      <c r="D159" s="35" t="s">
        <v>1202</v>
      </c>
      <c r="E159" s="35" t="s">
        <v>1159</v>
      </c>
      <c r="F159" s="35" t="s">
        <v>1203</v>
      </c>
      <c r="G159" s="35" t="s">
        <v>1204</v>
      </c>
      <c r="H159" s="35"/>
      <c r="I159" s="36" t="s">
        <v>1902</v>
      </c>
      <c r="J159" s="35" t="s">
        <v>1206</v>
      </c>
      <c r="K159" s="35" t="s">
        <v>1206</v>
      </c>
      <c r="L159" s="35" t="s">
        <v>1132</v>
      </c>
      <c r="M159" s="35" t="s">
        <v>1187</v>
      </c>
      <c r="N159" s="35"/>
      <c r="O159" s="35" t="s">
        <v>1134</v>
      </c>
      <c r="P159" s="35" t="s">
        <v>1135</v>
      </c>
      <c r="Q159" s="35"/>
      <c r="R159" s="35"/>
      <c r="S159" s="35"/>
      <c r="T159" s="35" t="s">
        <v>1204</v>
      </c>
      <c r="U159" s="35"/>
      <c r="V159" s="35" t="s">
        <v>1207</v>
      </c>
      <c r="W159" s="35" t="s">
        <v>1138</v>
      </c>
      <c r="X159" s="35" t="s">
        <v>1139</v>
      </c>
    </row>
    <row r="160" spans="1:24" ht="31.5">
      <c r="A160" s="35" t="s">
        <v>1903</v>
      </c>
      <c r="B160" s="35" t="s">
        <v>1904</v>
      </c>
      <c r="C160" s="35" t="s">
        <v>1201</v>
      </c>
      <c r="D160" s="35" t="s">
        <v>1202</v>
      </c>
      <c r="E160" s="35" t="s">
        <v>1159</v>
      </c>
      <c r="F160" s="35" t="s">
        <v>1203</v>
      </c>
      <c r="G160" s="35" t="s">
        <v>1204</v>
      </c>
      <c r="H160" s="35"/>
      <c r="I160" s="36" t="s">
        <v>1905</v>
      </c>
      <c r="J160" s="35" t="s">
        <v>1206</v>
      </c>
      <c r="K160" s="35" t="s">
        <v>1206</v>
      </c>
      <c r="L160" s="35" t="s">
        <v>1132</v>
      </c>
      <c r="M160" s="35" t="s">
        <v>1187</v>
      </c>
      <c r="N160" s="35"/>
      <c r="O160" s="35" t="s">
        <v>1134</v>
      </c>
      <c r="P160" s="35" t="s">
        <v>1135</v>
      </c>
      <c r="Q160" s="35"/>
      <c r="R160" s="35"/>
      <c r="S160" s="35"/>
      <c r="T160" s="35" t="s">
        <v>1204</v>
      </c>
      <c r="U160" s="35"/>
      <c r="V160" s="35" t="s">
        <v>1207</v>
      </c>
      <c r="W160" s="35" t="s">
        <v>1138</v>
      </c>
      <c r="X160" s="35" t="s">
        <v>1139</v>
      </c>
    </row>
    <row r="161" spans="1:24" ht="63" hidden="1">
      <c r="A161" s="35" t="s">
        <v>1906</v>
      </c>
      <c r="B161" s="35" t="s">
        <v>1907</v>
      </c>
      <c r="C161" s="35" t="s">
        <v>1407</v>
      </c>
      <c r="D161" s="35" t="s">
        <v>1408</v>
      </c>
      <c r="E161" s="35" t="s">
        <v>1128</v>
      </c>
      <c r="F161" s="35" t="s">
        <v>1500</v>
      </c>
      <c r="G161" s="35" t="s">
        <v>1908</v>
      </c>
      <c r="H161" s="35"/>
      <c r="I161" s="36" t="s">
        <v>1909</v>
      </c>
      <c r="J161" s="35" t="s">
        <v>1156</v>
      </c>
      <c r="K161" s="35" t="s">
        <v>1156</v>
      </c>
      <c r="L161" s="35" t="s">
        <v>1132</v>
      </c>
      <c r="M161" s="35" t="s">
        <v>1187</v>
      </c>
      <c r="N161" s="35" t="s">
        <v>1814</v>
      </c>
      <c r="O161" s="35" t="s">
        <v>1134</v>
      </c>
      <c r="P161" s="35" t="s">
        <v>1135</v>
      </c>
      <c r="Q161" s="35"/>
      <c r="R161" s="35"/>
      <c r="S161" s="35"/>
      <c r="T161" s="35"/>
      <c r="U161" s="35"/>
      <c r="V161" s="35"/>
      <c r="W161" s="35" t="s">
        <v>1138</v>
      </c>
      <c r="X161" s="35" t="s">
        <v>1139</v>
      </c>
    </row>
    <row r="162" spans="1:24" hidden="1">
      <c r="A162" s="35" t="s">
        <v>1910</v>
      </c>
      <c r="B162" s="35" t="s">
        <v>1911</v>
      </c>
      <c r="C162" s="35" t="s">
        <v>1126</v>
      </c>
      <c r="D162" s="35" t="s">
        <v>1127</v>
      </c>
      <c r="E162" s="35" t="s">
        <v>1128</v>
      </c>
      <c r="F162" s="35" t="s">
        <v>1129</v>
      </c>
      <c r="G162" s="35" t="s">
        <v>1912</v>
      </c>
      <c r="H162" s="35"/>
      <c r="I162" s="36" t="s">
        <v>1913</v>
      </c>
      <c r="J162" s="35"/>
      <c r="K162" s="35" t="s">
        <v>1150</v>
      </c>
      <c r="L162" s="35" t="s">
        <v>1132</v>
      </c>
      <c r="M162" s="35" t="s">
        <v>1133</v>
      </c>
      <c r="N162" s="35"/>
      <c r="O162" s="35" t="s">
        <v>1134</v>
      </c>
      <c r="P162" s="35" t="s">
        <v>1135</v>
      </c>
      <c r="Q162" s="35"/>
      <c r="R162" s="35"/>
      <c r="S162" s="35"/>
      <c r="T162" s="35" t="s">
        <v>1912</v>
      </c>
      <c r="U162" s="35"/>
      <c r="V162" s="35" t="s">
        <v>1137</v>
      </c>
      <c r="W162" s="35" t="s">
        <v>1138</v>
      </c>
      <c r="X162" s="35" t="s">
        <v>1139</v>
      </c>
    </row>
    <row r="163" spans="1:24" ht="31.5" hidden="1">
      <c r="A163" s="35" t="s">
        <v>1914</v>
      </c>
      <c r="B163" s="35" t="s">
        <v>1915</v>
      </c>
      <c r="C163" s="35" t="s">
        <v>1126</v>
      </c>
      <c r="D163" s="35" t="s">
        <v>1127</v>
      </c>
      <c r="E163" s="35" t="s">
        <v>1165</v>
      </c>
      <c r="F163" s="35" t="s">
        <v>1153</v>
      </c>
      <c r="G163" s="35"/>
      <c r="H163" s="35"/>
      <c r="I163" s="36" t="s">
        <v>1916</v>
      </c>
      <c r="J163" s="35"/>
      <c r="K163" s="35" t="s">
        <v>1156</v>
      </c>
      <c r="L163" s="35" t="s">
        <v>1132</v>
      </c>
      <c r="M163" s="35" t="s">
        <v>1133</v>
      </c>
      <c r="N163" s="35"/>
      <c r="O163" s="35" t="s">
        <v>1134</v>
      </c>
      <c r="P163" s="35" t="s">
        <v>1135</v>
      </c>
      <c r="Q163" s="35"/>
      <c r="R163" s="35"/>
      <c r="S163" s="35"/>
      <c r="T163" s="35" t="s">
        <v>1917</v>
      </c>
      <c r="U163" s="35"/>
      <c r="V163" s="35" t="s">
        <v>1153</v>
      </c>
      <c r="W163" s="35" t="s">
        <v>1138</v>
      </c>
      <c r="X163" s="35" t="s">
        <v>1139</v>
      </c>
    </row>
    <row r="164" spans="1:24" ht="94.5" hidden="1">
      <c r="A164" s="35" t="s">
        <v>1918</v>
      </c>
      <c r="B164" s="35" t="s">
        <v>1919</v>
      </c>
      <c r="C164" s="35" t="s">
        <v>1201</v>
      </c>
      <c r="D164" s="35" t="s">
        <v>1473</v>
      </c>
      <c r="E164" s="35" t="s">
        <v>1159</v>
      </c>
      <c r="F164" s="35" t="s">
        <v>1920</v>
      </c>
      <c r="G164" s="35" t="s">
        <v>1921</v>
      </c>
      <c r="H164" s="35"/>
      <c r="I164" s="36" t="s">
        <v>1922</v>
      </c>
      <c r="J164" s="35" t="s">
        <v>1142</v>
      </c>
      <c r="K164" s="35" t="s">
        <v>1142</v>
      </c>
      <c r="L164" s="35" t="s">
        <v>1132</v>
      </c>
      <c r="M164" s="35" t="s">
        <v>1187</v>
      </c>
      <c r="N164" s="35"/>
      <c r="O164" s="35" t="s">
        <v>1134</v>
      </c>
      <c r="P164" s="35" t="s">
        <v>1135</v>
      </c>
      <c r="Q164" s="35"/>
      <c r="R164" s="35"/>
      <c r="S164" s="35" t="s">
        <v>1134</v>
      </c>
      <c r="T164" s="35" t="s">
        <v>1923</v>
      </c>
      <c r="U164" s="35"/>
      <c r="V164" s="35" t="s">
        <v>1924</v>
      </c>
      <c r="W164" s="35" t="s">
        <v>1138</v>
      </c>
      <c r="X164" s="35" t="s">
        <v>1139</v>
      </c>
    </row>
    <row r="165" spans="1:24" ht="31.5" hidden="1">
      <c r="A165" s="35" t="s">
        <v>1925</v>
      </c>
      <c r="B165" s="35" t="s">
        <v>1926</v>
      </c>
      <c r="C165" s="35" t="s">
        <v>1126</v>
      </c>
      <c r="D165" s="35" t="s">
        <v>1127</v>
      </c>
      <c r="E165" s="35" t="s">
        <v>1146</v>
      </c>
      <c r="F165" s="35" t="s">
        <v>1129</v>
      </c>
      <c r="G165" s="35" t="s">
        <v>1800</v>
      </c>
      <c r="H165" s="35"/>
      <c r="I165" s="36" t="s">
        <v>1927</v>
      </c>
      <c r="J165" s="35"/>
      <c r="K165" s="35" t="s">
        <v>1928</v>
      </c>
      <c r="L165" s="35" t="s">
        <v>1132</v>
      </c>
      <c r="M165" s="35" t="s">
        <v>1133</v>
      </c>
      <c r="N165" s="35"/>
      <c r="O165" s="35" t="s">
        <v>1134</v>
      </c>
      <c r="P165" s="35" t="s">
        <v>1135</v>
      </c>
      <c r="Q165" s="35"/>
      <c r="R165" s="35"/>
      <c r="S165" s="35"/>
      <c r="T165" s="35" t="s">
        <v>1801</v>
      </c>
      <c r="U165" s="35"/>
      <c r="V165" s="35" t="s">
        <v>1137</v>
      </c>
      <c r="W165" s="35" t="s">
        <v>1138</v>
      </c>
      <c r="X165" s="35" t="s">
        <v>1139</v>
      </c>
    </row>
    <row r="166" spans="1:24" ht="63" hidden="1">
      <c r="A166" s="35" t="s">
        <v>1929</v>
      </c>
      <c r="B166" s="35" t="s">
        <v>1930</v>
      </c>
      <c r="C166" s="35" t="s">
        <v>1174</v>
      </c>
      <c r="D166" s="35" t="s">
        <v>1175</v>
      </c>
      <c r="E166" s="35" t="s">
        <v>1159</v>
      </c>
      <c r="F166" s="35" t="s">
        <v>1512</v>
      </c>
      <c r="G166" s="35" t="s">
        <v>1401</v>
      </c>
      <c r="H166" s="35"/>
      <c r="I166" s="36" t="s">
        <v>1931</v>
      </c>
      <c r="J166" s="35" t="s">
        <v>1142</v>
      </c>
      <c r="K166" s="35" t="s">
        <v>1142</v>
      </c>
      <c r="L166" s="35" t="s">
        <v>1132</v>
      </c>
      <c r="M166" s="35" t="s">
        <v>1187</v>
      </c>
      <c r="N166" s="35"/>
      <c r="O166" s="35" t="s">
        <v>1134</v>
      </c>
      <c r="P166" s="35" t="s">
        <v>1135</v>
      </c>
      <c r="Q166" s="35"/>
      <c r="R166" s="35"/>
      <c r="S166" s="35"/>
      <c r="T166" s="35" t="s">
        <v>1403</v>
      </c>
      <c r="U166" s="35"/>
      <c r="V166" s="35" t="s">
        <v>1512</v>
      </c>
      <c r="W166" s="35" t="s">
        <v>1138</v>
      </c>
      <c r="X166" s="35" t="s">
        <v>1139</v>
      </c>
    </row>
    <row r="167" spans="1:24" ht="78.75" hidden="1">
      <c r="A167" s="35" t="s">
        <v>1932</v>
      </c>
      <c r="B167" s="35" t="s">
        <v>1933</v>
      </c>
      <c r="C167" s="35" t="s">
        <v>1174</v>
      </c>
      <c r="D167" s="35" t="s">
        <v>1175</v>
      </c>
      <c r="E167" s="35" t="s">
        <v>1146</v>
      </c>
      <c r="F167" s="35" t="s">
        <v>1704</v>
      </c>
      <c r="G167" s="35" t="s">
        <v>1401</v>
      </c>
      <c r="H167" s="35"/>
      <c r="I167" s="36" t="s">
        <v>1934</v>
      </c>
      <c r="J167" s="35" t="s">
        <v>1142</v>
      </c>
      <c r="K167" s="35" t="s">
        <v>1156</v>
      </c>
      <c r="L167" s="35" t="s">
        <v>1132</v>
      </c>
      <c r="M167" s="35" t="s">
        <v>1187</v>
      </c>
      <c r="N167" s="35" t="s">
        <v>1297</v>
      </c>
      <c r="O167" s="35" t="s">
        <v>1134</v>
      </c>
      <c r="P167" s="35" t="s">
        <v>1135</v>
      </c>
      <c r="Q167" s="35"/>
      <c r="R167" s="35"/>
      <c r="S167" s="35"/>
      <c r="T167" s="35" t="s">
        <v>1403</v>
      </c>
      <c r="U167" s="35"/>
      <c r="V167" s="35" t="s">
        <v>1706</v>
      </c>
      <c r="W167" s="35" t="s">
        <v>1138</v>
      </c>
      <c r="X167" s="35" t="s">
        <v>1139</v>
      </c>
    </row>
    <row r="168" spans="1:24" ht="78.75" hidden="1">
      <c r="A168" s="35" t="s">
        <v>1935</v>
      </c>
      <c r="B168" s="35" t="s">
        <v>1936</v>
      </c>
      <c r="C168" s="35" t="s">
        <v>1174</v>
      </c>
      <c r="D168" s="35" t="s">
        <v>1175</v>
      </c>
      <c r="E168" s="35" t="s">
        <v>1146</v>
      </c>
      <c r="F168" s="35" t="s">
        <v>1704</v>
      </c>
      <c r="G168" s="35" t="s">
        <v>1507</v>
      </c>
      <c r="H168" s="35"/>
      <c r="I168" s="36" t="s">
        <v>1934</v>
      </c>
      <c r="J168" s="35" t="s">
        <v>1142</v>
      </c>
      <c r="K168" s="35" t="s">
        <v>1142</v>
      </c>
      <c r="L168" s="35" t="s">
        <v>1132</v>
      </c>
      <c r="M168" s="35" t="s">
        <v>1187</v>
      </c>
      <c r="N168" s="35" t="s">
        <v>1297</v>
      </c>
      <c r="O168" s="35" t="s">
        <v>1134</v>
      </c>
      <c r="P168" s="35" t="s">
        <v>1135</v>
      </c>
      <c r="Q168" s="35"/>
      <c r="R168" s="35"/>
      <c r="S168" s="35"/>
      <c r="T168" s="35" t="s">
        <v>1509</v>
      </c>
      <c r="U168" s="35"/>
      <c r="V168" s="35" t="s">
        <v>1706</v>
      </c>
      <c r="W168" s="35" t="s">
        <v>1138</v>
      </c>
      <c r="X168" s="35" t="s">
        <v>1139</v>
      </c>
    </row>
    <row r="169" spans="1:24">
      <c r="A169" s="35" t="s">
        <v>1937</v>
      </c>
      <c r="B169" s="35" t="s">
        <v>1938</v>
      </c>
      <c r="C169" s="35" t="s">
        <v>1201</v>
      </c>
      <c r="D169" s="35" t="s">
        <v>1202</v>
      </c>
      <c r="E169" s="35" t="s">
        <v>1159</v>
      </c>
      <c r="F169" s="35" t="s">
        <v>1429</v>
      </c>
      <c r="G169" s="35" t="s">
        <v>1204</v>
      </c>
      <c r="H169" s="35"/>
      <c r="I169" s="36" t="s">
        <v>1939</v>
      </c>
      <c r="J169" s="35" t="s">
        <v>1206</v>
      </c>
      <c r="K169" s="35" t="s">
        <v>1206</v>
      </c>
      <c r="L169" s="35" t="s">
        <v>1132</v>
      </c>
      <c r="M169" s="35" t="s">
        <v>1187</v>
      </c>
      <c r="N169" s="35"/>
      <c r="O169" s="35" t="s">
        <v>1134</v>
      </c>
      <c r="P169" s="35" t="s">
        <v>1135</v>
      </c>
      <c r="Q169" s="35"/>
      <c r="R169" s="35"/>
      <c r="S169" s="35"/>
      <c r="T169" s="35" t="s">
        <v>1204</v>
      </c>
      <c r="U169" s="35"/>
      <c r="V169" s="35" t="s">
        <v>1431</v>
      </c>
      <c r="W169" s="35" t="s">
        <v>1138</v>
      </c>
      <c r="X169" s="35" t="s">
        <v>1139</v>
      </c>
    </row>
    <row r="170" spans="1:24" ht="31.5" hidden="1">
      <c r="A170" s="35" t="s">
        <v>1940</v>
      </c>
      <c r="B170" s="35" t="s">
        <v>1941</v>
      </c>
      <c r="C170" s="35" t="s">
        <v>1201</v>
      </c>
      <c r="D170" s="35" t="s">
        <v>1202</v>
      </c>
      <c r="E170" s="35" t="s">
        <v>1159</v>
      </c>
      <c r="F170" s="35" t="s">
        <v>1942</v>
      </c>
      <c r="G170" s="35" t="s">
        <v>1891</v>
      </c>
      <c r="H170" s="35" t="s">
        <v>1668</v>
      </c>
      <c r="I170" s="36" t="s">
        <v>1943</v>
      </c>
      <c r="J170" s="35" t="s">
        <v>1396</v>
      </c>
      <c r="K170" s="35" t="s">
        <v>1396</v>
      </c>
      <c r="L170" s="35" t="s">
        <v>1132</v>
      </c>
      <c r="M170" s="35" t="s">
        <v>1187</v>
      </c>
      <c r="N170" s="35" t="s">
        <v>1668</v>
      </c>
      <c r="O170" s="35" t="s">
        <v>1134</v>
      </c>
      <c r="P170" s="35" t="s">
        <v>1135</v>
      </c>
      <c r="Q170" s="35"/>
      <c r="R170" s="35"/>
      <c r="S170" s="35"/>
      <c r="T170" s="35" t="s">
        <v>1944</v>
      </c>
      <c r="U170" s="35"/>
      <c r="V170" s="35" t="s">
        <v>1945</v>
      </c>
      <c r="W170" s="35" t="s">
        <v>1138</v>
      </c>
      <c r="X170" s="35" t="s">
        <v>1139</v>
      </c>
    </row>
    <row r="171" spans="1:24" ht="94.5" hidden="1">
      <c r="A171" s="35" t="s">
        <v>1946</v>
      </c>
      <c r="B171" s="35" t="s">
        <v>1947</v>
      </c>
      <c r="C171" s="35" t="s">
        <v>1201</v>
      </c>
      <c r="D171" s="35" t="s">
        <v>1202</v>
      </c>
      <c r="E171" s="35" t="s">
        <v>1165</v>
      </c>
      <c r="F171" s="35" t="s">
        <v>1666</v>
      </c>
      <c r="G171" s="35" t="s">
        <v>1891</v>
      </c>
      <c r="H171" s="35" t="s">
        <v>1668</v>
      </c>
      <c r="I171" s="36" t="s">
        <v>1948</v>
      </c>
      <c r="J171" s="35" t="s">
        <v>1396</v>
      </c>
      <c r="K171" s="35" t="s">
        <v>1396</v>
      </c>
      <c r="L171" s="35" t="s">
        <v>1132</v>
      </c>
      <c r="M171" s="35" t="s">
        <v>1187</v>
      </c>
      <c r="N171" s="35" t="s">
        <v>1668</v>
      </c>
      <c r="O171" s="35" t="s">
        <v>1134</v>
      </c>
      <c r="P171" s="35" t="s">
        <v>1135</v>
      </c>
      <c r="Q171" s="35"/>
      <c r="R171" s="35"/>
      <c r="S171" s="35"/>
      <c r="T171" s="35" t="s">
        <v>1944</v>
      </c>
      <c r="U171" s="35"/>
      <c r="V171" s="35" t="s">
        <v>1669</v>
      </c>
      <c r="W171" s="35" t="s">
        <v>1138</v>
      </c>
      <c r="X171" s="35" t="s">
        <v>1139</v>
      </c>
    </row>
    <row r="172" spans="1:24" ht="47.25" hidden="1">
      <c r="A172" s="35" t="s">
        <v>1949</v>
      </c>
      <c r="B172" s="35" t="s">
        <v>1950</v>
      </c>
      <c r="C172" s="35" t="s">
        <v>1201</v>
      </c>
      <c r="D172" s="35" t="s">
        <v>1202</v>
      </c>
      <c r="E172" s="35" t="s">
        <v>1159</v>
      </c>
      <c r="F172" s="35" t="s">
        <v>1951</v>
      </c>
      <c r="G172" s="35" t="s">
        <v>1891</v>
      </c>
      <c r="H172" s="35" t="s">
        <v>1952</v>
      </c>
      <c r="I172" s="36" t="s">
        <v>1953</v>
      </c>
      <c r="J172" s="35" t="s">
        <v>1396</v>
      </c>
      <c r="K172" s="35" t="s">
        <v>1396</v>
      </c>
      <c r="L172" s="35" t="s">
        <v>1132</v>
      </c>
      <c r="M172" s="35" t="s">
        <v>1187</v>
      </c>
      <c r="N172" s="35" t="s">
        <v>1952</v>
      </c>
      <c r="O172" s="35" t="s">
        <v>1134</v>
      </c>
      <c r="P172" s="35" t="s">
        <v>1135</v>
      </c>
      <c r="Q172" s="35"/>
      <c r="R172" s="35"/>
      <c r="S172" s="35"/>
      <c r="T172" s="35" t="s">
        <v>1944</v>
      </c>
      <c r="U172" s="35"/>
      <c r="V172" s="35" t="s">
        <v>1954</v>
      </c>
      <c r="W172" s="35" t="s">
        <v>1138</v>
      </c>
      <c r="X172" s="35" t="s">
        <v>1139</v>
      </c>
    </row>
    <row r="173" spans="1:24" ht="204.75" hidden="1">
      <c r="A173" s="35" t="s">
        <v>1955</v>
      </c>
      <c r="B173" s="35" t="s">
        <v>1956</v>
      </c>
      <c r="C173" s="35" t="s">
        <v>1201</v>
      </c>
      <c r="D173" s="35" t="s">
        <v>1957</v>
      </c>
      <c r="E173" s="35" t="s">
        <v>1146</v>
      </c>
      <c r="F173" s="35" t="s">
        <v>1890</v>
      </c>
      <c r="G173" s="35" t="s">
        <v>1891</v>
      </c>
      <c r="H173" s="35" t="s">
        <v>1892</v>
      </c>
      <c r="I173" s="36" t="s">
        <v>1958</v>
      </c>
      <c r="J173" s="35" t="s">
        <v>1396</v>
      </c>
      <c r="K173" s="35" t="s">
        <v>1396</v>
      </c>
      <c r="L173" s="35" t="s">
        <v>1132</v>
      </c>
      <c r="M173" s="35" t="s">
        <v>1187</v>
      </c>
      <c r="N173" s="35" t="s">
        <v>1892</v>
      </c>
      <c r="O173" s="35" t="s">
        <v>1134</v>
      </c>
      <c r="P173" s="35" t="s">
        <v>1135</v>
      </c>
      <c r="Q173" s="35"/>
      <c r="R173" s="35"/>
      <c r="S173" s="35"/>
      <c r="T173" s="35"/>
      <c r="U173" s="35"/>
      <c r="V173" s="35"/>
      <c r="W173" s="35" t="s">
        <v>1138</v>
      </c>
      <c r="X173" s="35" t="s">
        <v>1139</v>
      </c>
    </row>
    <row r="174" spans="1:24" ht="47.25" hidden="1">
      <c r="A174" s="35" t="s">
        <v>1959</v>
      </c>
      <c r="B174" s="35" t="s">
        <v>1960</v>
      </c>
      <c r="C174" s="35" t="s">
        <v>1201</v>
      </c>
      <c r="D174" s="35" t="s">
        <v>1202</v>
      </c>
      <c r="E174" s="35" t="s">
        <v>1159</v>
      </c>
      <c r="F174" s="35" t="s">
        <v>1951</v>
      </c>
      <c r="G174" s="35" t="s">
        <v>1891</v>
      </c>
      <c r="H174" s="35" t="s">
        <v>1952</v>
      </c>
      <c r="I174" s="36" t="s">
        <v>1961</v>
      </c>
      <c r="J174" s="35" t="s">
        <v>1396</v>
      </c>
      <c r="K174" s="35" t="s">
        <v>1396</v>
      </c>
      <c r="L174" s="35" t="s">
        <v>1132</v>
      </c>
      <c r="M174" s="35" t="s">
        <v>1187</v>
      </c>
      <c r="N174" s="35" t="s">
        <v>1952</v>
      </c>
      <c r="O174" s="35" t="s">
        <v>1134</v>
      </c>
      <c r="P174" s="35" t="s">
        <v>1135</v>
      </c>
      <c r="Q174" s="35"/>
      <c r="R174" s="35"/>
      <c r="S174" s="35"/>
      <c r="T174" s="35" t="s">
        <v>1944</v>
      </c>
      <c r="U174" s="35"/>
      <c r="V174" s="35" t="s">
        <v>1954</v>
      </c>
      <c r="W174" s="35" t="s">
        <v>1138</v>
      </c>
      <c r="X174" s="35" t="s">
        <v>1139</v>
      </c>
    </row>
    <row r="175" spans="1:24" ht="31.5" hidden="1">
      <c r="A175" s="35" t="s">
        <v>1962</v>
      </c>
      <c r="B175" s="35" t="s">
        <v>1963</v>
      </c>
      <c r="C175" s="35" t="s">
        <v>1201</v>
      </c>
      <c r="D175" s="35" t="s">
        <v>1332</v>
      </c>
      <c r="E175" s="35" t="s">
        <v>1159</v>
      </c>
      <c r="F175" s="35" t="s">
        <v>1964</v>
      </c>
      <c r="G175" s="35" t="s">
        <v>1333</v>
      </c>
      <c r="H175" s="35"/>
      <c r="I175" s="36" t="s">
        <v>1965</v>
      </c>
      <c r="J175" s="35" t="s">
        <v>1142</v>
      </c>
      <c r="K175" s="35" t="s">
        <v>1142</v>
      </c>
      <c r="L175" s="35" t="s">
        <v>1132</v>
      </c>
      <c r="M175" s="35" t="s">
        <v>1187</v>
      </c>
      <c r="N175" s="35" t="s">
        <v>1335</v>
      </c>
      <c r="O175" s="35" t="s">
        <v>1134</v>
      </c>
      <c r="P175" s="35" t="s">
        <v>1135</v>
      </c>
      <c r="Q175" s="35"/>
      <c r="R175" s="35"/>
      <c r="S175" s="35"/>
      <c r="T175" s="35" t="s">
        <v>1966</v>
      </c>
      <c r="U175" s="35"/>
      <c r="V175" s="35" t="s">
        <v>1967</v>
      </c>
      <c r="W175" s="35" t="s">
        <v>1138</v>
      </c>
      <c r="X175" s="35" t="s">
        <v>1139</v>
      </c>
    </row>
    <row r="176" spans="1:24" ht="63" hidden="1">
      <c r="A176" s="35" t="s">
        <v>1968</v>
      </c>
      <c r="B176" s="35" t="s">
        <v>1969</v>
      </c>
      <c r="C176" s="35" t="s">
        <v>1201</v>
      </c>
      <c r="D176" s="35" t="s">
        <v>1202</v>
      </c>
      <c r="E176" s="35" t="s">
        <v>1165</v>
      </c>
      <c r="F176" s="35" t="s">
        <v>1951</v>
      </c>
      <c r="G176" s="35" t="s">
        <v>1891</v>
      </c>
      <c r="H176" s="35" t="s">
        <v>1952</v>
      </c>
      <c r="I176" s="36" t="s">
        <v>1970</v>
      </c>
      <c r="J176" s="35" t="s">
        <v>1396</v>
      </c>
      <c r="K176" s="35" t="s">
        <v>1396</v>
      </c>
      <c r="L176" s="35" t="s">
        <v>1132</v>
      </c>
      <c r="M176" s="35" t="s">
        <v>1187</v>
      </c>
      <c r="N176" s="35" t="s">
        <v>1952</v>
      </c>
      <c r="O176" s="35" t="s">
        <v>1134</v>
      </c>
      <c r="P176" s="35" t="s">
        <v>1135</v>
      </c>
      <c r="Q176" s="35"/>
      <c r="R176" s="35"/>
      <c r="S176" s="35"/>
      <c r="T176" s="35" t="s">
        <v>1944</v>
      </c>
      <c r="U176" s="35"/>
      <c r="V176" s="35" t="s">
        <v>1954</v>
      </c>
      <c r="W176" s="35" t="s">
        <v>1138</v>
      </c>
      <c r="X176" s="35" t="s">
        <v>1139</v>
      </c>
    </row>
    <row r="177" spans="1:24" hidden="1">
      <c r="A177" s="35" t="s">
        <v>1971</v>
      </c>
      <c r="B177" s="35" t="s">
        <v>1972</v>
      </c>
      <c r="C177" s="35" t="s">
        <v>1174</v>
      </c>
      <c r="D177" s="35" t="s">
        <v>1175</v>
      </c>
      <c r="E177" s="35" t="s">
        <v>1128</v>
      </c>
      <c r="F177" s="35" t="s">
        <v>1372</v>
      </c>
      <c r="G177" s="35" t="s">
        <v>1373</v>
      </c>
      <c r="H177" s="35"/>
      <c r="I177" s="36" t="s">
        <v>1973</v>
      </c>
      <c r="J177" s="35" t="s">
        <v>1131</v>
      </c>
      <c r="K177" s="35" t="s">
        <v>1131</v>
      </c>
      <c r="L177" s="35" t="s">
        <v>1132</v>
      </c>
      <c r="M177" s="35" t="s">
        <v>1187</v>
      </c>
      <c r="N177" s="35" t="s">
        <v>1375</v>
      </c>
      <c r="O177" s="35" t="s">
        <v>1134</v>
      </c>
      <c r="P177" s="35" t="s">
        <v>1135</v>
      </c>
      <c r="Q177" s="35"/>
      <c r="R177" s="35"/>
      <c r="S177" s="35"/>
      <c r="T177" s="35" t="s">
        <v>1376</v>
      </c>
      <c r="U177" s="35"/>
      <c r="V177" s="35" t="s">
        <v>1372</v>
      </c>
      <c r="W177" s="35" t="s">
        <v>1138</v>
      </c>
      <c r="X177" s="35" t="s">
        <v>1139</v>
      </c>
    </row>
    <row r="178" spans="1:24" hidden="1">
      <c r="A178" s="35" t="s">
        <v>393</v>
      </c>
      <c r="B178" s="35" t="s">
        <v>1974</v>
      </c>
      <c r="C178" s="35" t="s">
        <v>1201</v>
      </c>
      <c r="D178" s="35" t="s">
        <v>1202</v>
      </c>
      <c r="E178" s="35" t="s">
        <v>1165</v>
      </c>
      <c r="F178" s="35" t="s">
        <v>1153</v>
      </c>
      <c r="G178" s="35" t="s">
        <v>1908</v>
      </c>
      <c r="H178" s="35"/>
      <c r="I178" s="36" t="s">
        <v>1975</v>
      </c>
      <c r="J178" s="35" t="s">
        <v>1156</v>
      </c>
      <c r="K178" s="35" t="s">
        <v>1156</v>
      </c>
      <c r="L178" s="35" t="s">
        <v>1132</v>
      </c>
      <c r="M178" s="35" t="s">
        <v>1187</v>
      </c>
      <c r="N178" s="35"/>
      <c r="O178" s="35" t="s">
        <v>1134</v>
      </c>
      <c r="P178" s="35" t="s">
        <v>1135</v>
      </c>
      <c r="Q178" s="35"/>
      <c r="R178" s="35"/>
      <c r="S178" s="35"/>
      <c r="T178" s="35" t="s">
        <v>1976</v>
      </c>
      <c r="U178" s="35"/>
      <c r="V178" s="35" t="s">
        <v>1153</v>
      </c>
      <c r="W178" s="35" t="s">
        <v>1138</v>
      </c>
      <c r="X178" s="35" t="s">
        <v>1139</v>
      </c>
    </row>
    <row r="179" spans="1:24" hidden="1">
      <c r="A179" s="35" t="s">
        <v>1977</v>
      </c>
      <c r="B179" s="35" t="s">
        <v>1978</v>
      </c>
      <c r="C179" s="35" t="s">
        <v>1201</v>
      </c>
      <c r="D179" s="35" t="s">
        <v>1473</v>
      </c>
      <c r="E179" s="35" t="s">
        <v>1159</v>
      </c>
      <c r="F179" s="35" t="s">
        <v>1920</v>
      </c>
      <c r="G179" s="35" t="s">
        <v>1921</v>
      </c>
      <c r="H179" s="35"/>
      <c r="I179" s="36" t="s">
        <v>1979</v>
      </c>
      <c r="J179" s="35" t="s">
        <v>1142</v>
      </c>
      <c r="K179" s="35" t="s">
        <v>1142</v>
      </c>
      <c r="L179" s="35" t="s">
        <v>1132</v>
      </c>
      <c r="M179" s="35" t="s">
        <v>1187</v>
      </c>
      <c r="N179" s="35"/>
      <c r="O179" s="35" t="s">
        <v>1134</v>
      </c>
      <c r="P179" s="35" t="s">
        <v>1135</v>
      </c>
      <c r="Q179" s="35"/>
      <c r="R179" s="35"/>
      <c r="S179" s="35" t="s">
        <v>1134</v>
      </c>
      <c r="T179" s="35" t="s">
        <v>1923</v>
      </c>
      <c r="U179" s="35"/>
      <c r="V179" s="35" t="s">
        <v>1924</v>
      </c>
      <c r="W179" s="35" t="s">
        <v>1138</v>
      </c>
      <c r="X179" s="35" t="s">
        <v>1139</v>
      </c>
    </row>
    <row r="180" spans="1:24" hidden="1">
      <c r="A180" s="35" t="s">
        <v>1980</v>
      </c>
      <c r="B180" s="35" t="s">
        <v>1981</v>
      </c>
      <c r="C180" s="35" t="s">
        <v>1174</v>
      </c>
      <c r="D180" s="35" t="s">
        <v>1175</v>
      </c>
      <c r="E180" s="35" t="s">
        <v>1165</v>
      </c>
      <c r="F180" s="35" t="s">
        <v>1184</v>
      </c>
      <c r="G180" s="35" t="s">
        <v>1373</v>
      </c>
      <c r="H180" s="35"/>
      <c r="I180" s="36" t="s">
        <v>1982</v>
      </c>
      <c r="J180" s="35" t="s">
        <v>1142</v>
      </c>
      <c r="K180" s="35" t="s">
        <v>1131</v>
      </c>
      <c r="L180" s="35" t="s">
        <v>1132</v>
      </c>
      <c r="M180" s="35" t="s">
        <v>1187</v>
      </c>
      <c r="N180" s="35"/>
      <c r="O180" s="35" t="s">
        <v>1134</v>
      </c>
      <c r="P180" s="35" t="s">
        <v>1135</v>
      </c>
      <c r="Q180" s="35"/>
      <c r="R180" s="35"/>
      <c r="S180" s="35"/>
      <c r="T180" s="35" t="s">
        <v>1376</v>
      </c>
      <c r="U180" s="35"/>
      <c r="V180" s="35" t="s">
        <v>1189</v>
      </c>
      <c r="W180" s="35" t="s">
        <v>1138</v>
      </c>
      <c r="X180" s="35" t="s">
        <v>1139</v>
      </c>
    </row>
    <row r="181" spans="1:24" hidden="1">
      <c r="A181" s="35" t="s">
        <v>1983</v>
      </c>
      <c r="B181" s="35" t="s">
        <v>1984</v>
      </c>
      <c r="C181" s="35" t="s">
        <v>1174</v>
      </c>
      <c r="D181" s="35" t="s">
        <v>1175</v>
      </c>
      <c r="E181" s="35" t="s">
        <v>1146</v>
      </c>
      <c r="F181" s="35" t="s">
        <v>1255</v>
      </c>
      <c r="G181" s="35" t="s">
        <v>1256</v>
      </c>
      <c r="H181" s="35"/>
      <c r="I181" s="36" t="s">
        <v>1985</v>
      </c>
      <c r="J181" s="35" t="s">
        <v>1131</v>
      </c>
      <c r="K181" s="35" t="s">
        <v>1131</v>
      </c>
      <c r="L181" s="35" t="s">
        <v>1132</v>
      </c>
      <c r="M181" s="35" t="s">
        <v>1187</v>
      </c>
      <c r="N181" s="35"/>
      <c r="O181" s="35" t="s">
        <v>1134</v>
      </c>
      <c r="P181" s="35" t="s">
        <v>1135</v>
      </c>
      <c r="Q181" s="35"/>
      <c r="R181" s="35"/>
      <c r="S181" s="35"/>
      <c r="T181" s="35" t="s">
        <v>1258</v>
      </c>
      <c r="U181" s="35"/>
      <c r="V181" s="35" t="s">
        <v>1259</v>
      </c>
      <c r="W181" s="35" t="s">
        <v>1138</v>
      </c>
      <c r="X181" s="35" t="s">
        <v>1139</v>
      </c>
    </row>
    <row r="182" spans="1:24" ht="31.5" hidden="1">
      <c r="A182" s="35" t="s">
        <v>1986</v>
      </c>
      <c r="B182" s="35" t="s">
        <v>1987</v>
      </c>
      <c r="C182" s="35" t="s">
        <v>1174</v>
      </c>
      <c r="D182" s="35" t="s">
        <v>1175</v>
      </c>
      <c r="E182" s="35" t="s">
        <v>1146</v>
      </c>
      <c r="F182" s="35" t="s">
        <v>1988</v>
      </c>
      <c r="G182" s="35" t="s">
        <v>1256</v>
      </c>
      <c r="H182" s="35"/>
      <c r="I182" s="36" t="s">
        <v>1989</v>
      </c>
      <c r="J182" s="35" t="s">
        <v>1131</v>
      </c>
      <c r="K182" s="35" t="s">
        <v>1131</v>
      </c>
      <c r="L182" s="35" t="s">
        <v>1132</v>
      </c>
      <c r="M182" s="35" t="s">
        <v>1187</v>
      </c>
      <c r="N182" s="35" t="s">
        <v>1297</v>
      </c>
      <c r="O182" s="35" t="s">
        <v>1134</v>
      </c>
      <c r="P182" s="35" t="s">
        <v>1135</v>
      </c>
      <c r="Q182" s="35"/>
      <c r="R182" s="35"/>
      <c r="S182" s="35"/>
      <c r="T182" s="35" t="s">
        <v>1258</v>
      </c>
      <c r="U182" s="35"/>
      <c r="V182" s="35" t="s">
        <v>1990</v>
      </c>
      <c r="W182" s="35" t="s">
        <v>1138</v>
      </c>
      <c r="X182" s="35" t="s">
        <v>1139</v>
      </c>
    </row>
    <row r="183" spans="1:24" ht="31.5" hidden="1">
      <c r="A183" s="35" t="s">
        <v>1991</v>
      </c>
      <c r="B183" s="35" t="s">
        <v>1992</v>
      </c>
      <c r="C183" s="35" t="s">
        <v>1174</v>
      </c>
      <c r="D183" s="35" t="s">
        <v>1175</v>
      </c>
      <c r="E183" s="35" t="s">
        <v>1146</v>
      </c>
      <c r="F183" s="35" t="s">
        <v>1255</v>
      </c>
      <c r="G183" s="35" t="s">
        <v>1256</v>
      </c>
      <c r="H183" s="35"/>
      <c r="I183" s="36" t="s">
        <v>1993</v>
      </c>
      <c r="J183" s="35" t="s">
        <v>1131</v>
      </c>
      <c r="K183" s="35" t="s">
        <v>1131</v>
      </c>
      <c r="L183" s="35" t="s">
        <v>1132</v>
      </c>
      <c r="M183" s="35" t="s">
        <v>1187</v>
      </c>
      <c r="N183" s="35"/>
      <c r="O183" s="35" t="s">
        <v>1134</v>
      </c>
      <c r="P183" s="35" t="s">
        <v>1135</v>
      </c>
      <c r="Q183" s="35"/>
      <c r="R183" s="35"/>
      <c r="S183" s="35"/>
      <c r="T183" s="35" t="s">
        <v>1258</v>
      </c>
      <c r="U183" s="35"/>
      <c r="V183" s="35" t="s">
        <v>1259</v>
      </c>
      <c r="W183" s="35" t="s">
        <v>1138</v>
      </c>
      <c r="X183" s="35" t="s">
        <v>1139</v>
      </c>
    </row>
    <row r="184" spans="1:24" hidden="1">
      <c r="A184" s="35" t="s">
        <v>1994</v>
      </c>
      <c r="B184" s="35" t="s">
        <v>1995</v>
      </c>
      <c r="C184" s="35" t="s">
        <v>1174</v>
      </c>
      <c r="D184" s="35" t="s">
        <v>1175</v>
      </c>
      <c r="E184" s="35" t="s">
        <v>1128</v>
      </c>
      <c r="F184" s="35" t="s">
        <v>1372</v>
      </c>
      <c r="G184" s="35" t="s">
        <v>1256</v>
      </c>
      <c r="H184" s="35"/>
      <c r="I184" s="36" t="s">
        <v>1996</v>
      </c>
      <c r="J184" s="35" t="s">
        <v>1131</v>
      </c>
      <c r="K184" s="35" t="s">
        <v>1131</v>
      </c>
      <c r="L184" s="35" t="s">
        <v>1132</v>
      </c>
      <c r="M184" s="35" t="s">
        <v>1187</v>
      </c>
      <c r="N184" s="35" t="s">
        <v>1375</v>
      </c>
      <c r="O184" s="35" t="s">
        <v>1134</v>
      </c>
      <c r="P184" s="35" t="s">
        <v>1135</v>
      </c>
      <c r="Q184" s="35"/>
      <c r="R184" s="35"/>
      <c r="S184" s="35"/>
      <c r="T184" s="35" t="s">
        <v>1258</v>
      </c>
      <c r="U184" s="35"/>
      <c r="V184" s="35" t="s">
        <v>1372</v>
      </c>
      <c r="W184" s="35" t="s">
        <v>1138</v>
      </c>
      <c r="X184" s="35" t="s">
        <v>1139</v>
      </c>
    </row>
    <row r="185" spans="1:24" hidden="1">
      <c r="A185" s="35" t="s">
        <v>1997</v>
      </c>
      <c r="B185" s="35" t="s">
        <v>1998</v>
      </c>
      <c r="C185" s="35" t="s">
        <v>1174</v>
      </c>
      <c r="D185" s="35" t="s">
        <v>1175</v>
      </c>
      <c r="E185" s="35" t="s">
        <v>1165</v>
      </c>
      <c r="F185" s="35" t="s">
        <v>1372</v>
      </c>
      <c r="G185" s="35" t="s">
        <v>1373</v>
      </c>
      <c r="H185" s="35"/>
      <c r="I185" s="36" t="s">
        <v>1999</v>
      </c>
      <c r="J185" s="35" t="s">
        <v>1131</v>
      </c>
      <c r="K185" s="35" t="s">
        <v>1131</v>
      </c>
      <c r="L185" s="35" t="s">
        <v>1132</v>
      </c>
      <c r="M185" s="35" t="s">
        <v>1187</v>
      </c>
      <c r="N185" s="35" t="s">
        <v>1375</v>
      </c>
      <c r="O185" s="35" t="s">
        <v>1134</v>
      </c>
      <c r="P185" s="35" t="s">
        <v>1135</v>
      </c>
      <c r="Q185" s="35"/>
      <c r="R185" s="35"/>
      <c r="S185" s="35"/>
      <c r="T185" s="35" t="s">
        <v>1376</v>
      </c>
      <c r="U185" s="35"/>
      <c r="V185" s="35" t="s">
        <v>1372</v>
      </c>
      <c r="W185" s="35" t="s">
        <v>1138</v>
      </c>
      <c r="X185" s="35" t="s">
        <v>1139</v>
      </c>
    </row>
    <row r="186" spans="1:24" hidden="1">
      <c r="A186" s="35" t="s">
        <v>2000</v>
      </c>
      <c r="B186" s="35" t="s">
        <v>2001</v>
      </c>
      <c r="C186" s="35" t="s">
        <v>1174</v>
      </c>
      <c r="D186" s="35" t="s">
        <v>1175</v>
      </c>
      <c r="E186" s="35" t="s">
        <v>1146</v>
      </c>
      <c r="F186" s="35" t="s">
        <v>1255</v>
      </c>
      <c r="G186" s="35" t="s">
        <v>1256</v>
      </c>
      <c r="H186" s="35"/>
      <c r="I186" s="36" t="s">
        <v>2002</v>
      </c>
      <c r="J186" s="35" t="s">
        <v>1131</v>
      </c>
      <c r="K186" s="35" t="s">
        <v>1131</v>
      </c>
      <c r="L186" s="35" t="s">
        <v>1132</v>
      </c>
      <c r="M186" s="35" t="s">
        <v>1187</v>
      </c>
      <c r="N186" s="35"/>
      <c r="O186" s="35" t="s">
        <v>1134</v>
      </c>
      <c r="P186" s="35" t="s">
        <v>1135</v>
      </c>
      <c r="Q186" s="35"/>
      <c r="R186" s="35"/>
      <c r="S186" s="35"/>
      <c r="T186" s="35" t="s">
        <v>1258</v>
      </c>
      <c r="U186" s="35"/>
      <c r="V186" s="35" t="s">
        <v>1259</v>
      </c>
      <c r="W186" s="35" t="s">
        <v>1138</v>
      </c>
      <c r="X186" s="35" t="s">
        <v>1139</v>
      </c>
    </row>
    <row r="187" spans="1:24" ht="31.5" hidden="1">
      <c r="A187" s="35" t="s">
        <v>2003</v>
      </c>
      <c r="B187" s="35" t="s">
        <v>2004</v>
      </c>
      <c r="C187" s="35" t="s">
        <v>1174</v>
      </c>
      <c r="D187" s="35" t="s">
        <v>1175</v>
      </c>
      <c r="E187" s="35" t="s">
        <v>1165</v>
      </c>
      <c r="F187" s="35" t="s">
        <v>2005</v>
      </c>
      <c r="G187" s="35" t="s">
        <v>1579</v>
      </c>
      <c r="H187" s="35"/>
      <c r="I187" s="36" t="s">
        <v>2006</v>
      </c>
      <c r="J187" s="35" t="s">
        <v>1131</v>
      </c>
      <c r="K187" s="35" t="s">
        <v>1131</v>
      </c>
      <c r="L187" s="35" t="s">
        <v>1132</v>
      </c>
      <c r="M187" s="35" t="s">
        <v>1187</v>
      </c>
      <c r="N187" s="35"/>
      <c r="O187" s="35" t="s">
        <v>1134</v>
      </c>
      <c r="P187" s="35" t="s">
        <v>1135</v>
      </c>
      <c r="Q187" s="35"/>
      <c r="R187" s="35"/>
      <c r="S187" s="35"/>
      <c r="T187" s="35" t="s">
        <v>1581</v>
      </c>
      <c r="U187" s="35"/>
      <c r="V187" s="35" t="s">
        <v>2007</v>
      </c>
      <c r="W187" s="35" t="s">
        <v>1138</v>
      </c>
      <c r="X187" s="35" t="s">
        <v>1139</v>
      </c>
    </row>
    <row r="188" spans="1:24" hidden="1">
      <c r="A188" s="35" t="s">
        <v>2008</v>
      </c>
      <c r="B188" s="35" t="s">
        <v>2009</v>
      </c>
      <c r="C188" s="35" t="s">
        <v>1174</v>
      </c>
      <c r="D188" s="35" t="s">
        <v>1175</v>
      </c>
      <c r="E188" s="35" t="s">
        <v>1128</v>
      </c>
      <c r="F188" s="35" t="s">
        <v>2010</v>
      </c>
      <c r="G188" s="35" t="s">
        <v>1579</v>
      </c>
      <c r="H188" s="35"/>
      <c r="I188" s="36" t="s">
        <v>2011</v>
      </c>
      <c r="J188" s="35" t="s">
        <v>1131</v>
      </c>
      <c r="K188" s="35" t="s">
        <v>1131</v>
      </c>
      <c r="L188" s="35" t="s">
        <v>1132</v>
      </c>
      <c r="M188" s="35" t="s">
        <v>1187</v>
      </c>
      <c r="N188" s="35"/>
      <c r="O188" s="35" t="s">
        <v>1134</v>
      </c>
      <c r="P188" s="35" t="s">
        <v>1135</v>
      </c>
      <c r="Q188" s="35"/>
      <c r="R188" s="35"/>
      <c r="S188" s="35"/>
      <c r="T188" s="35" t="s">
        <v>1581</v>
      </c>
      <c r="U188" s="35"/>
      <c r="V188" s="35" t="s">
        <v>2012</v>
      </c>
      <c r="W188" s="35" t="s">
        <v>1138</v>
      </c>
      <c r="X188" s="35" t="s">
        <v>1139</v>
      </c>
    </row>
    <row r="189" spans="1:24" hidden="1">
      <c r="A189" s="35" t="s">
        <v>2013</v>
      </c>
      <c r="B189" s="35" t="s">
        <v>2014</v>
      </c>
      <c r="C189" s="35" t="s">
        <v>1174</v>
      </c>
      <c r="D189" s="35" t="s">
        <v>1175</v>
      </c>
      <c r="E189" s="35" t="s">
        <v>1128</v>
      </c>
      <c r="F189" s="35" t="s">
        <v>1255</v>
      </c>
      <c r="G189" s="35" t="s">
        <v>1256</v>
      </c>
      <c r="H189" s="35"/>
      <c r="I189" s="36" t="s">
        <v>2013</v>
      </c>
      <c r="J189" s="35" t="s">
        <v>1131</v>
      </c>
      <c r="K189" s="35" t="s">
        <v>1131</v>
      </c>
      <c r="L189" s="35" t="s">
        <v>1132</v>
      </c>
      <c r="M189" s="35" t="s">
        <v>1187</v>
      </c>
      <c r="N189" s="35"/>
      <c r="O189" s="35" t="s">
        <v>1134</v>
      </c>
      <c r="P189" s="35" t="s">
        <v>1135</v>
      </c>
      <c r="Q189" s="35"/>
      <c r="R189" s="35"/>
      <c r="S189" s="35"/>
      <c r="T189" s="35" t="s">
        <v>1258</v>
      </c>
      <c r="U189" s="35"/>
      <c r="V189" s="35" t="s">
        <v>1259</v>
      </c>
      <c r="W189" s="35" t="s">
        <v>1138</v>
      </c>
      <c r="X189" s="35" t="s">
        <v>1139</v>
      </c>
    </row>
    <row r="190" spans="1:24" hidden="1">
      <c r="A190" s="35" t="s">
        <v>2015</v>
      </c>
      <c r="B190" s="35" t="s">
        <v>2016</v>
      </c>
      <c r="C190" s="35" t="s">
        <v>1174</v>
      </c>
      <c r="D190" s="35" t="s">
        <v>1175</v>
      </c>
      <c r="E190" s="35" t="s">
        <v>1165</v>
      </c>
      <c r="F190" s="35" t="s">
        <v>1372</v>
      </c>
      <c r="G190" s="35" t="s">
        <v>1579</v>
      </c>
      <c r="H190" s="35"/>
      <c r="I190" s="36" t="s">
        <v>2017</v>
      </c>
      <c r="J190" s="35" t="s">
        <v>1131</v>
      </c>
      <c r="K190" s="35" t="s">
        <v>1131</v>
      </c>
      <c r="L190" s="35" t="s">
        <v>1132</v>
      </c>
      <c r="M190" s="35" t="s">
        <v>1187</v>
      </c>
      <c r="N190" s="35" t="s">
        <v>1375</v>
      </c>
      <c r="O190" s="35" t="s">
        <v>1134</v>
      </c>
      <c r="P190" s="35" t="s">
        <v>1135</v>
      </c>
      <c r="Q190" s="35"/>
      <c r="R190" s="35"/>
      <c r="S190" s="35"/>
      <c r="T190" s="35" t="s">
        <v>1581</v>
      </c>
      <c r="U190" s="35"/>
      <c r="V190" s="35" t="s">
        <v>1372</v>
      </c>
      <c r="W190" s="35" t="s">
        <v>1138</v>
      </c>
      <c r="X190" s="35" t="s">
        <v>1139</v>
      </c>
    </row>
    <row r="191" spans="1:24" hidden="1">
      <c r="A191" s="35" t="s">
        <v>2018</v>
      </c>
      <c r="B191" s="35" t="s">
        <v>2019</v>
      </c>
      <c r="C191" s="35" t="s">
        <v>1174</v>
      </c>
      <c r="D191" s="35" t="s">
        <v>1175</v>
      </c>
      <c r="E191" s="35" t="s">
        <v>1128</v>
      </c>
      <c r="F191" s="35" t="s">
        <v>1255</v>
      </c>
      <c r="G191" s="35" t="s">
        <v>1256</v>
      </c>
      <c r="H191" s="35"/>
      <c r="I191" s="36" t="s">
        <v>2018</v>
      </c>
      <c r="J191" s="35" t="s">
        <v>1131</v>
      </c>
      <c r="K191" s="35" t="s">
        <v>1131</v>
      </c>
      <c r="L191" s="35" t="s">
        <v>1132</v>
      </c>
      <c r="M191" s="35" t="s">
        <v>1187</v>
      </c>
      <c r="N191" s="35"/>
      <c r="O191" s="35" t="s">
        <v>1134</v>
      </c>
      <c r="P191" s="35" t="s">
        <v>1135</v>
      </c>
      <c r="Q191" s="35"/>
      <c r="R191" s="35"/>
      <c r="S191" s="35"/>
      <c r="T191" s="35" t="s">
        <v>1258</v>
      </c>
      <c r="U191" s="35"/>
      <c r="V191" s="35" t="s">
        <v>1259</v>
      </c>
      <c r="W191" s="35" t="s">
        <v>1138</v>
      </c>
      <c r="X191" s="35" t="s">
        <v>1139</v>
      </c>
    </row>
    <row r="192" spans="1:24" ht="63" hidden="1">
      <c r="A192" s="35" t="s">
        <v>2020</v>
      </c>
      <c r="B192" s="35" t="s">
        <v>2021</v>
      </c>
      <c r="C192" s="35" t="s">
        <v>1201</v>
      </c>
      <c r="D192" s="35" t="s">
        <v>1683</v>
      </c>
      <c r="E192" s="35" t="s">
        <v>1159</v>
      </c>
      <c r="F192" s="35" t="s">
        <v>2022</v>
      </c>
      <c r="G192" s="35" t="s">
        <v>1685</v>
      </c>
      <c r="H192" s="35"/>
      <c r="I192" s="36" t="s">
        <v>2023</v>
      </c>
      <c r="J192" s="35" t="s">
        <v>1131</v>
      </c>
      <c r="K192" s="35" t="s">
        <v>1131</v>
      </c>
      <c r="L192" s="35" t="s">
        <v>1132</v>
      </c>
      <c r="M192" s="35" t="s">
        <v>1187</v>
      </c>
      <c r="N192" s="35"/>
      <c r="O192" s="35" t="s">
        <v>1134</v>
      </c>
      <c r="P192" s="35" t="s">
        <v>1135</v>
      </c>
      <c r="Q192" s="35"/>
      <c r="R192" s="35"/>
      <c r="S192" s="35"/>
      <c r="T192" s="35" t="s">
        <v>1687</v>
      </c>
      <c r="U192" s="35"/>
      <c r="V192" s="35" t="s">
        <v>2024</v>
      </c>
      <c r="W192" s="35" t="s">
        <v>1138</v>
      </c>
      <c r="X192" s="35" t="s">
        <v>1139</v>
      </c>
    </row>
    <row r="193" spans="1:24" hidden="1">
      <c r="A193" s="35" t="s">
        <v>2025</v>
      </c>
      <c r="B193" s="35" t="s">
        <v>2026</v>
      </c>
      <c r="C193" s="35" t="s">
        <v>1201</v>
      </c>
      <c r="D193" s="35" t="s">
        <v>1202</v>
      </c>
      <c r="E193" s="35" t="s">
        <v>1165</v>
      </c>
      <c r="F193" s="35" t="s">
        <v>1666</v>
      </c>
      <c r="G193" s="35" t="s">
        <v>1891</v>
      </c>
      <c r="H193" s="35" t="s">
        <v>1668</v>
      </c>
      <c r="I193" s="36" t="s">
        <v>2027</v>
      </c>
      <c r="J193" s="35" t="s">
        <v>1396</v>
      </c>
      <c r="K193" s="35" t="s">
        <v>1396</v>
      </c>
      <c r="L193" s="35" t="s">
        <v>1132</v>
      </c>
      <c r="M193" s="35" t="s">
        <v>1187</v>
      </c>
      <c r="N193" s="35" t="s">
        <v>1668</v>
      </c>
      <c r="O193" s="35" t="s">
        <v>1134</v>
      </c>
      <c r="P193" s="35" t="s">
        <v>1135</v>
      </c>
      <c r="Q193" s="35"/>
      <c r="R193" s="35"/>
      <c r="S193" s="35"/>
      <c r="T193" s="35" t="s">
        <v>1944</v>
      </c>
      <c r="U193" s="35"/>
      <c r="V193" s="35" t="s">
        <v>1669</v>
      </c>
      <c r="W193" s="35" t="s">
        <v>1138</v>
      </c>
      <c r="X193" s="35" t="s">
        <v>1139</v>
      </c>
    </row>
    <row r="194" spans="1:24" ht="78.75" hidden="1">
      <c r="A194" s="35" t="s">
        <v>2028</v>
      </c>
      <c r="B194" s="35" t="s">
        <v>2029</v>
      </c>
      <c r="C194" s="35" t="s">
        <v>1201</v>
      </c>
      <c r="D194" s="35" t="s">
        <v>1286</v>
      </c>
      <c r="E194" s="35" t="s">
        <v>1146</v>
      </c>
      <c r="F194" s="35" t="s">
        <v>2030</v>
      </c>
      <c r="G194" s="35" t="s">
        <v>2031</v>
      </c>
      <c r="H194" s="35"/>
      <c r="I194" s="36" t="s">
        <v>2032</v>
      </c>
      <c r="J194" s="35" t="s">
        <v>1142</v>
      </c>
      <c r="K194" s="35" t="s">
        <v>1228</v>
      </c>
      <c r="L194" s="35" t="s">
        <v>1132</v>
      </c>
      <c r="M194" s="35" t="s">
        <v>1187</v>
      </c>
      <c r="N194" s="35"/>
      <c r="O194" s="35" t="s">
        <v>1134</v>
      </c>
      <c r="P194" s="35" t="s">
        <v>1135</v>
      </c>
      <c r="Q194" s="35"/>
      <c r="R194" s="35"/>
      <c r="S194" s="35"/>
      <c r="T194" s="35" t="s">
        <v>2033</v>
      </c>
      <c r="U194" s="35"/>
      <c r="V194" s="35" t="s">
        <v>2030</v>
      </c>
      <c r="W194" s="35" t="s">
        <v>1138</v>
      </c>
      <c r="X194" s="35" t="s">
        <v>1139</v>
      </c>
    </row>
    <row r="195" spans="1:24" ht="63" hidden="1">
      <c r="A195" s="35" t="s">
        <v>2034</v>
      </c>
      <c r="B195" s="35" t="s">
        <v>2035</v>
      </c>
      <c r="C195" s="35" t="s">
        <v>1174</v>
      </c>
      <c r="D195" s="35" t="s">
        <v>1175</v>
      </c>
      <c r="E195" s="35" t="s">
        <v>1159</v>
      </c>
      <c r="F195" s="35" t="s">
        <v>1192</v>
      </c>
      <c r="G195" s="35" t="s">
        <v>2036</v>
      </c>
      <c r="H195" s="35" t="s">
        <v>2037</v>
      </c>
      <c r="I195" s="36" t="s">
        <v>2038</v>
      </c>
      <c r="J195" s="35" t="s">
        <v>1142</v>
      </c>
      <c r="K195" s="35" t="s">
        <v>1142</v>
      </c>
      <c r="L195" s="35" t="s">
        <v>1132</v>
      </c>
      <c r="M195" s="35" t="s">
        <v>1187</v>
      </c>
      <c r="N195" s="35" t="s">
        <v>2039</v>
      </c>
      <c r="O195" s="35" t="s">
        <v>1134</v>
      </c>
      <c r="P195" s="35" t="s">
        <v>1135</v>
      </c>
      <c r="Q195" s="35"/>
      <c r="R195" s="35"/>
      <c r="S195" s="35"/>
      <c r="T195" s="35" t="s">
        <v>2040</v>
      </c>
      <c r="U195" s="35"/>
      <c r="V195" s="35" t="s">
        <v>1198</v>
      </c>
      <c r="W195" s="35" t="s">
        <v>1138</v>
      </c>
      <c r="X195" s="35" t="s">
        <v>1139</v>
      </c>
    </row>
    <row r="196" spans="1:24" hidden="1">
      <c r="A196" s="35" t="s">
        <v>2041</v>
      </c>
      <c r="B196" s="35" t="s">
        <v>2042</v>
      </c>
      <c r="C196" s="35" t="s">
        <v>1174</v>
      </c>
      <c r="D196" s="35" t="s">
        <v>1175</v>
      </c>
      <c r="E196" s="35" t="s">
        <v>1128</v>
      </c>
      <c r="F196" s="35" t="s">
        <v>1304</v>
      </c>
      <c r="G196" s="35" t="s">
        <v>1241</v>
      </c>
      <c r="H196" s="35" t="s">
        <v>1242</v>
      </c>
      <c r="I196" s="36" t="s">
        <v>2043</v>
      </c>
      <c r="J196" s="35" t="s">
        <v>1142</v>
      </c>
      <c r="K196" s="35" t="s">
        <v>1142</v>
      </c>
      <c r="L196" s="35" t="s">
        <v>1132</v>
      </c>
      <c r="M196" s="35" t="s">
        <v>1187</v>
      </c>
      <c r="N196" s="35" t="s">
        <v>1241</v>
      </c>
      <c r="O196" s="35" t="s">
        <v>1134</v>
      </c>
      <c r="P196" s="35" t="s">
        <v>1135</v>
      </c>
      <c r="Q196" s="35"/>
      <c r="R196" s="35"/>
      <c r="S196" s="35"/>
      <c r="T196" s="35" t="s">
        <v>1244</v>
      </c>
      <c r="U196" s="35"/>
      <c r="V196" s="35" t="s">
        <v>1307</v>
      </c>
      <c r="W196" s="35" t="s">
        <v>1138</v>
      </c>
      <c r="X196" s="35" t="s">
        <v>1139</v>
      </c>
    </row>
    <row r="197" spans="1:24" ht="173.25" hidden="1">
      <c r="A197" s="35" t="s">
        <v>2044</v>
      </c>
      <c r="B197" s="35" t="s">
        <v>2045</v>
      </c>
      <c r="C197" s="35" t="s">
        <v>1407</v>
      </c>
      <c r="D197" s="35" t="s">
        <v>1408</v>
      </c>
      <c r="E197" s="35" t="s">
        <v>1165</v>
      </c>
      <c r="F197" s="35" t="s">
        <v>2046</v>
      </c>
      <c r="G197" s="35" t="s">
        <v>2047</v>
      </c>
      <c r="H197" s="35" t="s">
        <v>2048</v>
      </c>
      <c r="I197" s="36" t="s">
        <v>2049</v>
      </c>
      <c r="J197" s="35" t="s">
        <v>1142</v>
      </c>
      <c r="K197" s="35" t="s">
        <v>1142</v>
      </c>
      <c r="L197" s="35" t="s">
        <v>1132</v>
      </c>
      <c r="M197" s="35" t="s">
        <v>1187</v>
      </c>
      <c r="N197" s="35"/>
      <c r="O197" s="35" t="s">
        <v>1134</v>
      </c>
      <c r="P197" s="35" t="s">
        <v>1135</v>
      </c>
      <c r="Q197" s="35"/>
      <c r="R197" s="35"/>
      <c r="S197" s="35"/>
      <c r="T197" s="35" t="s">
        <v>2050</v>
      </c>
      <c r="U197" s="35" t="s">
        <v>2051</v>
      </c>
      <c r="V197" s="35" t="s">
        <v>2052</v>
      </c>
      <c r="W197" s="35" t="s">
        <v>1138</v>
      </c>
      <c r="X197" s="35" t="s">
        <v>1139</v>
      </c>
    </row>
    <row r="198" spans="1:24" ht="78.75" hidden="1">
      <c r="A198" s="35" t="s">
        <v>2053</v>
      </c>
      <c r="B198" s="35" t="s">
        <v>2054</v>
      </c>
      <c r="C198" s="35" t="s">
        <v>1201</v>
      </c>
      <c r="D198" s="35" t="s">
        <v>1683</v>
      </c>
      <c r="E198" s="35" t="s">
        <v>1146</v>
      </c>
      <c r="F198" s="35" t="s">
        <v>2055</v>
      </c>
      <c r="G198" s="35" t="s">
        <v>1854</v>
      </c>
      <c r="H198" s="35"/>
      <c r="I198" s="36" t="s">
        <v>2056</v>
      </c>
      <c r="J198" s="35" t="s">
        <v>1131</v>
      </c>
      <c r="K198" s="35" t="s">
        <v>1131</v>
      </c>
      <c r="L198" s="35" t="s">
        <v>1132</v>
      </c>
      <c r="M198" s="35" t="s">
        <v>1187</v>
      </c>
      <c r="N198" s="35"/>
      <c r="O198" s="35" t="s">
        <v>1134</v>
      </c>
      <c r="P198" s="35" t="s">
        <v>1135</v>
      </c>
      <c r="Q198" s="35"/>
      <c r="R198" s="35"/>
      <c r="S198" s="35"/>
      <c r="T198" s="35" t="s">
        <v>1856</v>
      </c>
      <c r="U198" s="35"/>
      <c r="V198" s="35" t="s">
        <v>2057</v>
      </c>
      <c r="W198" s="35" t="s">
        <v>1138</v>
      </c>
      <c r="X198" s="35" t="s">
        <v>1139</v>
      </c>
    </row>
    <row r="199" spans="1:24" ht="267.75" hidden="1">
      <c r="A199" s="35" t="s">
        <v>2058</v>
      </c>
      <c r="B199" s="35" t="s">
        <v>2059</v>
      </c>
      <c r="C199" s="35" t="s">
        <v>1201</v>
      </c>
      <c r="D199" s="35" t="s">
        <v>1224</v>
      </c>
      <c r="E199" s="35" t="s">
        <v>1146</v>
      </c>
      <c r="F199" s="35" t="s">
        <v>2060</v>
      </c>
      <c r="G199" s="35" t="s">
        <v>1280</v>
      </c>
      <c r="H199" s="35"/>
      <c r="I199" s="36" t="s">
        <v>2061</v>
      </c>
      <c r="J199" s="35" t="s">
        <v>1142</v>
      </c>
      <c r="K199" s="35" t="s">
        <v>2062</v>
      </c>
      <c r="L199" s="35" t="s">
        <v>1132</v>
      </c>
      <c r="M199" s="35" t="s">
        <v>1187</v>
      </c>
      <c r="N199" s="35"/>
      <c r="O199" s="35" t="s">
        <v>1134</v>
      </c>
      <c r="P199" s="35" t="s">
        <v>1135</v>
      </c>
      <c r="Q199" s="35"/>
      <c r="R199" s="35"/>
      <c r="S199" s="35"/>
      <c r="T199" s="35" t="s">
        <v>1282</v>
      </c>
      <c r="U199" s="35"/>
      <c r="V199" s="35" t="s">
        <v>2060</v>
      </c>
      <c r="W199" s="35" t="s">
        <v>1138</v>
      </c>
      <c r="X199" s="35" t="s">
        <v>1139</v>
      </c>
    </row>
    <row r="200" spans="1:24" hidden="1">
      <c r="A200" s="35" t="s">
        <v>2063</v>
      </c>
      <c r="B200" s="35" t="s">
        <v>2064</v>
      </c>
      <c r="C200" s="35" t="s">
        <v>1201</v>
      </c>
      <c r="D200" s="35" t="s">
        <v>1224</v>
      </c>
      <c r="E200" s="35" t="s">
        <v>1146</v>
      </c>
      <c r="F200" s="35" t="s">
        <v>1279</v>
      </c>
      <c r="G200" s="35" t="s">
        <v>1280</v>
      </c>
      <c r="H200" s="35"/>
      <c r="I200" s="36" t="s">
        <v>2065</v>
      </c>
      <c r="J200" s="35" t="s">
        <v>1142</v>
      </c>
      <c r="K200" s="35" t="s">
        <v>1142</v>
      </c>
      <c r="L200" s="35" t="s">
        <v>1132</v>
      </c>
      <c r="M200" s="35" t="s">
        <v>1187</v>
      </c>
      <c r="N200" s="35"/>
      <c r="O200" s="35" t="s">
        <v>1134</v>
      </c>
      <c r="P200" s="35" t="s">
        <v>1135</v>
      </c>
      <c r="Q200" s="35"/>
      <c r="R200" s="35"/>
      <c r="S200" s="35"/>
      <c r="T200" s="35" t="s">
        <v>1282</v>
      </c>
      <c r="U200" s="35"/>
      <c r="V200" s="35" t="s">
        <v>1283</v>
      </c>
      <c r="W200" s="35" t="s">
        <v>1138</v>
      </c>
      <c r="X200" s="35" t="s">
        <v>1139</v>
      </c>
    </row>
    <row r="201" spans="1:24" ht="47.25" hidden="1">
      <c r="A201" s="35" t="s">
        <v>2066</v>
      </c>
      <c r="B201" s="35" t="s">
        <v>2067</v>
      </c>
      <c r="C201" s="35" t="s">
        <v>1174</v>
      </c>
      <c r="D201" s="35" t="s">
        <v>1175</v>
      </c>
      <c r="E201" s="35" t="s">
        <v>1159</v>
      </c>
      <c r="F201" s="35" t="s">
        <v>1192</v>
      </c>
      <c r="G201" s="35" t="s">
        <v>2036</v>
      </c>
      <c r="H201" s="35" t="s">
        <v>2037</v>
      </c>
      <c r="I201" s="36" t="s">
        <v>2068</v>
      </c>
      <c r="J201" s="35" t="s">
        <v>1396</v>
      </c>
      <c r="K201" s="35" t="s">
        <v>1396</v>
      </c>
      <c r="L201" s="35" t="s">
        <v>1132</v>
      </c>
      <c r="M201" s="35" t="s">
        <v>1187</v>
      </c>
      <c r="N201" s="35" t="s">
        <v>2039</v>
      </c>
      <c r="O201" s="35" t="s">
        <v>1134</v>
      </c>
      <c r="P201" s="35" t="s">
        <v>1135</v>
      </c>
      <c r="Q201" s="35"/>
      <c r="R201" s="35"/>
      <c r="S201" s="35"/>
      <c r="T201" s="35" t="s">
        <v>2040</v>
      </c>
      <c r="U201" s="35"/>
      <c r="V201" s="35" t="s">
        <v>1198</v>
      </c>
      <c r="W201" s="35" t="s">
        <v>1138</v>
      </c>
      <c r="X201" s="35" t="s">
        <v>1139</v>
      </c>
    </row>
    <row r="202" spans="1:24" ht="31.5" hidden="1">
      <c r="A202" s="35" t="s">
        <v>2069</v>
      </c>
      <c r="B202" s="35" t="s">
        <v>2070</v>
      </c>
      <c r="C202" s="35" t="s">
        <v>1174</v>
      </c>
      <c r="D202" s="35" t="s">
        <v>1175</v>
      </c>
      <c r="E202" s="35" t="s">
        <v>1159</v>
      </c>
      <c r="F202" s="35" t="s">
        <v>1372</v>
      </c>
      <c r="G202" s="35" t="s">
        <v>1256</v>
      </c>
      <c r="H202" s="35" t="s">
        <v>1256</v>
      </c>
      <c r="I202" s="36" t="s">
        <v>2071</v>
      </c>
      <c r="J202" s="35" t="s">
        <v>1131</v>
      </c>
      <c r="K202" s="35" t="s">
        <v>1131</v>
      </c>
      <c r="L202" s="35" t="s">
        <v>1132</v>
      </c>
      <c r="M202" s="35" t="s">
        <v>1187</v>
      </c>
      <c r="N202" s="35" t="s">
        <v>2072</v>
      </c>
      <c r="O202" s="35" t="s">
        <v>1134</v>
      </c>
      <c r="P202" s="35" t="s">
        <v>1135</v>
      </c>
      <c r="Q202" s="35"/>
      <c r="R202" s="35"/>
      <c r="S202" s="35"/>
      <c r="T202" s="35" t="s">
        <v>1258</v>
      </c>
      <c r="U202" s="35"/>
      <c r="V202" s="35"/>
      <c r="W202" s="35" t="s">
        <v>1138</v>
      </c>
      <c r="X202" s="35" t="s">
        <v>1139</v>
      </c>
    </row>
    <row r="203" spans="1:24" ht="47.25" hidden="1">
      <c r="A203" s="35" t="s">
        <v>2073</v>
      </c>
      <c r="B203" s="35" t="s">
        <v>2074</v>
      </c>
      <c r="C203" s="35" t="s">
        <v>1174</v>
      </c>
      <c r="D203" s="35" t="s">
        <v>1175</v>
      </c>
      <c r="E203" s="35" t="s">
        <v>1159</v>
      </c>
      <c r="F203" s="35" t="s">
        <v>1192</v>
      </c>
      <c r="G203" s="35" t="s">
        <v>2036</v>
      </c>
      <c r="H203" s="35" t="s">
        <v>2037</v>
      </c>
      <c r="I203" s="36" t="s">
        <v>2075</v>
      </c>
      <c r="J203" s="35" t="s">
        <v>1274</v>
      </c>
      <c r="K203" s="35" t="s">
        <v>1274</v>
      </c>
      <c r="L203" s="35" t="s">
        <v>1132</v>
      </c>
      <c r="M203" s="35" t="s">
        <v>1187</v>
      </c>
      <c r="N203" s="35" t="s">
        <v>2039</v>
      </c>
      <c r="O203" s="35" t="s">
        <v>1134</v>
      </c>
      <c r="P203" s="35" t="s">
        <v>1135</v>
      </c>
      <c r="Q203" s="35"/>
      <c r="R203" s="35"/>
      <c r="S203" s="35"/>
      <c r="T203" s="35" t="s">
        <v>2040</v>
      </c>
      <c r="U203" s="35"/>
      <c r="V203" s="35" t="s">
        <v>1198</v>
      </c>
      <c r="W203" s="35" t="s">
        <v>1138</v>
      </c>
      <c r="X203" s="35" t="s">
        <v>1139</v>
      </c>
    </row>
    <row r="204" spans="1:24" ht="47.25" hidden="1">
      <c r="A204" s="35" t="s">
        <v>2076</v>
      </c>
      <c r="B204" s="35" t="s">
        <v>2077</v>
      </c>
      <c r="C204" s="35" t="s">
        <v>1174</v>
      </c>
      <c r="D204" s="35" t="s">
        <v>1175</v>
      </c>
      <c r="E204" s="35" t="s">
        <v>1159</v>
      </c>
      <c r="F204" s="35" t="s">
        <v>1192</v>
      </c>
      <c r="G204" s="35" t="s">
        <v>2036</v>
      </c>
      <c r="H204" s="35" t="s">
        <v>2037</v>
      </c>
      <c r="I204" s="36" t="s">
        <v>2078</v>
      </c>
      <c r="J204" s="35" t="s">
        <v>1142</v>
      </c>
      <c r="K204" s="35" t="s">
        <v>1156</v>
      </c>
      <c r="L204" s="35" t="s">
        <v>1132</v>
      </c>
      <c r="M204" s="35" t="s">
        <v>1187</v>
      </c>
      <c r="N204" s="35" t="s">
        <v>2039</v>
      </c>
      <c r="O204" s="35" t="s">
        <v>1134</v>
      </c>
      <c r="P204" s="35" t="s">
        <v>1135</v>
      </c>
      <c r="Q204" s="35"/>
      <c r="R204" s="35"/>
      <c r="S204" s="35"/>
      <c r="T204" s="35" t="s">
        <v>2040</v>
      </c>
      <c r="U204" s="35"/>
      <c r="V204" s="35" t="s">
        <v>1198</v>
      </c>
      <c r="W204" s="35" t="s">
        <v>1138</v>
      </c>
      <c r="X204" s="35" t="s">
        <v>1139</v>
      </c>
    </row>
    <row r="205" spans="1:24" ht="110.25" hidden="1">
      <c r="A205" s="35" t="s">
        <v>2079</v>
      </c>
      <c r="B205" s="35" t="s">
        <v>2080</v>
      </c>
      <c r="C205" s="35" t="s">
        <v>1174</v>
      </c>
      <c r="D205" s="35" t="s">
        <v>1175</v>
      </c>
      <c r="E205" s="35" t="s">
        <v>1165</v>
      </c>
      <c r="F205" s="35" t="s">
        <v>1192</v>
      </c>
      <c r="G205" s="35" t="s">
        <v>2036</v>
      </c>
      <c r="H205" s="35" t="s">
        <v>2037</v>
      </c>
      <c r="I205" s="36" t="s">
        <v>2081</v>
      </c>
      <c r="J205" s="35" t="s">
        <v>1142</v>
      </c>
      <c r="K205" s="35" t="s">
        <v>1142</v>
      </c>
      <c r="L205" s="35" t="s">
        <v>1132</v>
      </c>
      <c r="M205" s="35" t="s">
        <v>1187</v>
      </c>
      <c r="N205" s="35" t="s">
        <v>2039</v>
      </c>
      <c r="O205" s="35" t="s">
        <v>1134</v>
      </c>
      <c r="P205" s="35" t="s">
        <v>1135</v>
      </c>
      <c r="Q205" s="35"/>
      <c r="R205" s="35"/>
      <c r="S205" s="35"/>
      <c r="T205" s="35" t="s">
        <v>2040</v>
      </c>
      <c r="U205" s="35"/>
      <c r="V205" s="35" t="s">
        <v>1198</v>
      </c>
      <c r="W205" s="35" t="s">
        <v>1138</v>
      </c>
      <c r="X205" s="35" t="s">
        <v>1139</v>
      </c>
    </row>
    <row r="206" spans="1:24" ht="47.25" hidden="1">
      <c r="A206" s="35" t="s">
        <v>2082</v>
      </c>
      <c r="B206" s="35" t="s">
        <v>2083</v>
      </c>
      <c r="C206" s="35" t="s">
        <v>1174</v>
      </c>
      <c r="D206" s="35" t="s">
        <v>1175</v>
      </c>
      <c r="E206" s="35" t="s">
        <v>1159</v>
      </c>
      <c r="F206" s="35" t="s">
        <v>1192</v>
      </c>
      <c r="G206" s="35" t="s">
        <v>2036</v>
      </c>
      <c r="H206" s="35" t="s">
        <v>2037</v>
      </c>
      <c r="I206" s="36" t="s">
        <v>2084</v>
      </c>
      <c r="J206" s="35" t="s">
        <v>1206</v>
      </c>
      <c r="K206" s="35" t="s">
        <v>1206</v>
      </c>
      <c r="L206" s="35" t="s">
        <v>1132</v>
      </c>
      <c r="M206" s="35" t="s">
        <v>1187</v>
      </c>
      <c r="N206" s="35" t="s">
        <v>2039</v>
      </c>
      <c r="O206" s="35" t="s">
        <v>1134</v>
      </c>
      <c r="P206" s="35" t="s">
        <v>1135</v>
      </c>
      <c r="Q206" s="35"/>
      <c r="R206" s="35"/>
      <c r="S206" s="35"/>
      <c r="T206" s="35" t="s">
        <v>2040</v>
      </c>
      <c r="U206" s="35"/>
      <c r="V206" s="35" t="s">
        <v>1198</v>
      </c>
      <c r="W206" s="35" t="s">
        <v>1138</v>
      </c>
      <c r="X206" s="35" t="s">
        <v>1139</v>
      </c>
    </row>
    <row r="207" spans="1:24" ht="47.25" hidden="1">
      <c r="A207" s="35" t="s">
        <v>2085</v>
      </c>
      <c r="B207" s="35" t="s">
        <v>2086</v>
      </c>
      <c r="C207" s="35" t="s">
        <v>1174</v>
      </c>
      <c r="D207" s="35" t="s">
        <v>1175</v>
      </c>
      <c r="E207" s="35" t="s">
        <v>1159</v>
      </c>
      <c r="F207" s="35" t="s">
        <v>1717</v>
      </c>
      <c r="G207" s="35" t="s">
        <v>1495</v>
      </c>
      <c r="H207" s="35" t="s">
        <v>1194</v>
      </c>
      <c r="I207" s="36" t="s">
        <v>2087</v>
      </c>
      <c r="J207" s="35" t="s">
        <v>1142</v>
      </c>
      <c r="K207" s="35" t="s">
        <v>1142</v>
      </c>
      <c r="L207" s="35" t="s">
        <v>1132</v>
      </c>
      <c r="M207" s="35" t="s">
        <v>1187</v>
      </c>
      <c r="N207" s="35"/>
      <c r="O207" s="35" t="s">
        <v>1134</v>
      </c>
      <c r="P207" s="35" t="s">
        <v>1135</v>
      </c>
      <c r="Q207" s="35"/>
      <c r="R207" s="35"/>
      <c r="S207" s="35"/>
      <c r="T207" s="35" t="s">
        <v>1497</v>
      </c>
      <c r="U207" s="35" t="s">
        <v>1197</v>
      </c>
      <c r="V207" s="35" t="s">
        <v>1720</v>
      </c>
      <c r="W207" s="35" t="s">
        <v>1138</v>
      </c>
      <c r="X207" s="35" t="s">
        <v>1139</v>
      </c>
    </row>
    <row r="208" spans="1:24" ht="63" hidden="1">
      <c r="A208" s="35" t="s">
        <v>2088</v>
      </c>
      <c r="B208" s="35" t="s">
        <v>2089</v>
      </c>
      <c r="C208" s="35" t="s">
        <v>1407</v>
      </c>
      <c r="D208" s="35" t="s">
        <v>1408</v>
      </c>
      <c r="E208" s="35" t="s">
        <v>1159</v>
      </c>
      <c r="F208" s="35" t="s">
        <v>2046</v>
      </c>
      <c r="G208" s="35" t="s">
        <v>2090</v>
      </c>
      <c r="H208" s="35"/>
      <c r="I208" s="36" t="s">
        <v>2091</v>
      </c>
      <c r="J208" s="35" t="s">
        <v>1142</v>
      </c>
      <c r="K208" s="35" t="s">
        <v>2092</v>
      </c>
      <c r="L208" s="35" t="s">
        <v>1132</v>
      </c>
      <c r="M208" s="35" t="s">
        <v>1187</v>
      </c>
      <c r="N208" s="35"/>
      <c r="O208" s="35" t="s">
        <v>1134</v>
      </c>
      <c r="P208" s="35" t="s">
        <v>1135</v>
      </c>
      <c r="Q208" s="35"/>
      <c r="R208" s="35"/>
      <c r="S208" s="35"/>
      <c r="T208" s="35" t="s">
        <v>2093</v>
      </c>
      <c r="U208" s="35"/>
      <c r="V208" s="35" t="s">
        <v>2052</v>
      </c>
      <c r="W208" s="35" t="s">
        <v>1138</v>
      </c>
      <c r="X208" s="35" t="s">
        <v>1139</v>
      </c>
    </row>
    <row r="209" spans="1:24" ht="31.5" hidden="1">
      <c r="A209" s="35" t="s">
        <v>2094</v>
      </c>
      <c r="B209" s="35" t="s">
        <v>2095</v>
      </c>
      <c r="C209" s="35" t="s">
        <v>1201</v>
      </c>
      <c r="D209" s="35" t="s">
        <v>1473</v>
      </c>
      <c r="E209" s="35" t="s">
        <v>1159</v>
      </c>
      <c r="F209" s="35" t="s">
        <v>1474</v>
      </c>
      <c r="G209" s="35" t="s">
        <v>2031</v>
      </c>
      <c r="H209" s="35"/>
      <c r="I209" s="36" t="s">
        <v>2096</v>
      </c>
      <c r="J209" s="35" t="s">
        <v>1142</v>
      </c>
      <c r="K209" s="35" t="s">
        <v>1131</v>
      </c>
      <c r="L209" s="35" t="s">
        <v>1132</v>
      </c>
      <c r="M209" s="35" t="s">
        <v>1187</v>
      </c>
      <c r="N209" s="35" t="s">
        <v>1297</v>
      </c>
      <c r="O209" s="35" t="s">
        <v>1134</v>
      </c>
      <c r="P209" s="35" t="s">
        <v>1135</v>
      </c>
      <c r="Q209" s="35"/>
      <c r="R209" s="35"/>
      <c r="S209" s="35"/>
      <c r="T209" s="35" t="s">
        <v>2033</v>
      </c>
      <c r="U209" s="35" t="s">
        <v>2097</v>
      </c>
      <c r="V209" s="35" t="s">
        <v>1479</v>
      </c>
      <c r="W209" s="35" t="s">
        <v>1138</v>
      </c>
      <c r="X209" s="35" t="s">
        <v>1139</v>
      </c>
    </row>
    <row r="210" spans="1:24" hidden="1">
      <c r="A210" s="35" t="s">
        <v>2098</v>
      </c>
      <c r="B210" s="35" t="s">
        <v>2099</v>
      </c>
      <c r="C210" s="35" t="s">
        <v>1201</v>
      </c>
      <c r="D210" s="35" t="s">
        <v>1201</v>
      </c>
      <c r="E210" s="35" t="s">
        <v>1159</v>
      </c>
      <c r="F210" s="35" t="s">
        <v>2100</v>
      </c>
      <c r="G210" s="35" t="s">
        <v>2100</v>
      </c>
      <c r="H210" s="35" t="s">
        <v>2101</v>
      </c>
      <c r="I210" s="36" t="s">
        <v>2102</v>
      </c>
      <c r="J210" s="35" t="s">
        <v>1142</v>
      </c>
      <c r="K210" s="35" t="s">
        <v>1142</v>
      </c>
      <c r="L210" s="35" t="s">
        <v>1132</v>
      </c>
      <c r="M210" s="35" t="s">
        <v>1187</v>
      </c>
      <c r="N210" s="35" t="s">
        <v>2101</v>
      </c>
      <c r="O210" s="35" t="s">
        <v>1134</v>
      </c>
      <c r="P210" s="35" t="s">
        <v>1135</v>
      </c>
      <c r="Q210" s="35"/>
      <c r="R210" s="35"/>
      <c r="S210" s="35"/>
      <c r="T210" s="35"/>
      <c r="U210" s="35"/>
      <c r="V210" s="35"/>
      <c r="W210" s="35" t="s">
        <v>1138</v>
      </c>
      <c r="X210" s="35" t="s">
        <v>1139</v>
      </c>
    </row>
    <row r="211" spans="1:24" ht="94.5" hidden="1">
      <c r="A211" s="35" t="s">
        <v>2103</v>
      </c>
      <c r="B211" s="35" t="s">
        <v>2104</v>
      </c>
      <c r="C211" s="35" t="s">
        <v>1201</v>
      </c>
      <c r="D211" s="35" t="s">
        <v>1332</v>
      </c>
      <c r="E211" s="35" t="s">
        <v>1128</v>
      </c>
      <c r="F211" s="35" t="s">
        <v>1166</v>
      </c>
      <c r="G211" s="35" t="s">
        <v>1335</v>
      </c>
      <c r="H211" s="35"/>
      <c r="I211" s="36" t="s">
        <v>2105</v>
      </c>
      <c r="J211" s="35" t="s">
        <v>1142</v>
      </c>
      <c r="K211" s="35" t="s">
        <v>1142</v>
      </c>
      <c r="L211" s="35" t="s">
        <v>1132</v>
      </c>
      <c r="M211" s="35" t="s">
        <v>1187</v>
      </c>
      <c r="N211" s="35"/>
      <c r="O211" s="35" t="s">
        <v>1134</v>
      </c>
      <c r="P211" s="35" t="s">
        <v>1135</v>
      </c>
      <c r="Q211" s="35"/>
      <c r="R211" s="35"/>
      <c r="S211" s="35"/>
      <c r="T211" s="35" t="s">
        <v>2106</v>
      </c>
      <c r="U211" s="35"/>
      <c r="V211" s="35" t="s">
        <v>1171</v>
      </c>
      <c r="W211" s="35" t="s">
        <v>1138</v>
      </c>
      <c r="X211" s="35" t="s">
        <v>1139</v>
      </c>
    </row>
    <row r="212" spans="1:24" hidden="1">
      <c r="A212" s="35" t="s">
        <v>2107</v>
      </c>
      <c r="B212" s="35" t="s">
        <v>2108</v>
      </c>
      <c r="C212" s="35" t="s">
        <v>1201</v>
      </c>
      <c r="D212" s="35" t="s">
        <v>1417</v>
      </c>
      <c r="E212" s="35" t="s">
        <v>1159</v>
      </c>
      <c r="F212" s="35" t="s">
        <v>2109</v>
      </c>
      <c r="G212" s="35" t="s">
        <v>2100</v>
      </c>
      <c r="H212" s="35"/>
      <c r="I212" s="36" t="s">
        <v>2110</v>
      </c>
      <c r="J212" s="35"/>
      <c r="K212" s="35" t="s">
        <v>1142</v>
      </c>
      <c r="L212" s="35" t="s">
        <v>1132</v>
      </c>
      <c r="M212" s="35" t="s">
        <v>1133</v>
      </c>
      <c r="N212" s="35"/>
      <c r="O212" s="35" t="s">
        <v>1134</v>
      </c>
      <c r="P212" s="35" t="s">
        <v>1135</v>
      </c>
      <c r="Q212" s="35"/>
      <c r="R212" s="35"/>
      <c r="S212" s="35"/>
      <c r="T212" s="35" t="s">
        <v>2100</v>
      </c>
      <c r="U212" s="35"/>
      <c r="V212" s="35" t="s">
        <v>2111</v>
      </c>
      <c r="W212" s="35" t="s">
        <v>1138</v>
      </c>
      <c r="X212" s="35" t="s">
        <v>1139</v>
      </c>
    </row>
    <row r="213" spans="1:24" ht="31.5">
      <c r="A213" s="35" t="s">
        <v>2112</v>
      </c>
      <c r="B213" s="35" t="s">
        <v>2113</v>
      </c>
      <c r="C213" s="35" t="s">
        <v>1201</v>
      </c>
      <c r="D213" s="35" t="s">
        <v>1202</v>
      </c>
      <c r="E213" s="35" t="s">
        <v>1159</v>
      </c>
      <c r="F213" s="35" t="s">
        <v>2114</v>
      </c>
      <c r="G213" s="35" t="s">
        <v>1204</v>
      </c>
      <c r="H213" s="35"/>
      <c r="I213" s="36" t="s">
        <v>2115</v>
      </c>
      <c r="J213" s="35" t="s">
        <v>1206</v>
      </c>
      <c r="K213" s="35" t="s">
        <v>1206</v>
      </c>
      <c r="L213" s="35" t="s">
        <v>1132</v>
      </c>
      <c r="M213" s="35" t="s">
        <v>1187</v>
      </c>
      <c r="N213" s="35"/>
      <c r="O213" s="35" t="s">
        <v>1134</v>
      </c>
      <c r="P213" s="35" t="s">
        <v>1135</v>
      </c>
      <c r="Q213" s="35"/>
      <c r="R213" s="35"/>
      <c r="S213" s="35"/>
      <c r="T213" s="35" t="s">
        <v>1204</v>
      </c>
      <c r="U213" s="35"/>
      <c r="V213" s="35" t="s">
        <v>2116</v>
      </c>
      <c r="W213" s="35" t="s">
        <v>1138</v>
      </c>
      <c r="X213" s="35" t="s">
        <v>1139</v>
      </c>
    </row>
    <row r="214" spans="1:24" ht="47.25" hidden="1">
      <c r="A214" s="35" t="s">
        <v>2117</v>
      </c>
      <c r="B214" s="35" t="s">
        <v>2117</v>
      </c>
      <c r="C214" s="35" t="s">
        <v>1407</v>
      </c>
      <c r="D214" s="35" t="s">
        <v>1408</v>
      </c>
      <c r="E214" s="35" t="s">
        <v>1159</v>
      </c>
      <c r="F214" s="35" t="s">
        <v>2046</v>
      </c>
      <c r="G214" s="35" t="s">
        <v>1410</v>
      </c>
      <c r="H214" s="35" t="s">
        <v>1411</v>
      </c>
      <c r="I214" s="36" t="s">
        <v>2118</v>
      </c>
      <c r="J214" s="35" t="s">
        <v>1142</v>
      </c>
      <c r="K214" s="35" t="s">
        <v>1142</v>
      </c>
      <c r="L214" s="35" t="s">
        <v>1132</v>
      </c>
      <c r="M214" s="35" t="s">
        <v>1187</v>
      </c>
      <c r="N214" s="35"/>
      <c r="O214" s="35" t="s">
        <v>1134</v>
      </c>
      <c r="P214" s="35" t="s">
        <v>1135</v>
      </c>
      <c r="Q214" s="35"/>
      <c r="R214" s="35"/>
      <c r="S214" s="35"/>
      <c r="T214" s="35" t="s">
        <v>1410</v>
      </c>
      <c r="U214" s="35" t="s">
        <v>1413</v>
      </c>
      <c r="V214" s="35" t="s">
        <v>2052</v>
      </c>
      <c r="W214" s="35" t="s">
        <v>1138</v>
      </c>
      <c r="X214" s="35" t="s">
        <v>1139</v>
      </c>
    </row>
    <row r="215" spans="1:24" ht="31.5" hidden="1">
      <c r="A215" s="35" t="s">
        <v>2119</v>
      </c>
      <c r="B215" s="35" t="s">
        <v>2120</v>
      </c>
      <c r="C215" s="35" t="s">
        <v>1174</v>
      </c>
      <c r="D215" s="35" t="s">
        <v>1175</v>
      </c>
      <c r="E215" s="35" t="s">
        <v>1146</v>
      </c>
      <c r="F215" s="35" t="s">
        <v>1704</v>
      </c>
      <c r="G215" s="35" t="s">
        <v>1507</v>
      </c>
      <c r="H215" s="35"/>
      <c r="I215" s="36" t="s">
        <v>2121</v>
      </c>
      <c r="J215" s="35" t="s">
        <v>1142</v>
      </c>
      <c r="K215" s="35" t="s">
        <v>1142</v>
      </c>
      <c r="L215" s="35" t="s">
        <v>1132</v>
      </c>
      <c r="M215" s="35" t="s">
        <v>1187</v>
      </c>
      <c r="N215" s="35" t="s">
        <v>2122</v>
      </c>
      <c r="O215" s="35" t="s">
        <v>1134</v>
      </c>
      <c r="P215" s="35" t="s">
        <v>1135</v>
      </c>
      <c r="Q215" s="35"/>
      <c r="R215" s="35"/>
      <c r="S215" s="35"/>
      <c r="T215" s="35" t="s">
        <v>1509</v>
      </c>
      <c r="U215" s="35"/>
      <c r="V215" s="35" t="s">
        <v>1706</v>
      </c>
      <c r="W215" s="35" t="s">
        <v>1138</v>
      </c>
      <c r="X215" s="35" t="s">
        <v>1139</v>
      </c>
    </row>
    <row r="216" spans="1:24" ht="31.5" hidden="1">
      <c r="A216" s="35" t="s">
        <v>2123</v>
      </c>
      <c r="B216" s="35" t="s">
        <v>2124</v>
      </c>
      <c r="C216" s="35" t="s">
        <v>1126</v>
      </c>
      <c r="D216" s="35"/>
      <c r="E216" s="35" t="s">
        <v>1159</v>
      </c>
      <c r="F216" s="35" t="s">
        <v>2125</v>
      </c>
      <c r="G216" s="35" t="s">
        <v>2126</v>
      </c>
      <c r="H216" s="35"/>
      <c r="I216" s="36" t="s">
        <v>2127</v>
      </c>
      <c r="J216" s="35" t="s">
        <v>1142</v>
      </c>
      <c r="K216" s="35" t="s">
        <v>1142</v>
      </c>
      <c r="L216" s="35" t="s">
        <v>1132</v>
      </c>
      <c r="M216" s="35" t="s">
        <v>1133</v>
      </c>
      <c r="N216" s="35" t="s">
        <v>2128</v>
      </c>
      <c r="O216" s="35" t="s">
        <v>1134</v>
      </c>
      <c r="P216" s="35" t="s">
        <v>1135</v>
      </c>
      <c r="Q216" s="35"/>
      <c r="R216" s="35"/>
      <c r="S216" s="35"/>
      <c r="T216" s="35"/>
      <c r="U216" s="35"/>
      <c r="V216" s="35"/>
      <c r="W216" s="35" t="s">
        <v>1138</v>
      </c>
      <c r="X216" s="35" t="s">
        <v>1139</v>
      </c>
    </row>
    <row r="217" spans="1:24" ht="31.5" hidden="1">
      <c r="A217" s="35" t="s">
        <v>2129</v>
      </c>
      <c r="B217" s="35" t="s">
        <v>2130</v>
      </c>
      <c r="C217" s="35" t="s">
        <v>1126</v>
      </c>
      <c r="D217" s="35" t="s">
        <v>1127</v>
      </c>
      <c r="E217" s="35" t="s">
        <v>1146</v>
      </c>
      <c r="F217" s="35" t="s">
        <v>1153</v>
      </c>
      <c r="G217" s="35" t="s">
        <v>1814</v>
      </c>
      <c r="H217" s="35"/>
      <c r="I217" s="36" t="s">
        <v>2131</v>
      </c>
      <c r="J217" s="35"/>
      <c r="K217" s="35" t="s">
        <v>1156</v>
      </c>
      <c r="L217" s="35" t="s">
        <v>1132</v>
      </c>
      <c r="M217" s="35" t="s">
        <v>1133</v>
      </c>
      <c r="N217" s="35"/>
      <c r="O217" s="35" t="s">
        <v>1134</v>
      </c>
      <c r="P217" s="35" t="s">
        <v>1135</v>
      </c>
      <c r="Q217" s="35"/>
      <c r="R217" s="35"/>
      <c r="S217" s="35"/>
      <c r="T217" s="35" t="s">
        <v>1816</v>
      </c>
      <c r="U217" s="35"/>
      <c r="V217" s="35" t="s">
        <v>1153</v>
      </c>
      <c r="W217" s="35" t="s">
        <v>1138</v>
      </c>
      <c r="X217" s="35" t="s">
        <v>1139</v>
      </c>
    </row>
    <row r="218" spans="1:24" ht="63" hidden="1">
      <c r="A218" s="35" t="s">
        <v>2132</v>
      </c>
      <c r="B218" s="35" t="s">
        <v>2133</v>
      </c>
      <c r="C218" s="35" t="s">
        <v>1201</v>
      </c>
      <c r="D218" s="35" t="s">
        <v>1332</v>
      </c>
      <c r="E218" s="35" t="s">
        <v>1165</v>
      </c>
      <c r="F218" s="35" t="s">
        <v>1418</v>
      </c>
      <c r="G218" s="35" t="s">
        <v>1335</v>
      </c>
      <c r="H218" s="35"/>
      <c r="I218" s="36" t="s">
        <v>2134</v>
      </c>
      <c r="J218" s="35" t="s">
        <v>1142</v>
      </c>
      <c r="K218" s="35" t="s">
        <v>1142</v>
      </c>
      <c r="L218" s="35" t="s">
        <v>1132</v>
      </c>
      <c r="M218" s="35" t="s">
        <v>1187</v>
      </c>
      <c r="N218" s="35"/>
      <c r="O218" s="35" t="s">
        <v>1134</v>
      </c>
      <c r="P218" s="35" t="s">
        <v>1135</v>
      </c>
      <c r="Q218" s="35"/>
      <c r="R218" s="35"/>
      <c r="S218" s="35"/>
      <c r="T218" s="35" t="s">
        <v>2106</v>
      </c>
      <c r="U218" s="35"/>
      <c r="V218" s="35" t="s">
        <v>1418</v>
      </c>
      <c r="W218" s="35" t="s">
        <v>1138</v>
      </c>
      <c r="X218" s="35" t="s">
        <v>1139</v>
      </c>
    </row>
    <row r="219" spans="1:24" ht="94.5" hidden="1">
      <c r="A219" s="35" t="s">
        <v>2135</v>
      </c>
      <c r="B219" s="35" t="s">
        <v>2136</v>
      </c>
      <c r="C219" s="35" t="s">
        <v>1163</v>
      </c>
      <c r="D219" s="35" t="s">
        <v>2137</v>
      </c>
      <c r="E219" s="35" t="s">
        <v>1159</v>
      </c>
      <c r="F219" s="35" t="s">
        <v>2138</v>
      </c>
      <c r="G219" s="35" t="s">
        <v>2139</v>
      </c>
      <c r="H219" s="35"/>
      <c r="I219" s="36" t="s">
        <v>2140</v>
      </c>
      <c r="J219" s="35" t="s">
        <v>1142</v>
      </c>
      <c r="K219" s="35" t="s">
        <v>1142</v>
      </c>
      <c r="L219" s="35" t="s">
        <v>1132</v>
      </c>
      <c r="M219" s="35" t="s">
        <v>1187</v>
      </c>
      <c r="N219" s="35"/>
      <c r="O219" s="35" t="s">
        <v>1134</v>
      </c>
      <c r="P219" s="35" t="s">
        <v>1135</v>
      </c>
      <c r="Q219" s="35"/>
      <c r="R219" s="35"/>
      <c r="S219" s="35"/>
      <c r="T219" s="35" t="s">
        <v>2141</v>
      </c>
      <c r="U219" s="35"/>
      <c r="V219" s="35" t="s">
        <v>2142</v>
      </c>
      <c r="W219" s="35" t="s">
        <v>1138</v>
      </c>
      <c r="X219" s="35" t="s">
        <v>1139</v>
      </c>
    </row>
    <row r="220" spans="1:24" ht="94.5" hidden="1">
      <c r="A220" s="35" t="s">
        <v>2143</v>
      </c>
      <c r="B220" s="35" t="s">
        <v>2144</v>
      </c>
      <c r="C220" s="35" t="s">
        <v>1201</v>
      </c>
      <c r="D220" s="35" t="s">
        <v>1473</v>
      </c>
      <c r="E220" s="35" t="s">
        <v>1146</v>
      </c>
      <c r="F220" s="35" t="s">
        <v>2145</v>
      </c>
      <c r="G220" s="35" t="s">
        <v>2146</v>
      </c>
      <c r="H220" s="35" t="s">
        <v>2147</v>
      </c>
      <c r="I220" s="36" t="s">
        <v>2148</v>
      </c>
      <c r="J220" s="35" t="s">
        <v>1142</v>
      </c>
      <c r="K220" s="35" t="s">
        <v>1142</v>
      </c>
      <c r="L220" s="35" t="s">
        <v>1132</v>
      </c>
      <c r="M220" s="35" t="s">
        <v>1187</v>
      </c>
      <c r="N220" s="35"/>
      <c r="O220" s="35" t="s">
        <v>1134</v>
      </c>
      <c r="P220" s="35" t="s">
        <v>1135</v>
      </c>
      <c r="Q220" s="35"/>
      <c r="R220" s="35"/>
      <c r="S220" s="35"/>
      <c r="T220" s="35" t="s">
        <v>2146</v>
      </c>
      <c r="U220" s="35" t="s">
        <v>2149</v>
      </c>
      <c r="V220" s="35" t="s">
        <v>2145</v>
      </c>
      <c r="W220" s="35" t="s">
        <v>1138</v>
      </c>
      <c r="X220" s="35" t="s">
        <v>1139</v>
      </c>
    </row>
    <row r="221" spans="1:24" ht="173.25" hidden="1">
      <c r="A221" s="35" t="s">
        <v>2150</v>
      </c>
      <c r="B221" s="35" t="s">
        <v>2151</v>
      </c>
      <c r="C221" s="35" t="s">
        <v>1163</v>
      </c>
      <c r="D221" s="35" t="s">
        <v>2137</v>
      </c>
      <c r="E221" s="35" t="s">
        <v>1159</v>
      </c>
      <c r="F221" s="35" t="s">
        <v>2152</v>
      </c>
      <c r="G221" s="35" t="s">
        <v>2153</v>
      </c>
      <c r="H221" s="35"/>
      <c r="I221" s="36" t="s">
        <v>2154</v>
      </c>
      <c r="J221" s="35" t="s">
        <v>1142</v>
      </c>
      <c r="K221" s="35" t="s">
        <v>2155</v>
      </c>
      <c r="L221" s="35" t="s">
        <v>1132</v>
      </c>
      <c r="M221" s="35" t="s">
        <v>1187</v>
      </c>
      <c r="N221" s="35"/>
      <c r="O221" s="35" t="s">
        <v>1134</v>
      </c>
      <c r="P221" s="35" t="s">
        <v>1135</v>
      </c>
      <c r="Q221" s="35"/>
      <c r="R221" s="35"/>
      <c r="S221" s="35"/>
      <c r="T221" s="35" t="s">
        <v>2153</v>
      </c>
      <c r="U221" s="35"/>
      <c r="V221" s="35" t="s">
        <v>2156</v>
      </c>
      <c r="W221" s="35" t="s">
        <v>1138</v>
      </c>
      <c r="X221" s="35" t="s">
        <v>1139</v>
      </c>
    </row>
    <row r="222" spans="1:24" hidden="1">
      <c r="A222" s="35" t="s">
        <v>2157</v>
      </c>
      <c r="B222" s="35" t="s">
        <v>2158</v>
      </c>
      <c r="C222" s="35" t="s">
        <v>1126</v>
      </c>
      <c r="D222" s="35" t="s">
        <v>1127</v>
      </c>
      <c r="E222" s="35" t="s">
        <v>1159</v>
      </c>
      <c r="F222" s="35" t="s">
        <v>1263</v>
      </c>
      <c r="G222" s="35" t="s">
        <v>1264</v>
      </c>
      <c r="H222" s="35"/>
      <c r="I222" s="36"/>
      <c r="J222" s="35"/>
      <c r="K222" s="35" t="s">
        <v>1150</v>
      </c>
      <c r="L222" s="35" t="s">
        <v>1132</v>
      </c>
      <c r="M222" s="35" t="s">
        <v>1133</v>
      </c>
      <c r="N222" s="35"/>
      <c r="O222" s="35" t="s">
        <v>1134</v>
      </c>
      <c r="P222" s="35" t="s">
        <v>1135</v>
      </c>
      <c r="Q222" s="35"/>
      <c r="R222" s="35"/>
      <c r="S222" s="35"/>
      <c r="T222" s="35" t="s">
        <v>1267</v>
      </c>
      <c r="U222" s="35"/>
      <c r="V222" s="35" t="s">
        <v>1268</v>
      </c>
      <c r="W222" s="35" t="s">
        <v>1138</v>
      </c>
      <c r="X222" s="35" t="s">
        <v>1139</v>
      </c>
    </row>
    <row r="223" spans="1:24" hidden="1">
      <c r="A223" s="35" t="s">
        <v>2157</v>
      </c>
      <c r="B223" s="35" t="s">
        <v>2159</v>
      </c>
      <c r="C223" s="35" t="s">
        <v>1126</v>
      </c>
      <c r="D223" s="35" t="s">
        <v>1127</v>
      </c>
      <c r="E223" s="35" t="s">
        <v>1159</v>
      </c>
      <c r="F223" s="35" t="s">
        <v>1263</v>
      </c>
      <c r="G223" s="35" t="s">
        <v>1264</v>
      </c>
      <c r="H223" s="35"/>
      <c r="I223" s="36" t="s">
        <v>2160</v>
      </c>
      <c r="J223" s="35"/>
      <c r="K223" s="35" t="s">
        <v>1150</v>
      </c>
      <c r="L223" s="35" t="s">
        <v>1132</v>
      </c>
      <c r="M223" s="35" t="s">
        <v>1133</v>
      </c>
      <c r="N223" s="35"/>
      <c r="O223" s="35" t="s">
        <v>1134</v>
      </c>
      <c r="P223" s="35" t="s">
        <v>1135</v>
      </c>
      <c r="Q223" s="35"/>
      <c r="R223" s="35"/>
      <c r="S223" s="35"/>
      <c r="T223" s="35" t="s">
        <v>1267</v>
      </c>
      <c r="U223" s="35"/>
      <c r="V223" s="35" t="s">
        <v>1268</v>
      </c>
      <c r="W223" s="35" t="s">
        <v>1138</v>
      </c>
      <c r="X223" s="35" t="s">
        <v>1139</v>
      </c>
    </row>
    <row r="224" spans="1:24" ht="78.75" hidden="1">
      <c r="A224" s="35" t="s">
        <v>2161</v>
      </c>
      <c r="B224" s="35" t="s">
        <v>2162</v>
      </c>
      <c r="C224" s="35" t="s">
        <v>1126</v>
      </c>
      <c r="D224" s="35" t="s">
        <v>2163</v>
      </c>
      <c r="E224" s="35" t="s">
        <v>1146</v>
      </c>
      <c r="F224" s="35" t="s">
        <v>2164</v>
      </c>
      <c r="G224" s="35" t="s">
        <v>2165</v>
      </c>
      <c r="H224" s="35"/>
      <c r="I224" s="36" t="s">
        <v>2166</v>
      </c>
      <c r="J224" s="35" t="s">
        <v>1156</v>
      </c>
      <c r="K224" s="35" t="s">
        <v>1156</v>
      </c>
      <c r="L224" s="35" t="s">
        <v>1132</v>
      </c>
      <c r="M224" s="35" t="s">
        <v>1133</v>
      </c>
      <c r="N224" s="35" t="s">
        <v>2167</v>
      </c>
      <c r="O224" s="35" t="s">
        <v>1134</v>
      </c>
      <c r="P224" s="35" t="s">
        <v>1135</v>
      </c>
      <c r="Q224" s="35"/>
      <c r="R224" s="35"/>
      <c r="S224" s="35"/>
      <c r="T224" s="35"/>
      <c r="U224" s="35"/>
      <c r="V224" s="35"/>
      <c r="W224" s="35" t="s">
        <v>1138</v>
      </c>
      <c r="X224" s="35" t="s">
        <v>1139</v>
      </c>
    </row>
    <row r="225" spans="1:24" ht="47.25" hidden="1">
      <c r="A225" s="35" t="s">
        <v>2168</v>
      </c>
      <c r="B225" s="35" t="s">
        <v>2169</v>
      </c>
      <c r="C225" s="35" t="s">
        <v>1201</v>
      </c>
      <c r="D225" s="35" t="s">
        <v>1224</v>
      </c>
      <c r="E225" s="35" t="s">
        <v>1146</v>
      </c>
      <c r="F225" s="35" t="s">
        <v>2170</v>
      </c>
      <c r="G225" s="35" t="s">
        <v>2171</v>
      </c>
      <c r="H225" s="35"/>
      <c r="I225" s="36" t="s">
        <v>2172</v>
      </c>
      <c r="J225" s="35" t="s">
        <v>1142</v>
      </c>
      <c r="K225" s="35" t="s">
        <v>2173</v>
      </c>
      <c r="L225" s="35" t="s">
        <v>1132</v>
      </c>
      <c r="M225" s="35" t="s">
        <v>1187</v>
      </c>
      <c r="N225" s="35" t="s">
        <v>1280</v>
      </c>
      <c r="O225" s="35" t="s">
        <v>1134</v>
      </c>
      <c r="P225" s="35" t="s">
        <v>1135</v>
      </c>
      <c r="Q225" s="35"/>
      <c r="R225" s="35"/>
      <c r="S225" s="35"/>
      <c r="T225" s="35"/>
      <c r="U225" s="35"/>
      <c r="V225" s="35" t="s">
        <v>2174</v>
      </c>
      <c r="W225" s="35" t="s">
        <v>1138</v>
      </c>
      <c r="X225" s="35" t="s">
        <v>1139</v>
      </c>
    </row>
    <row r="226" spans="1:24" ht="94.5" hidden="1">
      <c r="A226" s="35" t="s">
        <v>2175</v>
      </c>
      <c r="B226" s="35" t="s">
        <v>2176</v>
      </c>
      <c r="C226" s="35" t="s">
        <v>1174</v>
      </c>
      <c r="D226" s="35"/>
      <c r="E226" s="35" t="s">
        <v>1128</v>
      </c>
      <c r="F226" s="35" t="s">
        <v>1362</v>
      </c>
      <c r="G226" s="35" t="s">
        <v>2177</v>
      </c>
      <c r="H226" s="35" t="s">
        <v>2178</v>
      </c>
      <c r="I226" s="36" t="s">
        <v>2179</v>
      </c>
      <c r="J226" s="35" t="s">
        <v>1274</v>
      </c>
      <c r="K226" s="35" t="s">
        <v>1274</v>
      </c>
      <c r="L226" s="35" t="s">
        <v>1132</v>
      </c>
      <c r="M226" s="35" t="s">
        <v>1187</v>
      </c>
      <c r="N226" s="35" t="s">
        <v>2178</v>
      </c>
      <c r="O226" s="35" t="s">
        <v>1134</v>
      </c>
      <c r="P226" s="35" t="s">
        <v>1135</v>
      </c>
      <c r="Q226" s="35"/>
      <c r="R226" s="35"/>
      <c r="S226" s="35"/>
      <c r="T226" s="35"/>
      <c r="U226" s="35"/>
      <c r="V226" s="35" t="s">
        <v>1362</v>
      </c>
      <c r="W226" s="35" t="s">
        <v>1138</v>
      </c>
      <c r="X226" s="35" t="s">
        <v>1139</v>
      </c>
    </row>
    <row r="227" spans="1:24" ht="63" hidden="1">
      <c r="A227" s="35" t="s">
        <v>2180</v>
      </c>
      <c r="B227" s="35" t="s">
        <v>2181</v>
      </c>
      <c r="C227" s="35" t="s">
        <v>1174</v>
      </c>
      <c r="D227" s="35" t="s">
        <v>1175</v>
      </c>
      <c r="E227" s="35" t="s">
        <v>1128</v>
      </c>
      <c r="F227" s="35" t="s">
        <v>1362</v>
      </c>
      <c r="G227" s="35" t="s">
        <v>2177</v>
      </c>
      <c r="H227" s="35"/>
      <c r="I227" s="36" t="s">
        <v>2182</v>
      </c>
      <c r="J227" s="35" t="s">
        <v>1142</v>
      </c>
      <c r="K227" s="35" t="s">
        <v>1142</v>
      </c>
      <c r="L227" s="35" t="s">
        <v>1132</v>
      </c>
      <c r="M227" s="35" t="s">
        <v>1187</v>
      </c>
      <c r="N227" s="35"/>
      <c r="O227" s="35" t="s">
        <v>1134</v>
      </c>
      <c r="P227" s="35" t="s">
        <v>1135</v>
      </c>
      <c r="Q227" s="35"/>
      <c r="R227" s="35"/>
      <c r="S227" s="35"/>
      <c r="T227" s="35" t="s">
        <v>2177</v>
      </c>
      <c r="U227" s="35"/>
      <c r="V227" s="35" t="s">
        <v>1366</v>
      </c>
      <c r="W227" s="35" t="s">
        <v>1138</v>
      </c>
      <c r="X227" s="35" t="s">
        <v>1139</v>
      </c>
    </row>
    <row r="228" spans="1:24" ht="31.5" hidden="1">
      <c r="A228" s="35" t="s">
        <v>2183</v>
      </c>
      <c r="B228" s="35" t="s">
        <v>2184</v>
      </c>
      <c r="C228" s="35" t="s">
        <v>1126</v>
      </c>
      <c r="D228" s="35" t="s">
        <v>1127</v>
      </c>
      <c r="E228" s="35" t="s">
        <v>1146</v>
      </c>
      <c r="F228" s="35" t="s">
        <v>1490</v>
      </c>
      <c r="G228" s="35"/>
      <c r="H228" s="35"/>
      <c r="I228" s="36" t="s">
        <v>2185</v>
      </c>
      <c r="J228" s="35"/>
      <c r="K228" s="35" t="s">
        <v>1150</v>
      </c>
      <c r="L228" s="35" t="s">
        <v>1132</v>
      </c>
      <c r="M228" s="35" t="s">
        <v>1133</v>
      </c>
      <c r="N228" s="35"/>
      <c r="O228" s="35" t="s">
        <v>1134</v>
      </c>
      <c r="P228" s="35" t="s">
        <v>1135</v>
      </c>
      <c r="Q228" s="35"/>
      <c r="R228" s="35"/>
      <c r="S228" s="35"/>
      <c r="T228" s="35" t="s">
        <v>2186</v>
      </c>
      <c r="U228" s="35"/>
      <c r="V228" s="35" t="s">
        <v>1492</v>
      </c>
      <c r="W228" s="35" t="s">
        <v>1138</v>
      </c>
      <c r="X228" s="35" t="s">
        <v>1139</v>
      </c>
    </row>
    <row r="229" spans="1:24" ht="78.75" hidden="1">
      <c r="A229" s="35" t="s">
        <v>2187</v>
      </c>
      <c r="B229" s="35" t="s">
        <v>2188</v>
      </c>
      <c r="C229" s="35" t="s">
        <v>1174</v>
      </c>
      <c r="D229" s="35" t="s">
        <v>1175</v>
      </c>
      <c r="E229" s="35" t="s">
        <v>1146</v>
      </c>
      <c r="F229" s="35" t="s">
        <v>2189</v>
      </c>
      <c r="G229" s="35" t="s">
        <v>2177</v>
      </c>
      <c r="H229" s="35"/>
      <c r="I229" s="36" t="s">
        <v>2190</v>
      </c>
      <c r="J229" s="35" t="s">
        <v>1142</v>
      </c>
      <c r="K229" s="35" t="s">
        <v>1142</v>
      </c>
      <c r="L229" s="35" t="s">
        <v>1132</v>
      </c>
      <c r="M229" s="35" t="s">
        <v>1187</v>
      </c>
      <c r="N229" s="35"/>
      <c r="O229" s="35" t="s">
        <v>1134</v>
      </c>
      <c r="P229" s="35" t="s">
        <v>1135</v>
      </c>
      <c r="Q229" s="35"/>
      <c r="R229" s="35"/>
      <c r="S229" s="35"/>
      <c r="T229" s="35" t="s">
        <v>2177</v>
      </c>
      <c r="U229" s="35"/>
      <c r="V229" s="35" t="s">
        <v>2191</v>
      </c>
      <c r="W229" s="35" t="s">
        <v>1138</v>
      </c>
      <c r="X229" s="35" t="s">
        <v>1139</v>
      </c>
    </row>
    <row r="230" spans="1:24" ht="31.5" hidden="1">
      <c r="A230" s="35" t="s">
        <v>2192</v>
      </c>
      <c r="B230" s="35" t="s">
        <v>2193</v>
      </c>
      <c r="C230" s="35" t="s">
        <v>1201</v>
      </c>
      <c r="D230" s="35" t="s">
        <v>1202</v>
      </c>
      <c r="E230" s="35" t="s">
        <v>1128</v>
      </c>
      <c r="F230" s="35" t="s">
        <v>1951</v>
      </c>
      <c r="G230" s="35" t="s">
        <v>1891</v>
      </c>
      <c r="H230" s="35" t="s">
        <v>1952</v>
      </c>
      <c r="I230" s="36" t="s">
        <v>2194</v>
      </c>
      <c r="J230" s="35" t="s">
        <v>1396</v>
      </c>
      <c r="K230" s="35" t="s">
        <v>1396</v>
      </c>
      <c r="L230" s="35" t="s">
        <v>1132</v>
      </c>
      <c r="M230" s="35" t="s">
        <v>1187</v>
      </c>
      <c r="N230" s="35" t="s">
        <v>1952</v>
      </c>
      <c r="O230" s="35" t="s">
        <v>1134</v>
      </c>
      <c r="P230" s="35" t="s">
        <v>1135</v>
      </c>
      <c r="Q230" s="35"/>
      <c r="R230" s="35"/>
      <c r="S230" s="35"/>
      <c r="T230" s="35" t="s">
        <v>1944</v>
      </c>
      <c r="U230" s="35"/>
      <c r="V230" s="35" t="s">
        <v>1954</v>
      </c>
      <c r="W230" s="35" t="s">
        <v>1138</v>
      </c>
      <c r="X230" s="35" t="s">
        <v>1139</v>
      </c>
    </row>
    <row r="231" spans="1:24" ht="31.5" hidden="1">
      <c r="A231" s="35" t="s">
        <v>2195</v>
      </c>
      <c r="B231" s="35" t="s">
        <v>2196</v>
      </c>
      <c r="C231" s="35" t="s">
        <v>1407</v>
      </c>
      <c r="D231" s="35" t="s">
        <v>1571</v>
      </c>
      <c r="E231" s="35" t="s">
        <v>1165</v>
      </c>
      <c r="F231" s="35" t="s">
        <v>2197</v>
      </c>
      <c r="G231" s="35" t="s">
        <v>1573</v>
      </c>
      <c r="H231" s="35"/>
      <c r="I231" s="36" t="s">
        <v>2198</v>
      </c>
      <c r="J231" s="35" t="s">
        <v>1142</v>
      </c>
      <c r="K231" s="35" t="s">
        <v>1142</v>
      </c>
      <c r="L231" s="35" t="s">
        <v>1132</v>
      </c>
      <c r="M231" s="35" t="s">
        <v>1187</v>
      </c>
      <c r="N231" s="35" t="s">
        <v>1297</v>
      </c>
      <c r="O231" s="35" t="s">
        <v>1134</v>
      </c>
      <c r="P231" s="35" t="s">
        <v>1135</v>
      </c>
      <c r="Q231" s="35"/>
      <c r="R231" s="35"/>
      <c r="S231" s="35"/>
      <c r="T231" s="35"/>
      <c r="U231" s="35"/>
      <c r="V231" s="35"/>
      <c r="W231" s="35" t="s">
        <v>1138</v>
      </c>
      <c r="X231" s="35" t="s">
        <v>1139</v>
      </c>
    </row>
    <row r="232" spans="1:24" ht="78.75" hidden="1">
      <c r="A232" s="35" t="s">
        <v>2199</v>
      </c>
      <c r="B232" s="35" t="s">
        <v>2200</v>
      </c>
      <c r="C232" s="35" t="s">
        <v>1174</v>
      </c>
      <c r="D232" s="35" t="s">
        <v>1175</v>
      </c>
      <c r="E232" s="35" t="s">
        <v>1165</v>
      </c>
      <c r="F232" s="35" t="s">
        <v>1709</v>
      </c>
      <c r="G232" s="35" t="s">
        <v>1272</v>
      </c>
      <c r="H232" s="35"/>
      <c r="I232" s="36" t="s">
        <v>2201</v>
      </c>
      <c r="J232" s="35" t="s">
        <v>1274</v>
      </c>
      <c r="K232" s="35" t="s">
        <v>1274</v>
      </c>
      <c r="L232" s="35" t="s">
        <v>1132</v>
      </c>
      <c r="M232" s="35" t="s">
        <v>1187</v>
      </c>
      <c r="N232" s="35"/>
      <c r="O232" s="35" t="s">
        <v>1134</v>
      </c>
      <c r="P232" s="35" t="s">
        <v>1135</v>
      </c>
      <c r="Q232" s="35"/>
      <c r="R232" s="35"/>
      <c r="S232" s="35"/>
      <c r="T232" s="35" t="s">
        <v>1275</v>
      </c>
      <c r="U232" s="35"/>
      <c r="V232" s="35" t="s">
        <v>1711</v>
      </c>
      <c r="W232" s="35" t="s">
        <v>1138</v>
      </c>
      <c r="X232" s="35" t="s">
        <v>1139</v>
      </c>
    </row>
    <row r="233" spans="1:24" hidden="1">
      <c r="A233" s="35" t="s">
        <v>2202</v>
      </c>
      <c r="B233" s="35" t="s">
        <v>2203</v>
      </c>
      <c r="C233" s="35" t="s">
        <v>1201</v>
      </c>
      <c r="D233" s="35" t="s">
        <v>1202</v>
      </c>
      <c r="E233" s="35" t="s">
        <v>1159</v>
      </c>
      <c r="F233" s="35" t="s">
        <v>2204</v>
      </c>
      <c r="G233" s="35" t="s">
        <v>1153</v>
      </c>
      <c r="H233" s="35"/>
      <c r="I233" s="36" t="s">
        <v>2202</v>
      </c>
      <c r="J233" s="35" t="s">
        <v>1156</v>
      </c>
      <c r="K233" s="35" t="s">
        <v>1156</v>
      </c>
      <c r="L233" s="35" t="s">
        <v>1132</v>
      </c>
      <c r="M233" s="35" t="s">
        <v>1187</v>
      </c>
      <c r="N233" s="35" t="s">
        <v>1719</v>
      </c>
      <c r="O233" s="35" t="s">
        <v>1134</v>
      </c>
      <c r="P233" s="35" t="s">
        <v>1135</v>
      </c>
      <c r="Q233" s="35"/>
      <c r="R233" s="35"/>
      <c r="S233" s="35"/>
      <c r="T233" s="35" t="s">
        <v>1153</v>
      </c>
      <c r="U233" s="35"/>
      <c r="V233" s="35" t="s">
        <v>2204</v>
      </c>
      <c r="W233" s="35" t="s">
        <v>1138</v>
      </c>
      <c r="X233" s="35" t="s">
        <v>1139</v>
      </c>
    </row>
    <row r="234" spans="1:24" hidden="1">
      <c r="A234" s="35" t="s">
        <v>2205</v>
      </c>
      <c r="B234" s="35" t="s">
        <v>2206</v>
      </c>
      <c r="C234" s="35" t="s">
        <v>1201</v>
      </c>
      <c r="D234" s="35" t="s">
        <v>1202</v>
      </c>
      <c r="E234" s="35" t="s">
        <v>1165</v>
      </c>
      <c r="F234" s="35" t="s">
        <v>2204</v>
      </c>
      <c r="G234" s="35" t="s">
        <v>1153</v>
      </c>
      <c r="H234" s="35"/>
      <c r="I234" s="36" t="s">
        <v>2205</v>
      </c>
      <c r="J234" s="35" t="s">
        <v>1156</v>
      </c>
      <c r="K234" s="35" t="s">
        <v>1156</v>
      </c>
      <c r="L234" s="35" t="s">
        <v>1132</v>
      </c>
      <c r="M234" s="35" t="s">
        <v>1187</v>
      </c>
      <c r="N234" s="35" t="s">
        <v>1719</v>
      </c>
      <c r="O234" s="35" t="s">
        <v>1134</v>
      </c>
      <c r="P234" s="35" t="s">
        <v>1135</v>
      </c>
      <c r="Q234" s="35"/>
      <c r="R234" s="35"/>
      <c r="S234" s="35"/>
      <c r="T234" s="35" t="s">
        <v>1153</v>
      </c>
      <c r="U234" s="35"/>
      <c r="V234" s="35" t="s">
        <v>2204</v>
      </c>
      <c r="W234" s="35" t="s">
        <v>1138</v>
      </c>
      <c r="X234" s="35" t="s">
        <v>1139</v>
      </c>
    </row>
    <row r="235" spans="1:24" hidden="1">
      <c r="A235" s="35" t="s">
        <v>2207</v>
      </c>
      <c r="B235" s="35" t="s">
        <v>2208</v>
      </c>
      <c r="C235" s="35" t="s">
        <v>1201</v>
      </c>
      <c r="D235" s="35" t="s">
        <v>1202</v>
      </c>
      <c r="E235" s="35" t="s">
        <v>1159</v>
      </c>
      <c r="F235" s="35" t="s">
        <v>1737</v>
      </c>
      <c r="G235" s="35" t="s">
        <v>1153</v>
      </c>
      <c r="H235" s="35"/>
      <c r="I235" s="36" t="s">
        <v>2207</v>
      </c>
      <c r="J235" s="35" t="s">
        <v>1156</v>
      </c>
      <c r="K235" s="35" t="s">
        <v>1156</v>
      </c>
      <c r="L235" s="35" t="s">
        <v>1132</v>
      </c>
      <c r="M235" s="35" t="s">
        <v>1187</v>
      </c>
      <c r="N235" s="35"/>
      <c r="O235" s="35" t="s">
        <v>1134</v>
      </c>
      <c r="P235" s="35" t="s">
        <v>1135</v>
      </c>
      <c r="Q235" s="35"/>
      <c r="R235" s="35"/>
      <c r="S235" s="35" t="s">
        <v>1134</v>
      </c>
      <c r="T235" s="35" t="s">
        <v>1153</v>
      </c>
      <c r="U235" s="35"/>
      <c r="V235" s="35" t="s">
        <v>1740</v>
      </c>
      <c r="W235" s="35" t="s">
        <v>1138</v>
      </c>
      <c r="X235" s="35" t="s">
        <v>1139</v>
      </c>
    </row>
    <row r="236" spans="1:24" ht="157.5" hidden="1">
      <c r="A236" s="35" t="s">
        <v>2209</v>
      </c>
      <c r="B236" s="35" t="s">
        <v>2210</v>
      </c>
      <c r="C236" s="35" t="s">
        <v>1201</v>
      </c>
      <c r="D236" s="35" t="s">
        <v>1224</v>
      </c>
      <c r="E236" s="35" t="s">
        <v>1146</v>
      </c>
      <c r="F236" s="35" t="s">
        <v>2211</v>
      </c>
      <c r="G236" s="35" t="s">
        <v>1280</v>
      </c>
      <c r="H236" s="35"/>
      <c r="I236" s="36" t="s">
        <v>2212</v>
      </c>
      <c r="J236" s="35" t="s">
        <v>1142</v>
      </c>
      <c r="K236" s="35" t="s">
        <v>1142</v>
      </c>
      <c r="L236" s="35" t="s">
        <v>1132</v>
      </c>
      <c r="M236" s="35" t="s">
        <v>1187</v>
      </c>
      <c r="N236" s="35"/>
      <c r="O236" s="35" t="s">
        <v>1134</v>
      </c>
      <c r="P236" s="35" t="s">
        <v>1135</v>
      </c>
      <c r="Q236" s="35"/>
      <c r="R236" s="35"/>
      <c r="S236" s="35" t="s">
        <v>1134</v>
      </c>
      <c r="T236" s="35" t="s">
        <v>1282</v>
      </c>
      <c r="U236" s="35"/>
      <c r="V236" s="35" t="s">
        <v>2213</v>
      </c>
      <c r="W236" s="35" t="s">
        <v>1138</v>
      </c>
      <c r="X236" s="35" t="s">
        <v>1139</v>
      </c>
    </row>
    <row r="237" spans="1:24" ht="47.25" hidden="1">
      <c r="A237" s="35" t="s">
        <v>2214</v>
      </c>
      <c r="B237" s="35" t="s">
        <v>2215</v>
      </c>
      <c r="C237" s="35" t="s">
        <v>1407</v>
      </c>
      <c r="D237" s="35" t="s">
        <v>1571</v>
      </c>
      <c r="E237" s="35" t="s">
        <v>1128</v>
      </c>
      <c r="F237" s="35" t="s">
        <v>2216</v>
      </c>
      <c r="G237" s="35" t="s">
        <v>1573</v>
      </c>
      <c r="H237" s="35"/>
      <c r="I237" s="36" t="s">
        <v>2217</v>
      </c>
      <c r="J237" s="35" t="s">
        <v>1142</v>
      </c>
      <c r="K237" s="35" t="s">
        <v>1236</v>
      </c>
      <c r="L237" s="35" t="s">
        <v>1132</v>
      </c>
      <c r="M237" s="35" t="s">
        <v>1187</v>
      </c>
      <c r="N237" s="35"/>
      <c r="O237" s="35" t="s">
        <v>1134</v>
      </c>
      <c r="P237" s="35" t="s">
        <v>1135</v>
      </c>
      <c r="Q237" s="35"/>
      <c r="R237" s="35"/>
      <c r="S237" s="35"/>
      <c r="T237" s="35" t="s">
        <v>1574</v>
      </c>
      <c r="U237" s="35"/>
      <c r="V237" s="35" t="s">
        <v>2218</v>
      </c>
      <c r="W237" s="35" t="s">
        <v>1138</v>
      </c>
      <c r="X237" s="35" t="s">
        <v>1139</v>
      </c>
    </row>
    <row r="238" spans="1:24" ht="63" hidden="1">
      <c r="A238" s="35" t="s">
        <v>2219</v>
      </c>
      <c r="B238" s="35" t="s">
        <v>2220</v>
      </c>
      <c r="C238" s="35" t="s">
        <v>1174</v>
      </c>
      <c r="D238" s="35" t="s">
        <v>1175</v>
      </c>
      <c r="E238" s="35" t="s">
        <v>1165</v>
      </c>
      <c r="F238" s="35" t="s">
        <v>1655</v>
      </c>
      <c r="G238" s="35" t="s">
        <v>1655</v>
      </c>
      <c r="H238" s="35"/>
      <c r="I238" s="36" t="s">
        <v>2221</v>
      </c>
      <c r="J238" s="35" t="s">
        <v>1142</v>
      </c>
      <c r="K238" s="35" t="s">
        <v>2062</v>
      </c>
      <c r="L238" s="35" t="s">
        <v>1132</v>
      </c>
      <c r="M238" s="35" t="s">
        <v>1187</v>
      </c>
      <c r="N238" s="35"/>
      <c r="O238" s="35" t="s">
        <v>1134</v>
      </c>
      <c r="P238" s="35" t="s">
        <v>1135</v>
      </c>
      <c r="Q238" s="35"/>
      <c r="R238" s="35"/>
      <c r="S238" s="35"/>
      <c r="T238" s="35" t="s">
        <v>1862</v>
      </c>
      <c r="U238" s="35"/>
      <c r="V238" s="35" t="s">
        <v>1862</v>
      </c>
      <c r="W238" s="35" t="s">
        <v>1138</v>
      </c>
      <c r="X238" s="35" t="s">
        <v>1139</v>
      </c>
    </row>
    <row r="239" spans="1:24" ht="78.75" hidden="1">
      <c r="A239" s="35" t="s">
        <v>2222</v>
      </c>
      <c r="B239" s="35" t="s">
        <v>2223</v>
      </c>
      <c r="C239" s="35" t="s">
        <v>1407</v>
      </c>
      <c r="D239" s="35" t="s">
        <v>1408</v>
      </c>
      <c r="E239" s="35" t="s">
        <v>1146</v>
      </c>
      <c r="F239" s="35" t="s">
        <v>2224</v>
      </c>
      <c r="G239" s="35" t="s">
        <v>2225</v>
      </c>
      <c r="H239" s="35"/>
      <c r="I239" s="36" t="s">
        <v>2226</v>
      </c>
      <c r="J239" s="35" t="s">
        <v>1142</v>
      </c>
      <c r="K239" s="35" t="s">
        <v>1142</v>
      </c>
      <c r="L239" s="35" t="s">
        <v>1132</v>
      </c>
      <c r="M239" s="35" t="s">
        <v>1187</v>
      </c>
      <c r="N239" s="35"/>
      <c r="O239" s="35" t="s">
        <v>1134</v>
      </c>
      <c r="P239" s="35" t="s">
        <v>1135</v>
      </c>
      <c r="Q239" s="35"/>
      <c r="R239" s="35"/>
      <c r="S239" s="35"/>
      <c r="T239" s="35" t="s">
        <v>2227</v>
      </c>
      <c r="U239" s="35"/>
      <c r="V239" s="35" t="s">
        <v>2228</v>
      </c>
      <c r="W239" s="35" t="s">
        <v>1138</v>
      </c>
      <c r="X239" s="35" t="s">
        <v>1139</v>
      </c>
    </row>
    <row r="240" spans="1:24" ht="63" hidden="1">
      <c r="A240" s="35" t="s">
        <v>2229</v>
      </c>
      <c r="B240" s="35" t="s">
        <v>2230</v>
      </c>
      <c r="C240" s="35" t="s">
        <v>1126</v>
      </c>
      <c r="D240" s="35" t="s">
        <v>1127</v>
      </c>
      <c r="E240" s="35" t="s">
        <v>1146</v>
      </c>
      <c r="F240" s="35" t="s">
        <v>2231</v>
      </c>
      <c r="G240" s="35" t="s">
        <v>1315</v>
      </c>
      <c r="H240" s="35"/>
      <c r="I240" s="36" t="s">
        <v>2232</v>
      </c>
      <c r="J240" s="35" t="s">
        <v>1274</v>
      </c>
      <c r="K240" s="35" t="s">
        <v>1274</v>
      </c>
      <c r="L240" s="35" t="s">
        <v>1132</v>
      </c>
      <c r="M240" s="35" t="s">
        <v>1133</v>
      </c>
      <c r="N240" s="35" t="s">
        <v>1317</v>
      </c>
      <c r="O240" s="35" t="s">
        <v>1134</v>
      </c>
      <c r="P240" s="35" t="s">
        <v>1135</v>
      </c>
      <c r="Q240" s="35"/>
      <c r="R240" s="35"/>
      <c r="S240" s="35"/>
      <c r="T240" s="35" t="s">
        <v>1318</v>
      </c>
      <c r="U240" s="35"/>
      <c r="V240" s="35" t="s">
        <v>2231</v>
      </c>
      <c r="W240" s="35" t="s">
        <v>1138</v>
      </c>
      <c r="X240" s="35" t="s">
        <v>1139</v>
      </c>
    </row>
    <row r="241" spans="1:24" ht="141.75" hidden="1">
      <c r="A241" s="35" t="s">
        <v>2229</v>
      </c>
      <c r="B241" s="35" t="s">
        <v>2233</v>
      </c>
      <c r="C241" s="35" t="s">
        <v>1126</v>
      </c>
      <c r="D241" s="35"/>
      <c r="E241" s="35" t="s">
        <v>1146</v>
      </c>
      <c r="F241" s="35" t="s">
        <v>2234</v>
      </c>
      <c r="G241" s="35" t="s">
        <v>2126</v>
      </c>
      <c r="H241" s="35"/>
      <c r="I241" s="36" t="s">
        <v>2235</v>
      </c>
      <c r="J241" s="35" t="s">
        <v>1142</v>
      </c>
      <c r="K241" s="35" t="s">
        <v>1142</v>
      </c>
      <c r="L241" s="35" t="s">
        <v>1132</v>
      </c>
      <c r="M241" s="35" t="s">
        <v>1133</v>
      </c>
      <c r="N241" s="35" t="s">
        <v>2128</v>
      </c>
      <c r="O241" s="35" t="s">
        <v>1134</v>
      </c>
      <c r="P241" s="35" t="s">
        <v>1135</v>
      </c>
      <c r="Q241" s="35"/>
      <c r="R241" s="35"/>
      <c r="S241" s="35"/>
      <c r="T241" s="35"/>
      <c r="U241" s="35"/>
      <c r="V241" s="35"/>
      <c r="W241" s="35" t="s">
        <v>1138</v>
      </c>
      <c r="X241" s="35" t="s">
        <v>1139</v>
      </c>
    </row>
    <row r="242" spans="1:24" ht="126" hidden="1">
      <c r="A242" s="35" t="s">
        <v>2236</v>
      </c>
      <c r="B242" s="35" t="s">
        <v>2237</v>
      </c>
      <c r="C242" s="35" t="s">
        <v>1407</v>
      </c>
      <c r="D242" s="35" t="s">
        <v>1408</v>
      </c>
      <c r="E242" s="35" t="s">
        <v>1159</v>
      </c>
      <c r="F242" s="35" t="s">
        <v>2238</v>
      </c>
      <c r="G242" s="35" t="s">
        <v>1410</v>
      </c>
      <c r="H242" s="35" t="s">
        <v>1411</v>
      </c>
      <c r="I242" s="36" t="s">
        <v>2239</v>
      </c>
      <c r="J242" s="35" t="s">
        <v>1131</v>
      </c>
      <c r="K242" s="35" t="s">
        <v>1142</v>
      </c>
      <c r="L242" s="35" t="s">
        <v>1132</v>
      </c>
      <c r="M242" s="35" t="s">
        <v>1187</v>
      </c>
      <c r="N242" s="35" t="s">
        <v>1297</v>
      </c>
      <c r="O242" s="35" t="s">
        <v>1134</v>
      </c>
      <c r="P242" s="35" t="s">
        <v>1135</v>
      </c>
      <c r="Q242" s="35"/>
      <c r="R242" s="35"/>
      <c r="S242" s="35"/>
      <c r="T242" s="35" t="s">
        <v>1410</v>
      </c>
      <c r="U242" s="35" t="s">
        <v>1413</v>
      </c>
      <c r="V242" s="35" t="s">
        <v>2240</v>
      </c>
      <c r="W242" s="35" t="s">
        <v>1138</v>
      </c>
      <c r="X242" s="35" t="s">
        <v>1139</v>
      </c>
    </row>
    <row r="243" spans="1:24" ht="63" hidden="1">
      <c r="A243" s="35" t="s">
        <v>2241</v>
      </c>
      <c r="B243" s="35" t="s">
        <v>2242</v>
      </c>
      <c r="C243" s="35" t="s">
        <v>1407</v>
      </c>
      <c r="D243" s="35" t="s">
        <v>1408</v>
      </c>
      <c r="E243" s="35" t="s">
        <v>1165</v>
      </c>
      <c r="F243" s="35" t="s">
        <v>2243</v>
      </c>
      <c r="G243" s="35" t="s">
        <v>2047</v>
      </c>
      <c r="H243" s="35" t="s">
        <v>2244</v>
      </c>
      <c r="I243" s="36" t="s">
        <v>2245</v>
      </c>
      <c r="J243" s="35" t="s">
        <v>1142</v>
      </c>
      <c r="K243" s="35" t="s">
        <v>1142</v>
      </c>
      <c r="L243" s="35" t="s">
        <v>1132</v>
      </c>
      <c r="M243" s="35" t="s">
        <v>1187</v>
      </c>
      <c r="N243" s="35"/>
      <c r="O243" s="35" t="s">
        <v>1134</v>
      </c>
      <c r="P243" s="35" t="s">
        <v>1135</v>
      </c>
      <c r="Q243" s="35"/>
      <c r="R243" s="35"/>
      <c r="S243" s="35"/>
      <c r="T243" s="35" t="s">
        <v>2050</v>
      </c>
      <c r="U243" s="35" t="s">
        <v>2246</v>
      </c>
      <c r="V243" s="35" t="s">
        <v>2247</v>
      </c>
      <c r="W243" s="35" t="s">
        <v>1138</v>
      </c>
      <c r="X243" s="35" t="s">
        <v>1139</v>
      </c>
    </row>
    <row r="244" spans="1:24" ht="31.5" hidden="1">
      <c r="A244" s="35" t="s">
        <v>2248</v>
      </c>
      <c r="B244" s="35" t="s">
        <v>2249</v>
      </c>
      <c r="C244" s="35" t="s">
        <v>1201</v>
      </c>
      <c r="D244" s="35" t="s">
        <v>1202</v>
      </c>
      <c r="E244" s="35" t="s">
        <v>1146</v>
      </c>
      <c r="F244" s="35" t="s">
        <v>2250</v>
      </c>
      <c r="G244" s="35" t="s">
        <v>1272</v>
      </c>
      <c r="H244" s="35"/>
      <c r="I244" s="36" t="s">
        <v>2251</v>
      </c>
      <c r="J244" s="35" t="s">
        <v>1274</v>
      </c>
      <c r="K244" s="35" t="s">
        <v>1274</v>
      </c>
      <c r="L244" s="35" t="s">
        <v>1132</v>
      </c>
      <c r="M244" s="35" t="s">
        <v>1187</v>
      </c>
      <c r="N244" s="35" t="s">
        <v>1317</v>
      </c>
      <c r="O244" s="35" t="s">
        <v>1134</v>
      </c>
      <c r="P244" s="35" t="s">
        <v>1135</v>
      </c>
      <c r="Q244" s="35"/>
      <c r="R244" s="35"/>
      <c r="S244" s="35"/>
      <c r="T244" s="35" t="s">
        <v>1275</v>
      </c>
      <c r="U244" s="35"/>
      <c r="V244" s="35" t="s">
        <v>2250</v>
      </c>
      <c r="W244" s="35" t="s">
        <v>1138</v>
      </c>
      <c r="X244" s="35" t="s">
        <v>1139</v>
      </c>
    </row>
    <row r="245" spans="1:24" hidden="1">
      <c r="A245" s="35" t="s">
        <v>2252</v>
      </c>
      <c r="B245" s="35" t="s">
        <v>2253</v>
      </c>
      <c r="C245" s="35" t="s">
        <v>1201</v>
      </c>
      <c r="D245" s="35" t="s">
        <v>1683</v>
      </c>
      <c r="E245" s="35" t="s">
        <v>1146</v>
      </c>
      <c r="F245" s="35" t="s">
        <v>2022</v>
      </c>
      <c r="G245" s="35" t="s">
        <v>1685</v>
      </c>
      <c r="H245" s="35"/>
      <c r="I245" s="36" t="s">
        <v>2254</v>
      </c>
      <c r="J245" s="35" t="s">
        <v>1131</v>
      </c>
      <c r="K245" s="35" t="s">
        <v>1131</v>
      </c>
      <c r="L245" s="35" t="s">
        <v>1132</v>
      </c>
      <c r="M245" s="35" t="s">
        <v>1187</v>
      </c>
      <c r="N245" s="35"/>
      <c r="O245" s="35" t="s">
        <v>1134</v>
      </c>
      <c r="P245" s="35" t="s">
        <v>1135</v>
      </c>
      <c r="Q245" s="35"/>
      <c r="R245" s="35"/>
      <c r="S245" s="35"/>
      <c r="T245" s="35" t="s">
        <v>1687</v>
      </c>
      <c r="U245" s="35"/>
      <c r="V245" s="35" t="s">
        <v>2024</v>
      </c>
      <c r="W245" s="35" t="s">
        <v>1138</v>
      </c>
      <c r="X245" s="35" t="s">
        <v>1139</v>
      </c>
    </row>
    <row r="246" spans="1:24" hidden="1">
      <c r="A246" s="35" t="s">
        <v>2255</v>
      </c>
      <c r="B246" s="35" t="s">
        <v>2256</v>
      </c>
      <c r="C246" s="35" t="s">
        <v>1126</v>
      </c>
      <c r="D246" s="35" t="s">
        <v>1313</v>
      </c>
      <c r="E246" s="35" t="s">
        <v>1159</v>
      </c>
      <c r="F246" s="35" t="s">
        <v>1129</v>
      </c>
      <c r="G246" s="35" t="s">
        <v>1389</v>
      </c>
      <c r="H246" s="35"/>
      <c r="I246" s="36"/>
      <c r="J246" s="35"/>
      <c r="K246" s="35" t="s">
        <v>1142</v>
      </c>
      <c r="L246" s="35" t="s">
        <v>1132</v>
      </c>
      <c r="M246" s="35" t="s">
        <v>1133</v>
      </c>
      <c r="N246" s="35"/>
      <c r="O246" s="35" t="s">
        <v>1134</v>
      </c>
      <c r="P246" s="35" t="s">
        <v>1135</v>
      </c>
      <c r="Q246" s="35"/>
      <c r="R246" s="35"/>
      <c r="S246" s="35"/>
      <c r="T246" s="35" t="s">
        <v>1391</v>
      </c>
      <c r="U246" s="35"/>
      <c r="V246" s="35" t="s">
        <v>1137</v>
      </c>
      <c r="W246" s="35" t="s">
        <v>1138</v>
      </c>
      <c r="X246" s="35" t="s">
        <v>1139</v>
      </c>
    </row>
    <row r="247" spans="1:24" ht="31.5" hidden="1">
      <c r="A247" s="35" t="s">
        <v>2257</v>
      </c>
      <c r="B247" s="35" t="s">
        <v>2258</v>
      </c>
      <c r="C247" s="35" t="s">
        <v>1174</v>
      </c>
      <c r="D247" s="35" t="s">
        <v>1175</v>
      </c>
      <c r="E247" s="35" t="s">
        <v>1159</v>
      </c>
      <c r="F247" s="35" t="s">
        <v>1791</v>
      </c>
      <c r="G247" s="35" t="s">
        <v>2259</v>
      </c>
      <c r="H247" s="35" t="s">
        <v>1234</v>
      </c>
      <c r="I247" s="36" t="s">
        <v>2260</v>
      </c>
      <c r="J247" s="35" t="s">
        <v>1142</v>
      </c>
      <c r="K247" s="35" t="s">
        <v>1228</v>
      </c>
      <c r="L247" s="35" t="s">
        <v>1132</v>
      </c>
      <c r="M247" s="35" t="s">
        <v>1187</v>
      </c>
      <c r="N247" s="35" t="s">
        <v>1234</v>
      </c>
      <c r="O247" s="35" t="s">
        <v>1134</v>
      </c>
      <c r="P247" s="35" t="s">
        <v>1135</v>
      </c>
      <c r="Q247" s="35"/>
      <c r="R247" s="35"/>
      <c r="S247" s="35"/>
      <c r="T247" s="35" t="s">
        <v>2261</v>
      </c>
      <c r="U247" s="35" t="s">
        <v>1788</v>
      </c>
      <c r="V247" s="35" t="s">
        <v>1791</v>
      </c>
      <c r="W247" s="35" t="s">
        <v>1138</v>
      </c>
      <c r="X247" s="35" t="s">
        <v>1139</v>
      </c>
    </row>
    <row r="248" spans="1:24" ht="31.5" hidden="1">
      <c r="A248" s="35" t="s">
        <v>2262</v>
      </c>
      <c r="B248" s="35" t="s">
        <v>2263</v>
      </c>
      <c r="C248" s="35" t="s">
        <v>1126</v>
      </c>
      <c r="D248" s="35" t="s">
        <v>1127</v>
      </c>
      <c r="E248" s="35" t="s">
        <v>1146</v>
      </c>
      <c r="F248" s="35" t="s">
        <v>1263</v>
      </c>
      <c r="G248" s="35" t="s">
        <v>2264</v>
      </c>
      <c r="H248" s="35"/>
      <c r="I248" s="36" t="s">
        <v>2265</v>
      </c>
      <c r="J248" s="35"/>
      <c r="K248" s="35" t="s">
        <v>1150</v>
      </c>
      <c r="L248" s="35" t="s">
        <v>1132</v>
      </c>
      <c r="M248" s="35" t="s">
        <v>1133</v>
      </c>
      <c r="N248" s="35"/>
      <c r="O248" s="35" t="s">
        <v>1134</v>
      </c>
      <c r="P248" s="35" t="s">
        <v>1135</v>
      </c>
      <c r="Q248" s="35"/>
      <c r="R248" s="35"/>
      <c r="S248" s="35"/>
      <c r="T248" s="35" t="s">
        <v>2266</v>
      </c>
      <c r="U248" s="35"/>
      <c r="V248" s="35" t="s">
        <v>1268</v>
      </c>
      <c r="W248" s="35" t="s">
        <v>1138</v>
      </c>
      <c r="X248" s="35" t="s">
        <v>1139</v>
      </c>
    </row>
    <row r="249" spans="1:24" ht="94.5" hidden="1">
      <c r="A249" s="35" t="s">
        <v>2267</v>
      </c>
      <c r="B249" s="35" t="s">
        <v>2268</v>
      </c>
      <c r="C249" s="35" t="s">
        <v>1126</v>
      </c>
      <c r="D249" s="35" t="s">
        <v>1127</v>
      </c>
      <c r="E249" s="35" t="s">
        <v>1165</v>
      </c>
      <c r="F249" s="35" t="s">
        <v>1263</v>
      </c>
      <c r="G249" s="35" t="s">
        <v>2264</v>
      </c>
      <c r="H249" s="35"/>
      <c r="I249" s="36" t="s">
        <v>2269</v>
      </c>
      <c r="J249" s="35"/>
      <c r="K249" s="35" t="s">
        <v>1142</v>
      </c>
      <c r="L249" s="35" t="s">
        <v>1132</v>
      </c>
      <c r="M249" s="35" t="s">
        <v>1133</v>
      </c>
      <c r="N249" s="35"/>
      <c r="O249" s="35" t="s">
        <v>1134</v>
      </c>
      <c r="P249" s="35" t="s">
        <v>1135</v>
      </c>
      <c r="Q249" s="35"/>
      <c r="R249" s="35"/>
      <c r="S249" s="35"/>
      <c r="T249" s="35" t="s">
        <v>2266</v>
      </c>
      <c r="U249" s="35"/>
      <c r="V249" s="35" t="s">
        <v>1268</v>
      </c>
      <c r="W249" s="35" t="s">
        <v>1138</v>
      </c>
      <c r="X249" s="35" t="s">
        <v>1139</v>
      </c>
    </row>
    <row r="250" spans="1:24" ht="47.25" hidden="1">
      <c r="A250" s="35" t="s">
        <v>2270</v>
      </c>
      <c r="B250" s="35" t="s">
        <v>2271</v>
      </c>
      <c r="C250" s="35" t="s">
        <v>1201</v>
      </c>
      <c r="D250" s="35" t="s">
        <v>1683</v>
      </c>
      <c r="E250" s="35" t="s">
        <v>1159</v>
      </c>
      <c r="F250" s="35" t="s">
        <v>2272</v>
      </c>
      <c r="G250" s="35" t="s">
        <v>1685</v>
      </c>
      <c r="H250" s="35"/>
      <c r="I250" s="36" t="s">
        <v>2273</v>
      </c>
      <c r="J250" s="35" t="s">
        <v>1142</v>
      </c>
      <c r="K250" s="35" t="s">
        <v>1131</v>
      </c>
      <c r="L250" s="35" t="s">
        <v>1132</v>
      </c>
      <c r="M250" s="35" t="s">
        <v>1187</v>
      </c>
      <c r="N250" s="35"/>
      <c r="O250" s="35" t="s">
        <v>1134</v>
      </c>
      <c r="P250" s="35" t="s">
        <v>1135</v>
      </c>
      <c r="Q250" s="35"/>
      <c r="R250" s="35"/>
      <c r="S250" s="35"/>
      <c r="T250" s="35" t="s">
        <v>1687</v>
      </c>
      <c r="U250" s="35"/>
      <c r="V250" s="35" t="s">
        <v>2274</v>
      </c>
      <c r="W250" s="35" t="s">
        <v>1138</v>
      </c>
      <c r="X250" s="35" t="s">
        <v>1139</v>
      </c>
    </row>
    <row r="251" spans="1:24" hidden="1">
      <c r="A251" s="35" t="s">
        <v>2275</v>
      </c>
      <c r="B251" s="35" t="s">
        <v>2276</v>
      </c>
      <c r="C251" s="35" t="s">
        <v>1201</v>
      </c>
      <c r="D251" s="35" t="s">
        <v>1332</v>
      </c>
      <c r="E251" s="35" t="s">
        <v>1159</v>
      </c>
      <c r="F251" s="35" t="s">
        <v>2277</v>
      </c>
      <c r="G251" s="35" t="s">
        <v>2278</v>
      </c>
      <c r="H251" s="35"/>
      <c r="I251" s="36" t="s">
        <v>2279</v>
      </c>
      <c r="J251" s="35" t="s">
        <v>1142</v>
      </c>
      <c r="K251" s="35" t="s">
        <v>1274</v>
      </c>
      <c r="L251" s="35" t="s">
        <v>1132</v>
      </c>
      <c r="M251" s="35" t="s">
        <v>1187</v>
      </c>
      <c r="N251" s="35" t="s">
        <v>2278</v>
      </c>
      <c r="O251" s="35" t="s">
        <v>1134</v>
      </c>
      <c r="P251" s="35" t="s">
        <v>1135</v>
      </c>
      <c r="Q251" s="35"/>
      <c r="R251" s="35"/>
      <c r="S251" s="35"/>
      <c r="T251" s="35" t="s">
        <v>2280</v>
      </c>
      <c r="U251" s="35"/>
      <c r="V251" s="35" t="s">
        <v>2281</v>
      </c>
      <c r="W251" s="35" t="s">
        <v>1138</v>
      </c>
      <c r="X251" s="35" t="s">
        <v>1139</v>
      </c>
    </row>
    <row r="252" spans="1:24" hidden="1">
      <c r="A252" s="35" t="s">
        <v>2282</v>
      </c>
      <c r="B252" s="35" t="s">
        <v>2283</v>
      </c>
      <c r="C252" s="35" t="s">
        <v>1201</v>
      </c>
      <c r="D252" s="35" t="s">
        <v>1202</v>
      </c>
      <c r="E252" s="35" t="s">
        <v>1146</v>
      </c>
      <c r="F252" s="35" t="s">
        <v>1314</v>
      </c>
      <c r="G252" s="35" t="s">
        <v>1272</v>
      </c>
      <c r="H252" s="35"/>
      <c r="I252" s="36" t="s">
        <v>2282</v>
      </c>
      <c r="J252" s="35" t="s">
        <v>1274</v>
      </c>
      <c r="K252" s="35" t="s">
        <v>1274</v>
      </c>
      <c r="L252" s="35" t="s">
        <v>1132</v>
      </c>
      <c r="M252" s="35" t="s">
        <v>1187</v>
      </c>
      <c r="N252" s="35"/>
      <c r="O252" s="35" t="s">
        <v>1134</v>
      </c>
      <c r="P252" s="35" t="s">
        <v>1135</v>
      </c>
      <c r="Q252" s="35"/>
      <c r="R252" s="35"/>
      <c r="S252" s="35"/>
      <c r="T252" s="35" t="s">
        <v>1275</v>
      </c>
      <c r="U252" s="35" t="s">
        <v>2284</v>
      </c>
      <c r="V252" s="35" t="s">
        <v>1734</v>
      </c>
      <c r="W252" s="35" t="s">
        <v>1138</v>
      </c>
      <c r="X252" s="35" t="s">
        <v>1139</v>
      </c>
    </row>
    <row r="253" spans="1:24" ht="47.25" hidden="1">
      <c r="A253" s="35" t="s">
        <v>2285</v>
      </c>
      <c r="B253" s="35" t="s">
        <v>2286</v>
      </c>
      <c r="C253" s="35" t="s">
        <v>1201</v>
      </c>
      <c r="D253" s="35" t="s">
        <v>1332</v>
      </c>
      <c r="E253" s="35" t="s">
        <v>1159</v>
      </c>
      <c r="F253" s="35" t="s">
        <v>2287</v>
      </c>
      <c r="G253" s="35" t="s">
        <v>2278</v>
      </c>
      <c r="H253" s="35"/>
      <c r="I253" s="36" t="s">
        <v>2273</v>
      </c>
      <c r="J253" s="35" t="s">
        <v>1142</v>
      </c>
      <c r="K253" s="35" t="s">
        <v>1142</v>
      </c>
      <c r="L253" s="35" t="s">
        <v>1132</v>
      </c>
      <c r="M253" s="35" t="s">
        <v>1187</v>
      </c>
      <c r="N253" s="35"/>
      <c r="O253" s="35" t="s">
        <v>1134</v>
      </c>
      <c r="P253" s="35" t="s">
        <v>1135</v>
      </c>
      <c r="Q253" s="35"/>
      <c r="R253" s="35"/>
      <c r="S253" s="35"/>
      <c r="T253" s="35" t="s">
        <v>2280</v>
      </c>
      <c r="U253" s="35"/>
      <c r="V253" s="35" t="s">
        <v>2287</v>
      </c>
      <c r="W253" s="35" t="s">
        <v>1138</v>
      </c>
      <c r="X253" s="35" t="s">
        <v>1139</v>
      </c>
    </row>
    <row r="254" spans="1:24" ht="63" hidden="1">
      <c r="A254" s="35" t="s">
        <v>2288</v>
      </c>
      <c r="B254" s="35" t="s">
        <v>2289</v>
      </c>
      <c r="C254" s="35" t="s">
        <v>1201</v>
      </c>
      <c r="D254" s="35" t="s">
        <v>1332</v>
      </c>
      <c r="E254" s="35" t="s">
        <v>1159</v>
      </c>
      <c r="F254" s="35" t="s">
        <v>2290</v>
      </c>
      <c r="G254" s="35" t="s">
        <v>2278</v>
      </c>
      <c r="H254" s="35"/>
      <c r="I254" s="36" t="s">
        <v>2291</v>
      </c>
      <c r="J254" s="35" t="s">
        <v>1142</v>
      </c>
      <c r="K254" s="35" t="s">
        <v>1206</v>
      </c>
      <c r="L254" s="35" t="s">
        <v>1132</v>
      </c>
      <c r="M254" s="35" t="s">
        <v>1187</v>
      </c>
      <c r="N254" s="35" t="s">
        <v>2278</v>
      </c>
      <c r="O254" s="35" t="s">
        <v>1134</v>
      </c>
      <c r="P254" s="35" t="s">
        <v>1135</v>
      </c>
      <c r="Q254" s="35"/>
      <c r="R254" s="35"/>
      <c r="S254" s="35"/>
      <c r="T254" s="35" t="s">
        <v>2280</v>
      </c>
      <c r="U254" s="35"/>
      <c r="V254" s="35" t="s">
        <v>2292</v>
      </c>
      <c r="W254" s="35" t="s">
        <v>1138</v>
      </c>
      <c r="X254" s="35" t="s">
        <v>1139</v>
      </c>
    </row>
    <row r="255" spans="1:24" ht="94.5" hidden="1">
      <c r="A255" s="35" t="s">
        <v>2293</v>
      </c>
      <c r="B255" s="35" t="s">
        <v>2294</v>
      </c>
      <c r="C255" s="35" t="s">
        <v>1201</v>
      </c>
      <c r="D255" s="35" t="s">
        <v>1332</v>
      </c>
      <c r="E255" s="35" t="s">
        <v>1128</v>
      </c>
      <c r="F255" s="35" t="s">
        <v>1192</v>
      </c>
      <c r="G255" s="35" t="s">
        <v>1333</v>
      </c>
      <c r="H255" s="35"/>
      <c r="I255" s="36" t="s">
        <v>2295</v>
      </c>
      <c r="J255" s="35" t="s">
        <v>1142</v>
      </c>
      <c r="K255" s="35" t="s">
        <v>1142</v>
      </c>
      <c r="L255" s="35" t="s">
        <v>1132</v>
      </c>
      <c r="M255" s="35" t="s">
        <v>1187</v>
      </c>
      <c r="N255" s="35" t="s">
        <v>1335</v>
      </c>
      <c r="O255" s="35" t="s">
        <v>1134</v>
      </c>
      <c r="P255" s="35" t="s">
        <v>1135</v>
      </c>
      <c r="Q255" s="35"/>
      <c r="R255" s="35"/>
      <c r="S255" s="35"/>
      <c r="T255" s="35" t="s">
        <v>1336</v>
      </c>
      <c r="U255" s="35"/>
      <c r="V255" s="35" t="s">
        <v>1198</v>
      </c>
      <c r="W255" s="35" t="s">
        <v>1138</v>
      </c>
      <c r="X255" s="35" t="s">
        <v>1139</v>
      </c>
    </row>
    <row r="256" spans="1:24" ht="31.5" hidden="1">
      <c r="A256" s="35" t="s">
        <v>2296</v>
      </c>
      <c r="B256" s="35" t="s">
        <v>2297</v>
      </c>
      <c r="C256" s="35" t="s">
        <v>1201</v>
      </c>
      <c r="D256" s="35" t="s">
        <v>1224</v>
      </c>
      <c r="E256" s="35" t="s">
        <v>1146</v>
      </c>
      <c r="F256" s="35" t="s">
        <v>2298</v>
      </c>
      <c r="G256" s="35" t="s">
        <v>2299</v>
      </c>
      <c r="H256" s="35"/>
      <c r="I256" s="36" t="s">
        <v>2300</v>
      </c>
      <c r="J256" s="35" t="s">
        <v>1131</v>
      </c>
      <c r="K256" s="35" t="s">
        <v>1131</v>
      </c>
      <c r="L256" s="35" t="s">
        <v>1132</v>
      </c>
      <c r="M256" s="35" t="s">
        <v>1187</v>
      </c>
      <c r="N256" s="35" t="s">
        <v>1297</v>
      </c>
      <c r="O256" s="35" t="s">
        <v>1134</v>
      </c>
      <c r="P256" s="35" t="s">
        <v>1135</v>
      </c>
      <c r="Q256" s="35"/>
      <c r="R256" s="35"/>
      <c r="S256" s="35"/>
      <c r="T256" s="35" t="s">
        <v>2301</v>
      </c>
      <c r="U256" s="35"/>
      <c r="V256" s="35" t="s">
        <v>2302</v>
      </c>
      <c r="W256" s="35" t="s">
        <v>1138</v>
      </c>
      <c r="X256" s="35" t="s">
        <v>1139</v>
      </c>
    </row>
    <row r="257" spans="1:24" hidden="1">
      <c r="A257" s="35" t="s">
        <v>2303</v>
      </c>
      <c r="B257" s="35" t="s">
        <v>2304</v>
      </c>
      <c r="C257" s="35" t="s">
        <v>1126</v>
      </c>
      <c r="D257" s="35" t="s">
        <v>1127</v>
      </c>
      <c r="E257" s="35" t="s">
        <v>1165</v>
      </c>
      <c r="F257" s="35" t="s">
        <v>1263</v>
      </c>
      <c r="G257" s="35" t="s">
        <v>2264</v>
      </c>
      <c r="H257" s="35"/>
      <c r="I257" s="36"/>
      <c r="J257" s="35"/>
      <c r="K257" s="35" t="s">
        <v>1150</v>
      </c>
      <c r="L257" s="35" t="s">
        <v>1132</v>
      </c>
      <c r="M257" s="35" t="s">
        <v>1133</v>
      </c>
      <c r="N257" s="35"/>
      <c r="O257" s="35" t="s">
        <v>1134</v>
      </c>
      <c r="P257" s="35" t="s">
        <v>1135</v>
      </c>
      <c r="Q257" s="35"/>
      <c r="R257" s="35"/>
      <c r="S257" s="35"/>
      <c r="T257" s="35" t="s">
        <v>2266</v>
      </c>
      <c r="U257" s="35"/>
      <c r="V257" s="35" t="s">
        <v>1268</v>
      </c>
      <c r="W257" s="35" t="s">
        <v>1138</v>
      </c>
      <c r="X257" s="35" t="s">
        <v>1139</v>
      </c>
    </row>
    <row r="258" spans="1:24" ht="31.5" hidden="1">
      <c r="A258" s="35" t="s">
        <v>2305</v>
      </c>
      <c r="B258" s="35" t="s">
        <v>2306</v>
      </c>
      <c r="C258" s="35" t="s">
        <v>1163</v>
      </c>
      <c r="D258" s="35" t="s">
        <v>2307</v>
      </c>
      <c r="E258" s="35" t="s">
        <v>1165</v>
      </c>
      <c r="F258" s="35" t="s">
        <v>2308</v>
      </c>
      <c r="G258" s="35" t="s">
        <v>2309</v>
      </c>
      <c r="H258" s="35" t="s">
        <v>2310</v>
      </c>
      <c r="I258" s="36" t="s">
        <v>2311</v>
      </c>
      <c r="J258" s="35" t="s">
        <v>1142</v>
      </c>
      <c r="K258" s="35" t="s">
        <v>1142</v>
      </c>
      <c r="L258" s="35" t="s">
        <v>1132</v>
      </c>
      <c r="M258" s="35" t="s">
        <v>1187</v>
      </c>
      <c r="N258" s="35" t="s">
        <v>1169</v>
      </c>
      <c r="O258" s="35" t="s">
        <v>1134</v>
      </c>
      <c r="P258" s="35" t="s">
        <v>1135</v>
      </c>
      <c r="Q258" s="35"/>
      <c r="R258" s="35"/>
      <c r="S258" s="35"/>
      <c r="T258" s="35" t="s">
        <v>2312</v>
      </c>
      <c r="U258" s="35"/>
      <c r="V258" s="35" t="s">
        <v>2313</v>
      </c>
      <c r="W258" s="35" t="s">
        <v>1138</v>
      </c>
      <c r="X258" s="35" t="s">
        <v>1139</v>
      </c>
    </row>
    <row r="259" spans="1:24" ht="31.5" hidden="1">
      <c r="A259" s="35" t="s">
        <v>2314</v>
      </c>
      <c r="B259" s="35" t="s">
        <v>2315</v>
      </c>
      <c r="C259" s="35" t="s">
        <v>1174</v>
      </c>
      <c r="D259" s="35" t="s">
        <v>1175</v>
      </c>
      <c r="E259" s="35" t="s">
        <v>1165</v>
      </c>
      <c r="F259" s="35" t="s">
        <v>2316</v>
      </c>
      <c r="G259" s="35" t="s">
        <v>1579</v>
      </c>
      <c r="H259" s="35"/>
      <c r="I259" s="36" t="s">
        <v>2317</v>
      </c>
      <c r="J259" s="35" t="s">
        <v>1131</v>
      </c>
      <c r="K259" s="35" t="s">
        <v>1131</v>
      </c>
      <c r="L259" s="35" t="s">
        <v>1132</v>
      </c>
      <c r="M259" s="35" t="s">
        <v>1187</v>
      </c>
      <c r="N259" s="35"/>
      <c r="O259" s="35" t="s">
        <v>1134</v>
      </c>
      <c r="P259" s="35" t="s">
        <v>1135</v>
      </c>
      <c r="Q259" s="35"/>
      <c r="R259" s="35"/>
      <c r="S259" s="35"/>
      <c r="T259" s="35" t="s">
        <v>1581</v>
      </c>
      <c r="U259" s="35"/>
      <c r="V259" s="35" t="s">
        <v>2318</v>
      </c>
      <c r="W259" s="35" t="s">
        <v>1138</v>
      </c>
      <c r="X259" s="35" t="s">
        <v>1139</v>
      </c>
    </row>
    <row r="260" spans="1:24" hidden="1">
      <c r="A260" s="35" t="s">
        <v>2319</v>
      </c>
      <c r="B260" s="35" t="s">
        <v>2320</v>
      </c>
      <c r="C260" s="35" t="s">
        <v>1201</v>
      </c>
      <c r="D260" s="35" t="s">
        <v>1286</v>
      </c>
      <c r="E260" s="35" t="s">
        <v>1146</v>
      </c>
      <c r="F260" s="35" t="s">
        <v>2030</v>
      </c>
      <c r="G260" s="35" t="s">
        <v>2031</v>
      </c>
      <c r="H260" s="35"/>
      <c r="I260" s="36" t="s">
        <v>2319</v>
      </c>
      <c r="J260" s="35" t="s">
        <v>1142</v>
      </c>
      <c r="K260" s="35" t="s">
        <v>2321</v>
      </c>
      <c r="L260" s="35" t="s">
        <v>1132</v>
      </c>
      <c r="M260" s="35" t="s">
        <v>1187</v>
      </c>
      <c r="N260" s="35"/>
      <c r="O260" s="35" t="s">
        <v>1134</v>
      </c>
      <c r="P260" s="35" t="s">
        <v>1135</v>
      </c>
      <c r="Q260" s="35"/>
      <c r="R260" s="35"/>
      <c r="S260" s="35"/>
      <c r="T260" s="35" t="s">
        <v>2033</v>
      </c>
      <c r="U260" s="35"/>
      <c r="V260" s="35" t="s">
        <v>2030</v>
      </c>
      <c r="W260" s="35" t="s">
        <v>1138</v>
      </c>
      <c r="X260" s="35" t="s">
        <v>1139</v>
      </c>
    </row>
    <row r="261" spans="1:24" ht="31.5" hidden="1">
      <c r="A261" s="35" t="s">
        <v>2322</v>
      </c>
      <c r="B261" s="35" t="s">
        <v>2323</v>
      </c>
      <c r="C261" s="35" t="s">
        <v>1174</v>
      </c>
      <c r="D261" s="35" t="s">
        <v>1175</v>
      </c>
      <c r="E261" s="35" t="s">
        <v>1159</v>
      </c>
      <c r="F261" s="35" t="s">
        <v>1314</v>
      </c>
      <c r="G261" s="35" t="s">
        <v>1272</v>
      </c>
      <c r="H261" s="35"/>
      <c r="I261" s="36" t="s">
        <v>2324</v>
      </c>
      <c r="J261" s="35" t="s">
        <v>1274</v>
      </c>
      <c r="K261" s="35" t="s">
        <v>1274</v>
      </c>
      <c r="L261" s="35" t="s">
        <v>1132</v>
      </c>
      <c r="M261" s="35" t="s">
        <v>1187</v>
      </c>
      <c r="N261" s="35"/>
      <c r="O261" s="35" t="s">
        <v>1134</v>
      </c>
      <c r="P261" s="35" t="s">
        <v>1135</v>
      </c>
      <c r="Q261" s="35"/>
      <c r="R261" s="35"/>
      <c r="S261" s="35"/>
      <c r="T261" s="35" t="s">
        <v>1275</v>
      </c>
      <c r="U261" s="35"/>
      <c r="V261" s="35" t="s">
        <v>1734</v>
      </c>
      <c r="W261" s="35" t="s">
        <v>1138</v>
      </c>
      <c r="X261" s="35" t="s">
        <v>1139</v>
      </c>
    </row>
    <row r="262" spans="1:24" ht="31.5" hidden="1">
      <c r="A262" s="35" t="s">
        <v>2325</v>
      </c>
      <c r="B262" s="35" t="s">
        <v>2326</v>
      </c>
      <c r="C262" s="35" t="s">
        <v>1201</v>
      </c>
      <c r="D262" s="35" t="s">
        <v>1683</v>
      </c>
      <c r="E262" s="35" t="s">
        <v>1146</v>
      </c>
      <c r="F262" s="35" t="s">
        <v>2022</v>
      </c>
      <c r="G262" s="35" t="s">
        <v>1685</v>
      </c>
      <c r="H262" s="35"/>
      <c r="I262" s="36" t="s">
        <v>2327</v>
      </c>
      <c r="J262" s="35" t="s">
        <v>1131</v>
      </c>
      <c r="K262" s="35" t="s">
        <v>1131</v>
      </c>
      <c r="L262" s="35" t="s">
        <v>1132</v>
      </c>
      <c r="M262" s="35" t="s">
        <v>1187</v>
      </c>
      <c r="N262" s="35"/>
      <c r="O262" s="35" t="s">
        <v>1134</v>
      </c>
      <c r="P262" s="35" t="s">
        <v>1135</v>
      </c>
      <c r="Q262" s="35"/>
      <c r="R262" s="35"/>
      <c r="S262" s="35"/>
      <c r="T262" s="35" t="s">
        <v>1687</v>
      </c>
      <c r="U262" s="35"/>
      <c r="V262" s="35" t="s">
        <v>2024</v>
      </c>
      <c r="W262" s="35" t="s">
        <v>1138</v>
      </c>
      <c r="X262" s="35" t="s">
        <v>1139</v>
      </c>
    </row>
    <row r="263" spans="1:24" ht="252">
      <c r="A263" s="35" t="s">
        <v>2328</v>
      </c>
      <c r="B263" s="35" t="s">
        <v>2329</v>
      </c>
      <c r="C263" s="35" t="s">
        <v>1201</v>
      </c>
      <c r="D263" s="35" t="s">
        <v>1202</v>
      </c>
      <c r="E263" s="35" t="s">
        <v>1128</v>
      </c>
      <c r="F263" s="35" t="s">
        <v>1203</v>
      </c>
      <c r="G263" s="35" t="s">
        <v>1204</v>
      </c>
      <c r="H263" s="35"/>
      <c r="I263" s="36" t="s">
        <v>2330</v>
      </c>
      <c r="J263" s="35" t="s">
        <v>1206</v>
      </c>
      <c r="K263" s="35" t="s">
        <v>1206</v>
      </c>
      <c r="L263" s="35" t="s">
        <v>1132</v>
      </c>
      <c r="M263" s="35" t="s">
        <v>1187</v>
      </c>
      <c r="N263" s="35"/>
      <c r="O263" s="35" t="s">
        <v>1134</v>
      </c>
      <c r="P263" s="35" t="s">
        <v>1135</v>
      </c>
      <c r="Q263" s="35"/>
      <c r="R263" s="35"/>
      <c r="S263" s="35"/>
      <c r="T263" s="35" t="s">
        <v>1204</v>
      </c>
      <c r="U263" s="35"/>
      <c r="V263" s="35" t="s">
        <v>1207</v>
      </c>
      <c r="W263" s="35" t="s">
        <v>1138</v>
      </c>
      <c r="X263" s="35" t="s">
        <v>1139</v>
      </c>
    </row>
    <row r="264" spans="1:24" ht="63" hidden="1">
      <c r="A264" s="35" t="s">
        <v>2331</v>
      </c>
      <c r="B264" s="35" t="s">
        <v>2332</v>
      </c>
      <c r="C264" s="35" t="s">
        <v>1163</v>
      </c>
      <c r="D264" s="35" t="s">
        <v>1533</v>
      </c>
      <c r="E264" s="35" t="s">
        <v>1165</v>
      </c>
      <c r="F264" s="35" t="s">
        <v>1539</v>
      </c>
      <c r="G264" s="35" t="s">
        <v>2310</v>
      </c>
      <c r="H264" s="35" t="s">
        <v>2333</v>
      </c>
      <c r="I264" s="36" t="s">
        <v>2334</v>
      </c>
      <c r="J264" s="35" t="s">
        <v>1142</v>
      </c>
      <c r="K264" s="35" t="s">
        <v>1228</v>
      </c>
      <c r="L264" s="35" t="s">
        <v>1132</v>
      </c>
      <c r="M264" s="35" t="s">
        <v>1187</v>
      </c>
      <c r="N264" s="35" t="s">
        <v>2335</v>
      </c>
      <c r="O264" s="35" t="s">
        <v>1134</v>
      </c>
      <c r="P264" s="35" t="s">
        <v>1135</v>
      </c>
      <c r="Q264" s="35"/>
      <c r="R264" s="35"/>
      <c r="S264" s="35"/>
      <c r="T264" s="35" t="s">
        <v>2336</v>
      </c>
      <c r="U264" s="35"/>
      <c r="V264" s="35" t="s">
        <v>1541</v>
      </c>
      <c r="W264" s="35" t="s">
        <v>1138</v>
      </c>
      <c r="X264" s="35" t="s">
        <v>1139</v>
      </c>
    </row>
    <row r="265" spans="1:24" ht="94.5" hidden="1">
      <c r="A265" s="35" t="s">
        <v>2337</v>
      </c>
      <c r="B265" s="35" t="s">
        <v>2338</v>
      </c>
      <c r="C265" s="35" t="s">
        <v>1407</v>
      </c>
      <c r="D265" s="35" t="s">
        <v>1408</v>
      </c>
      <c r="E265" s="35" t="s">
        <v>1128</v>
      </c>
      <c r="F265" s="35" t="s">
        <v>1409</v>
      </c>
      <c r="G265" s="35" t="s">
        <v>1410</v>
      </c>
      <c r="H265" s="35" t="s">
        <v>1411</v>
      </c>
      <c r="I265" s="36" t="s">
        <v>2339</v>
      </c>
      <c r="J265" s="35" t="s">
        <v>1142</v>
      </c>
      <c r="K265" s="35" t="s">
        <v>1142</v>
      </c>
      <c r="L265" s="35" t="s">
        <v>1132</v>
      </c>
      <c r="M265" s="35" t="s">
        <v>1187</v>
      </c>
      <c r="N265" s="35"/>
      <c r="O265" s="35" t="s">
        <v>1134</v>
      </c>
      <c r="P265" s="35" t="s">
        <v>1135</v>
      </c>
      <c r="Q265" s="35"/>
      <c r="R265" s="35"/>
      <c r="S265" s="35"/>
      <c r="T265" s="35" t="s">
        <v>1410</v>
      </c>
      <c r="U265" s="35" t="s">
        <v>1413</v>
      </c>
      <c r="V265" s="35" t="s">
        <v>1414</v>
      </c>
      <c r="W265" s="35" t="s">
        <v>1138</v>
      </c>
      <c r="X265" s="35" t="s">
        <v>1139</v>
      </c>
    </row>
    <row r="266" spans="1:24" ht="47.25" hidden="1">
      <c r="A266" s="35" t="s">
        <v>2340</v>
      </c>
      <c r="B266" s="35" t="s">
        <v>2341</v>
      </c>
      <c r="C266" s="35" t="s">
        <v>1163</v>
      </c>
      <c r="D266" s="35" t="s">
        <v>1533</v>
      </c>
      <c r="E266" s="35" t="s">
        <v>1159</v>
      </c>
      <c r="F266" s="35" t="s">
        <v>2342</v>
      </c>
      <c r="G266" s="35" t="s">
        <v>2343</v>
      </c>
      <c r="H266" s="35"/>
      <c r="I266" s="36" t="s">
        <v>2344</v>
      </c>
      <c r="J266" s="35" t="s">
        <v>1131</v>
      </c>
      <c r="K266" s="35" t="s">
        <v>1131</v>
      </c>
      <c r="L266" s="35" t="s">
        <v>1132</v>
      </c>
      <c r="M266" s="35" t="s">
        <v>1187</v>
      </c>
      <c r="N266" s="35" t="s">
        <v>2345</v>
      </c>
      <c r="O266" s="35" t="s">
        <v>1134</v>
      </c>
      <c r="P266" s="35" t="s">
        <v>1135</v>
      </c>
      <c r="Q266" s="35"/>
      <c r="R266" s="35"/>
      <c r="S266" s="35"/>
      <c r="T266" s="35" t="s">
        <v>2346</v>
      </c>
      <c r="U266" s="35"/>
      <c r="V266" s="35" t="s">
        <v>2347</v>
      </c>
      <c r="W266" s="35" t="s">
        <v>1138</v>
      </c>
      <c r="X266" s="35" t="s">
        <v>1139</v>
      </c>
    </row>
    <row r="267" spans="1:24" ht="31.5" hidden="1">
      <c r="A267" s="35" t="s">
        <v>2348</v>
      </c>
      <c r="B267" s="35" t="s">
        <v>2349</v>
      </c>
      <c r="C267" s="35" t="s">
        <v>1163</v>
      </c>
      <c r="D267" s="35" t="s">
        <v>2350</v>
      </c>
      <c r="E267" s="35" t="s">
        <v>1159</v>
      </c>
      <c r="F267" s="35" t="s">
        <v>2342</v>
      </c>
      <c r="G267" s="35" t="s">
        <v>2343</v>
      </c>
      <c r="H267" s="35"/>
      <c r="I267" s="36" t="s">
        <v>2351</v>
      </c>
      <c r="J267" s="35" t="s">
        <v>1131</v>
      </c>
      <c r="K267" s="35" t="s">
        <v>1131</v>
      </c>
      <c r="L267" s="35" t="s">
        <v>1132</v>
      </c>
      <c r="M267" s="35" t="s">
        <v>1187</v>
      </c>
      <c r="N267" s="35" t="s">
        <v>2345</v>
      </c>
      <c r="O267" s="35" t="s">
        <v>1134</v>
      </c>
      <c r="P267" s="35" t="s">
        <v>1135</v>
      </c>
      <c r="Q267" s="35"/>
      <c r="R267" s="35"/>
      <c r="S267" s="35"/>
      <c r="T267" s="35" t="s">
        <v>2346</v>
      </c>
      <c r="U267" s="35"/>
      <c r="V267" s="35" t="s">
        <v>2347</v>
      </c>
      <c r="W267" s="35" t="s">
        <v>1138</v>
      </c>
      <c r="X267" s="35" t="s">
        <v>1139</v>
      </c>
    </row>
    <row r="268" spans="1:24" hidden="1">
      <c r="A268" s="35" t="s">
        <v>2352</v>
      </c>
      <c r="B268" s="35" t="s">
        <v>2353</v>
      </c>
      <c r="C268" s="35" t="s">
        <v>1163</v>
      </c>
      <c r="D268" s="35" t="s">
        <v>1533</v>
      </c>
      <c r="E268" s="35" t="s">
        <v>1159</v>
      </c>
      <c r="F268" s="35" t="s">
        <v>2342</v>
      </c>
      <c r="G268" s="35" t="s">
        <v>2343</v>
      </c>
      <c r="H268" s="35"/>
      <c r="I268" s="36" t="s">
        <v>2354</v>
      </c>
      <c r="J268" s="35" t="s">
        <v>1131</v>
      </c>
      <c r="K268" s="35" t="s">
        <v>1131</v>
      </c>
      <c r="L268" s="35" t="s">
        <v>1132</v>
      </c>
      <c r="M268" s="35" t="s">
        <v>1187</v>
      </c>
      <c r="N268" s="35" t="s">
        <v>2345</v>
      </c>
      <c r="O268" s="35" t="s">
        <v>1134</v>
      </c>
      <c r="P268" s="35" t="s">
        <v>1135</v>
      </c>
      <c r="Q268" s="35"/>
      <c r="R268" s="35"/>
      <c r="S268" s="35"/>
      <c r="T268" s="35" t="s">
        <v>2346</v>
      </c>
      <c r="U268" s="35"/>
      <c r="V268" s="35" t="s">
        <v>2347</v>
      </c>
      <c r="W268" s="35" t="s">
        <v>1138</v>
      </c>
      <c r="X268" s="35" t="s">
        <v>1139</v>
      </c>
    </row>
    <row r="269" spans="1:24" hidden="1">
      <c r="A269" s="35" t="s">
        <v>2355</v>
      </c>
      <c r="B269" s="35" t="s">
        <v>2356</v>
      </c>
      <c r="C269" s="35" t="s">
        <v>1163</v>
      </c>
      <c r="D269" s="35" t="s">
        <v>1533</v>
      </c>
      <c r="E269" s="35" t="s">
        <v>1146</v>
      </c>
      <c r="F269" s="35" t="s">
        <v>2357</v>
      </c>
      <c r="G269" s="35" t="s">
        <v>1638</v>
      </c>
      <c r="H269" s="35"/>
      <c r="I269" s="36" t="s">
        <v>2358</v>
      </c>
      <c r="J269" s="35" t="s">
        <v>1131</v>
      </c>
      <c r="K269" s="35" t="s">
        <v>1131</v>
      </c>
      <c r="L269" s="35" t="s">
        <v>1132</v>
      </c>
      <c r="M269" s="35" t="s">
        <v>1187</v>
      </c>
      <c r="N269" s="35" t="s">
        <v>2345</v>
      </c>
      <c r="O269" s="35" t="s">
        <v>1134</v>
      </c>
      <c r="P269" s="35" t="s">
        <v>1135</v>
      </c>
      <c r="Q269" s="35"/>
      <c r="R269" s="35"/>
      <c r="S269" s="35"/>
      <c r="T269" s="35" t="s">
        <v>1640</v>
      </c>
      <c r="U269" s="35"/>
      <c r="V269" s="35" t="s">
        <v>2359</v>
      </c>
      <c r="W269" s="35" t="s">
        <v>1138</v>
      </c>
      <c r="X269" s="35" t="s">
        <v>1139</v>
      </c>
    </row>
    <row r="270" spans="1:24">
      <c r="A270" s="35" t="s">
        <v>2360</v>
      </c>
      <c r="B270" s="35" t="s">
        <v>2361</v>
      </c>
      <c r="C270" s="35" t="s">
        <v>1201</v>
      </c>
      <c r="D270" s="35" t="s">
        <v>1202</v>
      </c>
      <c r="E270" s="35" t="s">
        <v>1146</v>
      </c>
      <c r="F270" s="35" t="s">
        <v>1522</v>
      </c>
      <c r="G270" s="35" t="s">
        <v>1204</v>
      </c>
      <c r="H270" s="35"/>
      <c r="I270" s="36" t="s">
        <v>2362</v>
      </c>
      <c r="J270" s="35" t="s">
        <v>1206</v>
      </c>
      <c r="K270" s="35" t="s">
        <v>1206</v>
      </c>
      <c r="L270" s="35" t="s">
        <v>1132</v>
      </c>
      <c r="M270" s="35" t="s">
        <v>1187</v>
      </c>
      <c r="N270" s="35"/>
      <c r="O270" s="35" t="s">
        <v>1134</v>
      </c>
      <c r="P270" s="35" t="s">
        <v>1135</v>
      </c>
      <c r="Q270" s="35"/>
      <c r="R270" s="35"/>
      <c r="S270" s="35" t="s">
        <v>1134</v>
      </c>
      <c r="T270" s="35" t="s">
        <v>1204</v>
      </c>
      <c r="U270" s="35"/>
      <c r="V270" s="35" t="s">
        <v>1524</v>
      </c>
      <c r="W270" s="35" t="s">
        <v>1138</v>
      </c>
      <c r="X270" s="35" t="s">
        <v>1139</v>
      </c>
    </row>
    <row r="271" spans="1:24" hidden="1">
      <c r="A271" s="35" t="s">
        <v>2363</v>
      </c>
      <c r="B271" s="35" t="s">
        <v>2364</v>
      </c>
      <c r="C271" s="35" t="s">
        <v>1201</v>
      </c>
      <c r="D271" s="35" t="s">
        <v>1473</v>
      </c>
      <c r="E271" s="35" t="s">
        <v>1159</v>
      </c>
      <c r="F271" s="35" t="s">
        <v>1374</v>
      </c>
      <c r="G271" s="35" t="s">
        <v>1475</v>
      </c>
      <c r="H271" s="35"/>
      <c r="I271" s="36" t="s">
        <v>2365</v>
      </c>
      <c r="J271" s="35" t="s">
        <v>1142</v>
      </c>
      <c r="K271" s="35" t="s">
        <v>1142</v>
      </c>
      <c r="L271" s="35" t="s">
        <v>1132</v>
      </c>
      <c r="M271" s="35" t="s">
        <v>1187</v>
      </c>
      <c r="N271" s="35"/>
      <c r="O271" s="35" t="s">
        <v>1134</v>
      </c>
      <c r="P271" s="35" t="s">
        <v>1135</v>
      </c>
      <c r="Q271" s="35"/>
      <c r="R271" s="35"/>
      <c r="S271" s="35"/>
      <c r="T271" s="35" t="s">
        <v>1477</v>
      </c>
      <c r="U271" s="35" t="s">
        <v>1478</v>
      </c>
      <c r="V271" s="35" t="s">
        <v>1479</v>
      </c>
      <c r="W271" s="35" t="s">
        <v>1138</v>
      </c>
      <c r="X271" s="35" t="s">
        <v>1139</v>
      </c>
    </row>
    <row r="272" spans="1:24" hidden="1">
      <c r="A272" s="35" t="s">
        <v>2366</v>
      </c>
      <c r="B272" s="35" t="s">
        <v>2367</v>
      </c>
      <c r="C272" s="35" t="s">
        <v>1174</v>
      </c>
      <c r="D272" s="35" t="s">
        <v>1175</v>
      </c>
      <c r="E272" s="35" t="s">
        <v>1146</v>
      </c>
      <c r="F272" s="35" t="s">
        <v>1176</v>
      </c>
      <c r="G272" s="35" t="s">
        <v>1868</v>
      </c>
      <c r="H272" s="35"/>
      <c r="I272" s="36"/>
      <c r="J272" s="35"/>
      <c r="K272" s="35" t="s">
        <v>1142</v>
      </c>
      <c r="L272" s="35" t="s">
        <v>1132</v>
      </c>
      <c r="M272" s="35" t="s">
        <v>1133</v>
      </c>
      <c r="N272" s="35"/>
      <c r="O272" s="35" t="s">
        <v>1134</v>
      </c>
      <c r="P272" s="35" t="s">
        <v>1135</v>
      </c>
      <c r="Q272" s="35"/>
      <c r="R272" s="35"/>
      <c r="S272" s="35"/>
      <c r="T272" s="35" t="s">
        <v>1868</v>
      </c>
      <c r="U272" s="35"/>
      <c r="V272" s="35" t="s">
        <v>1181</v>
      </c>
      <c r="W272" s="35" t="s">
        <v>1138</v>
      </c>
      <c r="X272" s="35" t="s">
        <v>1139</v>
      </c>
    </row>
    <row r="273" spans="1:24" ht="47.25" hidden="1">
      <c r="A273" s="35" t="s">
        <v>2368</v>
      </c>
      <c r="B273" s="35" t="s">
        <v>2369</v>
      </c>
      <c r="C273" s="35" t="s">
        <v>1201</v>
      </c>
      <c r="D273" s="35" t="s">
        <v>1202</v>
      </c>
      <c r="E273" s="35" t="s">
        <v>1165</v>
      </c>
      <c r="F273" s="35" t="s">
        <v>1666</v>
      </c>
      <c r="G273" s="35" t="s">
        <v>1668</v>
      </c>
      <c r="H273" s="35" t="s">
        <v>2370</v>
      </c>
      <c r="I273" s="36" t="s">
        <v>2371</v>
      </c>
      <c r="J273" s="35" t="s">
        <v>1142</v>
      </c>
      <c r="K273" s="35" t="s">
        <v>2372</v>
      </c>
      <c r="L273" s="35" t="s">
        <v>1132</v>
      </c>
      <c r="M273" s="35" t="s">
        <v>1187</v>
      </c>
      <c r="N273" s="35"/>
      <c r="O273" s="35" t="s">
        <v>1134</v>
      </c>
      <c r="P273" s="35" t="s">
        <v>1135</v>
      </c>
      <c r="Q273" s="35"/>
      <c r="R273" s="35"/>
      <c r="S273" s="35"/>
      <c r="T273" s="35" t="s">
        <v>2373</v>
      </c>
      <c r="U273" s="35" t="s">
        <v>2370</v>
      </c>
      <c r="V273" s="35" t="s">
        <v>1669</v>
      </c>
      <c r="W273" s="35" t="s">
        <v>1138</v>
      </c>
      <c r="X273" s="35" t="s">
        <v>1139</v>
      </c>
    </row>
    <row r="274" spans="1:24" hidden="1">
      <c r="A274" s="35" t="s">
        <v>2374</v>
      </c>
      <c r="B274" s="35" t="s">
        <v>2375</v>
      </c>
      <c r="C274" s="35" t="s">
        <v>1174</v>
      </c>
      <c r="D274" s="35" t="s">
        <v>1175</v>
      </c>
      <c r="E274" s="35" t="s">
        <v>1128</v>
      </c>
      <c r="F274" s="35" t="s">
        <v>1372</v>
      </c>
      <c r="G274" s="35" t="s">
        <v>1373</v>
      </c>
      <c r="H274" s="35"/>
      <c r="I274" s="36" t="s">
        <v>2376</v>
      </c>
      <c r="J274" s="35" t="s">
        <v>1142</v>
      </c>
      <c r="K274" s="35" t="s">
        <v>1131</v>
      </c>
      <c r="L274" s="35" t="s">
        <v>1132</v>
      </c>
      <c r="M274" s="35" t="s">
        <v>1187</v>
      </c>
      <c r="N274" s="35" t="s">
        <v>1375</v>
      </c>
      <c r="O274" s="35" t="s">
        <v>2377</v>
      </c>
      <c r="P274" s="35" t="s">
        <v>1135</v>
      </c>
      <c r="Q274" s="35"/>
      <c r="R274" s="35"/>
      <c r="S274" s="35"/>
      <c r="T274" s="35" t="s">
        <v>1376</v>
      </c>
      <c r="U274" s="35"/>
      <c r="V274" s="35"/>
      <c r="W274" s="35" t="s">
        <v>1138</v>
      </c>
      <c r="X274" s="35" t="s">
        <v>1139</v>
      </c>
    </row>
    <row r="275" spans="1:24" hidden="1">
      <c r="A275" s="35" t="s">
        <v>2378</v>
      </c>
      <c r="B275" s="35" t="s">
        <v>2379</v>
      </c>
      <c r="C275" s="35" t="s">
        <v>1174</v>
      </c>
      <c r="D275" s="35" t="s">
        <v>1175</v>
      </c>
      <c r="E275" s="35" t="s">
        <v>1128</v>
      </c>
      <c r="F275" s="35" t="s">
        <v>1372</v>
      </c>
      <c r="G275" s="35" t="s">
        <v>1373</v>
      </c>
      <c r="H275" s="35"/>
      <c r="I275" s="36" t="s">
        <v>2380</v>
      </c>
      <c r="J275" s="35" t="s">
        <v>1142</v>
      </c>
      <c r="K275" s="35" t="s">
        <v>1131</v>
      </c>
      <c r="L275" s="35" t="s">
        <v>1132</v>
      </c>
      <c r="M275" s="35" t="s">
        <v>1187</v>
      </c>
      <c r="N275" s="35" t="s">
        <v>1375</v>
      </c>
      <c r="O275" s="35" t="s">
        <v>1134</v>
      </c>
      <c r="P275" s="35" t="s">
        <v>1135</v>
      </c>
      <c r="Q275" s="35"/>
      <c r="R275" s="35"/>
      <c r="S275" s="35"/>
      <c r="T275" s="35" t="s">
        <v>1376</v>
      </c>
      <c r="U275" s="35"/>
      <c r="V275" s="35" t="s">
        <v>1372</v>
      </c>
      <c r="W275" s="35" t="s">
        <v>1138</v>
      </c>
      <c r="X275" s="35" t="s">
        <v>1139</v>
      </c>
    </row>
    <row r="276" spans="1:24" hidden="1">
      <c r="A276" s="35" t="s">
        <v>2381</v>
      </c>
      <c r="B276" s="35" t="s">
        <v>2382</v>
      </c>
      <c r="C276" s="35" t="s">
        <v>1174</v>
      </c>
      <c r="D276" s="35" t="s">
        <v>1175</v>
      </c>
      <c r="E276" s="35" t="s">
        <v>1146</v>
      </c>
      <c r="F276" s="35" t="s">
        <v>1176</v>
      </c>
      <c r="G276" s="35" t="s">
        <v>1868</v>
      </c>
      <c r="H276" s="35"/>
      <c r="I276" s="36"/>
      <c r="J276" s="35"/>
      <c r="K276" s="35" t="s">
        <v>1142</v>
      </c>
      <c r="L276" s="35" t="s">
        <v>1132</v>
      </c>
      <c r="M276" s="35" t="s">
        <v>1133</v>
      </c>
      <c r="N276" s="35"/>
      <c r="O276" s="35" t="s">
        <v>1134</v>
      </c>
      <c r="P276" s="35" t="s">
        <v>1135</v>
      </c>
      <c r="Q276" s="35"/>
      <c r="R276" s="35"/>
      <c r="S276" s="35"/>
      <c r="T276" s="35" t="s">
        <v>1868</v>
      </c>
      <c r="U276" s="35"/>
      <c r="V276" s="35" t="s">
        <v>1181</v>
      </c>
      <c r="W276" s="35" t="s">
        <v>1138</v>
      </c>
      <c r="X276" s="35" t="s">
        <v>1139</v>
      </c>
    </row>
    <row r="277" spans="1:24" ht="63" hidden="1">
      <c r="A277" s="35" t="s">
        <v>2383</v>
      </c>
      <c r="B277" s="35" t="s">
        <v>2384</v>
      </c>
      <c r="C277" s="35" t="s">
        <v>1201</v>
      </c>
      <c r="D277" s="35" t="s">
        <v>1202</v>
      </c>
      <c r="E277" s="35" t="s">
        <v>1146</v>
      </c>
      <c r="F277" s="35" t="s">
        <v>2277</v>
      </c>
      <c r="G277" s="35" t="s">
        <v>1272</v>
      </c>
      <c r="H277" s="35"/>
      <c r="I277" s="36" t="s">
        <v>2385</v>
      </c>
      <c r="J277" s="35" t="s">
        <v>1274</v>
      </c>
      <c r="K277" s="35" t="s">
        <v>1274</v>
      </c>
      <c r="L277" s="35" t="s">
        <v>1132</v>
      </c>
      <c r="M277" s="35" t="s">
        <v>1187</v>
      </c>
      <c r="N277" s="35"/>
      <c r="O277" s="35" t="s">
        <v>1134</v>
      </c>
      <c r="P277" s="35" t="s">
        <v>1135</v>
      </c>
      <c r="Q277" s="35"/>
      <c r="R277" s="35"/>
      <c r="S277" s="35"/>
      <c r="T277" s="35" t="s">
        <v>1275</v>
      </c>
      <c r="U277" s="35"/>
      <c r="V277" s="35" t="s">
        <v>2277</v>
      </c>
      <c r="W277" s="35" t="s">
        <v>1138</v>
      </c>
      <c r="X277" s="35" t="s">
        <v>1139</v>
      </c>
    </row>
    <row r="278" spans="1:24" ht="94.5" hidden="1">
      <c r="A278" s="35" t="s">
        <v>2386</v>
      </c>
      <c r="B278" s="35" t="s">
        <v>2387</v>
      </c>
      <c r="C278" s="35" t="s">
        <v>1174</v>
      </c>
      <c r="D278" s="35" t="s">
        <v>1175</v>
      </c>
      <c r="E278" s="35" t="s">
        <v>1159</v>
      </c>
      <c r="F278" s="35" t="s">
        <v>1192</v>
      </c>
      <c r="G278" s="35" t="s">
        <v>2036</v>
      </c>
      <c r="H278" s="35" t="s">
        <v>2037</v>
      </c>
      <c r="I278" s="36" t="s">
        <v>2388</v>
      </c>
      <c r="J278" s="35" t="s">
        <v>1142</v>
      </c>
      <c r="K278" s="35" t="s">
        <v>1142</v>
      </c>
      <c r="L278" s="35" t="s">
        <v>1132</v>
      </c>
      <c r="M278" s="35" t="s">
        <v>1187</v>
      </c>
      <c r="N278" s="35" t="s">
        <v>2039</v>
      </c>
      <c r="O278" s="35" t="s">
        <v>1134</v>
      </c>
      <c r="P278" s="35" t="s">
        <v>1135</v>
      </c>
      <c r="Q278" s="35"/>
      <c r="R278" s="35"/>
      <c r="S278" s="35"/>
      <c r="T278" s="35" t="s">
        <v>2040</v>
      </c>
      <c r="U278" s="35"/>
      <c r="V278" s="35" t="s">
        <v>1198</v>
      </c>
      <c r="W278" s="35" t="s">
        <v>1138</v>
      </c>
      <c r="X278" s="35" t="s">
        <v>1139</v>
      </c>
    </row>
    <row r="279" spans="1:24" ht="47.25" hidden="1">
      <c r="A279" s="35" t="s">
        <v>2389</v>
      </c>
      <c r="B279" s="35" t="s">
        <v>2390</v>
      </c>
      <c r="C279" s="35" t="s">
        <v>1126</v>
      </c>
      <c r="D279" s="35"/>
      <c r="E279" s="35" t="s">
        <v>1159</v>
      </c>
      <c r="F279" s="35" t="s">
        <v>2234</v>
      </c>
      <c r="G279" s="35" t="s">
        <v>2126</v>
      </c>
      <c r="H279" s="35"/>
      <c r="I279" s="36" t="s">
        <v>2391</v>
      </c>
      <c r="J279" s="35" t="s">
        <v>1142</v>
      </c>
      <c r="K279" s="35" t="s">
        <v>1142</v>
      </c>
      <c r="L279" s="35" t="s">
        <v>1132</v>
      </c>
      <c r="M279" s="35" t="s">
        <v>1133</v>
      </c>
      <c r="N279" s="35" t="s">
        <v>2128</v>
      </c>
      <c r="O279" s="35" t="s">
        <v>1134</v>
      </c>
      <c r="P279" s="35" t="s">
        <v>1135</v>
      </c>
      <c r="Q279" s="35"/>
      <c r="R279" s="35"/>
      <c r="S279" s="35"/>
      <c r="T279" s="35"/>
      <c r="U279" s="35"/>
      <c r="V279" s="35"/>
      <c r="W279" s="35" t="s">
        <v>1138</v>
      </c>
      <c r="X279" s="35" t="s">
        <v>1139</v>
      </c>
    </row>
    <row r="280" spans="1:24" hidden="1">
      <c r="A280" s="35" t="s">
        <v>2392</v>
      </c>
      <c r="B280" s="35" t="s">
        <v>2393</v>
      </c>
      <c r="C280" s="35" t="s">
        <v>1174</v>
      </c>
      <c r="D280" s="35" t="s">
        <v>1175</v>
      </c>
      <c r="E280" s="35" t="s">
        <v>1165</v>
      </c>
      <c r="F280" s="35" t="s">
        <v>1184</v>
      </c>
      <c r="G280" s="35" t="s">
        <v>1185</v>
      </c>
      <c r="H280" s="35"/>
      <c r="I280" s="36" t="s">
        <v>2394</v>
      </c>
      <c r="J280" s="35" t="s">
        <v>1142</v>
      </c>
      <c r="K280" s="35" t="s">
        <v>1131</v>
      </c>
      <c r="L280" s="35" t="s">
        <v>1132</v>
      </c>
      <c r="M280" s="35" t="s">
        <v>1187</v>
      </c>
      <c r="N280" s="35"/>
      <c r="O280" s="35" t="s">
        <v>1134</v>
      </c>
      <c r="P280" s="35" t="s">
        <v>1135</v>
      </c>
      <c r="Q280" s="35"/>
      <c r="R280" s="35"/>
      <c r="S280" s="35"/>
      <c r="T280" s="35" t="s">
        <v>1188</v>
      </c>
      <c r="U280" s="35"/>
      <c r="V280" s="35" t="s">
        <v>1189</v>
      </c>
      <c r="W280" s="35" t="s">
        <v>1138</v>
      </c>
      <c r="X280" s="35" t="s">
        <v>1139</v>
      </c>
    </row>
    <row r="281" spans="1:24" ht="31.5" hidden="1">
      <c r="A281" s="35" t="s">
        <v>2395</v>
      </c>
      <c r="B281" s="35" t="s">
        <v>2396</v>
      </c>
      <c r="C281" s="35" t="s">
        <v>1407</v>
      </c>
      <c r="D281" s="35" t="s">
        <v>1408</v>
      </c>
      <c r="E281" s="35" t="s">
        <v>1165</v>
      </c>
      <c r="F281" s="35" t="s">
        <v>1552</v>
      </c>
      <c r="G281" s="35" t="s">
        <v>2047</v>
      </c>
      <c r="H281" s="35"/>
      <c r="I281" s="36" t="s">
        <v>2397</v>
      </c>
      <c r="J281" s="35" t="s">
        <v>1142</v>
      </c>
      <c r="K281" s="35" t="s">
        <v>1142</v>
      </c>
      <c r="L281" s="35" t="s">
        <v>1132</v>
      </c>
      <c r="M281" s="35" t="s">
        <v>1187</v>
      </c>
      <c r="N281" s="35"/>
      <c r="O281" s="35" t="s">
        <v>1134</v>
      </c>
      <c r="P281" s="35" t="s">
        <v>1135</v>
      </c>
      <c r="Q281" s="35"/>
      <c r="R281" s="35"/>
      <c r="S281" s="35"/>
      <c r="T281" s="35" t="s">
        <v>2050</v>
      </c>
      <c r="U281" s="35"/>
      <c r="V281" s="35" t="s">
        <v>1554</v>
      </c>
      <c r="W281" s="35" t="s">
        <v>1138</v>
      </c>
      <c r="X281" s="35" t="s">
        <v>1139</v>
      </c>
    </row>
    <row r="282" spans="1:24" ht="94.5" hidden="1">
      <c r="A282" s="35" t="s">
        <v>2398</v>
      </c>
      <c r="B282" s="35" t="s">
        <v>2399</v>
      </c>
      <c r="C282" s="35" t="s">
        <v>1407</v>
      </c>
      <c r="D282" s="35" t="s">
        <v>1408</v>
      </c>
      <c r="E282" s="35" t="s">
        <v>1165</v>
      </c>
      <c r="F282" s="35" t="s">
        <v>2400</v>
      </c>
      <c r="G282" s="35" t="s">
        <v>2090</v>
      </c>
      <c r="H282" s="35"/>
      <c r="I282" s="36" t="s">
        <v>2401</v>
      </c>
      <c r="J282" s="35" t="s">
        <v>1142</v>
      </c>
      <c r="K282" s="35" t="s">
        <v>1142</v>
      </c>
      <c r="L282" s="35" t="s">
        <v>1132</v>
      </c>
      <c r="M282" s="35" t="s">
        <v>1187</v>
      </c>
      <c r="N282" s="35"/>
      <c r="O282" s="35" t="s">
        <v>1134</v>
      </c>
      <c r="P282" s="35" t="s">
        <v>1135</v>
      </c>
      <c r="Q282" s="35"/>
      <c r="R282" s="35"/>
      <c r="S282" s="35"/>
      <c r="T282" s="35" t="s">
        <v>2093</v>
      </c>
      <c r="U282" s="35"/>
      <c r="V282" s="35" t="s">
        <v>2402</v>
      </c>
      <c r="W282" s="35" t="s">
        <v>1138</v>
      </c>
      <c r="X282" s="35" t="s">
        <v>1139</v>
      </c>
    </row>
    <row r="283" spans="1:24" ht="78.75" hidden="1">
      <c r="A283" s="35" t="s">
        <v>2403</v>
      </c>
      <c r="B283" s="35" t="s">
        <v>2404</v>
      </c>
      <c r="C283" s="35" t="s">
        <v>1174</v>
      </c>
      <c r="D283" s="35" t="s">
        <v>1175</v>
      </c>
      <c r="E283" s="35" t="s">
        <v>1159</v>
      </c>
      <c r="F283" s="35" t="s">
        <v>2405</v>
      </c>
      <c r="G283" s="35" t="s">
        <v>1193</v>
      </c>
      <c r="H283" s="35" t="s">
        <v>1194</v>
      </c>
      <c r="I283" s="36" t="s">
        <v>2406</v>
      </c>
      <c r="J283" s="35" t="s">
        <v>1142</v>
      </c>
      <c r="K283" s="35" t="s">
        <v>1142</v>
      </c>
      <c r="L283" s="35" t="s">
        <v>1132</v>
      </c>
      <c r="M283" s="35" t="s">
        <v>1187</v>
      </c>
      <c r="N283" s="35"/>
      <c r="O283" s="35" t="s">
        <v>1134</v>
      </c>
      <c r="P283" s="35" t="s">
        <v>1135</v>
      </c>
      <c r="Q283" s="35"/>
      <c r="R283" s="35"/>
      <c r="S283" s="35"/>
      <c r="T283" s="35" t="s">
        <v>1196</v>
      </c>
      <c r="U283" s="35" t="s">
        <v>1197</v>
      </c>
      <c r="V283" s="35" t="s">
        <v>2407</v>
      </c>
      <c r="W283" s="35" t="s">
        <v>1138</v>
      </c>
      <c r="X283" s="35" t="s">
        <v>1139</v>
      </c>
    </row>
    <row r="284" spans="1:24" ht="31.5">
      <c r="A284" s="35" t="s">
        <v>2408</v>
      </c>
      <c r="B284" s="35" t="s">
        <v>2409</v>
      </c>
      <c r="C284" s="35" t="s">
        <v>1201</v>
      </c>
      <c r="D284" s="35" t="s">
        <v>1202</v>
      </c>
      <c r="E284" s="35" t="s">
        <v>1146</v>
      </c>
      <c r="F284" s="35" t="s">
        <v>2290</v>
      </c>
      <c r="G284" s="35" t="s">
        <v>1204</v>
      </c>
      <c r="H284" s="35"/>
      <c r="I284" s="36" t="s">
        <v>2410</v>
      </c>
      <c r="J284" s="35" t="s">
        <v>1206</v>
      </c>
      <c r="K284" s="35" t="s">
        <v>1206</v>
      </c>
      <c r="L284" s="35" t="s">
        <v>1132</v>
      </c>
      <c r="M284" s="35" t="s">
        <v>1187</v>
      </c>
      <c r="N284" s="35" t="s">
        <v>1719</v>
      </c>
      <c r="O284" s="35" t="s">
        <v>1134</v>
      </c>
      <c r="P284" s="35" t="s">
        <v>1135</v>
      </c>
      <c r="Q284" s="35"/>
      <c r="R284" s="35"/>
      <c r="S284" s="35"/>
      <c r="T284" s="35" t="s">
        <v>1204</v>
      </c>
      <c r="U284" s="35"/>
      <c r="V284" s="35" t="s">
        <v>2411</v>
      </c>
      <c r="W284" s="35" t="s">
        <v>1138</v>
      </c>
      <c r="X284" s="35" t="s">
        <v>1139</v>
      </c>
    </row>
    <row r="285" spans="1:24" ht="47.25" hidden="1">
      <c r="A285" s="35" t="s">
        <v>2412</v>
      </c>
      <c r="B285" s="35" t="s">
        <v>2413</v>
      </c>
      <c r="C285" s="35" t="s">
        <v>1174</v>
      </c>
      <c r="D285" s="35" t="s">
        <v>1175</v>
      </c>
      <c r="E285" s="35" t="s">
        <v>1128</v>
      </c>
      <c r="F285" s="35" t="s">
        <v>1362</v>
      </c>
      <c r="G285" s="35" t="s">
        <v>2177</v>
      </c>
      <c r="H285" s="35"/>
      <c r="I285" s="36" t="s">
        <v>2414</v>
      </c>
      <c r="J285" s="35" t="s">
        <v>1156</v>
      </c>
      <c r="K285" s="35" t="s">
        <v>1156</v>
      </c>
      <c r="L285" s="35" t="s">
        <v>1132</v>
      </c>
      <c r="M285" s="35" t="s">
        <v>1187</v>
      </c>
      <c r="N285" s="35"/>
      <c r="O285" s="35" t="s">
        <v>1134</v>
      </c>
      <c r="P285" s="35" t="s">
        <v>1135</v>
      </c>
      <c r="Q285" s="35"/>
      <c r="R285" s="35"/>
      <c r="S285" s="35"/>
      <c r="T285" s="35" t="s">
        <v>2177</v>
      </c>
      <c r="U285" s="35"/>
      <c r="V285" s="35" t="s">
        <v>1366</v>
      </c>
      <c r="W285" s="35" t="s">
        <v>1138</v>
      </c>
      <c r="X285" s="35" t="s">
        <v>1139</v>
      </c>
    </row>
    <row r="286" spans="1:24" hidden="1">
      <c r="A286" s="35" t="s">
        <v>2415</v>
      </c>
      <c r="B286" s="35" t="s">
        <v>2416</v>
      </c>
      <c r="C286" s="35" t="s">
        <v>1126</v>
      </c>
      <c r="D286" s="35" t="s">
        <v>1127</v>
      </c>
      <c r="E286" s="35" t="s">
        <v>1165</v>
      </c>
      <c r="F286" s="35" t="s">
        <v>1129</v>
      </c>
      <c r="G286" s="35" t="s">
        <v>1141</v>
      </c>
      <c r="H286" s="35"/>
      <c r="I286" s="36"/>
      <c r="J286" s="35"/>
      <c r="K286" s="35" t="s">
        <v>1150</v>
      </c>
      <c r="L286" s="35" t="s">
        <v>1132</v>
      </c>
      <c r="M286" s="35" t="s">
        <v>1133</v>
      </c>
      <c r="N286" s="35"/>
      <c r="O286" s="35" t="s">
        <v>1134</v>
      </c>
      <c r="P286" s="35" t="s">
        <v>1135</v>
      </c>
      <c r="Q286" s="35"/>
      <c r="R286" s="35"/>
      <c r="S286" s="35"/>
      <c r="T286" s="35" t="s">
        <v>1143</v>
      </c>
      <c r="U286" s="35"/>
      <c r="V286" s="35" t="s">
        <v>1137</v>
      </c>
      <c r="W286" s="35" t="s">
        <v>1138</v>
      </c>
      <c r="X286" s="35" t="s">
        <v>1139</v>
      </c>
    </row>
    <row r="287" spans="1:24" ht="47.25" hidden="1">
      <c r="A287" s="35" t="s">
        <v>2417</v>
      </c>
      <c r="B287" s="35" t="s">
        <v>2418</v>
      </c>
      <c r="C287" s="35" t="s">
        <v>1126</v>
      </c>
      <c r="D287" s="35" t="s">
        <v>1127</v>
      </c>
      <c r="E287" s="35" t="s">
        <v>1165</v>
      </c>
      <c r="F287" s="35" t="s">
        <v>1129</v>
      </c>
      <c r="G287" s="35" t="s">
        <v>1141</v>
      </c>
      <c r="H287" s="35"/>
      <c r="I287" s="36" t="s">
        <v>2419</v>
      </c>
      <c r="J287" s="35"/>
      <c r="K287" s="35" t="s">
        <v>1150</v>
      </c>
      <c r="L287" s="35" t="s">
        <v>1132</v>
      </c>
      <c r="M287" s="35" t="s">
        <v>1133</v>
      </c>
      <c r="N287" s="35"/>
      <c r="O287" s="35" t="s">
        <v>1134</v>
      </c>
      <c r="P287" s="35" t="s">
        <v>1135</v>
      </c>
      <c r="Q287" s="35"/>
      <c r="R287" s="35"/>
      <c r="S287" s="35"/>
      <c r="T287" s="35" t="s">
        <v>1143</v>
      </c>
      <c r="U287" s="35"/>
      <c r="V287" s="35" t="s">
        <v>1137</v>
      </c>
      <c r="W287" s="35" t="s">
        <v>1138</v>
      </c>
      <c r="X287" s="35" t="s">
        <v>1139</v>
      </c>
    </row>
    <row r="288" spans="1:24" hidden="1">
      <c r="A288" s="35" t="s">
        <v>2420</v>
      </c>
      <c r="B288" s="35" t="s">
        <v>2421</v>
      </c>
      <c r="C288" s="35" t="s">
        <v>1174</v>
      </c>
      <c r="D288" s="35" t="s">
        <v>1175</v>
      </c>
      <c r="E288" s="35" t="s">
        <v>1128</v>
      </c>
      <c r="F288" s="35" t="s">
        <v>1442</v>
      </c>
      <c r="G288" s="35" t="s">
        <v>1443</v>
      </c>
      <c r="H288" s="35"/>
      <c r="I288" s="36" t="s">
        <v>2420</v>
      </c>
      <c r="J288" s="35" t="s">
        <v>1142</v>
      </c>
      <c r="K288" s="35" t="s">
        <v>1142</v>
      </c>
      <c r="L288" s="35" t="s">
        <v>1132</v>
      </c>
      <c r="M288" s="35" t="s">
        <v>1187</v>
      </c>
      <c r="N288" s="35"/>
      <c r="O288" s="35" t="s">
        <v>1134</v>
      </c>
      <c r="P288" s="35" t="s">
        <v>1135</v>
      </c>
      <c r="Q288" s="35"/>
      <c r="R288" s="35"/>
      <c r="S288" s="35" t="s">
        <v>1134</v>
      </c>
      <c r="T288" s="35" t="s">
        <v>1445</v>
      </c>
      <c r="U288" s="35"/>
      <c r="V288" s="35" t="s">
        <v>1446</v>
      </c>
      <c r="W288" s="35" t="s">
        <v>1138</v>
      </c>
      <c r="X288" s="35" t="s">
        <v>1139</v>
      </c>
    </row>
    <row r="289" spans="1:24" ht="31.5" hidden="1">
      <c r="A289" s="35" t="s">
        <v>2422</v>
      </c>
      <c r="B289" s="35" t="s">
        <v>2423</v>
      </c>
      <c r="C289" s="35" t="s">
        <v>1126</v>
      </c>
      <c r="D289" s="35" t="s">
        <v>1127</v>
      </c>
      <c r="E289" s="35" t="s">
        <v>1159</v>
      </c>
      <c r="F289" s="35" t="s">
        <v>1129</v>
      </c>
      <c r="G289" s="35"/>
      <c r="H289" s="35"/>
      <c r="I289" s="36" t="s">
        <v>2424</v>
      </c>
      <c r="J289" s="35"/>
      <c r="K289" s="35" t="s">
        <v>1142</v>
      </c>
      <c r="L289" s="35" t="s">
        <v>1132</v>
      </c>
      <c r="M289" s="35" t="s">
        <v>1133</v>
      </c>
      <c r="N289" s="35"/>
      <c r="O289" s="35" t="s">
        <v>1134</v>
      </c>
      <c r="P289" s="35" t="s">
        <v>1135</v>
      </c>
      <c r="Q289" s="35"/>
      <c r="R289" s="35"/>
      <c r="S289" s="35"/>
      <c r="T289" s="35" t="s">
        <v>2425</v>
      </c>
      <c r="U289" s="35"/>
      <c r="V289" s="35" t="s">
        <v>1137</v>
      </c>
      <c r="W289" s="35" t="s">
        <v>1138</v>
      </c>
      <c r="X289" s="35" t="s">
        <v>1139</v>
      </c>
    </row>
    <row r="290" spans="1:24" ht="94.5" hidden="1">
      <c r="A290" s="35" t="s">
        <v>2426</v>
      </c>
      <c r="B290" s="35" t="s">
        <v>2427</v>
      </c>
      <c r="C290" s="35" t="s">
        <v>1201</v>
      </c>
      <c r="D290" s="35" t="s">
        <v>1286</v>
      </c>
      <c r="E290" s="35" t="s">
        <v>1159</v>
      </c>
      <c r="F290" s="35" t="s">
        <v>2428</v>
      </c>
      <c r="G290" s="35" t="s">
        <v>2429</v>
      </c>
      <c r="H290" s="35"/>
      <c r="I290" s="36" t="s">
        <v>2430</v>
      </c>
      <c r="J290" s="35" t="s">
        <v>1142</v>
      </c>
      <c r="K290" s="35" t="s">
        <v>1228</v>
      </c>
      <c r="L290" s="35" t="s">
        <v>1132</v>
      </c>
      <c r="M290" s="35" t="s">
        <v>1187</v>
      </c>
      <c r="N290" s="35"/>
      <c r="O290" s="35" t="s">
        <v>1134</v>
      </c>
      <c r="P290" s="35" t="s">
        <v>1135</v>
      </c>
      <c r="Q290" s="35"/>
      <c r="R290" s="35"/>
      <c r="S290" s="35"/>
      <c r="T290" s="35" t="s">
        <v>2431</v>
      </c>
      <c r="U290" s="35"/>
      <c r="V290" s="35" t="s">
        <v>2432</v>
      </c>
      <c r="W290" s="35" t="s">
        <v>1138</v>
      </c>
      <c r="X290" s="35" t="s">
        <v>1139</v>
      </c>
    </row>
    <row r="291" spans="1:24" ht="94.5" hidden="1">
      <c r="A291" s="35" t="s">
        <v>2433</v>
      </c>
      <c r="B291" s="35" t="s">
        <v>2434</v>
      </c>
      <c r="C291" s="35" t="s">
        <v>1174</v>
      </c>
      <c r="D291" s="35" t="s">
        <v>1175</v>
      </c>
      <c r="E291" s="35" t="s">
        <v>1146</v>
      </c>
      <c r="F291" s="35" t="s">
        <v>1372</v>
      </c>
      <c r="G291" s="35" t="s">
        <v>2435</v>
      </c>
      <c r="H291" s="35"/>
      <c r="I291" s="36" t="s">
        <v>2436</v>
      </c>
      <c r="J291" s="35" t="s">
        <v>1131</v>
      </c>
      <c r="K291" s="35" t="s">
        <v>1131</v>
      </c>
      <c r="L291" s="35" t="s">
        <v>1132</v>
      </c>
      <c r="M291" s="35" t="s">
        <v>1187</v>
      </c>
      <c r="N291" s="35" t="s">
        <v>1256</v>
      </c>
      <c r="O291" s="35" t="s">
        <v>1134</v>
      </c>
      <c r="P291" s="35" t="s">
        <v>1135</v>
      </c>
      <c r="Q291" s="35"/>
      <c r="R291" s="35"/>
      <c r="S291" s="35"/>
      <c r="T291" s="35" t="s">
        <v>2437</v>
      </c>
      <c r="U291" s="35"/>
      <c r="V291" s="35" t="s">
        <v>1372</v>
      </c>
      <c r="W291" s="35" t="s">
        <v>1138</v>
      </c>
      <c r="X291" s="35" t="s">
        <v>1139</v>
      </c>
    </row>
    <row r="292" spans="1:24" ht="47.25" hidden="1">
      <c r="A292" s="35" t="s">
        <v>2438</v>
      </c>
      <c r="B292" s="35" t="s">
        <v>2439</v>
      </c>
      <c r="C292" s="35" t="s">
        <v>2440</v>
      </c>
      <c r="D292" s="35" t="s">
        <v>1262</v>
      </c>
      <c r="E292" s="35" t="s">
        <v>1146</v>
      </c>
      <c r="F292" s="35" t="s">
        <v>1279</v>
      </c>
      <c r="G292" s="35" t="s">
        <v>2441</v>
      </c>
      <c r="H292" s="35"/>
      <c r="I292" s="36" t="s">
        <v>2442</v>
      </c>
      <c r="J292" s="35" t="s">
        <v>1142</v>
      </c>
      <c r="K292" s="35" t="s">
        <v>1228</v>
      </c>
      <c r="L292" s="35" t="s">
        <v>1132</v>
      </c>
      <c r="M292" s="35" t="s">
        <v>1187</v>
      </c>
      <c r="N292" s="35"/>
      <c r="O292" s="35" t="s">
        <v>1134</v>
      </c>
      <c r="P292" s="35" t="s">
        <v>1135</v>
      </c>
      <c r="Q292" s="35"/>
      <c r="R292" s="35"/>
      <c r="S292" s="35"/>
      <c r="T292" s="35" t="s">
        <v>2443</v>
      </c>
      <c r="U292" s="35"/>
      <c r="V292" s="35" t="s">
        <v>1283</v>
      </c>
      <c r="W292" s="35" t="s">
        <v>1138</v>
      </c>
      <c r="X292" s="35" t="s">
        <v>1139</v>
      </c>
    </row>
    <row r="293" spans="1:24" ht="94.5" hidden="1">
      <c r="A293" s="35" t="s">
        <v>2444</v>
      </c>
      <c r="B293" s="35" t="s">
        <v>2445</v>
      </c>
      <c r="C293" s="35" t="s">
        <v>1174</v>
      </c>
      <c r="D293" s="35" t="s">
        <v>1175</v>
      </c>
      <c r="E293" s="35" t="s">
        <v>1128</v>
      </c>
      <c r="F293" s="35" t="s">
        <v>1192</v>
      </c>
      <c r="G293" s="35" t="s">
        <v>2446</v>
      </c>
      <c r="H293" s="35" t="s">
        <v>1194</v>
      </c>
      <c r="I293" s="36" t="s">
        <v>2447</v>
      </c>
      <c r="J293" s="35" t="s">
        <v>1142</v>
      </c>
      <c r="K293" s="35" t="s">
        <v>1142</v>
      </c>
      <c r="L293" s="35" t="s">
        <v>1132</v>
      </c>
      <c r="M293" s="35" t="s">
        <v>1187</v>
      </c>
      <c r="N293" s="35"/>
      <c r="O293" s="35" t="s">
        <v>1134</v>
      </c>
      <c r="P293" s="35" t="s">
        <v>1135</v>
      </c>
      <c r="Q293" s="35"/>
      <c r="R293" s="35"/>
      <c r="S293" s="35"/>
      <c r="T293" s="35" t="s">
        <v>2448</v>
      </c>
      <c r="U293" s="35" t="s">
        <v>1197</v>
      </c>
      <c r="V293" s="35" t="s">
        <v>1198</v>
      </c>
      <c r="W293" s="35" t="s">
        <v>1138</v>
      </c>
      <c r="X293" s="35" t="s">
        <v>1139</v>
      </c>
    </row>
    <row r="294" spans="1:24" ht="94.5" hidden="1">
      <c r="A294" s="35" t="s">
        <v>2449</v>
      </c>
      <c r="B294" s="35" t="s">
        <v>2450</v>
      </c>
      <c r="C294" s="35" t="s">
        <v>1201</v>
      </c>
      <c r="D294" s="35" t="s">
        <v>1224</v>
      </c>
      <c r="E294" s="35" t="s">
        <v>1146</v>
      </c>
      <c r="F294" s="35" t="s">
        <v>1225</v>
      </c>
      <c r="G294" s="35" t="s">
        <v>2451</v>
      </c>
      <c r="H294" s="35"/>
      <c r="I294" s="36" t="s">
        <v>2452</v>
      </c>
      <c r="J294" s="35" t="s">
        <v>1142</v>
      </c>
      <c r="K294" s="35" t="s">
        <v>1266</v>
      </c>
      <c r="L294" s="35" t="s">
        <v>1132</v>
      </c>
      <c r="M294" s="35" t="s">
        <v>1187</v>
      </c>
      <c r="N294" s="35"/>
      <c r="O294" s="35" t="s">
        <v>1134</v>
      </c>
      <c r="P294" s="35" t="s">
        <v>1135</v>
      </c>
      <c r="Q294" s="35"/>
      <c r="R294" s="35"/>
      <c r="S294" s="35"/>
      <c r="T294" s="35" t="s">
        <v>2453</v>
      </c>
      <c r="U294" s="35"/>
      <c r="V294" s="35" t="s">
        <v>1229</v>
      </c>
      <c r="W294" s="35" t="s">
        <v>1138</v>
      </c>
      <c r="X294" s="35" t="s">
        <v>1139</v>
      </c>
    </row>
    <row r="295" spans="1:24" ht="94.5" hidden="1">
      <c r="A295" s="35" t="s">
        <v>2454</v>
      </c>
      <c r="B295" s="35" t="s">
        <v>2455</v>
      </c>
      <c r="C295" s="35" t="s">
        <v>1126</v>
      </c>
      <c r="D295" s="35" t="s">
        <v>1127</v>
      </c>
      <c r="E295" s="35" t="s">
        <v>1146</v>
      </c>
      <c r="F295" s="35" t="s">
        <v>1129</v>
      </c>
      <c r="G295" s="35" t="s">
        <v>2456</v>
      </c>
      <c r="H295" s="35"/>
      <c r="I295" s="36" t="s">
        <v>2457</v>
      </c>
      <c r="J295" s="35"/>
      <c r="K295" s="35" t="s">
        <v>2458</v>
      </c>
      <c r="L295" s="35" t="s">
        <v>1132</v>
      </c>
      <c r="M295" s="35" t="s">
        <v>1133</v>
      </c>
      <c r="N295" s="35"/>
      <c r="O295" s="35" t="s">
        <v>1134</v>
      </c>
      <c r="P295" s="35" t="s">
        <v>1135</v>
      </c>
      <c r="Q295" s="35"/>
      <c r="R295" s="35"/>
      <c r="S295" s="35"/>
      <c r="T295" s="35" t="s">
        <v>2459</v>
      </c>
      <c r="U295" s="35"/>
      <c r="V295" s="35" t="s">
        <v>1137</v>
      </c>
      <c r="W295" s="35" t="s">
        <v>1138</v>
      </c>
      <c r="X295" s="35" t="s">
        <v>1139</v>
      </c>
    </row>
    <row r="296" spans="1:24" ht="31.5" hidden="1">
      <c r="A296" s="35" t="s">
        <v>2460</v>
      </c>
      <c r="B296" s="35" t="s">
        <v>2461</v>
      </c>
      <c r="C296" s="35" t="s">
        <v>1163</v>
      </c>
      <c r="D296" s="35" t="s">
        <v>1346</v>
      </c>
      <c r="E296" s="35" t="s">
        <v>1159</v>
      </c>
      <c r="F296" s="35" t="s">
        <v>1355</v>
      </c>
      <c r="G296" s="35" t="s">
        <v>2462</v>
      </c>
      <c r="H296" s="35" t="s">
        <v>2463</v>
      </c>
      <c r="I296" s="36" t="s">
        <v>2464</v>
      </c>
      <c r="J296" s="35" t="s">
        <v>1274</v>
      </c>
      <c r="K296" s="35" t="s">
        <v>1274</v>
      </c>
      <c r="L296" s="35" t="s">
        <v>1132</v>
      </c>
      <c r="M296" s="35" t="s">
        <v>1187</v>
      </c>
      <c r="N296" s="35"/>
      <c r="O296" s="35" t="s">
        <v>1134</v>
      </c>
      <c r="P296" s="35" t="s">
        <v>1135</v>
      </c>
      <c r="Q296" s="35"/>
      <c r="R296" s="35"/>
      <c r="S296" s="35"/>
      <c r="T296" s="35" t="s">
        <v>2465</v>
      </c>
      <c r="U296" s="35" t="s">
        <v>2466</v>
      </c>
      <c r="V296" s="35" t="s">
        <v>1357</v>
      </c>
      <c r="W296" s="35" t="s">
        <v>1138</v>
      </c>
      <c r="X296" s="35" t="s">
        <v>1139</v>
      </c>
    </row>
    <row r="297" spans="1:24" hidden="1">
      <c r="A297" s="35" t="s">
        <v>2467</v>
      </c>
      <c r="B297" s="35" t="s">
        <v>2468</v>
      </c>
      <c r="C297" s="35" t="s">
        <v>1126</v>
      </c>
      <c r="D297" s="35" t="s">
        <v>1127</v>
      </c>
      <c r="E297" s="35" t="s">
        <v>1159</v>
      </c>
      <c r="F297" s="35" t="s">
        <v>1129</v>
      </c>
      <c r="G297" s="35" t="s">
        <v>1210</v>
      </c>
      <c r="H297" s="35"/>
      <c r="I297" s="36"/>
      <c r="J297" s="35"/>
      <c r="K297" s="35" t="s">
        <v>1150</v>
      </c>
      <c r="L297" s="35" t="s">
        <v>1132</v>
      </c>
      <c r="M297" s="35" t="s">
        <v>1133</v>
      </c>
      <c r="N297" s="35"/>
      <c r="O297" s="35" t="s">
        <v>1134</v>
      </c>
      <c r="P297" s="35" t="s">
        <v>1135</v>
      </c>
      <c r="Q297" s="35"/>
      <c r="R297" s="35"/>
      <c r="S297" s="35"/>
      <c r="T297" s="35" t="s">
        <v>1212</v>
      </c>
      <c r="U297" s="35"/>
      <c r="V297" s="35" t="s">
        <v>1137</v>
      </c>
      <c r="W297" s="35" t="s">
        <v>1138</v>
      </c>
      <c r="X297" s="35" t="s">
        <v>1139</v>
      </c>
    </row>
    <row r="298" spans="1:24" ht="94.5" hidden="1">
      <c r="A298" s="35" t="s">
        <v>2469</v>
      </c>
      <c r="B298" s="35" t="s">
        <v>2470</v>
      </c>
      <c r="C298" s="35" t="s">
        <v>1201</v>
      </c>
      <c r="D298" s="35" t="s">
        <v>1332</v>
      </c>
      <c r="E298" s="35" t="s">
        <v>1165</v>
      </c>
      <c r="F298" s="35" t="s">
        <v>1192</v>
      </c>
      <c r="G298" s="35" t="s">
        <v>1335</v>
      </c>
      <c r="H298" s="35"/>
      <c r="I298" s="36" t="s">
        <v>2471</v>
      </c>
      <c r="J298" s="35" t="s">
        <v>1142</v>
      </c>
      <c r="K298" s="35" t="s">
        <v>1236</v>
      </c>
      <c r="L298" s="35" t="s">
        <v>1132</v>
      </c>
      <c r="M298" s="35" t="s">
        <v>1187</v>
      </c>
      <c r="N298" s="35"/>
      <c r="O298" s="35" t="s">
        <v>1134</v>
      </c>
      <c r="P298" s="35" t="s">
        <v>1135</v>
      </c>
      <c r="Q298" s="35"/>
      <c r="R298" s="35"/>
      <c r="S298" s="35"/>
      <c r="T298" s="35" t="s">
        <v>2106</v>
      </c>
      <c r="U298" s="35"/>
      <c r="V298" s="35" t="s">
        <v>1198</v>
      </c>
      <c r="W298" s="35" t="s">
        <v>1138</v>
      </c>
      <c r="X298" s="35" t="s">
        <v>1139</v>
      </c>
    </row>
    <row r="299" spans="1:24" ht="78.75" hidden="1">
      <c r="A299" s="35" t="s">
        <v>2472</v>
      </c>
      <c r="B299" s="35" t="s">
        <v>2472</v>
      </c>
      <c r="C299" s="35" t="s">
        <v>1163</v>
      </c>
      <c r="D299" s="35" t="s">
        <v>1346</v>
      </c>
      <c r="E299" s="35" t="s">
        <v>1159</v>
      </c>
      <c r="F299" s="35" t="s">
        <v>1355</v>
      </c>
      <c r="G299" s="35" t="s">
        <v>2462</v>
      </c>
      <c r="H299" s="35"/>
      <c r="I299" s="36" t="s">
        <v>2473</v>
      </c>
      <c r="J299" s="35" t="s">
        <v>1142</v>
      </c>
      <c r="K299" s="35" t="s">
        <v>2372</v>
      </c>
      <c r="L299" s="35" t="s">
        <v>1132</v>
      </c>
      <c r="M299" s="35" t="s">
        <v>1187</v>
      </c>
      <c r="N299" s="35"/>
      <c r="O299" s="35" t="s">
        <v>1134</v>
      </c>
      <c r="P299" s="35" t="s">
        <v>1135</v>
      </c>
      <c r="Q299" s="35"/>
      <c r="R299" s="35"/>
      <c r="S299" s="35"/>
      <c r="T299" s="35" t="s">
        <v>2465</v>
      </c>
      <c r="U299" s="35"/>
      <c r="V299" s="35" t="s">
        <v>1357</v>
      </c>
      <c r="W299" s="35" t="s">
        <v>1138</v>
      </c>
      <c r="X299" s="35" t="s">
        <v>1139</v>
      </c>
    </row>
    <row r="300" spans="1:24" ht="47.25" hidden="1">
      <c r="A300" s="35" t="s">
        <v>2474</v>
      </c>
      <c r="B300" s="35" t="s">
        <v>2475</v>
      </c>
      <c r="C300" s="35" t="s">
        <v>1201</v>
      </c>
      <c r="D300" s="35" t="s">
        <v>1202</v>
      </c>
      <c r="E300" s="35" t="s">
        <v>1159</v>
      </c>
      <c r="F300" s="35" t="s">
        <v>2476</v>
      </c>
      <c r="G300" s="35" t="s">
        <v>1272</v>
      </c>
      <c r="H300" s="35"/>
      <c r="I300" s="36" t="s">
        <v>2477</v>
      </c>
      <c r="J300" s="35" t="s">
        <v>1274</v>
      </c>
      <c r="K300" s="35" t="s">
        <v>1274</v>
      </c>
      <c r="L300" s="35" t="s">
        <v>1132</v>
      </c>
      <c r="M300" s="35" t="s">
        <v>1187</v>
      </c>
      <c r="N300" s="35"/>
      <c r="O300" s="35" t="s">
        <v>1134</v>
      </c>
      <c r="P300" s="35" t="s">
        <v>1135</v>
      </c>
      <c r="Q300" s="35"/>
      <c r="R300" s="35"/>
      <c r="S300" s="35"/>
      <c r="T300" s="35" t="s">
        <v>1275</v>
      </c>
      <c r="U300" s="35" t="s">
        <v>2284</v>
      </c>
      <c r="V300" s="35" t="s">
        <v>2478</v>
      </c>
      <c r="W300" s="35" t="s">
        <v>1138</v>
      </c>
      <c r="X300" s="35" t="s">
        <v>1139</v>
      </c>
    </row>
    <row r="301" spans="1:24" ht="47.25" hidden="1">
      <c r="A301" s="35" t="s">
        <v>2479</v>
      </c>
      <c r="B301" s="35" t="s">
        <v>2480</v>
      </c>
      <c r="C301" s="35" t="s">
        <v>1407</v>
      </c>
      <c r="D301" s="35" t="s">
        <v>1408</v>
      </c>
      <c r="E301" s="35" t="s">
        <v>1146</v>
      </c>
      <c r="F301" s="35" t="s">
        <v>2224</v>
      </c>
      <c r="G301" s="35" t="s">
        <v>2481</v>
      </c>
      <c r="H301" s="35"/>
      <c r="I301" s="36" t="s">
        <v>2482</v>
      </c>
      <c r="J301" s="35" t="s">
        <v>1142</v>
      </c>
      <c r="K301" s="35" t="s">
        <v>1142</v>
      </c>
      <c r="L301" s="35" t="s">
        <v>1132</v>
      </c>
      <c r="M301" s="35" t="s">
        <v>1133</v>
      </c>
      <c r="N301" s="35" t="s">
        <v>1588</v>
      </c>
      <c r="O301" s="35" t="s">
        <v>1134</v>
      </c>
      <c r="P301" s="35" t="s">
        <v>1135</v>
      </c>
      <c r="Q301" s="35"/>
      <c r="R301" s="35"/>
      <c r="S301" s="35"/>
      <c r="T301" s="35" t="s">
        <v>2483</v>
      </c>
      <c r="U301" s="35"/>
      <c r="V301" s="35" t="s">
        <v>2228</v>
      </c>
      <c r="W301" s="35" t="s">
        <v>1138</v>
      </c>
      <c r="X301" s="35" t="s">
        <v>1139</v>
      </c>
    </row>
    <row r="302" spans="1:24" ht="63" hidden="1">
      <c r="A302" s="35" t="s">
        <v>2484</v>
      </c>
      <c r="B302" s="35" t="s">
        <v>2485</v>
      </c>
      <c r="C302" s="35" t="s">
        <v>1407</v>
      </c>
      <c r="D302" s="35" t="s">
        <v>1408</v>
      </c>
      <c r="E302" s="35" t="s">
        <v>1146</v>
      </c>
      <c r="F302" s="35" t="s">
        <v>2224</v>
      </c>
      <c r="G302" s="35" t="s">
        <v>2481</v>
      </c>
      <c r="H302" s="35"/>
      <c r="I302" s="36" t="s">
        <v>2486</v>
      </c>
      <c r="J302" s="35" t="s">
        <v>1142</v>
      </c>
      <c r="K302" s="35" t="s">
        <v>1142</v>
      </c>
      <c r="L302" s="35" t="s">
        <v>1132</v>
      </c>
      <c r="M302" s="35" t="s">
        <v>1133</v>
      </c>
      <c r="N302" s="35" t="s">
        <v>1588</v>
      </c>
      <c r="O302" s="35" t="s">
        <v>1134</v>
      </c>
      <c r="P302" s="35" t="s">
        <v>1135</v>
      </c>
      <c r="Q302" s="35"/>
      <c r="R302" s="35"/>
      <c r="S302" s="35"/>
      <c r="T302" s="35" t="s">
        <v>2483</v>
      </c>
      <c r="U302" s="35"/>
      <c r="V302" s="35" t="s">
        <v>2228</v>
      </c>
      <c r="W302" s="35" t="s">
        <v>1138</v>
      </c>
      <c r="X302" s="35" t="s">
        <v>1139</v>
      </c>
    </row>
    <row r="303" spans="1:24" ht="173.25" hidden="1">
      <c r="A303" s="35" t="s">
        <v>2487</v>
      </c>
      <c r="B303" s="35" t="s">
        <v>2488</v>
      </c>
      <c r="C303" s="35" t="s">
        <v>1126</v>
      </c>
      <c r="D303" s="35"/>
      <c r="E303" s="35" t="s">
        <v>1146</v>
      </c>
      <c r="F303" s="35" t="s">
        <v>2234</v>
      </c>
      <c r="G303" s="35" t="s">
        <v>2489</v>
      </c>
      <c r="H303" s="35"/>
      <c r="I303" s="36" t="s">
        <v>2490</v>
      </c>
      <c r="J303" s="35" t="s">
        <v>1142</v>
      </c>
      <c r="K303" s="35" t="s">
        <v>1142</v>
      </c>
      <c r="L303" s="35" t="s">
        <v>1132</v>
      </c>
      <c r="M303" s="35" t="s">
        <v>1133</v>
      </c>
      <c r="N303" s="35" t="s">
        <v>2128</v>
      </c>
      <c r="O303" s="35" t="s">
        <v>1134</v>
      </c>
      <c r="P303" s="35" t="s">
        <v>1135</v>
      </c>
      <c r="Q303" s="35"/>
      <c r="R303" s="35"/>
      <c r="S303" s="35"/>
      <c r="T303" s="35"/>
      <c r="U303" s="35"/>
      <c r="V303" s="35"/>
      <c r="W303" s="35" t="s">
        <v>1138</v>
      </c>
      <c r="X303" s="35" t="s">
        <v>1139</v>
      </c>
    </row>
    <row r="304" spans="1:24" ht="47.25" hidden="1">
      <c r="A304" s="35" t="s">
        <v>2491</v>
      </c>
      <c r="B304" s="35" t="s">
        <v>2492</v>
      </c>
      <c r="C304" s="35" t="s">
        <v>1201</v>
      </c>
      <c r="D304" s="35" t="s">
        <v>1224</v>
      </c>
      <c r="E304" s="35" t="s">
        <v>1165</v>
      </c>
      <c r="F304" s="35" t="s">
        <v>2493</v>
      </c>
      <c r="G304" s="35" t="s">
        <v>2494</v>
      </c>
      <c r="H304" s="35"/>
      <c r="I304" s="36" t="s">
        <v>2495</v>
      </c>
      <c r="J304" s="35" t="s">
        <v>1142</v>
      </c>
      <c r="K304" s="35" t="s">
        <v>1514</v>
      </c>
      <c r="L304" s="35" t="s">
        <v>1132</v>
      </c>
      <c r="M304" s="35" t="s">
        <v>1187</v>
      </c>
      <c r="N304" s="35"/>
      <c r="O304" s="35" t="s">
        <v>1134</v>
      </c>
      <c r="P304" s="35" t="s">
        <v>1135</v>
      </c>
      <c r="Q304" s="35"/>
      <c r="R304" s="35"/>
      <c r="S304" s="35"/>
      <c r="T304" s="35" t="s">
        <v>2496</v>
      </c>
      <c r="U304" s="35"/>
      <c r="V304" s="35" t="s">
        <v>2497</v>
      </c>
      <c r="W304" s="35" t="s">
        <v>1138</v>
      </c>
      <c r="X304" s="35" t="s">
        <v>1139</v>
      </c>
    </row>
    <row r="305" spans="1:24" ht="31.5" hidden="1">
      <c r="A305" s="35" t="s">
        <v>2498</v>
      </c>
      <c r="B305" s="35" t="s">
        <v>2499</v>
      </c>
      <c r="C305" s="35" t="s">
        <v>1201</v>
      </c>
      <c r="D305" s="35" t="s">
        <v>1224</v>
      </c>
      <c r="E305" s="35" t="s">
        <v>1159</v>
      </c>
      <c r="F305" s="35" t="s">
        <v>2493</v>
      </c>
      <c r="G305" s="35" t="s">
        <v>2494</v>
      </c>
      <c r="H305" s="35"/>
      <c r="I305" s="36" t="s">
        <v>2500</v>
      </c>
      <c r="J305" s="35" t="s">
        <v>1142</v>
      </c>
      <c r="K305" s="35" t="s">
        <v>1142</v>
      </c>
      <c r="L305" s="35" t="s">
        <v>1132</v>
      </c>
      <c r="M305" s="35" t="s">
        <v>1187</v>
      </c>
      <c r="N305" s="35"/>
      <c r="O305" s="35" t="s">
        <v>1134</v>
      </c>
      <c r="P305" s="35" t="s">
        <v>1135</v>
      </c>
      <c r="Q305" s="35"/>
      <c r="R305" s="35"/>
      <c r="S305" s="35"/>
      <c r="T305" s="35" t="s">
        <v>2496</v>
      </c>
      <c r="U305" s="35"/>
      <c r="V305" s="35" t="s">
        <v>2497</v>
      </c>
      <c r="W305" s="35" t="s">
        <v>1138</v>
      </c>
      <c r="X305" s="35" t="s">
        <v>1139</v>
      </c>
    </row>
    <row r="306" spans="1:24" ht="63">
      <c r="A306" s="35" t="s">
        <v>2501</v>
      </c>
      <c r="B306" s="35" t="s">
        <v>2502</v>
      </c>
      <c r="C306" s="35" t="s">
        <v>1201</v>
      </c>
      <c r="D306" s="35" t="s">
        <v>1202</v>
      </c>
      <c r="E306" s="35" t="s">
        <v>1159</v>
      </c>
      <c r="F306" s="35" t="s">
        <v>1203</v>
      </c>
      <c r="G306" s="35" t="s">
        <v>1204</v>
      </c>
      <c r="H306" s="35"/>
      <c r="I306" s="36" t="s">
        <v>2503</v>
      </c>
      <c r="J306" s="35" t="s">
        <v>1206</v>
      </c>
      <c r="K306" s="35" t="s">
        <v>1206</v>
      </c>
      <c r="L306" s="35" t="s">
        <v>1132</v>
      </c>
      <c r="M306" s="35" t="s">
        <v>1187</v>
      </c>
      <c r="N306" s="35"/>
      <c r="O306" s="35" t="s">
        <v>1134</v>
      </c>
      <c r="P306" s="35" t="s">
        <v>1135</v>
      </c>
      <c r="Q306" s="35"/>
      <c r="R306" s="35"/>
      <c r="S306" s="35"/>
      <c r="T306" s="35" t="s">
        <v>1204</v>
      </c>
      <c r="U306" s="35"/>
      <c r="V306" s="35" t="s">
        <v>1207</v>
      </c>
      <c r="W306" s="35" t="s">
        <v>1138</v>
      </c>
      <c r="X306" s="35" t="s">
        <v>1139</v>
      </c>
    </row>
    <row r="307" spans="1:24" ht="63" hidden="1">
      <c r="A307" s="35" t="s">
        <v>2504</v>
      </c>
      <c r="B307" s="35" t="s">
        <v>2505</v>
      </c>
      <c r="C307" s="35" t="s">
        <v>1407</v>
      </c>
      <c r="D307" s="35"/>
      <c r="E307" s="35" t="s">
        <v>1159</v>
      </c>
      <c r="F307" s="35" t="s">
        <v>2506</v>
      </c>
      <c r="G307" s="35" t="s">
        <v>2507</v>
      </c>
      <c r="H307" s="35"/>
      <c r="I307" s="36" t="s">
        <v>2508</v>
      </c>
      <c r="J307" s="35" t="s">
        <v>1142</v>
      </c>
      <c r="K307" s="35" t="s">
        <v>1142</v>
      </c>
      <c r="L307" s="35" t="s">
        <v>1132</v>
      </c>
      <c r="M307" s="35" t="s">
        <v>1187</v>
      </c>
      <c r="N307" s="35" t="s">
        <v>1297</v>
      </c>
      <c r="O307" s="35" t="s">
        <v>1134</v>
      </c>
      <c r="P307" s="35" t="s">
        <v>1135</v>
      </c>
      <c r="Q307" s="35"/>
      <c r="R307" s="35"/>
      <c r="S307" s="35"/>
      <c r="T307" s="35"/>
      <c r="U307" s="35"/>
      <c r="V307" s="35"/>
      <c r="W307" s="35" t="s">
        <v>1138</v>
      </c>
      <c r="X307" s="35" t="s">
        <v>1139</v>
      </c>
    </row>
    <row r="308" spans="1:24" ht="47.25" hidden="1">
      <c r="A308" s="35" t="s">
        <v>2509</v>
      </c>
      <c r="B308" s="35" t="s">
        <v>2510</v>
      </c>
      <c r="C308" s="35" t="s">
        <v>1407</v>
      </c>
      <c r="D308" s="35" t="s">
        <v>1408</v>
      </c>
      <c r="E308" s="35" t="s">
        <v>1159</v>
      </c>
      <c r="F308" s="35" t="s">
        <v>2511</v>
      </c>
      <c r="G308" s="35" t="s">
        <v>2507</v>
      </c>
      <c r="H308" s="35"/>
      <c r="I308" s="36" t="s">
        <v>2512</v>
      </c>
      <c r="J308" s="35" t="s">
        <v>1142</v>
      </c>
      <c r="K308" s="35" t="s">
        <v>1142</v>
      </c>
      <c r="L308" s="35" t="s">
        <v>1132</v>
      </c>
      <c r="M308" s="35" t="s">
        <v>1187</v>
      </c>
      <c r="N308" s="35"/>
      <c r="O308" s="35" t="s">
        <v>1134</v>
      </c>
      <c r="P308" s="35" t="s">
        <v>1135</v>
      </c>
      <c r="Q308" s="35"/>
      <c r="R308" s="35"/>
      <c r="S308" s="35"/>
      <c r="T308" s="35" t="s">
        <v>2513</v>
      </c>
      <c r="U308" s="35"/>
      <c r="V308" s="35" t="s">
        <v>2514</v>
      </c>
      <c r="W308" s="35" t="s">
        <v>1138</v>
      </c>
      <c r="X308" s="35" t="s">
        <v>1139</v>
      </c>
    </row>
    <row r="309" spans="1:24" ht="31.5" hidden="1">
      <c r="A309" s="35" t="s">
        <v>2515</v>
      </c>
      <c r="B309" s="35" t="s">
        <v>2516</v>
      </c>
      <c r="C309" s="35" t="s">
        <v>1201</v>
      </c>
      <c r="D309" s="35" t="s">
        <v>1224</v>
      </c>
      <c r="E309" s="35" t="s">
        <v>1146</v>
      </c>
      <c r="F309" s="35" t="s">
        <v>2517</v>
      </c>
      <c r="G309" s="35" t="s">
        <v>2494</v>
      </c>
      <c r="H309" s="35"/>
      <c r="I309" s="36" t="s">
        <v>2518</v>
      </c>
      <c r="J309" s="35" t="s">
        <v>1142</v>
      </c>
      <c r="K309" s="35" t="s">
        <v>1142</v>
      </c>
      <c r="L309" s="35" t="s">
        <v>1132</v>
      </c>
      <c r="M309" s="35" t="s">
        <v>1187</v>
      </c>
      <c r="N309" s="35" t="s">
        <v>2494</v>
      </c>
      <c r="O309" s="35" t="s">
        <v>1134</v>
      </c>
      <c r="P309" s="35" t="s">
        <v>1135</v>
      </c>
      <c r="Q309" s="35"/>
      <c r="R309" s="35"/>
      <c r="S309" s="35"/>
      <c r="T309" s="35" t="s">
        <v>2496</v>
      </c>
      <c r="U309" s="35"/>
      <c r="V309" s="35" t="s">
        <v>2519</v>
      </c>
      <c r="W309" s="35" t="s">
        <v>1138</v>
      </c>
      <c r="X309" s="35" t="s">
        <v>1139</v>
      </c>
    </row>
    <row r="310" spans="1:24" ht="110.25">
      <c r="A310" s="35" t="s">
        <v>2520</v>
      </c>
      <c r="B310" s="35" t="s">
        <v>2521</v>
      </c>
      <c r="C310" s="35" t="s">
        <v>1201</v>
      </c>
      <c r="D310" s="35" t="s">
        <v>1202</v>
      </c>
      <c r="E310" s="35" t="s">
        <v>1159</v>
      </c>
      <c r="F310" s="35" t="s">
        <v>1203</v>
      </c>
      <c r="G310" s="35" t="s">
        <v>1204</v>
      </c>
      <c r="H310" s="35"/>
      <c r="I310" s="36" t="s">
        <v>2522</v>
      </c>
      <c r="J310" s="35" t="s">
        <v>1206</v>
      </c>
      <c r="K310" s="35" t="s">
        <v>1206</v>
      </c>
      <c r="L310" s="35" t="s">
        <v>1132</v>
      </c>
      <c r="M310" s="35" t="s">
        <v>1187</v>
      </c>
      <c r="N310" s="35"/>
      <c r="O310" s="35" t="s">
        <v>1134</v>
      </c>
      <c r="P310" s="35" t="s">
        <v>1135</v>
      </c>
      <c r="Q310" s="35"/>
      <c r="R310" s="35"/>
      <c r="S310" s="35"/>
      <c r="T310" s="35" t="s">
        <v>1204</v>
      </c>
      <c r="U310" s="35"/>
      <c r="V310" s="35" t="s">
        <v>1207</v>
      </c>
      <c r="W310" s="35" t="s">
        <v>1138</v>
      </c>
      <c r="X310" s="35" t="s">
        <v>1139</v>
      </c>
    </row>
    <row r="311" spans="1:24" ht="47.25" hidden="1">
      <c r="A311" s="35" t="s">
        <v>2523</v>
      </c>
      <c r="B311" s="35" t="s">
        <v>2524</v>
      </c>
      <c r="C311" s="35" t="s">
        <v>1201</v>
      </c>
      <c r="D311" s="35" t="s">
        <v>1224</v>
      </c>
      <c r="E311" s="35" t="s">
        <v>1146</v>
      </c>
      <c r="F311" s="35" t="s">
        <v>2525</v>
      </c>
      <c r="G311" s="35" t="s">
        <v>1280</v>
      </c>
      <c r="H311" s="35"/>
      <c r="I311" s="36" t="s">
        <v>2526</v>
      </c>
      <c r="J311" s="35" t="s">
        <v>1142</v>
      </c>
      <c r="K311" s="35" t="s">
        <v>2527</v>
      </c>
      <c r="L311" s="35" t="s">
        <v>1132</v>
      </c>
      <c r="M311" s="35" t="s">
        <v>1187</v>
      </c>
      <c r="N311" s="35" t="s">
        <v>2494</v>
      </c>
      <c r="O311" s="35" t="s">
        <v>1134</v>
      </c>
      <c r="P311" s="35" t="s">
        <v>1135</v>
      </c>
      <c r="Q311" s="35"/>
      <c r="R311" s="35"/>
      <c r="S311" s="35"/>
      <c r="T311" s="35" t="s">
        <v>1282</v>
      </c>
      <c r="U311" s="35"/>
      <c r="V311" s="35" t="s">
        <v>2528</v>
      </c>
      <c r="W311" s="35" t="s">
        <v>1138</v>
      </c>
      <c r="X311" s="35" t="s">
        <v>1139</v>
      </c>
    </row>
    <row r="312" spans="1:24" ht="236.25" hidden="1">
      <c r="A312" s="35" t="s">
        <v>2529</v>
      </c>
      <c r="B312" s="35" t="s">
        <v>2530</v>
      </c>
      <c r="C312" s="35" t="s">
        <v>1201</v>
      </c>
      <c r="D312" s="35" t="s">
        <v>1286</v>
      </c>
      <c r="E312" s="35" t="s">
        <v>1159</v>
      </c>
      <c r="F312" s="35" t="s">
        <v>2030</v>
      </c>
      <c r="G312" s="35" t="s">
        <v>2031</v>
      </c>
      <c r="H312" s="35" t="s">
        <v>2531</v>
      </c>
      <c r="I312" s="36" t="s">
        <v>2532</v>
      </c>
      <c r="J312" s="35" t="s">
        <v>1142</v>
      </c>
      <c r="K312" s="35" t="s">
        <v>2533</v>
      </c>
      <c r="L312" s="35" t="s">
        <v>1132</v>
      </c>
      <c r="M312" s="35" t="s">
        <v>1187</v>
      </c>
      <c r="N312" s="35"/>
      <c r="O312" s="35" t="s">
        <v>1134</v>
      </c>
      <c r="P312" s="35" t="s">
        <v>1135</v>
      </c>
      <c r="Q312" s="35"/>
      <c r="R312" s="35"/>
      <c r="S312" s="35"/>
      <c r="T312" s="35" t="s">
        <v>2033</v>
      </c>
      <c r="U312" s="35" t="s">
        <v>2534</v>
      </c>
      <c r="V312" s="35" t="s">
        <v>2030</v>
      </c>
      <c r="W312" s="35" t="s">
        <v>1138</v>
      </c>
      <c r="X312" s="35" t="s">
        <v>1139</v>
      </c>
    </row>
    <row r="313" spans="1:24" ht="94.5" hidden="1">
      <c r="A313" s="35" t="s">
        <v>2535</v>
      </c>
      <c r="B313" s="35" t="s">
        <v>2536</v>
      </c>
      <c r="C313" s="35" t="s">
        <v>1201</v>
      </c>
      <c r="D313" s="35" t="s">
        <v>1224</v>
      </c>
      <c r="E313" s="35" t="s">
        <v>1146</v>
      </c>
      <c r="F313" s="35" t="s">
        <v>2493</v>
      </c>
      <c r="G313" s="35" t="s">
        <v>2171</v>
      </c>
      <c r="H313" s="35"/>
      <c r="I313" s="36" t="s">
        <v>2537</v>
      </c>
      <c r="J313" s="35" t="s">
        <v>1142</v>
      </c>
      <c r="K313" s="35" t="s">
        <v>1228</v>
      </c>
      <c r="L313" s="35" t="s">
        <v>1132</v>
      </c>
      <c r="M313" s="35" t="s">
        <v>1187</v>
      </c>
      <c r="N313" s="35"/>
      <c r="O313" s="35" t="s">
        <v>1134</v>
      </c>
      <c r="P313" s="35" t="s">
        <v>1135</v>
      </c>
      <c r="Q313" s="35"/>
      <c r="R313" s="35"/>
      <c r="S313" s="35" t="s">
        <v>1134</v>
      </c>
      <c r="T313" s="35" t="s">
        <v>1282</v>
      </c>
      <c r="U313" s="35"/>
      <c r="V313" s="35" t="s">
        <v>2497</v>
      </c>
      <c r="W313" s="35" t="s">
        <v>1138</v>
      </c>
      <c r="X313" s="35" t="s">
        <v>1139</v>
      </c>
    </row>
    <row r="314" spans="1:24">
      <c r="A314" s="35" t="s">
        <v>2538</v>
      </c>
      <c r="B314" s="35" t="s">
        <v>2539</v>
      </c>
      <c r="C314" s="35" t="s">
        <v>1201</v>
      </c>
      <c r="D314" s="35" t="s">
        <v>1202</v>
      </c>
      <c r="E314" s="35" t="s">
        <v>1159</v>
      </c>
      <c r="F314" s="35" t="s">
        <v>1203</v>
      </c>
      <c r="G314" s="35" t="s">
        <v>1204</v>
      </c>
      <c r="H314" s="35"/>
      <c r="I314" s="36" t="s">
        <v>2540</v>
      </c>
      <c r="J314" s="35" t="s">
        <v>1206</v>
      </c>
      <c r="K314" s="35" t="s">
        <v>1206</v>
      </c>
      <c r="L314" s="35" t="s">
        <v>1132</v>
      </c>
      <c r="M314" s="35" t="s">
        <v>1187</v>
      </c>
      <c r="N314" s="35"/>
      <c r="O314" s="35" t="s">
        <v>1134</v>
      </c>
      <c r="P314" s="35" t="s">
        <v>1135</v>
      </c>
      <c r="Q314" s="35"/>
      <c r="R314" s="35"/>
      <c r="S314" s="35"/>
      <c r="T314" s="35" t="s">
        <v>1204</v>
      </c>
      <c r="U314" s="35"/>
      <c r="V314" s="35" t="s">
        <v>1207</v>
      </c>
      <c r="W314" s="35" t="s">
        <v>1138</v>
      </c>
      <c r="X314" s="35" t="s">
        <v>1139</v>
      </c>
    </row>
    <row r="315" spans="1:24" ht="78.75" hidden="1">
      <c r="A315" s="35" t="s">
        <v>2541</v>
      </c>
      <c r="B315" s="35" t="s">
        <v>2542</v>
      </c>
      <c r="C315" s="35" t="s">
        <v>1174</v>
      </c>
      <c r="D315" s="35" t="s">
        <v>1175</v>
      </c>
      <c r="E315" s="35" t="s">
        <v>1159</v>
      </c>
      <c r="F315" s="35" t="s">
        <v>2405</v>
      </c>
      <c r="G315" s="35" t="s">
        <v>1193</v>
      </c>
      <c r="H315" s="35" t="s">
        <v>1194</v>
      </c>
      <c r="I315" s="36" t="s">
        <v>2543</v>
      </c>
      <c r="J315" s="35" t="s">
        <v>1142</v>
      </c>
      <c r="K315" s="35" t="s">
        <v>1142</v>
      </c>
      <c r="L315" s="35" t="s">
        <v>1132</v>
      </c>
      <c r="M315" s="35" t="s">
        <v>1187</v>
      </c>
      <c r="N315" s="35" t="s">
        <v>2544</v>
      </c>
      <c r="O315" s="35" t="s">
        <v>1134</v>
      </c>
      <c r="P315" s="35" t="s">
        <v>1135</v>
      </c>
      <c r="Q315" s="35"/>
      <c r="R315" s="35"/>
      <c r="S315" s="35"/>
      <c r="T315" s="35" t="s">
        <v>1196</v>
      </c>
      <c r="U315" s="35" t="s">
        <v>1197</v>
      </c>
      <c r="V315" s="35" t="s">
        <v>2405</v>
      </c>
      <c r="W315" s="35" t="s">
        <v>1138</v>
      </c>
      <c r="X315" s="35" t="s">
        <v>1139</v>
      </c>
    </row>
    <row r="316" spans="1:24" ht="31.5" hidden="1">
      <c r="A316" s="35" t="s">
        <v>2545</v>
      </c>
      <c r="B316" s="35" t="s">
        <v>2546</v>
      </c>
      <c r="C316" s="35" t="s">
        <v>1201</v>
      </c>
      <c r="D316" s="35" t="s">
        <v>1332</v>
      </c>
      <c r="E316" s="35" t="s">
        <v>1128</v>
      </c>
      <c r="F316" s="35" t="s">
        <v>1192</v>
      </c>
      <c r="G316" s="35" t="s">
        <v>1333</v>
      </c>
      <c r="H316" s="35"/>
      <c r="I316" s="36" t="s">
        <v>2547</v>
      </c>
      <c r="J316" s="35" t="s">
        <v>1142</v>
      </c>
      <c r="K316" s="35" t="s">
        <v>1142</v>
      </c>
      <c r="L316" s="35" t="s">
        <v>1132</v>
      </c>
      <c r="M316" s="35" t="s">
        <v>1187</v>
      </c>
      <c r="N316" s="35" t="s">
        <v>1335</v>
      </c>
      <c r="O316" s="35" t="s">
        <v>1134</v>
      </c>
      <c r="P316" s="35" t="s">
        <v>1135</v>
      </c>
      <c r="Q316" s="35"/>
      <c r="R316" s="35"/>
      <c r="S316" s="35"/>
      <c r="T316" s="35" t="s">
        <v>1336</v>
      </c>
      <c r="U316" s="35"/>
      <c r="V316" s="35" t="s">
        <v>1198</v>
      </c>
      <c r="W316" s="35" t="s">
        <v>1138</v>
      </c>
      <c r="X316" s="35" t="s">
        <v>1139</v>
      </c>
    </row>
    <row r="317" spans="1:24" ht="63" hidden="1">
      <c r="A317" s="35" t="s">
        <v>2548</v>
      </c>
      <c r="B317" s="35" t="s">
        <v>2549</v>
      </c>
      <c r="C317" s="35" t="s">
        <v>1201</v>
      </c>
      <c r="D317" s="35" t="s">
        <v>1286</v>
      </c>
      <c r="E317" s="35" t="s">
        <v>1159</v>
      </c>
      <c r="F317" s="35" t="s">
        <v>2511</v>
      </c>
      <c r="G317" s="35" t="s">
        <v>2031</v>
      </c>
      <c r="H317" s="35"/>
      <c r="I317" s="36" t="s">
        <v>2550</v>
      </c>
      <c r="J317" s="35" t="s">
        <v>1142</v>
      </c>
      <c r="K317" s="35" t="s">
        <v>2551</v>
      </c>
      <c r="L317" s="35" t="s">
        <v>1132</v>
      </c>
      <c r="M317" s="35" t="s">
        <v>1187</v>
      </c>
      <c r="N317" s="35"/>
      <c r="O317" s="35" t="s">
        <v>1134</v>
      </c>
      <c r="P317" s="35" t="s">
        <v>1135</v>
      </c>
      <c r="Q317" s="35"/>
      <c r="R317" s="35"/>
      <c r="S317" s="35"/>
      <c r="T317" s="35" t="s">
        <v>2033</v>
      </c>
      <c r="U317" s="35" t="s">
        <v>2552</v>
      </c>
      <c r="V317" s="35" t="s">
        <v>2514</v>
      </c>
      <c r="W317" s="35" t="s">
        <v>1138</v>
      </c>
      <c r="X317" s="35" t="s">
        <v>1139</v>
      </c>
    </row>
    <row r="318" spans="1:24" ht="78.75" hidden="1">
      <c r="A318" s="35" t="s">
        <v>2553</v>
      </c>
      <c r="B318" s="35" t="s">
        <v>2554</v>
      </c>
      <c r="C318" s="35" t="s">
        <v>1201</v>
      </c>
      <c r="D318" s="35" t="s">
        <v>1286</v>
      </c>
      <c r="E318" s="35" t="s">
        <v>1146</v>
      </c>
      <c r="F318" s="35" t="s">
        <v>2555</v>
      </c>
      <c r="G318" s="35"/>
      <c r="H318" s="35"/>
      <c r="I318" s="36" t="s">
        <v>2556</v>
      </c>
      <c r="J318" s="35" t="s">
        <v>1142</v>
      </c>
      <c r="K318" s="35" t="s">
        <v>1142</v>
      </c>
      <c r="L318" s="35" t="s">
        <v>1132</v>
      </c>
      <c r="M318" s="35" t="s">
        <v>1187</v>
      </c>
      <c r="N318" s="35"/>
      <c r="O318" s="35" t="s">
        <v>1134</v>
      </c>
      <c r="P318" s="35" t="s">
        <v>1135</v>
      </c>
      <c r="Q318" s="35"/>
      <c r="R318" s="35"/>
      <c r="S318" s="35"/>
      <c r="T318" s="35" t="s">
        <v>2557</v>
      </c>
      <c r="U318" s="35"/>
      <c r="V318" s="35" t="s">
        <v>2558</v>
      </c>
      <c r="W318" s="35" t="s">
        <v>1138</v>
      </c>
      <c r="X318" s="35" t="s">
        <v>1139</v>
      </c>
    </row>
    <row r="319" spans="1:24" ht="31.5" hidden="1">
      <c r="A319" s="35" t="s">
        <v>2559</v>
      </c>
      <c r="B319" s="35" t="s">
        <v>2560</v>
      </c>
      <c r="C319" s="35" t="s">
        <v>1201</v>
      </c>
      <c r="D319" s="35" t="s">
        <v>1202</v>
      </c>
      <c r="E319" s="35" t="s">
        <v>1165</v>
      </c>
      <c r="F319" s="35" t="s">
        <v>1629</v>
      </c>
      <c r="G319" s="35" t="s">
        <v>1153</v>
      </c>
      <c r="H319" s="35"/>
      <c r="I319" s="36" t="s">
        <v>2561</v>
      </c>
      <c r="J319" s="35" t="s">
        <v>1156</v>
      </c>
      <c r="K319" s="35" t="s">
        <v>1156</v>
      </c>
      <c r="L319" s="35" t="s">
        <v>1132</v>
      </c>
      <c r="M319" s="35" t="s">
        <v>1187</v>
      </c>
      <c r="N319" s="35"/>
      <c r="O319" s="35" t="s">
        <v>1134</v>
      </c>
      <c r="P319" s="35" t="s">
        <v>1135</v>
      </c>
      <c r="Q319" s="35"/>
      <c r="R319" s="35"/>
      <c r="S319" s="35"/>
      <c r="T319" s="35" t="s">
        <v>1153</v>
      </c>
      <c r="U319" s="35"/>
      <c r="V319" s="35" t="s">
        <v>1631</v>
      </c>
      <c r="W319" s="35" t="s">
        <v>1138</v>
      </c>
      <c r="X319" s="35" t="s">
        <v>1139</v>
      </c>
    </row>
    <row r="320" spans="1:24" ht="31.5" hidden="1">
      <c r="A320" s="35" t="s">
        <v>2562</v>
      </c>
      <c r="B320" s="35" t="s">
        <v>2563</v>
      </c>
      <c r="C320" s="35" t="s">
        <v>1201</v>
      </c>
      <c r="D320" s="35" t="s">
        <v>1286</v>
      </c>
      <c r="E320" s="35" t="s">
        <v>1159</v>
      </c>
      <c r="F320" s="35" t="s">
        <v>2564</v>
      </c>
      <c r="G320" s="35" t="s">
        <v>2031</v>
      </c>
      <c r="H320" s="35"/>
      <c r="I320" s="36" t="s">
        <v>2565</v>
      </c>
      <c r="J320" s="35" t="s">
        <v>1142</v>
      </c>
      <c r="K320" s="35" t="s">
        <v>1289</v>
      </c>
      <c r="L320" s="35" t="s">
        <v>1132</v>
      </c>
      <c r="M320" s="35" t="s">
        <v>1187</v>
      </c>
      <c r="N320" s="35" t="s">
        <v>1297</v>
      </c>
      <c r="O320" s="35" t="s">
        <v>1134</v>
      </c>
      <c r="P320" s="35" t="s">
        <v>1135</v>
      </c>
      <c r="Q320" s="35"/>
      <c r="R320" s="35"/>
      <c r="S320" s="35"/>
      <c r="T320" s="35" t="s">
        <v>2033</v>
      </c>
      <c r="U320" s="35"/>
      <c r="V320" s="35" t="s">
        <v>2566</v>
      </c>
      <c r="W320" s="35" t="s">
        <v>1138</v>
      </c>
      <c r="X320" s="35" t="s">
        <v>1139</v>
      </c>
    </row>
    <row r="321" spans="1:24" ht="47.25" hidden="1">
      <c r="A321" s="35" t="s">
        <v>2567</v>
      </c>
      <c r="B321" s="35" t="s">
        <v>2568</v>
      </c>
      <c r="C321" s="35" t="s">
        <v>1407</v>
      </c>
      <c r="D321" s="35" t="s">
        <v>1408</v>
      </c>
      <c r="E321" s="35" t="s">
        <v>1165</v>
      </c>
      <c r="F321" s="35" t="s">
        <v>2046</v>
      </c>
      <c r="G321" s="35" t="s">
        <v>2090</v>
      </c>
      <c r="H321" s="35"/>
      <c r="I321" s="36" t="s">
        <v>2569</v>
      </c>
      <c r="J321" s="35" t="s">
        <v>1142</v>
      </c>
      <c r="K321" s="35" t="s">
        <v>2570</v>
      </c>
      <c r="L321" s="35" t="s">
        <v>1132</v>
      </c>
      <c r="M321" s="35" t="s">
        <v>1187</v>
      </c>
      <c r="N321" s="35"/>
      <c r="O321" s="35" t="s">
        <v>1134</v>
      </c>
      <c r="P321" s="35" t="s">
        <v>1135</v>
      </c>
      <c r="Q321" s="35"/>
      <c r="R321" s="35"/>
      <c r="S321" s="35"/>
      <c r="T321" s="35" t="s">
        <v>2093</v>
      </c>
      <c r="U321" s="35"/>
      <c r="V321" s="35" t="s">
        <v>2052</v>
      </c>
      <c r="W321" s="35" t="s">
        <v>1138</v>
      </c>
      <c r="X321" s="35" t="s">
        <v>1139</v>
      </c>
    </row>
    <row r="322" spans="1:24" hidden="1">
      <c r="A322" s="35" t="s">
        <v>2571</v>
      </c>
      <c r="B322" s="35" t="s">
        <v>2572</v>
      </c>
      <c r="C322" s="35" t="s">
        <v>1201</v>
      </c>
      <c r="D322" s="35" t="s">
        <v>1646</v>
      </c>
      <c r="E322" s="35" t="s">
        <v>1128</v>
      </c>
      <c r="F322" s="35" t="s">
        <v>1776</v>
      </c>
      <c r="G322" s="35" t="s">
        <v>1648</v>
      </c>
      <c r="H322" s="35" t="s">
        <v>1673</v>
      </c>
      <c r="I322" s="36" t="s">
        <v>2573</v>
      </c>
      <c r="J322" s="35" t="s">
        <v>1142</v>
      </c>
      <c r="K322" s="35"/>
      <c r="L322" s="35" t="s">
        <v>1132</v>
      </c>
      <c r="M322" s="35" t="s">
        <v>1187</v>
      </c>
      <c r="N322" s="35" t="s">
        <v>1719</v>
      </c>
      <c r="O322" s="35" t="s">
        <v>1675</v>
      </c>
      <c r="P322" s="35" t="s">
        <v>1135</v>
      </c>
      <c r="Q322" s="35"/>
      <c r="R322" s="35"/>
      <c r="S322" s="35"/>
      <c r="T322" s="35" t="s">
        <v>1650</v>
      </c>
      <c r="U322" s="35" t="s">
        <v>1676</v>
      </c>
      <c r="V322" s="35" t="s">
        <v>1777</v>
      </c>
      <c r="W322" s="35" t="s">
        <v>1138</v>
      </c>
      <c r="X322" s="35" t="s">
        <v>1139</v>
      </c>
    </row>
    <row r="323" spans="1:24" hidden="1">
      <c r="A323" s="35" t="s">
        <v>2574</v>
      </c>
      <c r="B323" s="35" t="s">
        <v>2575</v>
      </c>
      <c r="C323" s="35" t="s">
        <v>1201</v>
      </c>
      <c r="D323" s="35" t="s">
        <v>1224</v>
      </c>
      <c r="E323" s="35" t="s">
        <v>1146</v>
      </c>
      <c r="F323" s="35" t="s">
        <v>2576</v>
      </c>
      <c r="G323" s="35" t="s">
        <v>1280</v>
      </c>
      <c r="H323" s="35"/>
      <c r="I323" s="36" t="s">
        <v>2577</v>
      </c>
      <c r="J323" s="35" t="s">
        <v>1142</v>
      </c>
      <c r="K323" s="35" t="s">
        <v>2062</v>
      </c>
      <c r="L323" s="35" t="s">
        <v>1132</v>
      </c>
      <c r="M323" s="35" t="s">
        <v>1187</v>
      </c>
      <c r="N323" s="35"/>
      <c r="O323" s="35" t="s">
        <v>1134</v>
      </c>
      <c r="P323" s="35" t="s">
        <v>1135</v>
      </c>
      <c r="Q323" s="35"/>
      <c r="R323" s="35"/>
      <c r="S323" s="35"/>
      <c r="T323" s="35" t="s">
        <v>1282</v>
      </c>
      <c r="U323" s="35"/>
      <c r="V323" s="35" t="s">
        <v>2576</v>
      </c>
      <c r="W323" s="35" t="s">
        <v>1138</v>
      </c>
      <c r="X323" s="35" t="s">
        <v>1139</v>
      </c>
    </row>
    <row r="324" spans="1:24" ht="63" hidden="1">
      <c r="A324" s="35" t="s">
        <v>2578</v>
      </c>
      <c r="B324" s="35" t="s">
        <v>2579</v>
      </c>
      <c r="C324" s="35" t="s">
        <v>1201</v>
      </c>
      <c r="D324" s="35" t="s">
        <v>1646</v>
      </c>
      <c r="E324" s="35" t="s">
        <v>1146</v>
      </c>
      <c r="F324" s="35" t="s">
        <v>1648</v>
      </c>
      <c r="G324" s="35" t="s">
        <v>1673</v>
      </c>
      <c r="H324" s="35"/>
      <c r="I324" s="36" t="s">
        <v>2580</v>
      </c>
      <c r="J324" s="35" t="s">
        <v>1142</v>
      </c>
      <c r="K324" s="35" t="s">
        <v>1142</v>
      </c>
      <c r="L324" s="35" t="s">
        <v>1132</v>
      </c>
      <c r="M324" s="35" t="s">
        <v>1187</v>
      </c>
      <c r="N324" s="35" t="s">
        <v>1719</v>
      </c>
      <c r="O324" s="35" t="s">
        <v>1134</v>
      </c>
      <c r="P324" s="35" t="s">
        <v>1135</v>
      </c>
      <c r="Q324" s="35"/>
      <c r="R324" s="35"/>
      <c r="S324" s="35"/>
      <c r="T324" s="35" t="s">
        <v>1676</v>
      </c>
      <c r="U324" s="35" t="s">
        <v>1651</v>
      </c>
      <c r="V324" s="35" t="s">
        <v>1650</v>
      </c>
      <c r="W324" s="35" t="s">
        <v>1138</v>
      </c>
      <c r="X324" s="35" t="s">
        <v>1139</v>
      </c>
    </row>
    <row r="325" spans="1:24" hidden="1">
      <c r="A325" s="35" t="s">
        <v>2581</v>
      </c>
      <c r="B325" s="35" t="s">
        <v>2582</v>
      </c>
      <c r="C325" s="35" t="s">
        <v>1201</v>
      </c>
      <c r="D325" s="35" t="s">
        <v>1286</v>
      </c>
      <c r="E325" s="35" t="s">
        <v>1146</v>
      </c>
      <c r="F325" s="35" t="s">
        <v>2583</v>
      </c>
      <c r="G325" s="35" t="s">
        <v>1854</v>
      </c>
      <c r="H325" s="35"/>
      <c r="I325" s="36" t="s">
        <v>2581</v>
      </c>
      <c r="J325" s="35" t="s">
        <v>1142</v>
      </c>
      <c r="K325" s="35" t="s">
        <v>1131</v>
      </c>
      <c r="L325" s="35" t="s">
        <v>1132</v>
      </c>
      <c r="M325" s="35" t="s">
        <v>1187</v>
      </c>
      <c r="N325" s="35"/>
      <c r="O325" s="35" t="s">
        <v>1134</v>
      </c>
      <c r="P325" s="35" t="s">
        <v>1135</v>
      </c>
      <c r="Q325" s="35"/>
      <c r="R325" s="35"/>
      <c r="S325" s="35"/>
      <c r="T325" s="35" t="s">
        <v>1856</v>
      </c>
      <c r="U325" s="35"/>
      <c r="V325" s="35" t="s">
        <v>2584</v>
      </c>
      <c r="W325" s="35" t="s">
        <v>1138</v>
      </c>
      <c r="X325" s="35" t="s">
        <v>1139</v>
      </c>
    </row>
    <row r="326" spans="1:24" ht="63" hidden="1">
      <c r="A326" s="35" t="s">
        <v>2585</v>
      </c>
      <c r="B326" s="35" t="s">
        <v>2586</v>
      </c>
      <c r="C326" s="35" t="s">
        <v>1407</v>
      </c>
      <c r="D326" s="35" t="s">
        <v>1408</v>
      </c>
      <c r="E326" s="35" t="s">
        <v>1159</v>
      </c>
      <c r="F326" s="35" t="s">
        <v>2587</v>
      </c>
      <c r="G326" s="35" t="s">
        <v>1410</v>
      </c>
      <c r="H326" s="35" t="s">
        <v>1411</v>
      </c>
      <c r="I326" s="36" t="s">
        <v>2588</v>
      </c>
      <c r="J326" s="35" t="s">
        <v>1142</v>
      </c>
      <c r="K326" s="35" t="s">
        <v>1142</v>
      </c>
      <c r="L326" s="35" t="s">
        <v>1132</v>
      </c>
      <c r="M326" s="35" t="s">
        <v>1187</v>
      </c>
      <c r="N326" s="35"/>
      <c r="O326" s="35" t="s">
        <v>1134</v>
      </c>
      <c r="P326" s="35" t="s">
        <v>1135</v>
      </c>
      <c r="Q326" s="35"/>
      <c r="R326" s="35"/>
      <c r="S326" s="35"/>
      <c r="T326" s="35" t="s">
        <v>1410</v>
      </c>
      <c r="U326" s="35" t="s">
        <v>1413</v>
      </c>
      <c r="V326" s="35" t="s">
        <v>2589</v>
      </c>
      <c r="W326" s="35" t="s">
        <v>1138</v>
      </c>
      <c r="X326" s="35" t="s">
        <v>1139</v>
      </c>
    </row>
    <row r="327" spans="1:24" ht="47.25" hidden="1">
      <c r="A327" s="35" t="s">
        <v>2590</v>
      </c>
      <c r="B327" s="35" t="s">
        <v>2591</v>
      </c>
      <c r="C327" s="35" t="s">
        <v>1174</v>
      </c>
      <c r="D327" s="35" t="s">
        <v>1175</v>
      </c>
      <c r="E327" s="35" t="s">
        <v>1146</v>
      </c>
      <c r="F327" s="35" t="s">
        <v>2592</v>
      </c>
      <c r="G327" s="35" t="s">
        <v>2593</v>
      </c>
      <c r="H327" s="35"/>
      <c r="I327" s="36" t="s">
        <v>2594</v>
      </c>
      <c r="J327" s="35"/>
      <c r="K327" s="35" t="s">
        <v>1150</v>
      </c>
      <c r="L327" s="35" t="s">
        <v>1132</v>
      </c>
      <c r="M327" s="35" t="s">
        <v>1133</v>
      </c>
      <c r="N327" s="35"/>
      <c r="O327" s="35" t="s">
        <v>1134</v>
      </c>
      <c r="P327" s="35" t="s">
        <v>1135</v>
      </c>
      <c r="Q327" s="35"/>
      <c r="R327" s="35"/>
      <c r="S327" s="35"/>
      <c r="T327" s="35" t="s">
        <v>2595</v>
      </c>
      <c r="U327" s="35"/>
      <c r="V327" s="35" t="s">
        <v>2596</v>
      </c>
      <c r="W327" s="35" t="s">
        <v>1138</v>
      </c>
      <c r="X327" s="35" t="s">
        <v>1139</v>
      </c>
    </row>
    <row r="328" spans="1:24" ht="47.25" hidden="1">
      <c r="A328" s="35" t="s">
        <v>2597</v>
      </c>
      <c r="B328" s="35" t="s">
        <v>2598</v>
      </c>
      <c r="C328" s="35" t="s">
        <v>1407</v>
      </c>
      <c r="D328" s="35" t="s">
        <v>1571</v>
      </c>
      <c r="E328" s="35" t="s">
        <v>1128</v>
      </c>
      <c r="F328" s="35" t="s">
        <v>1585</v>
      </c>
      <c r="G328" s="35" t="s">
        <v>1586</v>
      </c>
      <c r="H328" s="35"/>
      <c r="I328" s="36" t="s">
        <v>2599</v>
      </c>
      <c r="J328" s="35" t="s">
        <v>1131</v>
      </c>
      <c r="K328" s="35" t="s">
        <v>1131</v>
      </c>
      <c r="L328" s="35" t="s">
        <v>1132</v>
      </c>
      <c r="M328" s="35" t="s">
        <v>1187</v>
      </c>
      <c r="N328" s="35" t="s">
        <v>1588</v>
      </c>
      <c r="O328" s="35" t="s">
        <v>1134</v>
      </c>
      <c r="P328" s="35" t="s">
        <v>1135</v>
      </c>
      <c r="Q328" s="35"/>
      <c r="R328" s="35"/>
      <c r="S328" s="35"/>
      <c r="T328" s="35" t="s">
        <v>1589</v>
      </c>
      <c r="U328" s="35" t="s">
        <v>2600</v>
      </c>
      <c r="V328" s="35" t="s">
        <v>1591</v>
      </c>
      <c r="W328" s="35" t="s">
        <v>1138</v>
      </c>
      <c r="X328" s="35" t="s">
        <v>1139</v>
      </c>
    </row>
    <row r="329" spans="1:24" ht="31.5" hidden="1">
      <c r="A329" s="35" t="s">
        <v>2601</v>
      </c>
      <c r="B329" s="35" t="s">
        <v>2602</v>
      </c>
      <c r="C329" s="35" t="s">
        <v>1163</v>
      </c>
      <c r="D329" s="35" t="s">
        <v>2350</v>
      </c>
      <c r="E329" s="35" t="s">
        <v>1165</v>
      </c>
      <c r="F329" s="35" t="s">
        <v>2357</v>
      </c>
      <c r="G329" s="35" t="s">
        <v>2603</v>
      </c>
      <c r="H329" s="35" t="s">
        <v>2604</v>
      </c>
      <c r="I329" s="36" t="s">
        <v>2605</v>
      </c>
      <c r="J329" s="35" t="s">
        <v>1142</v>
      </c>
      <c r="K329" s="35" t="s">
        <v>2606</v>
      </c>
      <c r="L329" s="35" t="s">
        <v>1132</v>
      </c>
      <c r="M329" s="35" t="s">
        <v>1187</v>
      </c>
      <c r="N329" s="35"/>
      <c r="O329" s="35" t="s">
        <v>1134</v>
      </c>
      <c r="P329" s="35" t="s">
        <v>1135</v>
      </c>
      <c r="Q329" s="35"/>
      <c r="R329" s="35"/>
      <c r="S329" s="35"/>
      <c r="T329" s="35" t="s">
        <v>2607</v>
      </c>
      <c r="U329" s="35" t="s">
        <v>2608</v>
      </c>
      <c r="V329" s="35" t="s">
        <v>2609</v>
      </c>
      <c r="W329" s="35" t="s">
        <v>1138</v>
      </c>
      <c r="X329" s="35" t="s">
        <v>1139</v>
      </c>
    </row>
    <row r="330" spans="1:24" ht="31.5" hidden="1">
      <c r="A330" s="35" t="s">
        <v>2610</v>
      </c>
      <c r="B330" s="35" t="s">
        <v>2611</v>
      </c>
      <c r="C330" s="35" t="s">
        <v>1174</v>
      </c>
      <c r="D330" s="35" t="s">
        <v>1175</v>
      </c>
      <c r="E330" s="35" t="s">
        <v>1146</v>
      </c>
      <c r="F330" s="35" t="s">
        <v>2587</v>
      </c>
      <c r="G330" s="35" t="s">
        <v>1322</v>
      </c>
      <c r="H330" s="35"/>
      <c r="I330" s="36" t="s">
        <v>2610</v>
      </c>
      <c r="J330" s="35" t="s">
        <v>1142</v>
      </c>
      <c r="K330" s="35" t="s">
        <v>1142</v>
      </c>
      <c r="L330" s="35" t="s">
        <v>1132</v>
      </c>
      <c r="M330" s="35" t="s">
        <v>1187</v>
      </c>
      <c r="N330" s="35"/>
      <c r="O330" s="35" t="s">
        <v>1134</v>
      </c>
      <c r="P330" s="35" t="s">
        <v>1135</v>
      </c>
      <c r="Q330" s="35"/>
      <c r="R330" s="35"/>
      <c r="S330" s="35"/>
      <c r="T330" s="35" t="s">
        <v>1324</v>
      </c>
      <c r="U330" s="35"/>
      <c r="V330" s="35" t="s">
        <v>2589</v>
      </c>
      <c r="W330" s="35" t="s">
        <v>1138</v>
      </c>
      <c r="X330" s="35" t="s">
        <v>1139</v>
      </c>
    </row>
    <row r="331" spans="1:24" ht="47.25" hidden="1">
      <c r="A331" s="35" t="s">
        <v>2612</v>
      </c>
      <c r="B331" s="35" t="s">
        <v>2613</v>
      </c>
      <c r="C331" s="35" t="s">
        <v>1174</v>
      </c>
      <c r="D331" s="35" t="s">
        <v>1175</v>
      </c>
      <c r="E331" s="35" t="s">
        <v>1159</v>
      </c>
      <c r="F331" s="35" t="s">
        <v>1780</v>
      </c>
      <c r="G331" s="35"/>
      <c r="H331" s="35"/>
      <c r="I331" s="36" t="s">
        <v>2614</v>
      </c>
      <c r="J331" s="35" t="s">
        <v>2615</v>
      </c>
      <c r="K331" s="35"/>
      <c r="L331" s="35" t="s">
        <v>1132</v>
      </c>
      <c r="M331" s="35" t="s">
        <v>1187</v>
      </c>
      <c r="N331" s="35"/>
      <c r="O331" s="35" t="s">
        <v>1675</v>
      </c>
      <c r="P331" s="35" t="s">
        <v>1135</v>
      </c>
      <c r="Q331" s="35"/>
      <c r="R331" s="35"/>
      <c r="S331" s="35"/>
      <c r="T331" s="35" t="s">
        <v>2616</v>
      </c>
      <c r="U331" s="35"/>
      <c r="V331" s="35" t="s">
        <v>1781</v>
      </c>
      <c r="W331" s="35" t="s">
        <v>1138</v>
      </c>
      <c r="X331" s="35" t="s">
        <v>1139</v>
      </c>
    </row>
    <row r="332" spans="1:24" ht="126" hidden="1">
      <c r="A332" s="35" t="s">
        <v>2617</v>
      </c>
      <c r="B332" s="35" t="s">
        <v>2618</v>
      </c>
      <c r="C332" s="35" t="s">
        <v>1201</v>
      </c>
      <c r="D332" s="35" t="s">
        <v>1286</v>
      </c>
      <c r="E332" s="35" t="s">
        <v>1159</v>
      </c>
      <c r="F332" s="35" t="s">
        <v>2619</v>
      </c>
      <c r="G332" s="35" t="s">
        <v>2620</v>
      </c>
      <c r="H332" s="35"/>
      <c r="I332" s="36" t="s">
        <v>2621</v>
      </c>
      <c r="J332" s="35" t="s">
        <v>1142</v>
      </c>
      <c r="K332" s="35" t="s">
        <v>1266</v>
      </c>
      <c r="L332" s="35" t="s">
        <v>1132</v>
      </c>
      <c r="M332" s="35" t="s">
        <v>1187</v>
      </c>
      <c r="N332" s="35"/>
      <c r="O332" s="35" t="s">
        <v>1134</v>
      </c>
      <c r="P332" s="35" t="s">
        <v>1135</v>
      </c>
      <c r="Q332" s="35"/>
      <c r="R332" s="35"/>
      <c r="S332" s="35"/>
      <c r="T332" s="35" t="s">
        <v>2622</v>
      </c>
      <c r="U332" s="35"/>
      <c r="V332" s="35" t="s">
        <v>2623</v>
      </c>
      <c r="W332" s="35" t="s">
        <v>1138</v>
      </c>
      <c r="X332" s="35" t="s">
        <v>1139</v>
      </c>
    </row>
    <row r="333" spans="1:24" hidden="1">
      <c r="A333" s="35" t="s">
        <v>2624</v>
      </c>
      <c r="B333" s="35" t="s">
        <v>2624</v>
      </c>
      <c r="C333" s="35" t="s">
        <v>1407</v>
      </c>
      <c r="D333" s="35" t="s">
        <v>1408</v>
      </c>
      <c r="E333" s="35" t="s">
        <v>1165</v>
      </c>
      <c r="F333" s="35" t="s">
        <v>2046</v>
      </c>
      <c r="G333" s="35" t="s">
        <v>2507</v>
      </c>
      <c r="H333" s="35"/>
      <c r="I333" s="36" t="s">
        <v>2625</v>
      </c>
      <c r="J333" s="35" t="s">
        <v>1142</v>
      </c>
      <c r="K333" s="35" t="s">
        <v>1236</v>
      </c>
      <c r="L333" s="35" t="s">
        <v>1132</v>
      </c>
      <c r="M333" s="35" t="s">
        <v>1187</v>
      </c>
      <c r="N333" s="35"/>
      <c r="O333" s="35" t="s">
        <v>1134</v>
      </c>
      <c r="P333" s="35" t="s">
        <v>1135</v>
      </c>
      <c r="Q333" s="35"/>
      <c r="R333" s="35"/>
      <c r="S333" s="35"/>
      <c r="T333" s="35" t="s">
        <v>2513</v>
      </c>
      <c r="U333" s="35"/>
      <c r="V333" s="35" t="s">
        <v>2052</v>
      </c>
      <c r="W333" s="35" t="s">
        <v>1138</v>
      </c>
      <c r="X333" s="35" t="s">
        <v>1139</v>
      </c>
    </row>
    <row r="334" spans="1:24" ht="47.25" hidden="1">
      <c r="A334" s="35" t="s">
        <v>2626</v>
      </c>
      <c r="B334" s="35" t="s">
        <v>2627</v>
      </c>
      <c r="C334" s="35" t="s">
        <v>1201</v>
      </c>
      <c r="D334" s="35" t="s">
        <v>1286</v>
      </c>
      <c r="E334" s="35" t="s">
        <v>1159</v>
      </c>
      <c r="F334" s="35" t="s">
        <v>2030</v>
      </c>
      <c r="G334" s="35" t="s">
        <v>2031</v>
      </c>
      <c r="H334" s="35" t="s">
        <v>2531</v>
      </c>
      <c r="I334" s="36" t="s">
        <v>2628</v>
      </c>
      <c r="J334" s="35" t="s">
        <v>1142</v>
      </c>
      <c r="K334" s="35" t="s">
        <v>1236</v>
      </c>
      <c r="L334" s="35" t="s">
        <v>1132</v>
      </c>
      <c r="M334" s="35" t="s">
        <v>1187</v>
      </c>
      <c r="N334" s="35" t="s">
        <v>2629</v>
      </c>
      <c r="O334" s="35" t="s">
        <v>1134</v>
      </c>
      <c r="P334" s="35" t="s">
        <v>1135</v>
      </c>
      <c r="Q334" s="35"/>
      <c r="R334" s="35"/>
      <c r="S334" s="35"/>
      <c r="T334" s="35" t="s">
        <v>2033</v>
      </c>
      <c r="U334" s="35" t="s">
        <v>2534</v>
      </c>
      <c r="V334" s="35" t="s">
        <v>2630</v>
      </c>
      <c r="W334" s="35" t="s">
        <v>1138</v>
      </c>
      <c r="X334" s="35" t="s">
        <v>1139</v>
      </c>
    </row>
    <row r="335" spans="1:24" ht="47.25" hidden="1">
      <c r="A335" s="35" t="s">
        <v>2631</v>
      </c>
      <c r="B335" s="35" t="s">
        <v>2632</v>
      </c>
      <c r="C335" s="35" t="s">
        <v>1201</v>
      </c>
      <c r="D335" s="35" t="s">
        <v>1286</v>
      </c>
      <c r="E335" s="35" t="s">
        <v>1159</v>
      </c>
      <c r="F335" s="35" t="s">
        <v>1166</v>
      </c>
      <c r="G335" s="35" t="s">
        <v>2031</v>
      </c>
      <c r="H335" s="35" t="s">
        <v>2531</v>
      </c>
      <c r="I335" s="36" t="s">
        <v>2633</v>
      </c>
      <c r="J335" s="35" t="s">
        <v>1142</v>
      </c>
      <c r="K335" s="35" t="s">
        <v>1236</v>
      </c>
      <c r="L335" s="35" t="s">
        <v>1132</v>
      </c>
      <c r="M335" s="35" t="s">
        <v>1187</v>
      </c>
      <c r="N335" s="35"/>
      <c r="O335" s="35" t="s">
        <v>1134</v>
      </c>
      <c r="P335" s="35" t="s">
        <v>1135</v>
      </c>
      <c r="Q335" s="35"/>
      <c r="R335" s="35"/>
      <c r="S335" s="35"/>
      <c r="T335" s="35" t="s">
        <v>2033</v>
      </c>
      <c r="U335" s="35" t="s">
        <v>2534</v>
      </c>
      <c r="V335" s="35" t="s">
        <v>1171</v>
      </c>
      <c r="W335" s="35" t="s">
        <v>1138</v>
      </c>
      <c r="X335" s="35" t="s">
        <v>1139</v>
      </c>
    </row>
    <row r="336" spans="1:24" hidden="1">
      <c r="A336" s="35" t="s">
        <v>2634</v>
      </c>
      <c r="B336" s="35" t="s">
        <v>2635</v>
      </c>
      <c r="C336" s="35" t="s">
        <v>1126</v>
      </c>
      <c r="D336" s="35" t="s">
        <v>1127</v>
      </c>
      <c r="E336" s="35" t="s">
        <v>1159</v>
      </c>
      <c r="F336" s="35" t="s">
        <v>1129</v>
      </c>
      <c r="G336" s="35" t="s">
        <v>1130</v>
      </c>
      <c r="H336" s="35"/>
      <c r="I336" s="36"/>
      <c r="J336" s="35"/>
      <c r="K336" s="35" t="s">
        <v>1131</v>
      </c>
      <c r="L336" s="35" t="s">
        <v>1132</v>
      </c>
      <c r="M336" s="35" t="s">
        <v>1133</v>
      </c>
      <c r="N336" s="35"/>
      <c r="O336" s="35" t="s">
        <v>1134</v>
      </c>
      <c r="P336" s="35" t="s">
        <v>1135</v>
      </c>
      <c r="Q336" s="35"/>
      <c r="R336" s="35"/>
      <c r="S336" s="35"/>
      <c r="T336" s="35" t="s">
        <v>1136</v>
      </c>
      <c r="U336" s="35"/>
      <c r="V336" s="35" t="s">
        <v>1137</v>
      </c>
      <c r="W336" s="35" t="s">
        <v>1138</v>
      </c>
      <c r="X336" s="35" t="s">
        <v>1139</v>
      </c>
    </row>
    <row r="337" spans="1:24" ht="31.5" hidden="1">
      <c r="A337" s="35" t="s">
        <v>2634</v>
      </c>
      <c r="B337" s="35" t="s">
        <v>2636</v>
      </c>
      <c r="C337" s="35" t="s">
        <v>1126</v>
      </c>
      <c r="D337" s="35"/>
      <c r="E337" s="35" t="s">
        <v>1146</v>
      </c>
      <c r="F337" s="35" t="s">
        <v>2234</v>
      </c>
      <c r="G337" s="35" t="s">
        <v>2126</v>
      </c>
      <c r="H337" s="35"/>
      <c r="I337" s="36" t="s">
        <v>2637</v>
      </c>
      <c r="J337" s="35" t="s">
        <v>1142</v>
      </c>
      <c r="K337" s="35" t="s">
        <v>1142</v>
      </c>
      <c r="L337" s="35" t="s">
        <v>1132</v>
      </c>
      <c r="M337" s="35" t="s">
        <v>1133</v>
      </c>
      <c r="N337" s="35" t="s">
        <v>2128</v>
      </c>
      <c r="O337" s="35" t="s">
        <v>1134</v>
      </c>
      <c r="P337" s="35" t="s">
        <v>1135</v>
      </c>
      <c r="Q337" s="35"/>
      <c r="R337" s="35"/>
      <c r="S337" s="35"/>
      <c r="T337" s="35"/>
      <c r="U337" s="35"/>
      <c r="V337" s="35"/>
      <c r="W337" s="35" t="s">
        <v>1138</v>
      </c>
      <c r="X337" s="35" t="s">
        <v>1139</v>
      </c>
    </row>
    <row r="338" spans="1:24" ht="94.5" hidden="1">
      <c r="A338" s="35" t="s">
        <v>2638</v>
      </c>
      <c r="B338" s="35" t="s">
        <v>2639</v>
      </c>
      <c r="C338" s="35" t="s">
        <v>1201</v>
      </c>
      <c r="D338" s="35" t="s">
        <v>1332</v>
      </c>
      <c r="E338" s="35" t="s">
        <v>1165</v>
      </c>
      <c r="F338" s="35" t="s">
        <v>1418</v>
      </c>
      <c r="G338" s="35" t="s">
        <v>1335</v>
      </c>
      <c r="H338" s="35"/>
      <c r="I338" s="36" t="s">
        <v>2640</v>
      </c>
      <c r="J338" s="35" t="s">
        <v>1142</v>
      </c>
      <c r="K338" s="35" t="s">
        <v>1142</v>
      </c>
      <c r="L338" s="35" t="s">
        <v>1132</v>
      </c>
      <c r="M338" s="35" t="s">
        <v>1187</v>
      </c>
      <c r="N338" s="35"/>
      <c r="O338" s="35" t="s">
        <v>1134</v>
      </c>
      <c r="P338" s="35" t="s">
        <v>1135</v>
      </c>
      <c r="Q338" s="35"/>
      <c r="R338" s="35"/>
      <c r="S338" s="35"/>
      <c r="T338" s="35" t="s">
        <v>2106</v>
      </c>
      <c r="U338" s="35"/>
      <c r="V338" s="35" t="s">
        <v>1418</v>
      </c>
      <c r="W338" s="35" t="s">
        <v>1138</v>
      </c>
      <c r="X338" s="35" t="s">
        <v>1139</v>
      </c>
    </row>
    <row r="339" spans="1:24" ht="47.25">
      <c r="A339" s="35" t="s">
        <v>2641</v>
      </c>
      <c r="B339" s="35" t="s">
        <v>2642</v>
      </c>
      <c r="C339" s="35" t="s">
        <v>1201</v>
      </c>
      <c r="D339" s="35" t="s">
        <v>1202</v>
      </c>
      <c r="E339" s="35" t="s">
        <v>1146</v>
      </c>
      <c r="F339" s="35" t="s">
        <v>2643</v>
      </c>
      <c r="G339" s="35" t="s">
        <v>1204</v>
      </c>
      <c r="H339" s="35"/>
      <c r="I339" s="36" t="s">
        <v>2644</v>
      </c>
      <c r="J339" s="35" t="s">
        <v>1206</v>
      </c>
      <c r="K339" s="35" t="s">
        <v>1206</v>
      </c>
      <c r="L339" s="35" t="s">
        <v>1132</v>
      </c>
      <c r="M339" s="35" t="s">
        <v>1187</v>
      </c>
      <c r="N339" s="35"/>
      <c r="O339" s="35" t="s">
        <v>1134</v>
      </c>
      <c r="P339" s="35" t="s">
        <v>1135</v>
      </c>
      <c r="Q339" s="35"/>
      <c r="R339" s="35"/>
      <c r="S339" s="35"/>
      <c r="T339" s="35" t="s">
        <v>1204</v>
      </c>
      <c r="U339" s="35"/>
      <c r="V339" s="35" t="s">
        <v>2643</v>
      </c>
      <c r="W339" s="35" t="s">
        <v>1138</v>
      </c>
      <c r="X339" s="35" t="s">
        <v>1139</v>
      </c>
    </row>
    <row r="340" spans="1:24" ht="31.5" hidden="1">
      <c r="A340" s="35" t="s">
        <v>2645</v>
      </c>
      <c r="B340" s="35" t="s">
        <v>2646</v>
      </c>
      <c r="C340" s="35" t="s">
        <v>1407</v>
      </c>
      <c r="D340" s="35" t="s">
        <v>1408</v>
      </c>
      <c r="E340" s="35" t="s">
        <v>1159</v>
      </c>
      <c r="F340" s="35" t="s">
        <v>2046</v>
      </c>
      <c r="G340" s="35" t="s">
        <v>1410</v>
      </c>
      <c r="H340" s="35" t="s">
        <v>1411</v>
      </c>
      <c r="I340" s="36" t="s">
        <v>2647</v>
      </c>
      <c r="J340" s="35" t="s">
        <v>1142</v>
      </c>
      <c r="K340" s="35" t="s">
        <v>1236</v>
      </c>
      <c r="L340" s="35" t="s">
        <v>1132</v>
      </c>
      <c r="M340" s="35" t="s">
        <v>1187</v>
      </c>
      <c r="N340" s="35"/>
      <c r="O340" s="35" t="s">
        <v>1134</v>
      </c>
      <c r="P340" s="35" t="s">
        <v>1135</v>
      </c>
      <c r="Q340" s="35"/>
      <c r="R340" s="35"/>
      <c r="S340" s="35"/>
      <c r="T340" s="35" t="s">
        <v>1410</v>
      </c>
      <c r="U340" s="35" t="s">
        <v>1413</v>
      </c>
      <c r="V340" s="35" t="s">
        <v>2052</v>
      </c>
      <c r="W340" s="35" t="s">
        <v>1138</v>
      </c>
      <c r="X340" s="35" t="s">
        <v>1139</v>
      </c>
    </row>
    <row r="341" spans="1:24" ht="31.5" hidden="1">
      <c r="A341" s="35" t="s">
        <v>2648</v>
      </c>
      <c r="B341" s="35" t="s">
        <v>2649</v>
      </c>
      <c r="C341" s="35" t="s">
        <v>1201</v>
      </c>
      <c r="D341" s="35" t="s">
        <v>1683</v>
      </c>
      <c r="E341" s="35" t="s">
        <v>1128</v>
      </c>
      <c r="F341" s="35" t="s">
        <v>2022</v>
      </c>
      <c r="G341" s="35" t="s">
        <v>1685</v>
      </c>
      <c r="H341" s="35"/>
      <c r="I341" s="36" t="s">
        <v>2650</v>
      </c>
      <c r="J341" s="35" t="s">
        <v>1131</v>
      </c>
      <c r="K341" s="35" t="s">
        <v>1131</v>
      </c>
      <c r="L341" s="35" t="s">
        <v>1132</v>
      </c>
      <c r="M341" s="35" t="s">
        <v>1187</v>
      </c>
      <c r="N341" s="35"/>
      <c r="O341" s="35" t="s">
        <v>1134</v>
      </c>
      <c r="P341" s="35" t="s">
        <v>1135</v>
      </c>
      <c r="Q341" s="35"/>
      <c r="R341" s="35"/>
      <c r="S341" s="35"/>
      <c r="T341" s="35" t="s">
        <v>1687</v>
      </c>
      <c r="U341" s="35"/>
      <c r="V341" s="35" t="s">
        <v>2024</v>
      </c>
      <c r="W341" s="35" t="s">
        <v>1138</v>
      </c>
      <c r="X341" s="35" t="s">
        <v>1139</v>
      </c>
    </row>
    <row r="342" spans="1:24" ht="141.75" hidden="1">
      <c r="A342" s="35" t="s">
        <v>2651</v>
      </c>
      <c r="B342" s="35" t="s">
        <v>2652</v>
      </c>
      <c r="C342" s="35" t="s">
        <v>1201</v>
      </c>
      <c r="D342" s="35" t="s">
        <v>1224</v>
      </c>
      <c r="E342" s="35" t="s">
        <v>1146</v>
      </c>
      <c r="F342" s="35" t="s">
        <v>1225</v>
      </c>
      <c r="G342" s="35" t="s">
        <v>1226</v>
      </c>
      <c r="H342" s="35"/>
      <c r="I342" s="36" t="s">
        <v>2653</v>
      </c>
      <c r="J342" s="35" t="s">
        <v>1142</v>
      </c>
      <c r="K342" s="35" t="s">
        <v>1266</v>
      </c>
      <c r="L342" s="35" t="s">
        <v>1132</v>
      </c>
      <c r="M342" s="35" t="s">
        <v>1187</v>
      </c>
      <c r="N342" s="35"/>
      <c r="O342" s="35" t="s">
        <v>1134</v>
      </c>
      <c r="P342" s="35" t="s">
        <v>1135</v>
      </c>
      <c r="Q342" s="35"/>
      <c r="R342" s="35"/>
      <c r="S342" s="35"/>
      <c r="T342" s="35" t="s">
        <v>1226</v>
      </c>
      <c r="U342" s="35"/>
      <c r="V342" s="35" t="s">
        <v>1229</v>
      </c>
      <c r="W342" s="35" t="s">
        <v>1138</v>
      </c>
      <c r="X342" s="35" t="s">
        <v>1139</v>
      </c>
    </row>
    <row r="343" spans="1:24" ht="31.5" hidden="1">
      <c r="A343" s="35" t="s">
        <v>2654</v>
      </c>
      <c r="B343" s="35" t="s">
        <v>2655</v>
      </c>
      <c r="C343" s="35" t="s">
        <v>1174</v>
      </c>
      <c r="D343" s="35" t="s">
        <v>1175</v>
      </c>
      <c r="E343" s="35" t="s">
        <v>1146</v>
      </c>
      <c r="F343" s="35" t="s">
        <v>1372</v>
      </c>
      <c r="G343" s="35" t="s">
        <v>1256</v>
      </c>
      <c r="H343" s="35" t="s">
        <v>1256</v>
      </c>
      <c r="I343" s="36" t="s">
        <v>2656</v>
      </c>
      <c r="J343" s="35" t="s">
        <v>1131</v>
      </c>
      <c r="K343" s="35" t="s">
        <v>1131</v>
      </c>
      <c r="L343" s="35" t="s">
        <v>1132</v>
      </c>
      <c r="M343" s="35" t="s">
        <v>1187</v>
      </c>
      <c r="N343" s="35" t="s">
        <v>2072</v>
      </c>
      <c r="O343" s="35" t="s">
        <v>1134</v>
      </c>
      <c r="P343" s="35" t="s">
        <v>1135</v>
      </c>
      <c r="Q343" s="35"/>
      <c r="R343" s="35"/>
      <c r="S343" s="35"/>
      <c r="T343" s="35" t="s">
        <v>1258</v>
      </c>
      <c r="U343" s="35"/>
      <c r="V343" s="35" t="s">
        <v>2657</v>
      </c>
      <c r="W343" s="35" t="s">
        <v>1138</v>
      </c>
      <c r="X343" s="35" t="s">
        <v>1139</v>
      </c>
    </row>
    <row r="344" spans="1:24" ht="31.5" hidden="1">
      <c r="A344" s="35" t="s">
        <v>2658</v>
      </c>
      <c r="B344" s="35" t="s">
        <v>2659</v>
      </c>
      <c r="C344" s="35" t="s">
        <v>1407</v>
      </c>
      <c r="D344" s="35" t="s">
        <v>1571</v>
      </c>
      <c r="E344" s="35" t="s">
        <v>1159</v>
      </c>
      <c r="F344" s="35" t="s">
        <v>1572</v>
      </c>
      <c r="G344" s="35" t="s">
        <v>1573</v>
      </c>
      <c r="H344" s="35"/>
      <c r="I344" s="36" t="s">
        <v>2660</v>
      </c>
      <c r="J344" s="35" t="s">
        <v>1142</v>
      </c>
      <c r="K344" s="35" t="s">
        <v>1142</v>
      </c>
      <c r="L344" s="35" t="s">
        <v>1132</v>
      </c>
      <c r="M344" s="35" t="s">
        <v>1187</v>
      </c>
      <c r="N344" s="35"/>
      <c r="O344" s="35" t="s">
        <v>1134</v>
      </c>
      <c r="P344" s="35" t="s">
        <v>1135</v>
      </c>
      <c r="Q344" s="35"/>
      <c r="R344" s="35"/>
      <c r="S344" s="35"/>
      <c r="T344" s="35" t="s">
        <v>1574</v>
      </c>
      <c r="U344" s="35"/>
      <c r="V344" s="35" t="s">
        <v>1575</v>
      </c>
      <c r="W344" s="35" t="s">
        <v>1138</v>
      </c>
      <c r="X344" s="35" t="s">
        <v>1139</v>
      </c>
    </row>
    <row r="345" spans="1:24" hidden="1">
      <c r="A345" s="35" t="s">
        <v>2661</v>
      </c>
      <c r="B345" s="35" t="s">
        <v>2662</v>
      </c>
      <c r="C345" s="35" t="s">
        <v>1201</v>
      </c>
      <c r="D345" s="35" t="s">
        <v>1473</v>
      </c>
      <c r="E345" s="35" t="s">
        <v>1159</v>
      </c>
      <c r="F345" s="35" t="s">
        <v>2663</v>
      </c>
      <c r="G345" s="35" t="s">
        <v>1854</v>
      </c>
      <c r="H345" s="35"/>
      <c r="I345" s="36" t="s">
        <v>2664</v>
      </c>
      <c r="J345" s="35" t="s">
        <v>1131</v>
      </c>
      <c r="K345" s="35" t="s">
        <v>1131</v>
      </c>
      <c r="L345" s="35" t="s">
        <v>1132</v>
      </c>
      <c r="M345" s="35" t="s">
        <v>1187</v>
      </c>
      <c r="N345" s="35"/>
      <c r="O345" s="35" t="s">
        <v>1134</v>
      </c>
      <c r="P345" s="35" t="s">
        <v>1135</v>
      </c>
      <c r="Q345" s="35"/>
      <c r="R345" s="35"/>
      <c r="S345" s="35"/>
      <c r="T345" s="35" t="s">
        <v>1856</v>
      </c>
      <c r="U345" s="35"/>
      <c r="V345" s="35" t="s">
        <v>2665</v>
      </c>
      <c r="W345" s="35" t="s">
        <v>1138</v>
      </c>
      <c r="X345" s="35" t="s">
        <v>1139</v>
      </c>
    </row>
    <row r="346" spans="1:24" ht="47.25" hidden="1">
      <c r="A346" s="35" t="s">
        <v>2666</v>
      </c>
      <c r="B346" s="35" t="s">
        <v>2667</v>
      </c>
      <c r="C346" s="35" t="s">
        <v>1201</v>
      </c>
      <c r="D346" s="35" t="s">
        <v>1683</v>
      </c>
      <c r="E346" s="35" t="s">
        <v>1128</v>
      </c>
      <c r="F346" s="35" t="s">
        <v>2022</v>
      </c>
      <c r="G346" s="35" t="s">
        <v>1685</v>
      </c>
      <c r="H346" s="35"/>
      <c r="I346" s="36" t="s">
        <v>2668</v>
      </c>
      <c r="J346" s="35" t="s">
        <v>1131</v>
      </c>
      <c r="K346" s="35" t="s">
        <v>1131</v>
      </c>
      <c r="L346" s="35" t="s">
        <v>1132</v>
      </c>
      <c r="M346" s="35" t="s">
        <v>1187</v>
      </c>
      <c r="N346" s="35"/>
      <c r="O346" s="35" t="s">
        <v>1134</v>
      </c>
      <c r="P346" s="35" t="s">
        <v>1135</v>
      </c>
      <c r="Q346" s="35"/>
      <c r="R346" s="35"/>
      <c r="S346" s="35"/>
      <c r="T346" s="35" t="s">
        <v>1687</v>
      </c>
      <c r="U346" s="35"/>
      <c r="V346" s="35" t="s">
        <v>2024</v>
      </c>
      <c r="W346" s="35" t="s">
        <v>1138</v>
      </c>
      <c r="X346" s="35" t="s">
        <v>1139</v>
      </c>
    </row>
    <row r="347" spans="1:24" ht="31.5" hidden="1">
      <c r="A347" s="35" t="s">
        <v>2669</v>
      </c>
      <c r="B347" s="35" t="s">
        <v>2670</v>
      </c>
      <c r="C347" s="35" t="s">
        <v>1163</v>
      </c>
      <c r="D347" s="35" t="s">
        <v>1533</v>
      </c>
      <c r="E347" s="35" t="s">
        <v>1146</v>
      </c>
      <c r="F347" s="35" t="s">
        <v>2342</v>
      </c>
      <c r="G347" s="35" t="s">
        <v>1638</v>
      </c>
      <c r="H347" s="35"/>
      <c r="I347" s="36" t="s">
        <v>2671</v>
      </c>
      <c r="J347" s="35" t="s">
        <v>1131</v>
      </c>
      <c r="K347" s="35" t="s">
        <v>1131</v>
      </c>
      <c r="L347" s="35" t="s">
        <v>1132</v>
      </c>
      <c r="M347" s="35" t="s">
        <v>1187</v>
      </c>
      <c r="N347" s="35" t="s">
        <v>2345</v>
      </c>
      <c r="O347" s="35" t="s">
        <v>1134</v>
      </c>
      <c r="P347" s="35" t="s">
        <v>1135</v>
      </c>
      <c r="Q347" s="35"/>
      <c r="R347" s="35"/>
      <c r="S347" s="35"/>
      <c r="T347" s="35" t="s">
        <v>1640</v>
      </c>
      <c r="U347" s="35"/>
      <c r="V347" s="35" t="s">
        <v>2347</v>
      </c>
      <c r="W347" s="35" t="s">
        <v>1138</v>
      </c>
      <c r="X347" s="35" t="s">
        <v>1139</v>
      </c>
    </row>
    <row r="348" spans="1:24" ht="31.5" hidden="1">
      <c r="A348" s="35" t="s">
        <v>2672</v>
      </c>
      <c r="B348" s="35" t="s">
        <v>2673</v>
      </c>
      <c r="C348" s="35" t="s">
        <v>1201</v>
      </c>
      <c r="D348" s="35" t="s">
        <v>1683</v>
      </c>
      <c r="E348" s="35" t="s">
        <v>1165</v>
      </c>
      <c r="F348" s="35" t="s">
        <v>1372</v>
      </c>
      <c r="G348" s="35" t="s">
        <v>1685</v>
      </c>
      <c r="H348" s="35"/>
      <c r="I348" s="36" t="s">
        <v>2674</v>
      </c>
      <c r="J348" s="35" t="s">
        <v>1131</v>
      </c>
      <c r="K348" s="35" t="s">
        <v>1131</v>
      </c>
      <c r="L348" s="35" t="s">
        <v>1132</v>
      </c>
      <c r="M348" s="35" t="s">
        <v>1187</v>
      </c>
      <c r="N348" s="35" t="s">
        <v>1375</v>
      </c>
      <c r="O348" s="35" t="s">
        <v>1134</v>
      </c>
      <c r="P348" s="35" t="s">
        <v>1135</v>
      </c>
      <c r="Q348" s="35"/>
      <c r="R348" s="35"/>
      <c r="S348" s="35"/>
      <c r="T348" s="35" t="s">
        <v>1687</v>
      </c>
      <c r="U348" s="35"/>
      <c r="V348" s="35" t="s">
        <v>1372</v>
      </c>
      <c r="W348" s="35" t="s">
        <v>1138</v>
      </c>
      <c r="X348" s="35" t="s">
        <v>1139</v>
      </c>
    </row>
    <row r="349" spans="1:24" ht="47.25" hidden="1">
      <c r="A349" s="35" t="s">
        <v>2675</v>
      </c>
      <c r="B349" s="35" t="s">
        <v>2676</v>
      </c>
      <c r="C349" s="35" t="s">
        <v>1201</v>
      </c>
      <c r="D349" s="35" t="s">
        <v>1683</v>
      </c>
      <c r="E349" s="35" t="s">
        <v>1128</v>
      </c>
      <c r="F349" s="35" t="s">
        <v>2022</v>
      </c>
      <c r="G349" s="35" t="s">
        <v>1685</v>
      </c>
      <c r="H349" s="35"/>
      <c r="I349" s="36" t="s">
        <v>2677</v>
      </c>
      <c r="J349" s="35" t="s">
        <v>1131</v>
      </c>
      <c r="K349" s="35" t="s">
        <v>1131</v>
      </c>
      <c r="L349" s="35" t="s">
        <v>1132</v>
      </c>
      <c r="M349" s="35" t="s">
        <v>1187</v>
      </c>
      <c r="N349" s="35"/>
      <c r="O349" s="35" t="s">
        <v>1134</v>
      </c>
      <c r="P349" s="35" t="s">
        <v>1135</v>
      </c>
      <c r="Q349" s="35"/>
      <c r="R349" s="35"/>
      <c r="S349" s="35"/>
      <c r="T349" s="35" t="s">
        <v>1687</v>
      </c>
      <c r="U349" s="35"/>
      <c r="V349" s="35" t="s">
        <v>2024</v>
      </c>
      <c r="W349" s="35" t="s">
        <v>1138</v>
      </c>
      <c r="X349" s="35" t="s">
        <v>1139</v>
      </c>
    </row>
    <row r="350" spans="1:24" ht="31.5" hidden="1">
      <c r="A350" s="35" t="s">
        <v>2678</v>
      </c>
      <c r="B350" s="35" t="s">
        <v>2679</v>
      </c>
      <c r="C350" s="35" t="s">
        <v>1407</v>
      </c>
      <c r="D350" s="35" t="s">
        <v>1408</v>
      </c>
      <c r="E350" s="35" t="s">
        <v>1159</v>
      </c>
      <c r="F350" s="35" t="s">
        <v>2680</v>
      </c>
      <c r="G350" s="35" t="s">
        <v>1585</v>
      </c>
      <c r="H350" s="35"/>
      <c r="I350" s="36" t="s">
        <v>2681</v>
      </c>
      <c r="J350" s="35" t="s">
        <v>1131</v>
      </c>
      <c r="K350" s="35" t="s">
        <v>1131</v>
      </c>
      <c r="L350" s="35" t="s">
        <v>1132</v>
      </c>
      <c r="M350" s="35" t="s">
        <v>1187</v>
      </c>
      <c r="N350" s="35"/>
      <c r="O350" s="35" t="s">
        <v>1134</v>
      </c>
      <c r="P350" s="35" t="s">
        <v>1135</v>
      </c>
      <c r="Q350" s="35"/>
      <c r="R350" s="35"/>
      <c r="S350" s="35"/>
      <c r="T350" s="35" t="s">
        <v>1591</v>
      </c>
      <c r="U350" s="35"/>
      <c r="V350" s="35" t="s">
        <v>2682</v>
      </c>
      <c r="W350" s="35" t="s">
        <v>1138</v>
      </c>
      <c r="X350" s="35" t="s">
        <v>1139</v>
      </c>
    </row>
    <row r="351" spans="1:24" hidden="1">
      <c r="A351" s="35" t="s">
        <v>2683</v>
      </c>
      <c r="B351" s="35" t="s">
        <v>2684</v>
      </c>
      <c r="C351" s="35" t="s">
        <v>1174</v>
      </c>
      <c r="D351" s="35" t="s">
        <v>1175</v>
      </c>
      <c r="E351" s="35" t="s">
        <v>1128</v>
      </c>
      <c r="F351" s="35" t="s">
        <v>1184</v>
      </c>
      <c r="G351" s="35" t="s">
        <v>1185</v>
      </c>
      <c r="H351" s="35"/>
      <c r="I351" s="36" t="s">
        <v>2685</v>
      </c>
      <c r="J351" s="35" t="s">
        <v>1142</v>
      </c>
      <c r="K351" s="35" t="s">
        <v>1131</v>
      </c>
      <c r="L351" s="35" t="s">
        <v>1132</v>
      </c>
      <c r="M351" s="35" t="s">
        <v>1187</v>
      </c>
      <c r="N351" s="35"/>
      <c r="O351" s="35" t="s">
        <v>1134</v>
      </c>
      <c r="P351" s="35" t="s">
        <v>1135</v>
      </c>
      <c r="Q351" s="35"/>
      <c r="R351" s="35"/>
      <c r="S351" s="35"/>
      <c r="T351" s="35" t="s">
        <v>1188</v>
      </c>
      <c r="U351" s="35"/>
      <c r="V351" s="35" t="s">
        <v>2686</v>
      </c>
      <c r="W351" s="35" t="s">
        <v>1138</v>
      </c>
      <c r="X351" s="35" t="s">
        <v>1139</v>
      </c>
    </row>
    <row r="352" spans="1:24" hidden="1">
      <c r="A352" s="35" t="s">
        <v>2687</v>
      </c>
      <c r="B352" s="35" t="s">
        <v>2688</v>
      </c>
      <c r="C352" s="35" t="s">
        <v>1174</v>
      </c>
      <c r="D352" s="35" t="s">
        <v>1175</v>
      </c>
      <c r="E352" s="35" t="s">
        <v>1165</v>
      </c>
      <c r="F352" s="35" t="s">
        <v>2689</v>
      </c>
      <c r="G352" s="35" t="s">
        <v>1241</v>
      </c>
      <c r="H352" s="35" t="s">
        <v>1305</v>
      </c>
      <c r="I352" s="36" t="s">
        <v>2690</v>
      </c>
      <c r="J352" s="35" t="s">
        <v>1142</v>
      </c>
      <c r="K352" s="35" t="s">
        <v>1274</v>
      </c>
      <c r="L352" s="35" t="s">
        <v>1132</v>
      </c>
      <c r="M352" s="35" t="s">
        <v>1187</v>
      </c>
      <c r="N352" s="35" t="s">
        <v>1241</v>
      </c>
      <c r="O352" s="35" t="s">
        <v>1134</v>
      </c>
      <c r="P352" s="35" t="s">
        <v>1135</v>
      </c>
      <c r="Q352" s="35"/>
      <c r="R352" s="35"/>
      <c r="S352" s="35"/>
      <c r="T352" s="35" t="s">
        <v>1244</v>
      </c>
      <c r="U352" s="35"/>
      <c r="V352" s="35" t="s">
        <v>2689</v>
      </c>
      <c r="W352" s="35" t="s">
        <v>1138</v>
      </c>
      <c r="X352" s="35" t="s">
        <v>1139</v>
      </c>
    </row>
    <row r="353" spans="1:24" ht="47.25" hidden="1">
      <c r="A353" s="35" t="s">
        <v>2691</v>
      </c>
      <c r="B353" s="35" t="s">
        <v>2692</v>
      </c>
      <c r="C353" s="35" t="s">
        <v>1174</v>
      </c>
      <c r="D353" s="35" t="s">
        <v>1175</v>
      </c>
      <c r="E353" s="35" t="s">
        <v>1146</v>
      </c>
      <c r="F353" s="35" t="s">
        <v>1232</v>
      </c>
      <c r="G353" s="35" t="s">
        <v>2693</v>
      </c>
      <c r="H353" s="35"/>
      <c r="I353" s="36" t="s">
        <v>1508</v>
      </c>
      <c r="J353" s="35" t="s">
        <v>1142</v>
      </c>
      <c r="K353" s="35" t="s">
        <v>1142</v>
      </c>
      <c r="L353" s="35" t="s">
        <v>1132</v>
      </c>
      <c r="M353" s="35" t="s">
        <v>1187</v>
      </c>
      <c r="N353" s="35"/>
      <c r="O353" s="35" t="s">
        <v>1134</v>
      </c>
      <c r="P353" s="35" t="s">
        <v>1135</v>
      </c>
      <c r="Q353" s="35"/>
      <c r="R353" s="35"/>
      <c r="S353" s="35"/>
      <c r="T353" s="35" t="s">
        <v>2694</v>
      </c>
      <c r="U353" s="35"/>
      <c r="V353" s="35" t="s">
        <v>2695</v>
      </c>
      <c r="W353" s="35" t="s">
        <v>1138</v>
      </c>
      <c r="X353" s="35" t="s">
        <v>1139</v>
      </c>
    </row>
    <row r="354" spans="1:24" ht="31.5" hidden="1">
      <c r="A354" s="35" t="s">
        <v>2696</v>
      </c>
      <c r="B354" s="35" t="s">
        <v>2697</v>
      </c>
      <c r="C354" s="35" t="s">
        <v>1201</v>
      </c>
      <c r="D354" s="35" t="s">
        <v>1683</v>
      </c>
      <c r="E354" s="35" t="s">
        <v>1128</v>
      </c>
      <c r="F354" s="35" t="s">
        <v>1372</v>
      </c>
      <c r="G354" s="35" t="s">
        <v>1685</v>
      </c>
      <c r="H354" s="35"/>
      <c r="I354" s="36" t="s">
        <v>2698</v>
      </c>
      <c r="J354" s="35" t="s">
        <v>1131</v>
      </c>
      <c r="K354" s="35" t="s">
        <v>1131</v>
      </c>
      <c r="L354" s="35" t="s">
        <v>1132</v>
      </c>
      <c r="M354" s="35" t="s">
        <v>1187</v>
      </c>
      <c r="N354" s="35" t="s">
        <v>1375</v>
      </c>
      <c r="O354" s="35" t="s">
        <v>1134</v>
      </c>
      <c r="P354" s="35" t="s">
        <v>1135</v>
      </c>
      <c r="Q354" s="35"/>
      <c r="R354" s="35"/>
      <c r="S354" s="35"/>
      <c r="T354" s="35" t="s">
        <v>1687</v>
      </c>
      <c r="U354" s="35"/>
      <c r="V354" s="35" t="s">
        <v>1372</v>
      </c>
      <c r="W354" s="35" t="s">
        <v>1138</v>
      </c>
      <c r="X354" s="35" t="s">
        <v>1139</v>
      </c>
    </row>
    <row r="355" spans="1:24" hidden="1">
      <c r="A355" s="35" t="s">
        <v>2699</v>
      </c>
      <c r="B355" s="35" t="s">
        <v>2700</v>
      </c>
      <c r="C355" s="35" t="s">
        <v>1174</v>
      </c>
      <c r="D355" s="35" t="s">
        <v>1175</v>
      </c>
      <c r="E355" s="35" t="s">
        <v>1165</v>
      </c>
      <c r="F355" s="35" t="s">
        <v>1372</v>
      </c>
      <c r="G355" s="35" t="s">
        <v>1373</v>
      </c>
      <c r="H355" s="35"/>
      <c r="I355" s="36" t="s">
        <v>2701</v>
      </c>
      <c r="J355" s="35" t="s">
        <v>1131</v>
      </c>
      <c r="K355" s="35" t="s">
        <v>1131</v>
      </c>
      <c r="L355" s="35" t="s">
        <v>1132</v>
      </c>
      <c r="M355" s="35" t="s">
        <v>1187</v>
      </c>
      <c r="N355" s="35" t="s">
        <v>1375</v>
      </c>
      <c r="O355" s="35" t="s">
        <v>1134</v>
      </c>
      <c r="P355" s="35" t="s">
        <v>1135</v>
      </c>
      <c r="Q355" s="35"/>
      <c r="R355" s="35"/>
      <c r="S355" s="35"/>
      <c r="T355" s="35" t="s">
        <v>1376</v>
      </c>
      <c r="U355" s="35"/>
      <c r="V355" s="35" t="s">
        <v>1372</v>
      </c>
      <c r="W355" s="35" t="s">
        <v>1138</v>
      </c>
      <c r="X355" s="35" t="s">
        <v>1139</v>
      </c>
    </row>
    <row r="356" spans="1:24" ht="78.75" hidden="1">
      <c r="A356" s="35" t="s">
        <v>2702</v>
      </c>
      <c r="B356" s="35" t="s">
        <v>2703</v>
      </c>
      <c r="C356" s="35" t="s">
        <v>1201</v>
      </c>
      <c r="D356" s="35" t="s">
        <v>1683</v>
      </c>
      <c r="E356" s="35" t="s">
        <v>1159</v>
      </c>
      <c r="F356" s="35" t="s">
        <v>2055</v>
      </c>
      <c r="G356" s="35" t="s">
        <v>1854</v>
      </c>
      <c r="H356" s="35"/>
      <c r="I356" s="36" t="s">
        <v>2056</v>
      </c>
      <c r="J356" s="35" t="s">
        <v>1131</v>
      </c>
      <c r="K356" s="35" t="s">
        <v>1131</v>
      </c>
      <c r="L356" s="35" t="s">
        <v>1132</v>
      </c>
      <c r="M356" s="35" t="s">
        <v>1187</v>
      </c>
      <c r="N356" s="35"/>
      <c r="O356" s="35" t="s">
        <v>1134</v>
      </c>
      <c r="P356" s="35" t="s">
        <v>1135</v>
      </c>
      <c r="Q356" s="35"/>
      <c r="R356" s="35"/>
      <c r="S356" s="35"/>
      <c r="T356" s="35" t="s">
        <v>1856</v>
      </c>
      <c r="U356" s="35"/>
      <c r="V356" s="35" t="s">
        <v>2057</v>
      </c>
      <c r="W356" s="35" t="s">
        <v>1138</v>
      </c>
      <c r="X356" s="35" t="s">
        <v>1139</v>
      </c>
    </row>
    <row r="357" spans="1:24" ht="47.25" hidden="1">
      <c r="A357" s="35" t="s">
        <v>2704</v>
      </c>
      <c r="B357" s="35" t="s">
        <v>2705</v>
      </c>
      <c r="C357" s="35" t="s">
        <v>1201</v>
      </c>
      <c r="D357" s="35" t="s">
        <v>1646</v>
      </c>
      <c r="E357" s="35" t="s">
        <v>1159</v>
      </c>
      <c r="F357" s="35" t="s">
        <v>1166</v>
      </c>
      <c r="G357" s="35" t="s">
        <v>1673</v>
      </c>
      <c r="H357" s="35"/>
      <c r="I357" s="36" t="s">
        <v>2706</v>
      </c>
      <c r="J357" s="35" t="s">
        <v>1142</v>
      </c>
      <c r="K357" s="35" t="s">
        <v>1228</v>
      </c>
      <c r="L357" s="35" t="s">
        <v>1132</v>
      </c>
      <c r="M357" s="35" t="s">
        <v>1187</v>
      </c>
      <c r="N357" s="35" t="s">
        <v>1297</v>
      </c>
      <c r="O357" s="35" t="s">
        <v>1134</v>
      </c>
      <c r="P357" s="35" t="s">
        <v>1135</v>
      </c>
      <c r="Q357" s="35"/>
      <c r="R357" s="35"/>
      <c r="S357" s="35"/>
      <c r="T357" s="35"/>
      <c r="U357" s="35"/>
      <c r="V357" s="35"/>
      <c r="W357" s="35" t="s">
        <v>1138</v>
      </c>
      <c r="X357" s="35" t="s">
        <v>1139</v>
      </c>
    </row>
    <row r="358" spans="1:24" ht="31.5" hidden="1">
      <c r="A358" s="35" t="s">
        <v>2707</v>
      </c>
      <c r="B358" s="35" t="s">
        <v>2708</v>
      </c>
      <c r="C358" s="35" t="s">
        <v>1163</v>
      </c>
      <c r="D358" s="35" t="s">
        <v>1533</v>
      </c>
      <c r="E358" s="35" t="s">
        <v>1159</v>
      </c>
      <c r="F358" s="35" t="s">
        <v>2709</v>
      </c>
      <c r="G358" s="35" t="s">
        <v>2343</v>
      </c>
      <c r="H358" s="35"/>
      <c r="I358" s="36" t="s">
        <v>2710</v>
      </c>
      <c r="J358" s="35" t="s">
        <v>1131</v>
      </c>
      <c r="K358" s="35" t="s">
        <v>1131</v>
      </c>
      <c r="L358" s="35" t="s">
        <v>1132</v>
      </c>
      <c r="M358" s="35" t="s">
        <v>1187</v>
      </c>
      <c r="N358" s="35" t="s">
        <v>2345</v>
      </c>
      <c r="O358" s="35" t="s">
        <v>1134</v>
      </c>
      <c r="P358" s="35" t="s">
        <v>1135</v>
      </c>
      <c r="Q358" s="35"/>
      <c r="R358" s="35"/>
      <c r="S358" s="35"/>
      <c r="T358" s="35" t="s">
        <v>2346</v>
      </c>
      <c r="U358" s="35"/>
      <c r="V358" s="35" t="s">
        <v>2711</v>
      </c>
      <c r="W358" s="35" t="s">
        <v>1138</v>
      </c>
      <c r="X358" s="35" t="s">
        <v>1139</v>
      </c>
    </row>
    <row r="359" spans="1:24" ht="63" hidden="1">
      <c r="A359" s="35" t="s">
        <v>2712</v>
      </c>
      <c r="B359" s="35" t="s">
        <v>2713</v>
      </c>
      <c r="C359" s="35" t="s">
        <v>1201</v>
      </c>
      <c r="D359" s="35" t="s">
        <v>1683</v>
      </c>
      <c r="E359" s="35" t="s">
        <v>1159</v>
      </c>
      <c r="F359" s="35" t="s">
        <v>1848</v>
      </c>
      <c r="G359" s="35" t="s">
        <v>1685</v>
      </c>
      <c r="H359" s="35"/>
      <c r="I359" s="36" t="s">
        <v>2714</v>
      </c>
      <c r="J359" s="35" t="s">
        <v>1131</v>
      </c>
      <c r="K359" s="35" t="s">
        <v>1131</v>
      </c>
      <c r="L359" s="35" t="s">
        <v>1132</v>
      </c>
      <c r="M359" s="35" t="s">
        <v>1187</v>
      </c>
      <c r="N359" s="35"/>
      <c r="O359" s="35" t="s">
        <v>1134</v>
      </c>
      <c r="P359" s="35" t="s">
        <v>1135</v>
      </c>
      <c r="Q359" s="35"/>
      <c r="R359" s="35"/>
      <c r="S359" s="35"/>
      <c r="T359" s="35" t="s">
        <v>1687</v>
      </c>
      <c r="U359" s="35"/>
      <c r="V359" s="35" t="s">
        <v>1850</v>
      </c>
      <c r="W359" s="35" t="s">
        <v>1138</v>
      </c>
      <c r="X359" s="35" t="s">
        <v>1139</v>
      </c>
    </row>
    <row r="360" spans="1:24" ht="157.5" hidden="1">
      <c r="A360" s="35" t="s">
        <v>2715</v>
      </c>
      <c r="B360" s="35" t="s">
        <v>2716</v>
      </c>
      <c r="C360" s="35" t="s">
        <v>1201</v>
      </c>
      <c r="D360" s="35" t="s">
        <v>1224</v>
      </c>
      <c r="E360" s="35" t="s">
        <v>1146</v>
      </c>
      <c r="F360" s="35" t="s">
        <v>2717</v>
      </c>
      <c r="G360" s="35" t="s">
        <v>2171</v>
      </c>
      <c r="H360" s="35"/>
      <c r="I360" s="36" t="s">
        <v>2718</v>
      </c>
      <c r="J360" s="35" t="s">
        <v>1142</v>
      </c>
      <c r="K360" s="35" t="s">
        <v>1228</v>
      </c>
      <c r="L360" s="35" t="s">
        <v>1132</v>
      </c>
      <c r="M360" s="35" t="s">
        <v>1187</v>
      </c>
      <c r="N360" s="35" t="s">
        <v>1280</v>
      </c>
      <c r="O360" s="35" t="s">
        <v>1134</v>
      </c>
      <c r="P360" s="35" t="s">
        <v>1135</v>
      </c>
      <c r="Q360" s="35"/>
      <c r="R360" s="35"/>
      <c r="S360" s="35"/>
      <c r="T360" s="35" t="s">
        <v>1282</v>
      </c>
      <c r="U360" s="35"/>
      <c r="V360" s="35" t="s">
        <v>2719</v>
      </c>
      <c r="W360" s="35" t="s">
        <v>1138</v>
      </c>
      <c r="X360" s="35" t="s">
        <v>1139</v>
      </c>
    </row>
    <row r="361" spans="1:24" ht="78.75" hidden="1">
      <c r="A361" s="35" t="s">
        <v>2720</v>
      </c>
      <c r="B361" s="35" t="s">
        <v>2721</v>
      </c>
      <c r="C361" s="35" t="s">
        <v>1174</v>
      </c>
      <c r="D361" s="35" t="s">
        <v>1175</v>
      </c>
      <c r="E361" s="35" t="s">
        <v>1128</v>
      </c>
      <c r="F361" s="35" t="s">
        <v>1304</v>
      </c>
      <c r="G361" s="35" t="s">
        <v>1241</v>
      </c>
      <c r="H361" s="35" t="s">
        <v>1305</v>
      </c>
      <c r="I361" s="36" t="s">
        <v>2722</v>
      </c>
      <c r="J361" s="35" t="s">
        <v>1142</v>
      </c>
      <c r="K361" s="35" t="s">
        <v>1142</v>
      </c>
      <c r="L361" s="35" t="s">
        <v>1132</v>
      </c>
      <c r="M361" s="35" t="s">
        <v>1187</v>
      </c>
      <c r="N361" s="35" t="s">
        <v>1241</v>
      </c>
      <c r="O361" s="35" t="s">
        <v>1134</v>
      </c>
      <c r="P361" s="35" t="s">
        <v>1135</v>
      </c>
      <c r="Q361" s="35"/>
      <c r="R361" s="35"/>
      <c r="S361" s="35"/>
      <c r="T361" s="35" t="s">
        <v>1244</v>
      </c>
      <c r="U361" s="35"/>
      <c r="V361" s="35" t="s">
        <v>1307</v>
      </c>
      <c r="W361" s="35" t="s">
        <v>1138</v>
      </c>
      <c r="X361" s="35" t="s">
        <v>1139</v>
      </c>
    </row>
    <row r="362" spans="1:24" ht="31.5" hidden="1">
      <c r="A362" s="35" t="s">
        <v>2723</v>
      </c>
      <c r="B362" s="35" t="s">
        <v>2724</v>
      </c>
      <c r="C362" s="35" t="s">
        <v>1201</v>
      </c>
      <c r="D362" s="35" t="s">
        <v>1286</v>
      </c>
      <c r="E362" s="35" t="s">
        <v>1159</v>
      </c>
      <c r="F362" s="35" t="s">
        <v>2725</v>
      </c>
      <c r="G362" s="35" t="s">
        <v>2031</v>
      </c>
      <c r="H362" s="35"/>
      <c r="I362" s="36" t="s">
        <v>2726</v>
      </c>
      <c r="J362" s="35" t="s">
        <v>1142</v>
      </c>
      <c r="K362" s="35" t="s">
        <v>1142</v>
      </c>
      <c r="L362" s="35" t="s">
        <v>1132</v>
      </c>
      <c r="M362" s="35" t="s">
        <v>1187</v>
      </c>
      <c r="N362" s="35"/>
      <c r="O362" s="35" t="s">
        <v>1134</v>
      </c>
      <c r="P362" s="35" t="s">
        <v>1135</v>
      </c>
      <c r="Q362" s="35"/>
      <c r="R362" s="35"/>
      <c r="S362" s="35"/>
      <c r="T362" s="35" t="s">
        <v>2033</v>
      </c>
      <c r="U362" s="35"/>
      <c r="V362" s="35" t="s">
        <v>2727</v>
      </c>
      <c r="W362" s="35" t="s">
        <v>1138</v>
      </c>
      <c r="X362" s="35" t="s">
        <v>1139</v>
      </c>
    </row>
    <row r="363" spans="1:24" hidden="1">
      <c r="A363" s="35" t="s">
        <v>2728</v>
      </c>
      <c r="B363" s="35" t="s">
        <v>2729</v>
      </c>
      <c r="C363" s="35" t="s">
        <v>1174</v>
      </c>
      <c r="D363" s="35" t="s">
        <v>1175</v>
      </c>
      <c r="E363" s="35" t="s">
        <v>1128</v>
      </c>
      <c r="F363" s="35" t="s">
        <v>1372</v>
      </c>
      <c r="G363" s="35" t="s">
        <v>1256</v>
      </c>
      <c r="H363" s="35"/>
      <c r="I363" s="36" t="s">
        <v>2730</v>
      </c>
      <c r="J363" s="35" t="s">
        <v>1131</v>
      </c>
      <c r="K363" s="35" t="s">
        <v>1131</v>
      </c>
      <c r="L363" s="35" t="s">
        <v>1132</v>
      </c>
      <c r="M363" s="35" t="s">
        <v>1187</v>
      </c>
      <c r="N363" s="35" t="s">
        <v>1375</v>
      </c>
      <c r="O363" s="35" t="s">
        <v>1134</v>
      </c>
      <c r="P363" s="35" t="s">
        <v>1135</v>
      </c>
      <c r="Q363" s="35"/>
      <c r="R363" s="35"/>
      <c r="S363" s="35"/>
      <c r="T363" s="35" t="s">
        <v>1258</v>
      </c>
      <c r="U363" s="35"/>
      <c r="V363" s="35" t="s">
        <v>1372</v>
      </c>
      <c r="W363" s="35" t="s">
        <v>1138</v>
      </c>
      <c r="X363" s="35" t="s">
        <v>1139</v>
      </c>
    </row>
    <row r="364" spans="1:24" hidden="1">
      <c r="A364" s="35" t="s">
        <v>2731</v>
      </c>
      <c r="B364" s="35" t="s">
        <v>2732</v>
      </c>
      <c r="C364" s="35" t="s">
        <v>1126</v>
      </c>
      <c r="D364" s="35" t="s">
        <v>1127</v>
      </c>
      <c r="E364" s="35" t="s">
        <v>1159</v>
      </c>
      <c r="F364" s="35" t="s">
        <v>1129</v>
      </c>
      <c r="G364" s="35" t="s">
        <v>1141</v>
      </c>
      <c r="H364" s="35"/>
      <c r="I364" s="36"/>
      <c r="J364" s="35"/>
      <c r="K364" s="35" t="s">
        <v>1150</v>
      </c>
      <c r="L364" s="35" t="s">
        <v>1132</v>
      </c>
      <c r="M364" s="35" t="s">
        <v>1133</v>
      </c>
      <c r="N364" s="35"/>
      <c r="O364" s="35" t="s">
        <v>1134</v>
      </c>
      <c r="P364" s="35" t="s">
        <v>1135</v>
      </c>
      <c r="Q364" s="35"/>
      <c r="R364" s="35"/>
      <c r="S364" s="35"/>
      <c r="T364" s="35" t="s">
        <v>1143</v>
      </c>
      <c r="U364" s="35"/>
      <c r="V364" s="35" t="s">
        <v>1137</v>
      </c>
      <c r="W364" s="35" t="s">
        <v>1138</v>
      </c>
      <c r="X364" s="35" t="s">
        <v>1139</v>
      </c>
    </row>
    <row r="365" spans="1:24" ht="31.5" hidden="1">
      <c r="A365" s="35" t="s">
        <v>2733</v>
      </c>
      <c r="B365" s="35" t="s">
        <v>2734</v>
      </c>
      <c r="C365" s="35" t="s">
        <v>1174</v>
      </c>
      <c r="D365" s="35" t="s">
        <v>1175</v>
      </c>
      <c r="E365" s="35" t="s">
        <v>1146</v>
      </c>
      <c r="F365" s="35" t="s">
        <v>1512</v>
      </c>
      <c r="G365" s="35" t="s">
        <v>1507</v>
      </c>
      <c r="H365" s="35"/>
      <c r="I365" s="36" t="s">
        <v>2735</v>
      </c>
      <c r="J365" s="35" t="s">
        <v>1131</v>
      </c>
      <c r="K365" s="35" t="s">
        <v>1131</v>
      </c>
      <c r="L365" s="35" t="s">
        <v>1132</v>
      </c>
      <c r="M365" s="35" t="s">
        <v>1187</v>
      </c>
      <c r="N365" s="35"/>
      <c r="O365" s="35" t="s">
        <v>1134</v>
      </c>
      <c r="P365" s="35" t="s">
        <v>1135</v>
      </c>
      <c r="Q365" s="35"/>
      <c r="R365" s="35"/>
      <c r="S365" s="35"/>
      <c r="T365" s="35" t="s">
        <v>1509</v>
      </c>
      <c r="U365" s="35"/>
      <c r="V365" s="35" t="s">
        <v>1512</v>
      </c>
      <c r="W365" s="35" t="s">
        <v>1138</v>
      </c>
      <c r="X365" s="35" t="s">
        <v>1139</v>
      </c>
    </row>
    <row r="366" spans="1:24" hidden="1">
      <c r="A366" s="35" t="s">
        <v>2736</v>
      </c>
      <c r="B366" s="35" t="s">
        <v>2737</v>
      </c>
      <c r="C366" s="35" t="s">
        <v>1174</v>
      </c>
      <c r="D366" s="35" t="s">
        <v>1175</v>
      </c>
      <c r="E366" s="35" t="s">
        <v>1159</v>
      </c>
      <c r="F366" s="35" t="s">
        <v>2738</v>
      </c>
      <c r="G366" s="35" t="s">
        <v>2435</v>
      </c>
      <c r="H366" s="35"/>
      <c r="I366" s="36" t="s">
        <v>2739</v>
      </c>
      <c r="J366" s="35" t="s">
        <v>1131</v>
      </c>
      <c r="K366" s="35" t="s">
        <v>1131</v>
      </c>
      <c r="L366" s="35" t="s">
        <v>1132</v>
      </c>
      <c r="M366" s="35" t="s">
        <v>1187</v>
      </c>
      <c r="N366" s="35" t="s">
        <v>1297</v>
      </c>
      <c r="O366" s="35" t="s">
        <v>1134</v>
      </c>
      <c r="P366" s="35" t="s">
        <v>1135</v>
      </c>
      <c r="Q366" s="35"/>
      <c r="R366" s="35"/>
      <c r="S366" s="35"/>
      <c r="T366" s="35" t="s">
        <v>2437</v>
      </c>
      <c r="U366" s="35"/>
      <c r="V366" s="35" t="s">
        <v>2740</v>
      </c>
      <c r="W366" s="35" t="s">
        <v>1138</v>
      </c>
      <c r="X366" s="35" t="s">
        <v>1139</v>
      </c>
    </row>
    <row r="367" spans="1:24" ht="31.5" hidden="1">
      <c r="A367" s="35" t="s">
        <v>2741</v>
      </c>
      <c r="B367" s="35" t="s">
        <v>2742</v>
      </c>
      <c r="C367" s="35" t="s">
        <v>1174</v>
      </c>
      <c r="D367" s="35" t="s">
        <v>1175</v>
      </c>
      <c r="E367" s="35" t="s">
        <v>1159</v>
      </c>
      <c r="F367" s="35" t="s">
        <v>1166</v>
      </c>
      <c r="G367" s="35" t="s">
        <v>2435</v>
      </c>
      <c r="H367" s="35"/>
      <c r="I367" s="36" t="s">
        <v>2743</v>
      </c>
      <c r="J367" s="35" t="s">
        <v>1131</v>
      </c>
      <c r="K367" s="35" t="s">
        <v>1131</v>
      </c>
      <c r="L367" s="35" t="s">
        <v>1132</v>
      </c>
      <c r="M367" s="35" t="s">
        <v>1187</v>
      </c>
      <c r="N367" s="35"/>
      <c r="O367" s="35" t="s">
        <v>1134</v>
      </c>
      <c r="P367" s="35" t="s">
        <v>1135</v>
      </c>
      <c r="Q367" s="35"/>
      <c r="R367" s="35"/>
      <c r="S367" s="35"/>
      <c r="T367" s="35" t="s">
        <v>2437</v>
      </c>
      <c r="U367" s="35"/>
      <c r="V367" s="35" t="s">
        <v>1171</v>
      </c>
      <c r="W367" s="35" t="s">
        <v>1138</v>
      </c>
      <c r="X367" s="35" t="s">
        <v>1139</v>
      </c>
    </row>
    <row r="368" spans="1:24" ht="78.75" hidden="1">
      <c r="A368" s="35" t="s">
        <v>2744</v>
      </c>
      <c r="B368" s="35" t="s">
        <v>2745</v>
      </c>
      <c r="C368" s="35" t="s">
        <v>1201</v>
      </c>
      <c r="D368" s="35" t="s">
        <v>1332</v>
      </c>
      <c r="E368" s="35" t="s">
        <v>1165</v>
      </c>
      <c r="F368" s="35" t="s">
        <v>1192</v>
      </c>
      <c r="G368" s="35" t="s">
        <v>1335</v>
      </c>
      <c r="H368" s="35"/>
      <c r="I368" s="36" t="s">
        <v>2746</v>
      </c>
      <c r="J368" s="35" t="s">
        <v>1142</v>
      </c>
      <c r="K368" s="35" t="s">
        <v>1142</v>
      </c>
      <c r="L368" s="35" t="s">
        <v>1132</v>
      </c>
      <c r="M368" s="35" t="s">
        <v>1187</v>
      </c>
      <c r="N368" s="35"/>
      <c r="O368" s="35" t="s">
        <v>1134</v>
      </c>
      <c r="P368" s="35" t="s">
        <v>1135</v>
      </c>
      <c r="Q368" s="35"/>
      <c r="R368" s="35"/>
      <c r="S368" s="35"/>
      <c r="T368" s="35" t="s">
        <v>2106</v>
      </c>
      <c r="U368" s="35"/>
      <c r="V368" s="35" t="s">
        <v>1198</v>
      </c>
      <c r="W368" s="35" t="s">
        <v>1138</v>
      </c>
      <c r="X368" s="35" t="s">
        <v>1139</v>
      </c>
    </row>
    <row r="369" spans="1:24" hidden="1">
      <c r="A369" s="35" t="s">
        <v>2747</v>
      </c>
      <c r="B369" s="35" t="s">
        <v>2748</v>
      </c>
      <c r="C369" s="35" t="s">
        <v>1174</v>
      </c>
      <c r="D369" s="35" t="s">
        <v>1175</v>
      </c>
      <c r="E369" s="35" t="s">
        <v>1146</v>
      </c>
      <c r="F369" s="35" t="s">
        <v>2749</v>
      </c>
      <c r="G369" s="35" t="s">
        <v>2435</v>
      </c>
      <c r="H369" s="35"/>
      <c r="I369" s="36" t="s">
        <v>2747</v>
      </c>
      <c r="J369" s="35" t="s">
        <v>1131</v>
      </c>
      <c r="K369" s="35" t="s">
        <v>1131</v>
      </c>
      <c r="L369" s="35" t="s">
        <v>1132</v>
      </c>
      <c r="M369" s="35" t="s">
        <v>1187</v>
      </c>
      <c r="N369" s="35"/>
      <c r="O369" s="35" t="s">
        <v>1134</v>
      </c>
      <c r="P369" s="35" t="s">
        <v>1135</v>
      </c>
      <c r="Q369" s="35"/>
      <c r="R369" s="35"/>
      <c r="S369" s="35"/>
      <c r="T369" s="35" t="s">
        <v>2437</v>
      </c>
      <c r="U369" s="35"/>
      <c r="V369" s="35" t="s">
        <v>2750</v>
      </c>
      <c r="W369" s="35" t="s">
        <v>1138</v>
      </c>
      <c r="X369" s="35" t="s">
        <v>1139</v>
      </c>
    </row>
    <row r="370" spans="1:24" hidden="1">
      <c r="A370" s="35" t="s">
        <v>2751</v>
      </c>
      <c r="B370" s="35" t="s">
        <v>2752</v>
      </c>
      <c r="C370" s="35" t="s">
        <v>1407</v>
      </c>
      <c r="D370" s="35" t="s">
        <v>1408</v>
      </c>
      <c r="E370" s="35" t="s">
        <v>1165</v>
      </c>
      <c r="F370" s="35" t="s">
        <v>2680</v>
      </c>
      <c r="G370" s="35" t="s">
        <v>1585</v>
      </c>
      <c r="H370" s="35"/>
      <c r="I370" s="36" t="s">
        <v>2753</v>
      </c>
      <c r="J370" s="35" t="s">
        <v>1131</v>
      </c>
      <c r="K370" s="35" t="s">
        <v>1131</v>
      </c>
      <c r="L370" s="35" t="s">
        <v>1132</v>
      </c>
      <c r="M370" s="35" t="s">
        <v>1187</v>
      </c>
      <c r="N370" s="35"/>
      <c r="O370" s="35" t="s">
        <v>1134</v>
      </c>
      <c r="P370" s="35" t="s">
        <v>1135</v>
      </c>
      <c r="Q370" s="35"/>
      <c r="R370" s="35"/>
      <c r="S370" s="35"/>
      <c r="T370" s="35" t="s">
        <v>1591</v>
      </c>
      <c r="U370" s="35"/>
      <c r="V370" s="35" t="s">
        <v>2682</v>
      </c>
      <c r="W370" s="35" t="s">
        <v>1138</v>
      </c>
      <c r="X370" s="35" t="s">
        <v>1139</v>
      </c>
    </row>
    <row r="371" spans="1:24" ht="31.5" hidden="1">
      <c r="A371" s="35" t="s">
        <v>2754</v>
      </c>
      <c r="B371" s="35" t="s">
        <v>2755</v>
      </c>
      <c r="C371" s="35" t="s">
        <v>1201</v>
      </c>
      <c r="D371" s="35" t="s">
        <v>1286</v>
      </c>
      <c r="E371" s="35" t="s">
        <v>1159</v>
      </c>
      <c r="F371" s="35" t="s">
        <v>2756</v>
      </c>
      <c r="G371" s="35" t="s">
        <v>1854</v>
      </c>
      <c r="H371" s="35"/>
      <c r="I371" s="36" t="s">
        <v>2757</v>
      </c>
      <c r="J371" s="35" t="s">
        <v>1131</v>
      </c>
      <c r="K371" s="35" t="s">
        <v>1131</v>
      </c>
      <c r="L371" s="35" t="s">
        <v>1132</v>
      </c>
      <c r="M371" s="35" t="s">
        <v>1187</v>
      </c>
      <c r="N371" s="35"/>
      <c r="O371" s="35" t="s">
        <v>1134</v>
      </c>
      <c r="P371" s="35" t="s">
        <v>1135</v>
      </c>
      <c r="Q371" s="35"/>
      <c r="R371" s="35"/>
      <c r="S371" s="35"/>
      <c r="T371" s="35" t="s">
        <v>1856</v>
      </c>
      <c r="U371" s="35"/>
      <c r="V371" s="35" t="s">
        <v>2758</v>
      </c>
      <c r="W371" s="35" t="s">
        <v>1138</v>
      </c>
      <c r="X371" s="35" t="s">
        <v>1139</v>
      </c>
    </row>
    <row r="372" spans="1:24" ht="47.25" hidden="1">
      <c r="A372" s="35" t="s">
        <v>2759</v>
      </c>
      <c r="B372" s="35" t="s">
        <v>2760</v>
      </c>
      <c r="C372" s="35" t="s">
        <v>1174</v>
      </c>
      <c r="D372" s="35" t="s">
        <v>1175</v>
      </c>
      <c r="E372" s="35" t="s">
        <v>1146</v>
      </c>
      <c r="F372" s="35" t="s">
        <v>2272</v>
      </c>
      <c r="G372" s="35" t="s">
        <v>1256</v>
      </c>
      <c r="H372" s="35"/>
      <c r="I372" s="36" t="s">
        <v>2761</v>
      </c>
      <c r="J372" s="35" t="s">
        <v>1142</v>
      </c>
      <c r="K372" s="35" t="s">
        <v>1131</v>
      </c>
      <c r="L372" s="35" t="s">
        <v>1132</v>
      </c>
      <c r="M372" s="35" t="s">
        <v>1187</v>
      </c>
      <c r="N372" s="35"/>
      <c r="O372" s="35" t="s">
        <v>1134</v>
      </c>
      <c r="P372" s="35" t="s">
        <v>1135</v>
      </c>
      <c r="Q372" s="35"/>
      <c r="R372" s="35"/>
      <c r="S372" s="35"/>
      <c r="T372" s="35" t="s">
        <v>1258</v>
      </c>
      <c r="U372" s="35"/>
      <c r="V372" s="35" t="s">
        <v>2274</v>
      </c>
      <c r="W372" s="35" t="s">
        <v>1138</v>
      </c>
      <c r="X372" s="35" t="s">
        <v>1139</v>
      </c>
    </row>
    <row r="373" spans="1:24" ht="31.5" hidden="1">
      <c r="A373" s="35" t="s">
        <v>2762</v>
      </c>
      <c r="B373" s="35" t="s">
        <v>2763</v>
      </c>
      <c r="C373" s="35" t="s">
        <v>1201</v>
      </c>
      <c r="D373" s="35" t="s">
        <v>1683</v>
      </c>
      <c r="E373" s="35" t="s">
        <v>1159</v>
      </c>
      <c r="F373" s="35" t="s">
        <v>1848</v>
      </c>
      <c r="G373" s="35" t="s">
        <v>1685</v>
      </c>
      <c r="H373" s="35"/>
      <c r="I373" s="36" t="s">
        <v>2764</v>
      </c>
      <c r="J373" s="35" t="s">
        <v>1131</v>
      </c>
      <c r="K373" s="35" t="s">
        <v>1131</v>
      </c>
      <c r="L373" s="35" t="s">
        <v>1132</v>
      </c>
      <c r="M373" s="35" t="s">
        <v>1187</v>
      </c>
      <c r="N373" s="35"/>
      <c r="O373" s="35" t="s">
        <v>1134</v>
      </c>
      <c r="P373" s="35" t="s">
        <v>1135</v>
      </c>
      <c r="Q373" s="35"/>
      <c r="R373" s="35"/>
      <c r="S373" s="35"/>
      <c r="T373" s="35" t="s">
        <v>1687</v>
      </c>
      <c r="U373" s="35"/>
      <c r="V373" s="35" t="s">
        <v>1850</v>
      </c>
      <c r="W373" s="35" t="s">
        <v>1138</v>
      </c>
      <c r="X373" s="35" t="s">
        <v>1139</v>
      </c>
    </row>
    <row r="374" spans="1:24" hidden="1">
      <c r="A374" s="35" t="s">
        <v>2765</v>
      </c>
      <c r="B374" s="35" t="s">
        <v>2766</v>
      </c>
      <c r="C374" s="35" t="s">
        <v>1201</v>
      </c>
      <c r="D374" s="35" t="s">
        <v>1224</v>
      </c>
      <c r="E374" s="35" t="s">
        <v>1146</v>
      </c>
      <c r="F374" s="35" t="s">
        <v>2767</v>
      </c>
      <c r="G374" s="35" t="s">
        <v>1854</v>
      </c>
      <c r="H374" s="35"/>
      <c r="I374" s="36" t="s">
        <v>2768</v>
      </c>
      <c r="J374" s="35" t="s">
        <v>1131</v>
      </c>
      <c r="K374" s="35" t="s">
        <v>1131</v>
      </c>
      <c r="L374" s="35" t="s">
        <v>1132</v>
      </c>
      <c r="M374" s="35" t="s">
        <v>1187</v>
      </c>
      <c r="N374" s="35"/>
      <c r="O374" s="35" t="s">
        <v>1134</v>
      </c>
      <c r="P374" s="35" t="s">
        <v>1135</v>
      </c>
      <c r="Q374" s="35"/>
      <c r="R374" s="35"/>
      <c r="S374" s="35"/>
      <c r="T374" s="35" t="s">
        <v>1856</v>
      </c>
      <c r="U374" s="35"/>
      <c r="V374" s="35" t="s">
        <v>2769</v>
      </c>
      <c r="W374" s="35" t="s">
        <v>1138</v>
      </c>
      <c r="X374" s="35" t="s">
        <v>1139</v>
      </c>
    </row>
    <row r="375" spans="1:24" ht="31.5" hidden="1">
      <c r="A375" s="35" t="s">
        <v>2770</v>
      </c>
      <c r="B375" s="35" t="s">
        <v>2771</v>
      </c>
      <c r="C375" s="35" t="s">
        <v>1174</v>
      </c>
      <c r="D375" s="35" t="s">
        <v>1175</v>
      </c>
      <c r="E375" s="35" t="s">
        <v>1128</v>
      </c>
      <c r="F375" s="35" t="s">
        <v>1372</v>
      </c>
      <c r="G375" s="35" t="s">
        <v>1373</v>
      </c>
      <c r="H375" s="35"/>
      <c r="I375" s="36" t="s">
        <v>2772</v>
      </c>
      <c r="J375" s="35" t="s">
        <v>1131</v>
      </c>
      <c r="K375" s="35" t="s">
        <v>1131</v>
      </c>
      <c r="L375" s="35" t="s">
        <v>1132</v>
      </c>
      <c r="M375" s="35" t="s">
        <v>1187</v>
      </c>
      <c r="N375" s="35" t="s">
        <v>1375</v>
      </c>
      <c r="O375" s="35" t="s">
        <v>1134</v>
      </c>
      <c r="P375" s="35" t="s">
        <v>1135</v>
      </c>
      <c r="Q375" s="35"/>
      <c r="R375" s="35"/>
      <c r="S375" s="35"/>
      <c r="T375" s="35" t="s">
        <v>1376</v>
      </c>
      <c r="U375" s="35"/>
      <c r="V375" s="35" t="s">
        <v>1372</v>
      </c>
      <c r="W375" s="35" t="s">
        <v>1138</v>
      </c>
      <c r="X375" s="35" t="s">
        <v>1139</v>
      </c>
    </row>
    <row r="376" spans="1:24" ht="31.5" hidden="1">
      <c r="A376" s="35" t="s">
        <v>2773</v>
      </c>
      <c r="B376" s="35" t="s">
        <v>2774</v>
      </c>
      <c r="C376" s="35" t="s">
        <v>1201</v>
      </c>
      <c r="D376" s="35" t="s">
        <v>1332</v>
      </c>
      <c r="E376" s="35" t="s">
        <v>1159</v>
      </c>
      <c r="F376" s="35" t="s">
        <v>1418</v>
      </c>
      <c r="G376" s="35" t="s">
        <v>1335</v>
      </c>
      <c r="H376" s="35"/>
      <c r="I376" s="36" t="s">
        <v>2775</v>
      </c>
      <c r="J376" s="35" t="s">
        <v>1142</v>
      </c>
      <c r="K376" s="35" t="s">
        <v>1142</v>
      </c>
      <c r="L376" s="35" t="s">
        <v>1132</v>
      </c>
      <c r="M376" s="35" t="s">
        <v>1187</v>
      </c>
      <c r="N376" s="35"/>
      <c r="O376" s="35" t="s">
        <v>1134</v>
      </c>
      <c r="P376" s="35" t="s">
        <v>1135</v>
      </c>
      <c r="Q376" s="35"/>
      <c r="R376" s="35"/>
      <c r="S376" s="35"/>
      <c r="T376" s="35" t="s">
        <v>2106</v>
      </c>
      <c r="U376" s="35"/>
      <c r="V376" s="35" t="s">
        <v>1418</v>
      </c>
      <c r="W376" s="35" t="s">
        <v>1138</v>
      </c>
      <c r="X376" s="35" t="s">
        <v>1139</v>
      </c>
    </row>
    <row r="377" spans="1:24" ht="31.5" hidden="1">
      <c r="A377" s="35" t="s">
        <v>2776</v>
      </c>
      <c r="B377" s="35" t="s">
        <v>2777</v>
      </c>
      <c r="C377" s="35" t="s">
        <v>1201</v>
      </c>
      <c r="D377" s="35" t="s">
        <v>1286</v>
      </c>
      <c r="E377" s="35" t="s">
        <v>1146</v>
      </c>
      <c r="F377" s="35" t="s">
        <v>2030</v>
      </c>
      <c r="G377" s="35" t="s">
        <v>2031</v>
      </c>
      <c r="H377" s="35" t="s">
        <v>2531</v>
      </c>
      <c r="I377" s="36" t="s">
        <v>2778</v>
      </c>
      <c r="J377" s="35" t="s">
        <v>1142</v>
      </c>
      <c r="K377" s="35" t="s">
        <v>1142</v>
      </c>
      <c r="L377" s="35" t="s">
        <v>1132</v>
      </c>
      <c r="M377" s="35" t="s">
        <v>1187</v>
      </c>
      <c r="N377" s="35"/>
      <c r="O377" s="35" t="s">
        <v>1134</v>
      </c>
      <c r="P377" s="35" t="s">
        <v>1135</v>
      </c>
      <c r="Q377" s="35"/>
      <c r="R377" s="35"/>
      <c r="S377" s="35"/>
      <c r="T377" s="35" t="s">
        <v>2033</v>
      </c>
      <c r="U377" s="35" t="s">
        <v>2534</v>
      </c>
      <c r="V377" s="35" t="s">
        <v>2030</v>
      </c>
      <c r="W377" s="35" t="s">
        <v>1138</v>
      </c>
      <c r="X377" s="35" t="s">
        <v>1139</v>
      </c>
    </row>
    <row r="378" spans="1:24" ht="31.5" hidden="1">
      <c r="A378" s="35" t="s">
        <v>2779</v>
      </c>
      <c r="B378" s="35" t="s">
        <v>2780</v>
      </c>
      <c r="C378" s="35" t="s">
        <v>1163</v>
      </c>
      <c r="D378" s="35" t="s">
        <v>2350</v>
      </c>
      <c r="E378" s="35" t="s">
        <v>1146</v>
      </c>
      <c r="F378" s="35" t="s">
        <v>2357</v>
      </c>
      <c r="G378" s="35" t="s">
        <v>2781</v>
      </c>
      <c r="H378" s="35"/>
      <c r="I378" s="36" t="s">
        <v>2782</v>
      </c>
      <c r="J378" s="35" t="s">
        <v>1131</v>
      </c>
      <c r="K378" s="35" t="s">
        <v>2783</v>
      </c>
      <c r="L378" s="35" t="s">
        <v>1132</v>
      </c>
      <c r="M378" s="35" t="s">
        <v>1187</v>
      </c>
      <c r="N378" s="35"/>
      <c r="O378" s="35" t="s">
        <v>1134</v>
      </c>
      <c r="P378" s="35" t="s">
        <v>1135</v>
      </c>
      <c r="Q378" s="35"/>
      <c r="R378" s="35"/>
      <c r="S378" s="35"/>
      <c r="T378" s="35" t="s">
        <v>2784</v>
      </c>
      <c r="U378" s="35"/>
      <c r="V378" s="35" t="s">
        <v>2359</v>
      </c>
      <c r="W378" s="35" t="s">
        <v>1138</v>
      </c>
      <c r="X378" s="35" t="s">
        <v>1139</v>
      </c>
    </row>
    <row r="379" spans="1:24" ht="63" hidden="1">
      <c r="A379" s="35" t="s">
        <v>2785</v>
      </c>
      <c r="B379" s="35" t="s">
        <v>2786</v>
      </c>
      <c r="C379" s="35" t="s">
        <v>1201</v>
      </c>
      <c r="D379" s="35" t="s">
        <v>1286</v>
      </c>
      <c r="E379" s="35" t="s">
        <v>1146</v>
      </c>
      <c r="F379" s="35" t="s">
        <v>2787</v>
      </c>
      <c r="G379" s="35" t="s">
        <v>2031</v>
      </c>
      <c r="H379" s="35" t="s">
        <v>2531</v>
      </c>
      <c r="I379" s="36" t="s">
        <v>2788</v>
      </c>
      <c r="J379" s="35" t="s">
        <v>1142</v>
      </c>
      <c r="K379" s="35" t="s">
        <v>1514</v>
      </c>
      <c r="L379" s="35" t="s">
        <v>1132</v>
      </c>
      <c r="M379" s="35" t="s">
        <v>1187</v>
      </c>
      <c r="N379" s="35"/>
      <c r="O379" s="35" t="s">
        <v>1134</v>
      </c>
      <c r="P379" s="35" t="s">
        <v>1135</v>
      </c>
      <c r="Q379" s="35"/>
      <c r="R379" s="35"/>
      <c r="S379" s="35"/>
      <c r="T379" s="35" t="s">
        <v>2033</v>
      </c>
      <c r="U379" s="35" t="s">
        <v>2534</v>
      </c>
      <c r="V379" s="35" t="s">
        <v>2789</v>
      </c>
      <c r="W379" s="35" t="s">
        <v>1138</v>
      </c>
      <c r="X379" s="35" t="s">
        <v>1139</v>
      </c>
    </row>
    <row r="380" spans="1:24" ht="31.5" hidden="1">
      <c r="A380" s="35" t="s">
        <v>2790</v>
      </c>
      <c r="B380" s="35" t="s">
        <v>2791</v>
      </c>
      <c r="C380" s="35" t="s">
        <v>1201</v>
      </c>
      <c r="D380" s="35" t="s">
        <v>1473</v>
      </c>
      <c r="E380" s="35" t="s">
        <v>1159</v>
      </c>
      <c r="F380" s="35" t="s">
        <v>2756</v>
      </c>
      <c r="G380" s="35" t="s">
        <v>1854</v>
      </c>
      <c r="H380" s="35"/>
      <c r="I380" s="36" t="s">
        <v>2792</v>
      </c>
      <c r="J380" s="35" t="s">
        <v>1142</v>
      </c>
      <c r="K380" s="35" t="s">
        <v>1131</v>
      </c>
      <c r="L380" s="35" t="s">
        <v>1132</v>
      </c>
      <c r="M380" s="35" t="s">
        <v>1187</v>
      </c>
      <c r="N380" s="35"/>
      <c r="O380" s="35" t="s">
        <v>1134</v>
      </c>
      <c r="P380" s="35" t="s">
        <v>1135</v>
      </c>
      <c r="Q380" s="35"/>
      <c r="R380" s="35"/>
      <c r="S380" s="35"/>
      <c r="T380" s="35" t="s">
        <v>1856</v>
      </c>
      <c r="U380" s="35"/>
      <c r="V380" s="35" t="s">
        <v>2758</v>
      </c>
      <c r="W380" s="35" t="s">
        <v>1138</v>
      </c>
      <c r="X380" s="35" t="s">
        <v>1139</v>
      </c>
    </row>
    <row r="381" spans="1:24" hidden="1">
      <c r="A381" s="35" t="s">
        <v>2793</v>
      </c>
      <c r="B381" s="35" t="s">
        <v>2794</v>
      </c>
      <c r="C381" s="35" t="s">
        <v>1174</v>
      </c>
      <c r="D381" s="35" t="s">
        <v>1175</v>
      </c>
      <c r="E381" s="35" t="s">
        <v>1146</v>
      </c>
      <c r="F381" s="35" t="s">
        <v>1304</v>
      </c>
      <c r="G381" s="35" t="s">
        <v>1241</v>
      </c>
      <c r="H381" s="35" t="s">
        <v>1305</v>
      </c>
      <c r="I381" s="36" t="s">
        <v>2795</v>
      </c>
      <c r="J381" s="35" t="s">
        <v>1142</v>
      </c>
      <c r="K381" s="35" t="s">
        <v>1142</v>
      </c>
      <c r="L381" s="35" t="s">
        <v>1132</v>
      </c>
      <c r="M381" s="35" t="s">
        <v>1187</v>
      </c>
      <c r="N381" s="35" t="s">
        <v>1241</v>
      </c>
      <c r="O381" s="35" t="s">
        <v>1134</v>
      </c>
      <c r="P381" s="35" t="s">
        <v>1135</v>
      </c>
      <c r="Q381" s="35"/>
      <c r="R381" s="35"/>
      <c r="S381" s="35"/>
      <c r="T381" s="35" t="s">
        <v>1244</v>
      </c>
      <c r="U381" s="35"/>
      <c r="V381" s="35" t="s">
        <v>1307</v>
      </c>
      <c r="W381" s="35" t="s">
        <v>1138</v>
      </c>
      <c r="X381" s="35" t="s">
        <v>1139</v>
      </c>
    </row>
    <row r="382" spans="1:24" ht="31.5" hidden="1">
      <c r="A382" s="35" t="s">
        <v>2796</v>
      </c>
      <c r="B382" s="35" t="s">
        <v>2797</v>
      </c>
      <c r="C382" s="35" t="s">
        <v>1201</v>
      </c>
      <c r="D382" s="35" t="s">
        <v>1286</v>
      </c>
      <c r="E382" s="35" t="s">
        <v>1159</v>
      </c>
      <c r="F382" s="35" t="s">
        <v>2756</v>
      </c>
      <c r="G382" s="35" t="s">
        <v>1854</v>
      </c>
      <c r="H382" s="35"/>
      <c r="I382" s="36" t="s">
        <v>2798</v>
      </c>
      <c r="J382" s="35" t="s">
        <v>1131</v>
      </c>
      <c r="K382" s="35" t="s">
        <v>1131</v>
      </c>
      <c r="L382" s="35" t="s">
        <v>1132</v>
      </c>
      <c r="M382" s="35" t="s">
        <v>1187</v>
      </c>
      <c r="N382" s="35"/>
      <c r="O382" s="35" t="s">
        <v>1134</v>
      </c>
      <c r="P382" s="35" t="s">
        <v>1135</v>
      </c>
      <c r="Q382" s="35"/>
      <c r="R382" s="35"/>
      <c r="S382" s="35"/>
      <c r="T382" s="35" t="s">
        <v>1856</v>
      </c>
      <c r="U382" s="35"/>
      <c r="V382" s="35" t="s">
        <v>2758</v>
      </c>
      <c r="W382" s="35" t="s">
        <v>1138</v>
      </c>
      <c r="X382" s="35" t="s">
        <v>1139</v>
      </c>
    </row>
    <row r="383" spans="1:24" ht="31.5" hidden="1">
      <c r="A383" s="35" t="s">
        <v>2799</v>
      </c>
      <c r="B383" s="35" t="s">
        <v>2800</v>
      </c>
      <c r="C383" s="35" t="s">
        <v>1201</v>
      </c>
      <c r="D383" s="35" t="s">
        <v>1224</v>
      </c>
      <c r="E383" s="35" t="s">
        <v>1159</v>
      </c>
      <c r="F383" s="35" t="s">
        <v>2801</v>
      </c>
      <c r="G383" s="35" t="s">
        <v>1854</v>
      </c>
      <c r="H383" s="35"/>
      <c r="I383" s="36" t="s">
        <v>2802</v>
      </c>
      <c r="J383" s="35" t="s">
        <v>1131</v>
      </c>
      <c r="K383" s="35" t="s">
        <v>1131</v>
      </c>
      <c r="L383" s="35" t="s">
        <v>1132</v>
      </c>
      <c r="M383" s="35" t="s">
        <v>1187</v>
      </c>
      <c r="N383" s="35" t="s">
        <v>1297</v>
      </c>
      <c r="O383" s="35" t="s">
        <v>1134</v>
      </c>
      <c r="P383" s="35" t="s">
        <v>1135</v>
      </c>
      <c r="Q383" s="35"/>
      <c r="R383" s="35"/>
      <c r="S383" s="35"/>
      <c r="T383" s="35" t="s">
        <v>1856</v>
      </c>
      <c r="U383" s="35"/>
      <c r="V383" s="35" t="s">
        <v>2803</v>
      </c>
      <c r="W383" s="35" t="s">
        <v>1138</v>
      </c>
      <c r="X383" s="35" t="s">
        <v>1139</v>
      </c>
    </row>
    <row r="384" spans="1:24" ht="31.5" hidden="1">
      <c r="A384" s="35" t="s">
        <v>2804</v>
      </c>
      <c r="B384" s="35" t="s">
        <v>2805</v>
      </c>
      <c r="C384" s="35" t="s">
        <v>1407</v>
      </c>
      <c r="D384" s="35" t="s">
        <v>1408</v>
      </c>
      <c r="E384" s="35" t="s">
        <v>1146</v>
      </c>
      <c r="F384" s="35" t="s">
        <v>2806</v>
      </c>
      <c r="G384" s="35" t="s">
        <v>2807</v>
      </c>
      <c r="H384" s="35"/>
      <c r="I384" s="36" t="s">
        <v>2808</v>
      </c>
      <c r="J384" s="35" t="s">
        <v>1142</v>
      </c>
      <c r="K384" s="35" t="s">
        <v>1142</v>
      </c>
      <c r="L384" s="35" t="s">
        <v>1132</v>
      </c>
      <c r="M384" s="35" t="s">
        <v>1187</v>
      </c>
      <c r="N384" s="35"/>
      <c r="O384" s="35" t="s">
        <v>1134</v>
      </c>
      <c r="P384" s="35" t="s">
        <v>1135</v>
      </c>
      <c r="Q384" s="35"/>
      <c r="R384" s="35"/>
      <c r="S384" s="35" t="s">
        <v>1134</v>
      </c>
      <c r="T384" s="35" t="s">
        <v>2809</v>
      </c>
      <c r="U384" s="35"/>
      <c r="V384" s="35" t="s">
        <v>2810</v>
      </c>
      <c r="W384" s="35" t="s">
        <v>1138</v>
      </c>
      <c r="X384" s="35" t="s">
        <v>1139</v>
      </c>
    </row>
    <row r="385" spans="1:24" ht="31.5" hidden="1">
      <c r="A385" s="35" t="s">
        <v>2811</v>
      </c>
      <c r="B385" s="35" t="s">
        <v>2812</v>
      </c>
      <c r="C385" s="35" t="s">
        <v>1174</v>
      </c>
      <c r="D385" s="35" t="s">
        <v>1175</v>
      </c>
      <c r="E385" s="35" t="s">
        <v>1128</v>
      </c>
      <c r="F385" s="35" t="s">
        <v>1372</v>
      </c>
      <c r="G385" s="35" t="s">
        <v>1373</v>
      </c>
      <c r="H385" s="35" t="s">
        <v>1374</v>
      </c>
      <c r="I385" s="36" t="s">
        <v>2813</v>
      </c>
      <c r="J385" s="35" t="s">
        <v>1131</v>
      </c>
      <c r="K385" s="35" t="s">
        <v>1131</v>
      </c>
      <c r="L385" s="35" t="s">
        <v>1132</v>
      </c>
      <c r="M385" s="35" t="s">
        <v>1187</v>
      </c>
      <c r="N385" s="35" t="s">
        <v>1375</v>
      </c>
      <c r="O385" s="35" t="s">
        <v>1134</v>
      </c>
      <c r="P385" s="35" t="s">
        <v>1135</v>
      </c>
      <c r="Q385" s="35"/>
      <c r="R385" s="35"/>
      <c r="S385" s="35"/>
      <c r="T385" s="35" t="s">
        <v>1376</v>
      </c>
      <c r="U385" s="35" t="s">
        <v>1377</v>
      </c>
      <c r="V385" s="35" t="s">
        <v>1372</v>
      </c>
      <c r="W385" s="35" t="s">
        <v>1138</v>
      </c>
      <c r="X385" s="35" t="s">
        <v>1139</v>
      </c>
    </row>
    <row r="386" spans="1:24" hidden="1">
      <c r="A386" s="35" t="s">
        <v>2814</v>
      </c>
      <c r="B386" s="35" t="s">
        <v>2815</v>
      </c>
      <c r="C386" s="35" t="s">
        <v>1174</v>
      </c>
      <c r="D386" s="35" t="s">
        <v>1175</v>
      </c>
      <c r="E386" s="35" t="s">
        <v>1165</v>
      </c>
      <c r="F386" s="35" t="s">
        <v>1442</v>
      </c>
      <c r="G386" s="35" t="s">
        <v>1443</v>
      </c>
      <c r="H386" s="35"/>
      <c r="I386" s="36" t="s">
        <v>2814</v>
      </c>
      <c r="J386" s="35" t="s">
        <v>1142</v>
      </c>
      <c r="K386" s="35" t="s">
        <v>1142</v>
      </c>
      <c r="L386" s="35" t="s">
        <v>1132</v>
      </c>
      <c r="M386" s="35" t="s">
        <v>1187</v>
      </c>
      <c r="N386" s="35"/>
      <c r="O386" s="35" t="s">
        <v>1134</v>
      </c>
      <c r="P386" s="35" t="s">
        <v>1135</v>
      </c>
      <c r="Q386" s="35"/>
      <c r="R386" s="35"/>
      <c r="S386" s="35" t="s">
        <v>1134</v>
      </c>
      <c r="T386" s="35" t="s">
        <v>1445</v>
      </c>
      <c r="U386" s="35"/>
      <c r="V386" s="35" t="s">
        <v>1446</v>
      </c>
      <c r="W386" s="35" t="s">
        <v>1138</v>
      </c>
      <c r="X386" s="35" t="s">
        <v>1139</v>
      </c>
    </row>
    <row r="387" spans="1:24" ht="63" hidden="1">
      <c r="A387" s="35" t="s">
        <v>2816</v>
      </c>
      <c r="B387" s="35" t="s">
        <v>2817</v>
      </c>
      <c r="C387" s="35" t="s">
        <v>1174</v>
      </c>
      <c r="D387" s="35" t="s">
        <v>1175</v>
      </c>
      <c r="E387" s="35" t="s">
        <v>1128</v>
      </c>
      <c r="F387" s="35" t="s">
        <v>2022</v>
      </c>
      <c r="G387" s="35"/>
      <c r="H387" s="35"/>
      <c r="I387" s="36" t="s">
        <v>2818</v>
      </c>
      <c r="J387" s="35" t="s">
        <v>1131</v>
      </c>
      <c r="K387" s="35" t="s">
        <v>1131</v>
      </c>
      <c r="L387" s="35" t="s">
        <v>1132</v>
      </c>
      <c r="M387" s="35" t="s">
        <v>1187</v>
      </c>
      <c r="N387" s="35"/>
      <c r="O387" s="35" t="s">
        <v>1134</v>
      </c>
      <c r="P387" s="35" t="s">
        <v>1135</v>
      </c>
      <c r="Q387" s="35"/>
      <c r="R387" s="35"/>
      <c r="S387" s="35"/>
      <c r="T387" s="35" t="s">
        <v>1376</v>
      </c>
      <c r="U387" s="35" t="s">
        <v>2819</v>
      </c>
      <c r="V387" s="35" t="s">
        <v>2024</v>
      </c>
      <c r="W387" s="35" t="s">
        <v>1138</v>
      </c>
      <c r="X387" s="35" t="s">
        <v>1139</v>
      </c>
    </row>
    <row r="388" spans="1:24" ht="63" hidden="1">
      <c r="A388" s="35" t="s">
        <v>2820</v>
      </c>
      <c r="B388" s="35" t="s">
        <v>2821</v>
      </c>
      <c r="C388" s="35" t="s">
        <v>1407</v>
      </c>
      <c r="D388" s="35" t="s">
        <v>1408</v>
      </c>
      <c r="E388" s="35" t="s">
        <v>1159</v>
      </c>
      <c r="F388" s="35" t="s">
        <v>2511</v>
      </c>
      <c r="G388" s="35" t="s">
        <v>2822</v>
      </c>
      <c r="H388" s="35" t="s">
        <v>2823</v>
      </c>
      <c r="I388" s="36" t="s">
        <v>2824</v>
      </c>
      <c r="J388" s="35" t="s">
        <v>1142</v>
      </c>
      <c r="K388" s="35" t="s">
        <v>1142</v>
      </c>
      <c r="L388" s="35" t="s">
        <v>1132</v>
      </c>
      <c r="M388" s="35" t="s">
        <v>1187</v>
      </c>
      <c r="N388" s="35" t="s">
        <v>1588</v>
      </c>
      <c r="O388" s="35" t="s">
        <v>1134</v>
      </c>
      <c r="P388" s="35" t="s">
        <v>1135</v>
      </c>
      <c r="Q388" s="35"/>
      <c r="R388" s="35"/>
      <c r="S388" s="35"/>
      <c r="T388" s="35" t="s">
        <v>2825</v>
      </c>
      <c r="U388" s="35" t="s">
        <v>2826</v>
      </c>
      <c r="V388" s="35" t="s">
        <v>2514</v>
      </c>
      <c r="W388" s="35" t="s">
        <v>1138</v>
      </c>
      <c r="X388" s="35" t="s">
        <v>1139</v>
      </c>
    </row>
    <row r="389" spans="1:24" ht="31.5" hidden="1">
      <c r="A389" s="35" t="s">
        <v>2827</v>
      </c>
      <c r="B389" s="35" t="s">
        <v>2828</v>
      </c>
      <c r="C389" s="35" t="s">
        <v>1163</v>
      </c>
      <c r="D389" s="35" t="s">
        <v>1533</v>
      </c>
      <c r="E389" s="35" t="s">
        <v>1165</v>
      </c>
      <c r="F389" s="35" t="s">
        <v>2357</v>
      </c>
      <c r="G389" s="35" t="s">
        <v>1638</v>
      </c>
      <c r="H389" s="35"/>
      <c r="I389" s="36" t="s">
        <v>2829</v>
      </c>
      <c r="J389" s="35" t="s">
        <v>1131</v>
      </c>
      <c r="K389" s="35" t="s">
        <v>1131</v>
      </c>
      <c r="L389" s="35" t="s">
        <v>1132</v>
      </c>
      <c r="M389" s="35" t="s">
        <v>1187</v>
      </c>
      <c r="N389" s="35" t="s">
        <v>2345</v>
      </c>
      <c r="O389" s="35" t="s">
        <v>1134</v>
      </c>
      <c r="P389" s="35" t="s">
        <v>1135</v>
      </c>
      <c r="Q389" s="35"/>
      <c r="R389" s="35"/>
      <c r="S389" s="35"/>
      <c r="T389" s="35" t="s">
        <v>1640</v>
      </c>
      <c r="U389" s="35"/>
      <c r="V389" s="35" t="s">
        <v>2359</v>
      </c>
      <c r="W389" s="35" t="s">
        <v>1138</v>
      </c>
      <c r="X389" s="35" t="s">
        <v>1139</v>
      </c>
    </row>
    <row r="390" spans="1:24" ht="31.5" hidden="1">
      <c r="A390" s="35" t="s">
        <v>2830</v>
      </c>
      <c r="B390" s="35" t="s">
        <v>2831</v>
      </c>
      <c r="C390" s="35" t="s">
        <v>1201</v>
      </c>
      <c r="D390" s="35" t="s">
        <v>1683</v>
      </c>
      <c r="E390" s="35" t="s">
        <v>1159</v>
      </c>
      <c r="F390" s="35" t="s">
        <v>1372</v>
      </c>
      <c r="G390" s="35" t="s">
        <v>1685</v>
      </c>
      <c r="H390" s="35"/>
      <c r="I390" s="36" t="s">
        <v>2832</v>
      </c>
      <c r="J390" s="35" t="s">
        <v>1131</v>
      </c>
      <c r="K390" s="35" t="s">
        <v>1131</v>
      </c>
      <c r="L390" s="35" t="s">
        <v>1132</v>
      </c>
      <c r="M390" s="35" t="s">
        <v>1187</v>
      </c>
      <c r="N390" s="35" t="s">
        <v>1375</v>
      </c>
      <c r="O390" s="35" t="s">
        <v>1134</v>
      </c>
      <c r="P390" s="35" t="s">
        <v>1135</v>
      </c>
      <c r="Q390" s="35"/>
      <c r="R390" s="35"/>
      <c r="S390" s="35"/>
      <c r="T390" s="35" t="s">
        <v>1687</v>
      </c>
      <c r="U390" s="35"/>
      <c r="V390" s="35" t="s">
        <v>1372</v>
      </c>
      <c r="W390" s="35" t="s">
        <v>1138</v>
      </c>
      <c r="X390" s="35" t="s">
        <v>1139</v>
      </c>
    </row>
    <row r="391" spans="1:24" hidden="1">
      <c r="A391" s="35" t="s">
        <v>2833</v>
      </c>
      <c r="B391" s="35" t="s">
        <v>2834</v>
      </c>
      <c r="C391" s="35" t="s">
        <v>1174</v>
      </c>
      <c r="D391" s="35" t="s">
        <v>1175</v>
      </c>
      <c r="E391" s="35" t="s">
        <v>1165</v>
      </c>
      <c r="F391" s="35" t="s">
        <v>1372</v>
      </c>
      <c r="G391" s="35" t="s">
        <v>1373</v>
      </c>
      <c r="H391" s="35"/>
      <c r="I391" s="36" t="s">
        <v>2835</v>
      </c>
      <c r="J391" s="35" t="s">
        <v>1142</v>
      </c>
      <c r="K391" s="35" t="s">
        <v>1131</v>
      </c>
      <c r="L391" s="35" t="s">
        <v>1132</v>
      </c>
      <c r="M391" s="35" t="s">
        <v>1187</v>
      </c>
      <c r="N391" s="35" t="s">
        <v>1375</v>
      </c>
      <c r="O391" s="35" t="s">
        <v>1134</v>
      </c>
      <c r="P391" s="35" t="s">
        <v>1135</v>
      </c>
      <c r="Q391" s="35"/>
      <c r="R391" s="35"/>
      <c r="S391" s="35"/>
      <c r="T391" s="35" t="s">
        <v>1376</v>
      </c>
      <c r="U391" s="35"/>
      <c r="V391" s="35" t="s">
        <v>1372</v>
      </c>
      <c r="W391" s="35" t="s">
        <v>1138</v>
      </c>
      <c r="X391" s="35" t="s">
        <v>1139</v>
      </c>
    </row>
    <row r="392" spans="1:24" ht="110.25" hidden="1">
      <c r="A392" s="35" t="s">
        <v>2836</v>
      </c>
      <c r="B392" s="35" t="s">
        <v>2837</v>
      </c>
      <c r="C392" s="35" t="s">
        <v>1201</v>
      </c>
      <c r="D392" s="35" t="s">
        <v>1332</v>
      </c>
      <c r="E392" s="35" t="s">
        <v>1165</v>
      </c>
      <c r="F392" s="35" t="s">
        <v>1418</v>
      </c>
      <c r="G392" s="35" t="s">
        <v>1335</v>
      </c>
      <c r="H392" s="35"/>
      <c r="I392" s="36" t="s">
        <v>2838</v>
      </c>
      <c r="J392" s="35" t="s">
        <v>1142</v>
      </c>
      <c r="K392" s="35" t="s">
        <v>1142</v>
      </c>
      <c r="L392" s="35" t="s">
        <v>1132</v>
      </c>
      <c r="M392" s="35" t="s">
        <v>1187</v>
      </c>
      <c r="N392" s="35"/>
      <c r="O392" s="35" t="s">
        <v>1134</v>
      </c>
      <c r="P392" s="35" t="s">
        <v>1135</v>
      </c>
      <c r="Q392" s="35"/>
      <c r="R392" s="35"/>
      <c r="S392" s="35"/>
      <c r="T392" s="35" t="s">
        <v>2106</v>
      </c>
      <c r="U392" s="35"/>
      <c r="V392" s="35" t="s">
        <v>1418</v>
      </c>
      <c r="W392" s="35" t="s">
        <v>1138</v>
      </c>
      <c r="X392" s="35" t="s">
        <v>1139</v>
      </c>
    </row>
    <row r="393" spans="1:24" ht="31.5" hidden="1">
      <c r="A393" s="35" t="s">
        <v>2839</v>
      </c>
      <c r="B393" s="35" t="s">
        <v>2840</v>
      </c>
      <c r="C393" s="35" t="s">
        <v>1407</v>
      </c>
      <c r="D393" s="35" t="s">
        <v>1408</v>
      </c>
      <c r="E393" s="35" t="s">
        <v>1159</v>
      </c>
      <c r="F393" s="35" t="s">
        <v>2046</v>
      </c>
      <c r="G393" s="35" t="s">
        <v>1410</v>
      </c>
      <c r="H393" s="35" t="s">
        <v>1411</v>
      </c>
      <c r="I393" s="36" t="s">
        <v>2841</v>
      </c>
      <c r="J393" s="35" t="s">
        <v>1142</v>
      </c>
      <c r="K393" s="35" t="s">
        <v>1142</v>
      </c>
      <c r="L393" s="35" t="s">
        <v>1132</v>
      </c>
      <c r="M393" s="35" t="s">
        <v>1187</v>
      </c>
      <c r="N393" s="35"/>
      <c r="O393" s="35" t="s">
        <v>1134</v>
      </c>
      <c r="P393" s="35" t="s">
        <v>1135</v>
      </c>
      <c r="Q393" s="35"/>
      <c r="R393" s="35"/>
      <c r="S393" s="35"/>
      <c r="T393" s="35" t="s">
        <v>1410</v>
      </c>
      <c r="U393" s="35" t="s">
        <v>1413</v>
      </c>
      <c r="V393" s="35" t="s">
        <v>2052</v>
      </c>
      <c r="W393" s="35" t="s">
        <v>1138</v>
      </c>
      <c r="X393" s="35" t="s">
        <v>1139</v>
      </c>
    </row>
    <row r="394" spans="1:24" ht="31.5" hidden="1">
      <c r="A394" s="35" t="s">
        <v>2842</v>
      </c>
      <c r="B394" s="35" t="s">
        <v>2843</v>
      </c>
      <c r="C394" s="35" t="s">
        <v>1126</v>
      </c>
      <c r="D394" s="35" t="s">
        <v>1127</v>
      </c>
      <c r="E394" s="35" t="s">
        <v>1146</v>
      </c>
      <c r="F394" s="35" t="s">
        <v>1129</v>
      </c>
      <c r="G394" s="35" t="s">
        <v>1314</v>
      </c>
      <c r="H394" s="35"/>
      <c r="I394" s="36" t="s">
        <v>2844</v>
      </c>
      <c r="J394" s="35"/>
      <c r="K394" s="35" t="s">
        <v>1142</v>
      </c>
      <c r="L394" s="35" t="s">
        <v>1132</v>
      </c>
      <c r="M394" s="35" t="s">
        <v>1133</v>
      </c>
      <c r="N394" s="35"/>
      <c r="O394" s="35" t="s">
        <v>1134</v>
      </c>
      <c r="P394" s="35" t="s">
        <v>1135</v>
      </c>
      <c r="Q394" s="35"/>
      <c r="R394" s="35"/>
      <c r="S394" s="35"/>
      <c r="T394" s="35" t="s">
        <v>1734</v>
      </c>
      <c r="U394" s="35"/>
      <c r="V394" s="35" t="s">
        <v>1137</v>
      </c>
      <c r="W394" s="35" t="s">
        <v>1138</v>
      </c>
      <c r="X394" s="35" t="s">
        <v>1139</v>
      </c>
    </row>
    <row r="395" spans="1:24" hidden="1">
      <c r="A395" s="35" t="s">
        <v>2845</v>
      </c>
      <c r="B395" s="35" t="s">
        <v>2846</v>
      </c>
      <c r="C395" s="35" t="s">
        <v>1174</v>
      </c>
      <c r="D395" s="35" t="s">
        <v>1175</v>
      </c>
      <c r="E395" s="35" t="s">
        <v>1128</v>
      </c>
      <c r="F395" s="35" t="s">
        <v>1255</v>
      </c>
      <c r="G395" s="35" t="s">
        <v>1256</v>
      </c>
      <c r="H395" s="35"/>
      <c r="I395" s="36" t="s">
        <v>2847</v>
      </c>
      <c r="J395" s="35" t="s">
        <v>1131</v>
      </c>
      <c r="K395" s="35" t="s">
        <v>1131</v>
      </c>
      <c r="L395" s="35" t="s">
        <v>1132</v>
      </c>
      <c r="M395" s="35" t="s">
        <v>1187</v>
      </c>
      <c r="N395" s="35"/>
      <c r="O395" s="35" t="s">
        <v>1134</v>
      </c>
      <c r="P395" s="35" t="s">
        <v>1135</v>
      </c>
      <c r="Q395" s="35"/>
      <c r="R395" s="35"/>
      <c r="S395" s="35"/>
      <c r="T395" s="35" t="s">
        <v>1258</v>
      </c>
      <c r="U395" s="35"/>
      <c r="V395" s="35" t="s">
        <v>1259</v>
      </c>
      <c r="W395" s="35" t="s">
        <v>1138</v>
      </c>
      <c r="X395" s="35" t="s">
        <v>1139</v>
      </c>
    </row>
    <row r="396" spans="1:24" hidden="1">
      <c r="A396" s="35" t="s">
        <v>2848</v>
      </c>
      <c r="B396" s="35" t="s">
        <v>2849</v>
      </c>
      <c r="C396" s="35" t="s">
        <v>1163</v>
      </c>
      <c r="D396" s="35" t="s">
        <v>1533</v>
      </c>
      <c r="E396" s="35" t="s">
        <v>1159</v>
      </c>
      <c r="F396" s="35" t="s">
        <v>2357</v>
      </c>
      <c r="G396" s="35" t="s">
        <v>1638</v>
      </c>
      <c r="H396" s="35"/>
      <c r="I396" s="36" t="s">
        <v>2850</v>
      </c>
      <c r="J396" s="35" t="s">
        <v>1131</v>
      </c>
      <c r="K396" s="35" t="s">
        <v>1131</v>
      </c>
      <c r="L396" s="35" t="s">
        <v>1132</v>
      </c>
      <c r="M396" s="35" t="s">
        <v>1187</v>
      </c>
      <c r="N396" s="35" t="s">
        <v>2345</v>
      </c>
      <c r="O396" s="35" t="s">
        <v>1134</v>
      </c>
      <c r="P396" s="35" t="s">
        <v>1135</v>
      </c>
      <c r="Q396" s="35"/>
      <c r="R396" s="35"/>
      <c r="S396" s="35"/>
      <c r="T396" s="35" t="s">
        <v>1640</v>
      </c>
      <c r="U396" s="35"/>
      <c r="V396" s="35" t="s">
        <v>2359</v>
      </c>
      <c r="W396" s="35" t="s">
        <v>1138</v>
      </c>
      <c r="X396" s="35" t="s">
        <v>1139</v>
      </c>
    </row>
    <row r="397" spans="1:24" ht="31.5" hidden="1">
      <c r="A397" s="35" t="s">
        <v>2205</v>
      </c>
      <c r="B397" s="35" t="s">
        <v>2851</v>
      </c>
      <c r="C397" s="35" t="s">
        <v>1174</v>
      </c>
      <c r="D397" s="35" t="s">
        <v>1175</v>
      </c>
      <c r="E397" s="35" t="s">
        <v>1128</v>
      </c>
      <c r="F397" s="35" t="s">
        <v>1372</v>
      </c>
      <c r="G397" s="35" t="s">
        <v>1373</v>
      </c>
      <c r="H397" s="35" t="s">
        <v>1374</v>
      </c>
      <c r="I397" s="36" t="s">
        <v>2852</v>
      </c>
      <c r="J397" s="35" t="s">
        <v>1131</v>
      </c>
      <c r="K397" s="35" t="s">
        <v>1131</v>
      </c>
      <c r="L397" s="35" t="s">
        <v>1132</v>
      </c>
      <c r="M397" s="35" t="s">
        <v>1187</v>
      </c>
      <c r="N397" s="35" t="s">
        <v>1375</v>
      </c>
      <c r="O397" s="35" t="s">
        <v>1134</v>
      </c>
      <c r="P397" s="35" t="s">
        <v>1135</v>
      </c>
      <c r="Q397" s="35"/>
      <c r="R397" s="35"/>
      <c r="S397" s="35"/>
      <c r="T397" s="35" t="s">
        <v>1376</v>
      </c>
      <c r="U397" s="35" t="s">
        <v>1377</v>
      </c>
      <c r="V397" s="35" t="s">
        <v>1372</v>
      </c>
      <c r="W397" s="35" t="s">
        <v>1138</v>
      </c>
      <c r="X397" s="35" t="s">
        <v>1139</v>
      </c>
    </row>
    <row r="398" spans="1:24" ht="94.5" hidden="1">
      <c r="A398" s="35" t="s">
        <v>2853</v>
      </c>
      <c r="B398" s="35" t="s">
        <v>2854</v>
      </c>
      <c r="C398" s="35" t="s">
        <v>1201</v>
      </c>
      <c r="D398" s="35" t="s">
        <v>1332</v>
      </c>
      <c r="E398" s="35" t="s">
        <v>1159</v>
      </c>
      <c r="F398" s="35" t="s">
        <v>1418</v>
      </c>
      <c r="G398" s="35" t="s">
        <v>1335</v>
      </c>
      <c r="H398" s="35"/>
      <c r="I398" s="36" t="s">
        <v>2855</v>
      </c>
      <c r="J398" s="35" t="s">
        <v>1142</v>
      </c>
      <c r="K398" s="35" t="s">
        <v>1142</v>
      </c>
      <c r="L398" s="35" t="s">
        <v>1132</v>
      </c>
      <c r="M398" s="35" t="s">
        <v>1187</v>
      </c>
      <c r="N398" s="35"/>
      <c r="O398" s="35" t="s">
        <v>1134</v>
      </c>
      <c r="P398" s="35" t="s">
        <v>1135</v>
      </c>
      <c r="Q398" s="35"/>
      <c r="R398" s="35"/>
      <c r="S398" s="35"/>
      <c r="T398" s="35" t="s">
        <v>2106</v>
      </c>
      <c r="U398" s="35"/>
      <c r="V398" s="35" t="s">
        <v>1418</v>
      </c>
      <c r="W398" s="35" t="s">
        <v>1138</v>
      </c>
      <c r="X398" s="35" t="s">
        <v>1139</v>
      </c>
    </row>
    <row r="399" spans="1:24" ht="78.75" hidden="1">
      <c r="A399" s="35" t="s">
        <v>2856</v>
      </c>
      <c r="B399" s="35" t="s">
        <v>2857</v>
      </c>
      <c r="C399" s="35" t="s">
        <v>1174</v>
      </c>
      <c r="D399" s="35" t="s">
        <v>1175</v>
      </c>
      <c r="E399" s="35" t="s">
        <v>1128</v>
      </c>
      <c r="F399" s="35" t="s">
        <v>2592</v>
      </c>
      <c r="G399" s="35" t="s">
        <v>2858</v>
      </c>
      <c r="H399" s="35"/>
      <c r="I399" s="36" t="s">
        <v>2859</v>
      </c>
      <c r="J399" s="35" t="s">
        <v>1131</v>
      </c>
      <c r="K399" s="35" t="s">
        <v>2783</v>
      </c>
      <c r="L399" s="35" t="s">
        <v>1132</v>
      </c>
      <c r="M399" s="35" t="s">
        <v>1187</v>
      </c>
      <c r="N399" s="35"/>
      <c r="O399" s="35" t="s">
        <v>1134</v>
      </c>
      <c r="P399" s="35" t="s">
        <v>1135</v>
      </c>
      <c r="Q399" s="35"/>
      <c r="R399" s="35"/>
      <c r="S399" s="35"/>
      <c r="T399" s="35" t="s">
        <v>2860</v>
      </c>
      <c r="U399" s="35"/>
      <c r="V399" s="35" t="s">
        <v>2596</v>
      </c>
      <c r="W399" s="35" t="s">
        <v>1138</v>
      </c>
      <c r="X399" s="35" t="s">
        <v>1139</v>
      </c>
    </row>
    <row r="400" spans="1:24" hidden="1">
      <c r="A400" s="35" t="s">
        <v>2861</v>
      </c>
      <c r="B400" s="35" t="s">
        <v>2862</v>
      </c>
      <c r="C400" s="35" t="s">
        <v>1174</v>
      </c>
      <c r="D400" s="35" t="s">
        <v>1175</v>
      </c>
      <c r="E400" s="35" t="s">
        <v>1165</v>
      </c>
      <c r="F400" s="35" t="s">
        <v>1372</v>
      </c>
      <c r="G400" s="35" t="s">
        <v>1579</v>
      </c>
      <c r="H400" s="35"/>
      <c r="I400" s="36" t="s">
        <v>2863</v>
      </c>
      <c r="J400" s="35" t="s">
        <v>1131</v>
      </c>
      <c r="K400" s="35" t="s">
        <v>1131</v>
      </c>
      <c r="L400" s="35" t="s">
        <v>1132</v>
      </c>
      <c r="M400" s="35" t="s">
        <v>1187</v>
      </c>
      <c r="N400" s="35" t="s">
        <v>1375</v>
      </c>
      <c r="O400" s="35" t="s">
        <v>1134</v>
      </c>
      <c r="P400" s="35" t="s">
        <v>1135</v>
      </c>
      <c r="Q400" s="35"/>
      <c r="R400" s="35"/>
      <c r="S400" s="35"/>
      <c r="T400" s="35" t="s">
        <v>1581</v>
      </c>
      <c r="U400" s="35"/>
      <c r="V400" s="35" t="s">
        <v>1372</v>
      </c>
      <c r="W400" s="35" t="s">
        <v>1138</v>
      </c>
      <c r="X400" s="35" t="s">
        <v>1139</v>
      </c>
    </row>
    <row r="401" spans="1:24" hidden="1">
      <c r="A401" s="35" t="s">
        <v>2864</v>
      </c>
      <c r="B401" s="35" t="s">
        <v>2865</v>
      </c>
      <c r="C401" s="35" t="s">
        <v>1201</v>
      </c>
      <c r="D401" s="35" t="s">
        <v>1683</v>
      </c>
      <c r="E401" s="35" t="s">
        <v>1146</v>
      </c>
      <c r="F401" s="35" t="s">
        <v>2022</v>
      </c>
      <c r="G401" s="35" t="s">
        <v>1685</v>
      </c>
      <c r="H401" s="35"/>
      <c r="I401" s="36" t="s">
        <v>2866</v>
      </c>
      <c r="J401" s="35" t="s">
        <v>1131</v>
      </c>
      <c r="K401" s="35" t="s">
        <v>1131</v>
      </c>
      <c r="L401" s="35" t="s">
        <v>1132</v>
      </c>
      <c r="M401" s="35" t="s">
        <v>1187</v>
      </c>
      <c r="N401" s="35"/>
      <c r="O401" s="35" t="s">
        <v>1134</v>
      </c>
      <c r="P401" s="35" t="s">
        <v>1135</v>
      </c>
      <c r="Q401" s="35"/>
      <c r="R401" s="35"/>
      <c r="S401" s="35"/>
      <c r="T401" s="35" t="s">
        <v>1687</v>
      </c>
      <c r="U401" s="35"/>
      <c r="V401" s="35" t="s">
        <v>2024</v>
      </c>
      <c r="W401" s="35" t="s">
        <v>1138</v>
      </c>
      <c r="X401" s="35" t="s">
        <v>1139</v>
      </c>
    </row>
    <row r="402" spans="1:24" ht="31.5" hidden="1">
      <c r="A402" s="35" t="s">
        <v>2867</v>
      </c>
      <c r="B402" s="35" t="s">
        <v>2868</v>
      </c>
      <c r="C402" s="35" t="s">
        <v>1174</v>
      </c>
      <c r="D402" s="35" t="s">
        <v>1175</v>
      </c>
      <c r="E402" s="35" t="s">
        <v>1159</v>
      </c>
      <c r="F402" s="35" t="s">
        <v>1372</v>
      </c>
      <c r="G402" s="35" t="s">
        <v>1373</v>
      </c>
      <c r="H402" s="35" t="s">
        <v>1374</v>
      </c>
      <c r="I402" s="36" t="s">
        <v>2869</v>
      </c>
      <c r="J402" s="35" t="s">
        <v>1131</v>
      </c>
      <c r="K402" s="35" t="s">
        <v>1131</v>
      </c>
      <c r="L402" s="35" t="s">
        <v>1132</v>
      </c>
      <c r="M402" s="35" t="s">
        <v>1187</v>
      </c>
      <c r="N402" s="35" t="s">
        <v>1375</v>
      </c>
      <c r="O402" s="35" t="s">
        <v>1134</v>
      </c>
      <c r="P402" s="35" t="s">
        <v>1135</v>
      </c>
      <c r="Q402" s="35"/>
      <c r="R402" s="35"/>
      <c r="S402" s="35"/>
      <c r="T402" s="35" t="s">
        <v>1376</v>
      </c>
      <c r="U402" s="35" t="s">
        <v>1377</v>
      </c>
      <c r="V402" s="35" t="s">
        <v>1372</v>
      </c>
      <c r="W402" s="35" t="s">
        <v>1138</v>
      </c>
      <c r="X402" s="35" t="s">
        <v>1139</v>
      </c>
    </row>
    <row r="403" spans="1:24" hidden="1">
      <c r="A403" s="35" t="s">
        <v>2870</v>
      </c>
      <c r="B403" s="35" t="s">
        <v>2871</v>
      </c>
      <c r="C403" s="35" t="s">
        <v>1201</v>
      </c>
      <c r="D403" s="35" t="s">
        <v>1286</v>
      </c>
      <c r="E403" s="35" t="s">
        <v>1146</v>
      </c>
      <c r="F403" s="35" t="s">
        <v>1248</v>
      </c>
      <c r="G403" s="35" t="s">
        <v>2872</v>
      </c>
      <c r="H403" s="35"/>
      <c r="I403" s="36" t="s">
        <v>2873</v>
      </c>
      <c r="J403" s="35" t="s">
        <v>1142</v>
      </c>
      <c r="K403" s="35" t="s">
        <v>1142</v>
      </c>
      <c r="L403" s="35" t="s">
        <v>1132</v>
      </c>
      <c r="M403" s="35" t="s">
        <v>1187</v>
      </c>
      <c r="N403" s="35"/>
      <c r="O403" s="35" t="s">
        <v>1134</v>
      </c>
      <c r="P403" s="35" t="s">
        <v>1135</v>
      </c>
      <c r="Q403" s="35"/>
      <c r="R403" s="35"/>
      <c r="S403" s="35"/>
      <c r="T403" s="35" t="s">
        <v>2874</v>
      </c>
      <c r="U403" s="35"/>
      <c r="V403" s="35" t="s">
        <v>2875</v>
      </c>
      <c r="W403" s="35" t="s">
        <v>1138</v>
      </c>
      <c r="X403" s="35" t="s">
        <v>1139</v>
      </c>
    </row>
    <row r="404" spans="1:24" ht="47.25" hidden="1">
      <c r="A404" s="35" t="s">
        <v>2876</v>
      </c>
      <c r="B404" s="35" t="s">
        <v>2877</v>
      </c>
      <c r="C404" s="35" t="s">
        <v>1201</v>
      </c>
      <c r="D404" s="35" t="s">
        <v>1224</v>
      </c>
      <c r="E404" s="35" t="s">
        <v>1146</v>
      </c>
      <c r="F404" s="35" t="s">
        <v>2878</v>
      </c>
      <c r="G404" s="35" t="s">
        <v>1226</v>
      </c>
      <c r="H404" s="35"/>
      <c r="I404" s="36" t="s">
        <v>2879</v>
      </c>
      <c r="J404" s="35" t="s">
        <v>1142</v>
      </c>
      <c r="K404" s="35" t="s">
        <v>1142</v>
      </c>
      <c r="L404" s="35" t="s">
        <v>1132</v>
      </c>
      <c r="M404" s="35" t="s">
        <v>1187</v>
      </c>
      <c r="N404" s="35" t="s">
        <v>1297</v>
      </c>
      <c r="O404" s="35" t="s">
        <v>1134</v>
      </c>
      <c r="P404" s="35" t="s">
        <v>1135</v>
      </c>
      <c r="Q404" s="35"/>
      <c r="R404" s="35"/>
      <c r="S404" s="35"/>
      <c r="T404" s="35" t="s">
        <v>1226</v>
      </c>
      <c r="U404" s="35"/>
      <c r="V404" s="35" t="s">
        <v>2880</v>
      </c>
      <c r="W404" s="35" t="s">
        <v>1138</v>
      </c>
      <c r="X404" s="35" t="s">
        <v>1139</v>
      </c>
    </row>
    <row r="405" spans="1:24" ht="157.5" hidden="1">
      <c r="A405" s="35" t="s">
        <v>2881</v>
      </c>
      <c r="B405" s="35" t="s">
        <v>2882</v>
      </c>
      <c r="C405" s="35" t="s">
        <v>1407</v>
      </c>
      <c r="D405" s="35" t="s">
        <v>1408</v>
      </c>
      <c r="E405" s="35" t="s">
        <v>1146</v>
      </c>
      <c r="F405" s="35" t="s">
        <v>2125</v>
      </c>
      <c r="G405" s="35" t="s">
        <v>2883</v>
      </c>
      <c r="H405" s="35"/>
      <c r="I405" s="36" t="s">
        <v>2884</v>
      </c>
      <c r="J405" s="35"/>
      <c r="K405" s="35" t="s">
        <v>1142</v>
      </c>
      <c r="L405" s="35" t="s">
        <v>1132</v>
      </c>
      <c r="M405" s="35" t="s">
        <v>1133</v>
      </c>
      <c r="N405" s="35"/>
      <c r="O405" s="35" t="s">
        <v>1134</v>
      </c>
      <c r="P405" s="35" t="s">
        <v>1135</v>
      </c>
      <c r="Q405" s="35"/>
      <c r="R405" s="35"/>
      <c r="S405" s="35"/>
      <c r="T405" s="35" t="s">
        <v>2885</v>
      </c>
      <c r="U405" s="35"/>
      <c r="V405" s="35" t="s">
        <v>2886</v>
      </c>
      <c r="W405" s="35" t="s">
        <v>1138</v>
      </c>
      <c r="X405" s="35" t="s">
        <v>1139</v>
      </c>
    </row>
    <row r="406" spans="1:24" ht="31.5" hidden="1">
      <c r="A406" s="35" t="s">
        <v>2887</v>
      </c>
      <c r="B406" s="35" t="s">
        <v>2888</v>
      </c>
      <c r="C406" s="35" t="s">
        <v>1174</v>
      </c>
      <c r="D406" s="35" t="s">
        <v>2889</v>
      </c>
      <c r="E406" s="35" t="s">
        <v>1146</v>
      </c>
      <c r="F406" s="35" t="s">
        <v>1452</v>
      </c>
      <c r="G406" s="35" t="s">
        <v>1340</v>
      </c>
      <c r="H406" s="35"/>
      <c r="I406" s="36" t="s">
        <v>2890</v>
      </c>
      <c r="J406" s="35" t="s">
        <v>1142</v>
      </c>
      <c r="K406" s="35" t="s">
        <v>1142</v>
      </c>
      <c r="L406" s="35" t="s">
        <v>1132</v>
      </c>
      <c r="M406" s="35" t="s">
        <v>1187</v>
      </c>
      <c r="N406" s="35"/>
      <c r="O406" s="35" t="s">
        <v>1134</v>
      </c>
      <c r="P406" s="35" t="s">
        <v>1135</v>
      </c>
      <c r="Q406" s="35"/>
      <c r="R406" s="35"/>
      <c r="S406" s="35" t="s">
        <v>1134</v>
      </c>
      <c r="T406" s="35" t="s">
        <v>1342</v>
      </c>
      <c r="U406" s="35" t="s">
        <v>1454</v>
      </c>
      <c r="V406" s="35" t="s">
        <v>1452</v>
      </c>
      <c r="W406" s="35" t="s">
        <v>1138</v>
      </c>
      <c r="X406" s="35" t="s">
        <v>1139</v>
      </c>
    </row>
    <row r="407" spans="1:24" ht="31.5" hidden="1">
      <c r="A407" s="35" t="s">
        <v>2891</v>
      </c>
      <c r="B407" s="35" t="s">
        <v>2892</v>
      </c>
      <c r="C407" s="35" t="s">
        <v>1126</v>
      </c>
      <c r="D407" s="35" t="s">
        <v>1127</v>
      </c>
      <c r="E407" s="35" t="s">
        <v>1146</v>
      </c>
      <c r="F407" s="35" t="s">
        <v>1263</v>
      </c>
      <c r="G407" s="35" t="s">
        <v>1264</v>
      </c>
      <c r="H407" s="35"/>
      <c r="I407" s="36" t="s">
        <v>2893</v>
      </c>
      <c r="J407" s="35"/>
      <c r="K407" s="35" t="s">
        <v>1142</v>
      </c>
      <c r="L407" s="35" t="s">
        <v>1132</v>
      </c>
      <c r="M407" s="35" t="s">
        <v>1133</v>
      </c>
      <c r="N407" s="35"/>
      <c r="O407" s="35" t="s">
        <v>1134</v>
      </c>
      <c r="P407" s="35" t="s">
        <v>1135</v>
      </c>
      <c r="Q407" s="35"/>
      <c r="R407" s="35"/>
      <c r="S407" s="35"/>
      <c r="T407" s="35" t="s">
        <v>1267</v>
      </c>
      <c r="U407" s="35"/>
      <c r="V407" s="35" t="s">
        <v>1268</v>
      </c>
      <c r="W407" s="35" t="s">
        <v>1138</v>
      </c>
      <c r="X407" s="35" t="s">
        <v>1139</v>
      </c>
    </row>
    <row r="408" spans="1:24" ht="189" hidden="1">
      <c r="A408" s="35" t="s">
        <v>2894</v>
      </c>
      <c r="B408" s="35" t="s">
        <v>2895</v>
      </c>
      <c r="C408" s="35" t="s">
        <v>1126</v>
      </c>
      <c r="D408" s="35" t="s">
        <v>1262</v>
      </c>
      <c r="E408" s="35" t="s">
        <v>1159</v>
      </c>
      <c r="F408" s="35" t="s">
        <v>2234</v>
      </c>
      <c r="G408" s="35" t="s">
        <v>2896</v>
      </c>
      <c r="H408" s="35" t="s">
        <v>1389</v>
      </c>
      <c r="I408" s="36" t="s">
        <v>2897</v>
      </c>
      <c r="J408" s="35" t="s">
        <v>1142</v>
      </c>
      <c r="K408" s="35" t="s">
        <v>2062</v>
      </c>
      <c r="L408" s="35" t="s">
        <v>1132</v>
      </c>
      <c r="M408" s="35" t="s">
        <v>1187</v>
      </c>
      <c r="N408" s="35"/>
      <c r="O408" s="35" t="s">
        <v>1134</v>
      </c>
      <c r="P408" s="35" t="s">
        <v>1135</v>
      </c>
      <c r="Q408" s="35"/>
      <c r="R408" s="35"/>
      <c r="S408" s="35"/>
      <c r="T408" s="35" t="s">
        <v>2896</v>
      </c>
      <c r="U408" s="35" t="s">
        <v>1391</v>
      </c>
      <c r="V408" s="35" t="s">
        <v>2898</v>
      </c>
      <c r="W408" s="35" t="s">
        <v>1138</v>
      </c>
      <c r="X408" s="35" t="s">
        <v>1139</v>
      </c>
    </row>
    <row r="409" spans="1:24" ht="78.75" hidden="1">
      <c r="A409" s="35" t="s">
        <v>2899</v>
      </c>
      <c r="B409" s="35" t="s">
        <v>2900</v>
      </c>
      <c r="C409" s="35" t="s">
        <v>1201</v>
      </c>
      <c r="D409" s="35" t="s">
        <v>1286</v>
      </c>
      <c r="E409" s="35" t="s">
        <v>1159</v>
      </c>
      <c r="F409" s="35" t="s">
        <v>2030</v>
      </c>
      <c r="G409" s="35" t="s">
        <v>2031</v>
      </c>
      <c r="H409" s="35"/>
      <c r="I409" s="36" t="s">
        <v>2901</v>
      </c>
      <c r="J409" s="35" t="s">
        <v>1142</v>
      </c>
      <c r="K409" s="35" t="s">
        <v>2902</v>
      </c>
      <c r="L409" s="35" t="s">
        <v>1132</v>
      </c>
      <c r="M409" s="35" t="s">
        <v>1187</v>
      </c>
      <c r="N409" s="35"/>
      <c r="O409" s="35" t="s">
        <v>1134</v>
      </c>
      <c r="P409" s="35" t="s">
        <v>1135</v>
      </c>
      <c r="Q409" s="35"/>
      <c r="R409" s="35"/>
      <c r="S409" s="35"/>
      <c r="T409" s="35" t="s">
        <v>2033</v>
      </c>
      <c r="U409" s="35"/>
      <c r="V409" s="35" t="s">
        <v>2030</v>
      </c>
      <c r="W409" s="35" t="s">
        <v>1138</v>
      </c>
      <c r="X409" s="35" t="s">
        <v>1139</v>
      </c>
    </row>
    <row r="410" spans="1:24" ht="31.5" hidden="1">
      <c r="A410" s="35" t="s">
        <v>2903</v>
      </c>
      <c r="B410" s="35" t="s">
        <v>2904</v>
      </c>
      <c r="C410" s="35" t="s">
        <v>1163</v>
      </c>
      <c r="D410" s="35" t="s">
        <v>2137</v>
      </c>
      <c r="E410" s="35" t="s">
        <v>1159</v>
      </c>
      <c r="F410" s="35" t="s">
        <v>2138</v>
      </c>
      <c r="G410" s="35" t="s">
        <v>2905</v>
      </c>
      <c r="H410" s="35"/>
      <c r="I410" s="36" t="s">
        <v>2906</v>
      </c>
      <c r="J410" s="35" t="s">
        <v>1142</v>
      </c>
      <c r="K410" s="35" t="s">
        <v>2907</v>
      </c>
      <c r="L410" s="35" t="s">
        <v>1132</v>
      </c>
      <c r="M410" s="35" t="s">
        <v>1187</v>
      </c>
      <c r="N410" s="35"/>
      <c r="O410" s="35" t="s">
        <v>1134</v>
      </c>
      <c r="P410" s="35" t="s">
        <v>1135</v>
      </c>
      <c r="Q410" s="35"/>
      <c r="R410" s="35"/>
      <c r="S410" s="35"/>
      <c r="T410" s="35" t="s">
        <v>2908</v>
      </c>
      <c r="U410" s="35"/>
      <c r="V410" s="35" t="s">
        <v>2142</v>
      </c>
      <c r="W410" s="35" t="s">
        <v>1138</v>
      </c>
      <c r="X410" s="35" t="s">
        <v>1139</v>
      </c>
    </row>
    <row r="411" spans="1:24" ht="47.25" hidden="1">
      <c r="A411" s="35" t="s">
        <v>2909</v>
      </c>
      <c r="B411" s="35" t="s">
        <v>2910</v>
      </c>
      <c r="C411" s="35" t="s">
        <v>1201</v>
      </c>
      <c r="D411" s="35" t="s">
        <v>1473</v>
      </c>
      <c r="E411" s="35" t="s">
        <v>1159</v>
      </c>
      <c r="F411" s="35" t="s">
        <v>2911</v>
      </c>
      <c r="G411" s="35" t="s">
        <v>1854</v>
      </c>
      <c r="H411" s="35"/>
      <c r="I411" s="36" t="s">
        <v>2912</v>
      </c>
      <c r="J411" s="35" t="s">
        <v>1131</v>
      </c>
      <c r="K411" s="35" t="s">
        <v>1131</v>
      </c>
      <c r="L411" s="35" t="s">
        <v>1132</v>
      </c>
      <c r="M411" s="35" t="s">
        <v>1187</v>
      </c>
      <c r="N411" s="35"/>
      <c r="O411" s="35" t="s">
        <v>1134</v>
      </c>
      <c r="P411" s="35" t="s">
        <v>1135</v>
      </c>
      <c r="Q411" s="35"/>
      <c r="R411" s="35"/>
      <c r="S411" s="35"/>
      <c r="T411" s="35" t="s">
        <v>1856</v>
      </c>
      <c r="U411" s="35"/>
      <c r="V411" s="35" t="s">
        <v>2913</v>
      </c>
      <c r="W411" s="35" t="s">
        <v>1138</v>
      </c>
      <c r="X411" s="35" t="s">
        <v>1139</v>
      </c>
    </row>
    <row r="412" spans="1:24" ht="47.25" hidden="1">
      <c r="A412" s="35" t="s">
        <v>2914</v>
      </c>
      <c r="B412" s="35" t="s">
        <v>2915</v>
      </c>
      <c r="C412" s="35" t="s">
        <v>1201</v>
      </c>
      <c r="D412" s="35" t="s">
        <v>1473</v>
      </c>
      <c r="E412" s="35" t="s">
        <v>1159</v>
      </c>
      <c r="F412" s="35" t="s">
        <v>2911</v>
      </c>
      <c r="G412" s="35" t="s">
        <v>1854</v>
      </c>
      <c r="H412" s="35"/>
      <c r="I412" s="36" t="s">
        <v>2916</v>
      </c>
      <c r="J412" s="35" t="s">
        <v>1131</v>
      </c>
      <c r="K412" s="35" t="s">
        <v>1131</v>
      </c>
      <c r="L412" s="35" t="s">
        <v>1132</v>
      </c>
      <c r="M412" s="35" t="s">
        <v>1187</v>
      </c>
      <c r="N412" s="35"/>
      <c r="O412" s="35" t="s">
        <v>1134</v>
      </c>
      <c r="P412" s="35" t="s">
        <v>1135</v>
      </c>
      <c r="Q412" s="35"/>
      <c r="R412" s="35"/>
      <c r="S412" s="35"/>
      <c r="T412" s="35" t="s">
        <v>1856</v>
      </c>
      <c r="U412" s="35"/>
      <c r="V412" s="35" t="s">
        <v>2913</v>
      </c>
      <c r="W412" s="35" t="s">
        <v>1138</v>
      </c>
      <c r="X412" s="35" t="s">
        <v>1139</v>
      </c>
    </row>
    <row r="413" spans="1:24" ht="63" hidden="1">
      <c r="A413" s="35" t="s">
        <v>2917</v>
      </c>
      <c r="B413" s="35" t="s">
        <v>2918</v>
      </c>
      <c r="C413" s="35" t="s">
        <v>1201</v>
      </c>
      <c r="D413" s="35" t="s">
        <v>1473</v>
      </c>
      <c r="E413" s="35" t="s">
        <v>1159</v>
      </c>
      <c r="F413" s="35" t="s">
        <v>2919</v>
      </c>
      <c r="G413" s="35" t="s">
        <v>1854</v>
      </c>
      <c r="H413" s="35"/>
      <c r="I413" s="36" t="s">
        <v>2920</v>
      </c>
      <c r="J413" s="35" t="s">
        <v>1131</v>
      </c>
      <c r="K413" s="35" t="s">
        <v>1131</v>
      </c>
      <c r="L413" s="35" t="s">
        <v>1132</v>
      </c>
      <c r="M413" s="35" t="s">
        <v>1187</v>
      </c>
      <c r="N413" s="35"/>
      <c r="O413" s="35" t="s">
        <v>1134</v>
      </c>
      <c r="P413" s="35" t="s">
        <v>1135</v>
      </c>
      <c r="Q413" s="35"/>
      <c r="R413" s="35"/>
      <c r="S413" s="35"/>
      <c r="T413" s="35" t="s">
        <v>1856</v>
      </c>
      <c r="U413" s="35"/>
      <c r="V413" s="35" t="s">
        <v>2921</v>
      </c>
      <c r="W413" s="35" t="s">
        <v>1138</v>
      </c>
      <c r="X413" s="35" t="s">
        <v>1139</v>
      </c>
    </row>
    <row r="414" spans="1:24" hidden="1">
      <c r="A414" s="35" t="s">
        <v>2922</v>
      </c>
      <c r="B414" s="35" t="s">
        <v>2923</v>
      </c>
      <c r="C414" s="35" t="s">
        <v>1201</v>
      </c>
      <c r="D414" s="35" t="s">
        <v>1683</v>
      </c>
      <c r="E414" s="35" t="s">
        <v>1159</v>
      </c>
      <c r="F414" s="35" t="s">
        <v>2924</v>
      </c>
      <c r="G414" s="35" t="s">
        <v>1685</v>
      </c>
      <c r="H414" s="35"/>
      <c r="I414" s="36" t="s">
        <v>2925</v>
      </c>
      <c r="J414" s="35" t="s">
        <v>1131</v>
      </c>
      <c r="K414" s="35" t="s">
        <v>1131</v>
      </c>
      <c r="L414" s="35" t="s">
        <v>1132</v>
      </c>
      <c r="M414" s="35" t="s">
        <v>1187</v>
      </c>
      <c r="N414" s="35" t="s">
        <v>1297</v>
      </c>
      <c r="O414" s="35" t="s">
        <v>1134</v>
      </c>
      <c r="P414" s="35" t="s">
        <v>1135</v>
      </c>
      <c r="Q414" s="35"/>
      <c r="R414" s="35"/>
      <c r="S414" s="35"/>
      <c r="T414" s="35" t="s">
        <v>1687</v>
      </c>
      <c r="U414" s="35"/>
      <c r="V414" s="35" t="s">
        <v>2926</v>
      </c>
      <c r="W414" s="35" t="s">
        <v>1138</v>
      </c>
      <c r="X414" s="35" t="s">
        <v>1139</v>
      </c>
    </row>
    <row r="415" spans="1:24" hidden="1">
      <c r="A415" s="35" t="s">
        <v>2927</v>
      </c>
      <c r="B415" s="35" t="s">
        <v>2928</v>
      </c>
      <c r="C415" s="35" t="s">
        <v>1201</v>
      </c>
      <c r="D415" s="35" t="s">
        <v>1683</v>
      </c>
      <c r="E415" s="35" t="s">
        <v>1128</v>
      </c>
      <c r="F415" s="35" t="s">
        <v>2022</v>
      </c>
      <c r="G415" s="35" t="s">
        <v>1685</v>
      </c>
      <c r="H415" s="35"/>
      <c r="I415" s="36" t="s">
        <v>2927</v>
      </c>
      <c r="J415" s="35" t="s">
        <v>1131</v>
      </c>
      <c r="K415" s="35" t="s">
        <v>1131</v>
      </c>
      <c r="L415" s="35" t="s">
        <v>1132</v>
      </c>
      <c r="M415" s="35" t="s">
        <v>1187</v>
      </c>
      <c r="N415" s="35"/>
      <c r="O415" s="35" t="s">
        <v>1134</v>
      </c>
      <c r="P415" s="35" t="s">
        <v>1135</v>
      </c>
      <c r="Q415" s="35"/>
      <c r="R415" s="35"/>
      <c r="S415" s="35"/>
      <c r="T415" s="35" t="s">
        <v>1687</v>
      </c>
      <c r="U415" s="35"/>
      <c r="V415" s="35" t="s">
        <v>2024</v>
      </c>
      <c r="W415" s="35" t="s">
        <v>1138</v>
      </c>
      <c r="X415" s="35" t="s">
        <v>1139</v>
      </c>
    </row>
    <row r="416" spans="1:24" ht="110.25" hidden="1">
      <c r="A416" s="35" t="s">
        <v>2929</v>
      </c>
      <c r="B416" s="35" t="s">
        <v>2930</v>
      </c>
      <c r="C416" s="35" t="s">
        <v>1407</v>
      </c>
      <c r="D416" s="35" t="s">
        <v>1408</v>
      </c>
      <c r="E416" s="35" t="s">
        <v>1146</v>
      </c>
      <c r="F416" s="35" t="s">
        <v>2224</v>
      </c>
      <c r="G416" s="35" t="s">
        <v>2931</v>
      </c>
      <c r="H416" s="35"/>
      <c r="I416" s="36" t="s">
        <v>2932</v>
      </c>
      <c r="J416" s="35"/>
      <c r="K416" s="35" t="s">
        <v>1150</v>
      </c>
      <c r="L416" s="35" t="s">
        <v>1132</v>
      </c>
      <c r="M416" s="35" t="s">
        <v>1133</v>
      </c>
      <c r="N416" s="35"/>
      <c r="O416" s="35" t="s">
        <v>1134</v>
      </c>
      <c r="P416" s="35" t="s">
        <v>1135</v>
      </c>
      <c r="Q416" s="35"/>
      <c r="R416" s="35"/>
      <c r="S416" s="35"/>
      <c r="T416" s="35" t="s">
        <v>2933</v>
      </c>
      <c r="U416" s="35"/>
      <c r="V416" s="35" t="s">
        <v>2228</v>
      </c>
      <c r="W416" s="35" t="s">
        <v>1138</v>
      </c>
      <c r="X416" s="35" t="s">
        <v>1139</v>
      </c>
    </row>
    <row r="417" spans="1:24" ht="409.5" hidden="1">
      <c r="A417" s="35" t="s">
        <v>2934</v>
      </c>
      <c r="B417" s="35" t="s">
        <v>2935</v>
      </c>
      <c r="C417" s="35" t="s">
        <v>1407</v>
      </c>
      <c r="D417" s="35" t="s">
        <v>1408</v>
      </c>
      <c r="E417" s="35" t="s">
        <v>1146</v>
      </c>
      <c r="F417" s="35" t="s">
        <v>2224</v>
      </c>
      <c r="G417" s="35" t="s">
        <v>2931</v>
      </c>
      <c r="H417" s="35"/>
      <c r="I417" s="36" t="s">
        <v>2936</v>
      </c>
      <c r="J417" s="35"/>
      <c r="K417" s="35" t="s">
        <v>1150</v>
      </c>
      <c r="L417" s="35" t="s">
        <v>1132</v>
      </c>
      <c r="M417" s="35" t="s">
        <v>1133</v>
      </c>
      <c r="N417" s="35"/>
      <c r="O417" s="35" t="s">
        <v>1134</v>
      </c>
      <c r="P417" s="35" t="s">
        <v>1135</v>
      </c>
      <c r="Q417" s="35"/>
      <c r="R417" s="35"/>
      <c r="S417" s="35"/>
      <c r="T417" s="35" t="s">
        <v>2933</v>
      </c>
      <c r="U417" s="35"/>
      <c r="V417" s="35" t="s">
        <v>2228</v>
      </c>
      <c r="W417" s="35" t="s">
        <v>1138</v>
      </c>
      <c r="X417" s="35" t="s">
        <v>1139</v>
      </c>
    </row>
    <row r="418" spans="1:24" ht="94.5" hidden="1">
      <c r="A418" s="35" t="s">
        <v>2937</v>
      </c>
      <c r="B418" s="35" t="s">
        <v>2938</v>
      </c>
      <c r="C418" s="35" t="s">
        <v>1407</v>
      </c>
      <c r="D418" s="35" t="s">
        <v>1408</v>
      </c>
      <c r="E418" s="35" t="s">
        <v>1146</v>
      </c>
      <c r="F418" s="35" t="s">
        <v>2224</v>
      </c>
      <c r="G418" s="35" t="s">
        <v>2939</v>
      </c>
      <c r="H418" s="35"/>
      <c r="I418" s="36" t="s">
        <v>2940</v>
      </c>
      <c r="J418" s="35"/>
      <c r="K418" s="35" t="s">
        <v>1150</v>
      </c>
      <c r="L418" s="35" t="s">
        <v>1132</v>
      </c>
      <c r="M418" s="35" t="s">
        <v>1133</v>
      </c>
      <c r="N418" s="35"/>
      <c r="O418" s="35" t="s">
        <v>1134</v>
      </c>
      <c r="P418" s="35" t="s">
        <v>1135</v>
      </c>
      <c r="Q418" s="35"/>
      <c r="R418" s="35"/>
      <c r="S418" s="35"/>
      <c r="T418" s="35" t="s">
        <v>2941</v>
      </c>
      <c r="U418" s="35"/>
      <c r="V418" s="35" t="s">
        <v>2228</v>
      </c>
      <c r="W418" s="35" t="s">
        <v>1138</v>
      </c>
      <c r="X418" s="35" t="s">
        <v>1139</v>
      </c>
    </row>
    <row r="419" spans="1:24" ht="78.75" hidden="1">
      <c r="A419" s="35" t="s">
        <v>2942</v>
      </c>
      <c r="B419" s="35" t="s">
        <v>2943</v>
      </c>
      <c r="C419" s="35" t="s">
        <v>1407</v>
      </c>
      <c r="D419" s="35" t="s">
        <v>1408</v>
      </c>
      <c r="E419" s="35" t="s">
        <v>1146</v>
      </c>
      <c r="F419" s="35" t="s">
        <v>2125</v>
      </c>
      <c r="G419" s="35" t="s">
        <v>2944</v>
      </c>
      <c r="H419" s="35" t="s">
        <v>2945</v>
      </c>
      <c r="I419" s="36" t="s">
        <v>2946</v>
      </c>
      <c r="J419" s="35" t="s">
        <v>1142</v>
      </c>
      <c r="K419" s="35" t="s">
        <v>1228</v>
      </c>
      <c r="L419" s="35" t="s">
        <v>1132</v>
      </c>
      <c r="M419" s="35" t="s">
        <v>1133</v>
      </c>
      <c r="N419" s="35" t="s">
        <v>2944</v>
      </c>
      <c r="O419" s="35" t="s">
        <v>1134</v>
      </c>
      <c r="P419" s="35" t="s">
        <v>1135</v>
      </c>
      <c r="Q419" s="35"/>
      <c r="R419" s="35"/>
      <c r="S419" s="35"/>
      <c r="T419" s="35" t="s">
        <v>2947</v>
      </c>
      <c r="U419" s="35" t="s">
        <v>2948</v>
      </c>
      <c r="V419" s="35" t="s">
        <v>2886</v>
      </c>
      <c r="W419" s="35" t="s">
        <v>1138</v>
      </c>
      <c r="X419" s="35" t="s">
        <v>1139</v>
      </c>
    </row>
    <row r="420" spans="1:24" ht="110.25" hidden="1">
      <c r="A420" s="35" t="s">
        <v>2949</v>
      </c>
      <c r="B420" s="35" t="s">
        <v>2950</v>
      </c>
      <c r="C420" s="35" t="s">
        <v>1201</v>
      </c>
      <c r="D420" s="35" t="s">
        <v>1224</v>
      </c>
      <c r="E420" s="35" t="s">
        <v>1146</v>
      </c>
      <c r="F420" s="35" t="s">
        <v>1225</v>
      </c>
      <c r="G420" s="35" t="s">
        <v>2451</v>
      </c>
      <c r="H420" s="35"/>
      <c r="I420" s="36" t="s">
        <v>2951</v>
      </c>
      <c r="J420" s="35" t="s">
        <v>1142</v>
      </c>
      <c r="K420" s="35" t="s">
        <v>1514</v>
      </c>
      <c r="L420" s="35" t="s">
        <v>1132</v>
      </c>
      <c r="M420" s="35" t="s">
        <v>1187</v>
      </c>
      <c r="N420" s="35"/>
      <c r="O420" s="35" t="s">
        <v>1134</v>
      </c>
      <c r="P420" s="35" t="s">
        <v>1135</v>
      </c>
      <c r="Q420" s="35"/>
      <c r="R420" s="35"/>
      <c r="S420" s="35"/>
      <c r="T420" s="35" t="s">
        <v>2453</v>
      </c>
      <c r="U420" s="35"/>
      <c r="V420" s="35" t="s">
        <v>1229</v>
      </c>
      <c r="W420" s="35" t="s">
        <v>1138</v>
      </c>
      <c r="X420" s="35" t="s">
        <v>1139</v>
      </c>
    </row>
    <row r="421" spans="1:24" ht="78.75" hidden="1">
      <c r="A421" s="35" t="s">
        <v>2952</v>
      </c>
      <c r="B421" s="35" t="s">
        <v>2953</v>
      </c>
      <c r="C421" s="35" t="s">
        <v>1201</v>
      </c>
      <c r="D421" s="35" t="s">
        <v>1224</v>
      </c>
      <c r="E421" s="35" t="s">
        <v>1159</v>
      </c>
      <c r="F421" s="35" t="s">
        <v>1225</v>
      </c>
      <c r="G421" s="35" t="s">
        <v>2451</v>
      </c>
      <c r="H421" s="35"/>
      <c r="I421" s="36" t="s">
        <v>2954</v>
      </c>
      <c r="J421" s="35" t="s">
        <v>1142</v>
      </c>
      <c r="K421" s="35" t="s">
        <v>2955</v>
      </c>
      <c r="L421" s="35" t="s">
        <v>1132</v>
      </c>
      <c r="M421" s="35" t="s">
        <v>1187</v>
      </c>
      <c r="N421" s="35"/>
      <c r="O421" s="35" t="s">
        <v>1134</v>
      </c>
      <c r="P421" s="35" t="s">
        <v>1135</v>
      </c>
      <c r="Q421" s="35"/>
      <c r="R421" s="35"/>
      <c r="S421" s="35"/>
      <c r="T421" s="35" t="s">
        <v>2453</v>
      </c>
      <c r="U421" s="35"/>
      <c r="V421" s="35" t="s">
        <v>1229</v>
      </c>
      <c r="W421" s="35" t="s">
        <v>1138</v>
      </c>
      <c r="X421" s="35" t="s">
        <v>1139</v>
      </c>
    </row>
    <row r="422" spans="1:24" hidden="1">
      <c r="A422" s="35" t="s">
        <v>2956</v>
      </c>
      <c r="B422" s="35" t="s">
        <v>2957</v>
      </c>
      <c r="C422" s="35" t="s">
        <v>1163</v>
      </c>
      <c r="D422" s="35" t="s">
        <v>1164</v>
      </c>
      <c r="E422" s="35" t="s">
        <v>1165</v>
      </c>
      <c r="F422" s="35" t="s">
        <v>1166</v>
      </c>
      <c r="G422" s="35" t="s">
        <v>1891</v>
      </c>
      <c r="H422" s="35"/>
      <c r="I422" s="36" t="s">
        <v>2958</v>
      </c>
      <c r="J422" s="35" t="s">
        <v>1396</v>
      </c>
      <c r="K422" s="35" t="s">
        <v>2372</v>
      </c>
      <c r="L422" s="35" t="s">
        <v>1132</v>
      </c>
      <c r="M422" s="35" t="s">
        <v>1133</v>
      </c>
      <c r="N422" s="35" t="s">
        <v>1169</v>
      </c>
      <c r="O422" s="35" t="s">
        <v>1134</v>
      </c>
      <c r="P422" s="35" t="s">
        <v>1135</v>
      </c>
      <c r="Q422" s="35"/>
      <c r="R422" s="35"/>
      <c r="S422" s="35"/>
      <c r="T422" s="35" t="s">
        <v>1944</v>
      </c>
      <c r="U422" s="35"/>
      <c r="V422" s="35" t="s">
        <v>1171</v>
      </c>
      <c r="W422" s="35" t="s">
        <v>1138</v>
      </c>
      <c r="X422" s="35" t="s">
        <v>1139</v>
      </c>
    </row>
    <row r="423" spans="1:24" hidden="1">
      <c r="A423" s="35" t="s">
        <v>2959</v>
      </c>
      <c r="B423" s="35" t="s">
        <v>2960</v>
      </c>
      <c r="C423" s="35" t="s">
        <v>1174</v>
      </c>
      <c r="D423" s="35" t="s">
        <v>1175</v>
      </c>
      <c r="E423" s="35" t="s">
        <v>1128</v>
      </c>
      <c r="F423" s="35" t="s">
        <v>1176</v>
      </c>
      <c r="G423" s="35"/>
      <c r="H423" s="35"/>
      <c r="I423" s="36" t="s">
        <v>2961</v>
      </c>
      <c r="J423" s="35"/>
      <c r="K423" s="35" t="s">
        <v>1131</v>
      </c>
      <c r="L423" s="35" t="s">
        <v>1132</v>
      </c>
      <c r="M423" s="35" t="s">
        <v>1133</v>
      </c>
      <c r="N423" s="35"/>
      <c r="O423" s="35" t="s">
        <v>1134</v>
      </c>
      <c r="P423" s="35" t="s">
        <v>1135</v>
      </c>
      <c r="Q423" s="35"/>
      <c r="R423" s="35"/>
      <c r="S423" s="35"/>
      <c r="T423" s="35" t="s">
        <v>2962</v>
      </c>
      <c r="U423" s="35"/>
      <c r="V423" s="35" t="s">
        <v>1181</v>
      </c>
      <c r="W423" s="35" t="s">
        <v>1138</v>
      </c>
      <c r="X423" s="35" t="s">
        <v>1139</v>
      </c>
    </row>
    <row r="424" spans="1:24" hidden="1">
      <c r="A424" s="35" t="s">
        <v>2963</v>
      </c>
      <c r="B424" s="35" t="s">
        <v>2964</v>
      </c>
      <c r="C424" s="35" t="s">
        <v>1174</v>
      </c>
      <c r="D424" s="35" t="s">
        <v>1175</v>
      </c>
      <c r="E424" s="35" t="s">
        <v>1165</v>
      </c>
      <c r="F424" s="35" t="s">
        <v>1176</v>
      </c>
      <c r="G424" s="35" t="s">
        <v>1177</v>
      </c>
      <c r="H424" s="35"/>
      <c r="I424" s="36"/>
      <c r="J424" s="35"/>
      <c r="K424" s="35" t="s">
        <v>1274</v>
      </c>
      <c r="L424" s="35" t="s">
        <v>1132</v>
      </c>
      <c r="M424" s="35" t="s">
        <v>1133</v>
      </c>
      <c r="N424" s="35"/>
      <c r="O424" s="35" t="s">
        <v>1134</v>
      </c>
      <c r="P424" s="35" t="s">
        <v>1135</v>
      </c>
      <c r="Q424" s="35"/>
      <c r="R424" s="35"/>
      <c r="S424" s="35"/>
      <c r="T424" s="35" t="s">
        <v>1180</v>
      </c>
      <c r="U424" s="35"/>
      <c r="V424" s="35" t="s">
        <v>1181</v>
      </c>
      <c r="W424" s="35" t="s">
        <v>1138</v>
      </c>
      <c r="X424" s="35" t="s">
        <v>1139</v>
      </c>
    </row>
    <row r="425" spans="1:24" hidden="1">
      <c r="A425" s="35" t="s">
        <v>2965</v>
      </c>
      <c r="B425" s="35" t="s">
        <v>2965</v>
      </c>
      <c r="C425" s="35" t="s">
        <v>1163</v>
      </c>
      <c r="D425" s="35" t="s">
        <v>1164</v>
      </c>
      <c r="E425" s="35" t="s">
        <v>1128</v>
      </c>
      <c r="F425" s="35" t="s">
        <v>1167</v>
      </c>
      <c r="G425" s="35" t="s">
        <v>2966</v>
      </c>
      <c r="H425" s="35"/>
      <c r="I425" s="36" t="s">
        <v>2967</v>
      </c>
      <c r="J425" s="35" t="s">
        <v>1142</v>
      </c>
      <c r="K425" s="35" t="s">
        <v>1142</v>
      </c>
      <c r="L425" s="35" t="s">
        <v>1132</v>
      </c>
      <c r="M425" s="35" t="s">
        <v>1133</v>
      </c>
      <c r="N425" s="35" t="s">
        <v>1169</v>
      </c>
      <c r="O425" s="35" t="s">
        <v>1134</v>
      </c>
      <c r="P425" s="35" t="s">
        <v>1135</v>
      </c>
      <c r="Q425" s="35"/>
      <c r="R425" s="35"/>
      <c r="S425" s="35"/>
      <c r="T425" s="35" t="s">
        <v>2968</v>
      </c>
      <c r="U425" s="35"/>
      <c r="V425" s="35" t="s">
        <v>1170</v>
      </c>
      <c r="W425" s="35" t="s">
        <v>1138</v>
      </c>
      <c r="X425" s="35" t="s">
        <v>1139</v>
      </c>
    </row>
    <row r="426" spans="1:24" hidden="1">
      <c r="A426" s="35" t="s">
        <v>2969</v>
      </c>
      <c r="B426" s="35" t="s">
        <v>2969</v>
      </c>
      <c r="C426" s="35" t="s">
        <v>1174</v>
      </c>
      <c r="D426" s="35" t="s">
        <v>1175</v>
      </c>
      <c r="E426" s="35" t="s">
        <v>1128</v>
      </c>
      <c r="F426" s="35" t="s">
        <v>1176</v>
      </c>
      <c r="G426" s="35" t="s">
        <v>1177</v>
      </c>
      <c r="H426" s="35"/>
      <c r="I426" s="36" t="s">
        <v>2970</v>
      </c>
      <c r="J426" s="35"/>
      <c r="K426" s="35" t="s">
        <v>1142</v>
      </c>
      <c r="L426" s="35" t="s">
        <v>1132</v>
      </c>
      <c r="M426" s="35" t="s">
        <v>1133</v>
      </c>
      <c r="N426" s="35"/>
      <c r="O426" s="35" t="s">
        <v>1134</v>
      </c>
      <c r="P426" s="35" t="s">
        <v>1135</v>
      </c>
      <c r="Q426" s="35"/>
      <c r="R426" s="35"/>
      <c r="S426" s="35"/>
      <c r="T426" s="35" t="s">
        <v>1180</v>
      </c>
      <c r="U426" s="35"/>
      <c r="V426" s="35" t="s">
        <v>1181</v>
      </c>
      <c r="W426" s="35" t="s">
        <v>1138</v>
      </c>
      <c r="X426" s="35" t="s">
        <v>1139</v>
      </c>
    </row>
    <row r="427" spans="1:24" ht="31.5" hidden="1">
      <c r="A427" s="35" t="s">
        <v>2971</v>
      </c>
      <c r="B427" s="35" t="s">
        <v>2972</v>
      </c>
      <c r="C427" s="35" t="s">
        <v>1407</v>
      </c>
      <c r="D427" s="35" t="s">
        <v>1408</v>
      </c>
      <c r="E427" s="35" t="s">
        <v>1159</v>
      </c>
      <c r="F427" s="35" t="s">
        <v>2511</v>
      </c>
      <c r="G427" s="35" t="s">
        <v>2973</v>
      </c>
      <c r="H427" s="35"/>
      <c r="I427" s="36" t="s">
        <v>2974</v>
      </c>
      <c r="J427" s="35" t="s">
        <v>1142</v>
      </c>
      <c r="K427" s="35" t="s">
        <v>1142</v>
      </c>
      <c r="L427" s="35" t="s">
        <v>1132</v>
      </c>
      <c r="M427" s="35" t="s">
        <v>1187</v>
      </c>
      <c r="N427" s="35"/>
      <c r="O427" s="35" t="s">
        <v>1134</v>
      </c>
      <c r="P427" s="35" t="s">
        <v>1135</v>
      </c>
      <c r="Q427" s="35"/>
      <c r="R427" s="35"/>
      <c r="S427" s="35"/>
      <c r="T427" s="35" t="s">
        <v>2975</v>
      </c>
      <c r="U427" s="35"/>
      <c r="V427" s="35" t="s">
        <v>2514</v>
      </c>
      <c r="W427" s="35" t="s">
        <v>1138</v>
      </c>
      <c r="X427" s="35" t="s">
        <v>1139</v>
      </c>
    </row>
    <row r="428" spans="1:24" ht="31.5" hidden="1">
      <c r="A428" s="35" t="s">
        <v>2976</v>
      </c>
      <c r="B428" s="35" t="s">
        <v>2977</v>
      </c>
      <c r="C428" s="35" t="s">
        <v>1174</v>
      </c>
      <c r="D428" s="35" t="s">
        <v>1175</v>
      </c>
      <c r="E428" s="35" t="s">
        <v>1128</v>
      </c>
      <c r="F428" s="35" t="s">
        <v>1442</v>
      </c>
      <c r="G428" s="35" t="s">
        <v>1401</v>
      </c>
      <c r="H428" s="35"/>
      <c r="I428" s="36" t="s">
        <v>2978</v>
      </c>
      <c r="J428" s="35" t="s">
        <v>1142</v>
      </c>
      <c r="K428" s="35" t="s">
        <v>1142</v>
      </c>
      <c r="L428" s="35" t="s">
        <v>1132</v>
      </c>
      <c r="M428" s="35" t="s">
        <v>1187</v>
      </c>
      <c r="N428" s="35"/>
      <c r="O428" s="35" t="s">
        <v>1134</v>
      </c>
      <c r="P428" s="35" t="s">
        <v>1135</v>
      </c>
      <c r="Q428" s="35"/>
      <c r="R428" s="35"/>
      <c r="S428" s="35" t="s">
        <v>1134</v>
      </c>
      <c r="T428" s="35" t="s">
        <v>1403</v>
      </c>
      <c r="U428" s="35"/>
      <c r="V428" s="35" t="s">
        <v>1446</v>
      </c>
      <c r="W428" s="35" t="s">
        <v>1138</v>
      </c>
      <c r="X428" s="35" t="s">
        <v>1139</v>
      </c>
    </row>
    <row r="429" spans="1:24" ht="47.25" hidden="1">
      <c r="A429" s="35" t="s">
        <v>2979</v>
      </c>
      <c r="B429" s="35" t="s">
        <v>2980</v>
      </c>
      <c r="C429" s="35" t="s">
        <v>1163</v>
      </c>
      <c r="D429" s="35" t="s">
        <v>2307</v>
      </c>
      <c r="E429" s="35" t="s">
        <v>1146</v>
      </c>
      <c r="F429" s="35" t="s">
        <v>2981</v>
      </c>
      <c r="G429" s="35" t="s">
        <v>2982</v>
      </c>
      <c r="H429" s="35"/>
      <c r="I429" s="36" t="s">
        <v>2983</v>
      </c>
      <c r="J429" s="35" t="s">
        <v>1142</v>
      </c>
      <c r="K429" s="35" t="s">
        <v>1228</v>
      </c>
      <c r="L429" s="35" t="s">
        <v>1132</v>
      </c>
      <c r="M429" s="35" t="s">
        <v>1187</v>
      </c>
      <c r="N429" s="35" t="s">
        <v>1169</v>
      </c>
      <c r="O429" s="35" t="s">
        <v>1134</v>
      </c>
      <c r="P429" s="35" t="s">
        <v>1135</v>
      </c>
      <c r="Q429" s="35"/>
      <c r="R429" s="35"/>
      <c r="S429" s="35"/>
      <c r="T429" s="35" t="s">
        <v>1351</v>
      </c>
      <c r="U429" s="35"/>
      <c r="V429" s="35" t="s">
        <v>2981</v>
      </c>
      <c r="W429" s="35" t="s">
        <v>1138</v>
      </c>
      <c r="X429" s="35" t="s">
        <v>1139</v>
      </c>
    </row>
    <row r="430" spans="1:24" ht="31.5" hidden="1">
      <c r="A430" s="35" t="s">
        <v>2984</v>
      </c>
      <c r="B430" s="35" t="s">
        <v>2985</v>
      </c>
      <c r="C430" s="35" t="s">
        <v>1174</v>
      </c>
      <c r="D430" s="35" t="s">
        <v>1175</v>
      </c>
      <c r="E430" s="35" t="s">
        <v>1159</v>
      </c>
      <c r="F430" s="35" t="s">
        <v>2986</v>
      </c>
      <c r="G430" s="35" t="s">
        <v>1401</v>
      </c>
      <c r="H430" s="35"/>
      <c r="I430" s="36" t="s">
        <v>2987</v>
      </c>
      <c r="J430" s="35" t="s">
        <v>1142</v>
      </c>
      <c r="K430" s="35" t="s">
        <v>1142</v>
      </c>
      <c r="L430" s="35" t="s">
        <v>1132</v>
      </c>
      <c r="M430" s="35" t="s">
        <v>1187</v>
      </c>
      <c r="N430" s="35"/>
      <c r="O430" s="35" t="s">
        <v>1134</v>
      </c>
      <c r="P430" s="35" t="s">
        <v>1135</v>
      </c>
      <c r="Q430" s="35"/>
      <c r="R430" s="35"/>
      <c r="S430" s="35"/>
      <c r="T430" s="35" t="s">
        <v>1403</v>
      </c>
      <c r="U430" s="35"/>
      <c r="V430" s="35" t="s">
        <v>2988</v>
      </c>
      <c r="W430" s="35" t="s">
        <v>1138</v>
      </c>
      <c r="X430" s="35" t="s">
        <v>1139</v>
      </c>
    </row>
    <row r="431" spans="1:24" hidden="1">
      <c r="A431" s="35" t="s">
        <v>2989</v>
      </c>
      <c r="B431" s="35" t="s">
        <v>2990</v>
      </c>
      <c r="C431" s="35" t="s">
        <v>1163</v>
      </c>
      <c r="D431" s="35" t="s">
        <v>2307</v>
      </c>
      <c r="E431" s="35" t="s">
        <v>1159</v>
      </c>
      <c r="F431" s="35" t="s">
        <v>1166</v>
      </c>
      <c r="G431" s="35" t="s">
        <v>2991</v>
      </c>
      <c r="H431" s="35"/>
      <c r="I431" s="36" t="s">
        <v>2992</v>
      </c>
      <c r="J431" s="35" t="s">
        <v>1142</v>
      </c>
      <c r="K431" s="35" t="s">
        <v>1142</v>
      </c>
      <c r="L431" s="35" t="s">
        <v>1132</v>
      </c>
      <c r="M431" s="35" t="s">
        <v>1187</v>
      </c>
      <c r="N431" s="35"/>
      <c r="O431" s="35" t="s">
        <v>1134</v>
      </c>
      <c r="P431" s="35" t="s">
        <v>1135</v>
      </c>
      <c r="Q431" s="35"/>
      <c r="R431" s="35"/>
      <c r="S431" s="35"/>
      <c r="T431" s="35" t="s">
        <v>2993</v>
      </c>
      <c r="U431" s="35"/>
      <c r="V431" s="35" t="s">
        <v>1171</v>
      </c>
      <c r="W431" s="35" t="s">
        <v>1138</v>
      </c>
      <c r="X431" s="35" t="s">
        <v>1139</v>
      </c>
    </row>
    <row r="432" spans="1:24" ht="157.5" hidden="1">
      <c r="A432" s="35" t="s">
        <v>2994</v>
      </c>
      <c r="B432" s="35" t="s">
        <v>2995</v>
      </c>
      <c r="C432" s="35" t="s">
        <v>1163</v>
      </c>
      <c r="D432" s="35" t="s">
        <v>1346</v>
      </c>
      <c r="E432" s="35" t="s">
        <v>1159</v>
      </c>
      <c r="F432" s="35" t="s">
        <v>1355</v>
      </c>
      <c r="G432" s="35" t="s">
        <v>2462</v>
      </c>
      <c r="H432" s="35"/>
      <c r="I432" s="36" t="s">
        <v>2996</v>
      </c>
      <c r="J432" s="35" t="s">
        <v>1142</v>
      </c>
      <c r="K432" s="35" t="s">
        <v>2997</v>
      </c>
      <c r="L432" s="35" t="s">
        <v>1132</v>
      </c>
      <c r="M432" s="35" t="s">
        <v>1187</v>
      </c>
      <c r="N432" s="35"/>
      <c r="O432" s="35" t="s">
        <v>1134</v>
      </c>
      <c r="P432" s="35" t="s">
        <v>1135</v>
      </c>
      <c r="Q432" s="35"/>
      <c r="R432" s="35"/>
      <c r="S432" s="35"/>
      <c r="T432" s="35" t="s">
        <v>2465</v>
      </c>
      <c r="U432" s="35"/>
      <c r="V432" s="35" t="s">
        <v>1357</v>
      </c>
      <c r="W432" s="35" t="s">
        <v>1138</v>
      </c>
      <c r="X432" s="35" t="s">
        <v>1139</v>
      </c>
    </row>
    <row r="433" spans="1:24" ht="362.25" hidden="1">
      <c r="A433" s="35" t="s">
        <v>2998</v>
      </c>
      <c r="B433" s="35" t="s">
        <v>2999</v>
      </c>
      <c r="C433" s="35" t="s">
        <v>1126</v>
      </c>
      <c r="D433" s="35"/>
      <c r="E433" s="35" t="s">
        <v>1146</v>
      </c>
      <c r="F433" s="35" t="s">
        <v>2234</v>
      </c>
      <c r="G433" s="35" t="s">
        <v>2489</v>
      </c>
      <c r="H433" s="35"/>
      <c r="I433" s="36" t="s">
        <v>3000</v>
      </c>
      <c r="J433" s="35" t="s">
        <v>1142</v>
      </c>
      <c r="K433" s="35" t="s">
        <v>1142</v>
      </c>
      <c r="L433" s="35" t="s">
        <v>1132</v>
      </c>
      <c r="M433" s="35" t="s">
        <v>1133</v>
      </c>
      <c r="N433" s="35" t="s">
        <v>2128</v>
      </c>
      <c r="O433" s="35" t="s">
        <v>1134</v>
      </c>
      <c r="P433" s="35" t="s">
        <v>1135</v>
      </c>
      <c r="Q433" s="35"/>
      <c r="R433" s="35"/>
      <c r="S433" s="35"/>
      <c r="T433" s="35"/>
      <c r="U433" s="35"/>
      <c r="V433" s="35" t="s">
        <v>2898</v>
      </c>
      <c r="W433" s="35" t="s">
        <v>1138</v>
      </c>
      <c r="X433" s="35" t="s">
        <v>1139</v>
      </c>
    </row>
    <row r="434" spans="1:24" ht="31.5" hidden="1">
      <c r="A434" s="35" t="s">
        <v>3001</v>
      </c>
      <c r="B434" s="35" t="s">
        <v>3002</v>
      </c>
      <c r="C434" s="35" t="s">
        <v>1201</v>
      </c>
      <c r="D434" s="35" t="s">
        <v>1286</v>
      </c>
      <c r="E434" s="35" t="s">
        <v>1159</v>
      </c>
      <c r="F434" s="35" t="s">
        <v>2428</v>
      </c>
      <c r="G434" s="35"/>
      <c r="H434" s="35"/>
      <c r="I434" s="36" t="s">
        <v>3003</v>
      </c>
      <c r="J434" s="35" t="s">
        <v>1142</v>
      </c>
      <c r="K434" s="35" t="s">
        <v>1142</v>
      </c>
      <c r="L434" s="35" t="s">
        <v>1132</v>
      </c>
      <c r="M434" s="35" t="s">
        <v>1187</v>
      </c>
      <c r="N434" s="35"/>
      <c r="O434" s="35" t="s">
        <v>1134</v>
      </c>
      <c r="P434" s="35" t="s">
        <v>1135</v>
      </c>
      <c r="Q434" s="35"/>
      <c r="R434" s="35"/>
      <c r="S434" s="35"/>
      <c r="T434" s="35" t="s">
        <v>2557</v>
      </c>
      <c r="U434" s="35"/>
      <c r="V434" s="35" t="s">
        <v>2432</v>
      </c>
      <c r="W434" s="35" t="s">
        <v>1138</v>
      </c>
      <c r="X434" s="35" t="s">
        <v>1139</v>
      </c>
    </row>
    <row r="435" spans="1:24" ht="126" hidden="1">
      <c r="A435" s="35" t="s">
        <v>3004</v>
      </c>
      <c r="B435" s="35" t="s">
        <v>3005</v>
      </c>
      <c r="C435" s="35" t="s">
        <v>1174</v>
      </c>
      <c r="D435" s="35" t="s">
        <v>1175</v>
      </c>
      <c r="E435" s="35" t="s">
        <v>1128</v>
      </c>
      <c r="F435" s="35" t="s">
        <v>2986</v>
      </c>
      <c r="G435" s="35" t="s">
        <v>1401</v>
      </c>
      <c r="H435" s="35"/>
      <c r="I435" s="36" t="s">
        <v>3006</v>
      </c>
      <c r="J435" s="35" t="s">
        <v>1142</v>
      </c>
      <c r="K435" s="35" t="s">
        <v>1236</v>
      </c>
      <c r="L435" s="35" t="s">
        <v>1132</v>
      </c>
      <c r="M435" s="35" t="s">
        <v>1187</v>
      </c>
      <c r="N435" s="35"/>
      <c r="O435" s="35" t="s">
        <v>1134</v>
      </c>
      <c r="P435" s="35" t="s">
        <v>1135</v>
      </c>
      <c r="Q435" s="35"/>
      <c r="R435" s="35"/>
      <c r="S435" s="35"/>
      <c r="T435" s="35" t="s">
        <v>1403</v>
      </c>
      <c r="U435" s="35"/>
      <c r="V435" s="35" t="s">
        <v>2988</v>
      </c>
      <c r="W435" s="35" t="s">
        <v>1138</v>
      </c>
      <c r="X435" s="35" t="s">
        <v>1139</v>
      </c>
    </row>
    <row r="436" spans="1:24" ht="31.5">
      <c r="A436" s="35" t="s">
        <v>3007</v>
      </c>
      <c r="B436" s="35" t="s">
        <v>3008</v>
      </c>
      <c r="C436" s="35" t="s">
        <v>1201</v>
      </c>
      <c r="D436" s="35" t="s">
        <v>1202</v>
      </c>
      <c r="E436" s="35" t="s">
        <v>1128</v>
      </c>
      <c r="F436" s="35" t="s">
        <v>1203</v>
      </c>
      <c r="G436" s="35" t="s">
        <v>1204</v>
      </c>
      <c r="H436" s="35"/>
      <c r="I436" s="36" t="s">
        <v>3009</v>
      </c>
      <c r="J436" s="35" t="s">
        <v>1206</v>
      </c>
      <c r="K436" s="35" t="s">
        <v>1206</v>
      </c>
      <c r="L436" s="35" t="s">
        <v>1132</v>
      </c>
      <c r="M436" s="35" t="s">
        <v>1187</v>
      </c>
      <c r="N436" s="35"/>
      <c r="O436" s="35" t="s">
        <v>1134</v>
      </c>
      <c r="P436" s="35" t="s">
        <v>1135</v>
      </c>
      <c r="Q436" s="35"/>
      <c r="R436" s="35"/>
      <c r="S436" s="35" t="s">
        <v>1134</v>
      </c>
      <c r="T436" s="35" t="s">
        <v>1204</v>
      </c>
      <c r="U436" s="35"/>
      <c r="V436" s="35" t="s">
        <v>1207</v>
      </c>
      <c r="W436" s="35" t="s">
        <v>1138</v>
      </c>
      <c r="X436" s="35" t="s">
        <v>1139</v>
      </c>
    </row>
    <row r="437" spans="1:24" ht="47.25" hidden="1">
      <c r="A437" s="35" t="s">
        <v>3010</v>
      </c>
      <c r="B437" s="35" t="s">
        <v>3011</v>
      </c>
      <c r="C437" s="35" t="s">
        <v>1163</v>
      </c>
      <c r="D437" s="35" t="s">
        <v>2307</v>
      </c>
      <c r="E437" s="35" t="s">
        <v>1165</v>
      </c>
      <c r="F437" s="35" t="s">
        <v>1539</v>
      </c>
      <c r="G437" s="35" t="s">
        <v>2310</v>
      </c>
      <c r="H437" s="35"/>
      <c r="I437" s="36" t="s">
        <v>3012</v>
      </c>
      <c r="J437" s="35" t="s">
        <v>1142</v>
      </c>
      <c r="K437" s="35" t="s">
        <v>1808</v>
      </c>
      <c r="L437" s="35" t="s">
        <v>1132</v>
      </c>
      <c r="M437" s="35" t="s">
        <v>1187</v>
      </c>
      <c r="N437" s="35"/>
      <c r="O437" s="35" t="s">
        <v>1134</v>
      </c>
      <c r="P437" s="35" t="s">
        <v>1135</v>
      </c>
      <c r="Q437" s="35"/>
      <c r="R437" s="35"/>
      <c r="S437" s="35"/>
      <c r="T437" s="35" t="s">
        <v>2336</v>
      </c>
      <c r="U437" s="35"/>
      <c r="V437" s="35" t="s">
        <v>1541</v>
      </c>
      <c r="W437" s="35" t="s">
        <v>1138</v>
      </c>
      <c r="X437" s="35" t="s">
        <v>1139</v>
      </c>
    </row>
    <row r="438" spans="1:24" ht="47.25" hidden="1">
      <c r="A438" s="35" t="s">
        <v>3013</v>
      </c>
      <c r="B438" s="35" t="s">
        <v>3014</v>
      </c>
      <c r="C438" s="35" t="s">
        <v>1174</v>
      </c>
      <c r="D438" s="35" t="s">
        <v>1175</v>
      </c>
      <c r="E438" s="35" t="s">
        <v>1165</v>
      </c>
      <c r="F438" s="35" t="s">
        <v>3015</v>
      </c>
      <c r="G438" s="35" t="s">
        <v>3016</v>
      </c>
      <c r="H438" s="35"/>
      <c r="I438" s="36" t="s">
        <v>3017</v>
      </c>
      <c r="J438" s="35" t="s">
        <v>1142</v>
      </c>
      <c r="K438" s="35" t="s">
        <v>1236</v>
      </c>
      <c r="L438" s="35" t="s">
        <v>1132</v>
      </c>
      <c r="M438" s="35" t="s">
        <v>1187</v>
      </c>
      <c r="N438" s="35"/>
      <c r="O438" s="35" t="s">
        <v>1134</v>
      </c>
      <c r="P438" s="35" t="s">
        <v>1135</v>
      </c>
      <c r="Q438" s="35"/>
      <c r="R438" s="35"/>
      <c r="S438" s="35"/>
      <c r="T438" s="35" t="s">
        <v>3016</v>
      </c>
      <c r="U438" s="35"/>
      <c r="V438" s="35" t="s">
        <v>3015</v>
      </c>
      <c r="W438" s="35" t="s">
        <v>1138</v>
      </c>
      <c r="X438" s="35" t="s">
        <v>1139</v>
      </c>
    </row>
    <row r="439" spans="1:24" ht="47.25" hidden="1">
      <c r="A439" s="35" t="s">
        <v>3018</v>
      </c>
      <c r="B439" s="35" t="s">
        <v>3018</v>
      </c>
      <c r="C439" s="35" t="s">
        <v>1407</v>
      </c>
      <c r="D439" s="35" t="s">
        <v>1408</v>
      </c>
      <c r="E439" s="35" t="s">
        <v>1146</v>
      </c>
      <c r="F439" s="35" t="s">
        <v>1500</v>
      </c>
      <c r="G439" s="35" t="s">
        <v>1295</v>
      </c>
      <c r="H439" s="35"/>
      <c r="I439" s="36" t="s">
        <v>3019</v>
      </c>
      <c r="J439" s="35" t="s">
        <v>1156</v>
      </c>
      <c r="K439" s="35" t="s">
        <v>1156</v>
      </c>
      <c r="L439" s="35" t="s">
        <v>1132</v>
      </c>
      <c r="M439" s="35" t="s">
        <v>1187</v>
      </c>
      <c r="N439" s="35"/>
      <c r="O439" s="35" t="s">
        <v>1134</v>
      </c>
      <c r="P439" s="35" t="s">
        <v>1135</v>
      </c>
      <c r="Q439" s="35"/>
      <c r="R439" s="35"/>
      <c r="S439" s="35" t="s">
        <v>1134</v>
      </c>
      <c r="T439" s="35" t="s">
        <v>1298</v>
      </c>
      <c r="U439" s="35"/>
      <c r="V439" s="35" t="s">
        <v>1504</v>
      </c>
      <c r="W439" s="35" t="s">
        <v>1138</v>
      </c>
      <c r="X439" s="35" t="s">
        <v>1139</v>
      </c>
    </row>
    <row r="440" spans="1:24" ht="31.5" hidden="1">
      <c r="A440" s="35" t="s">
        <v>3020</v>
      </c>
      <c r="B440" s="35" t="s">
        <v>3021</v>
      </c>
      <c r="C440" s="35" t="s">
        <v>1174</v>
      </c>
      <c r="D440" s="35" t="s">
        <v>1175</v>
      </c>
      <c r="E440" s="35" t="s">
        <v>1165</v>
      </c>
      <c r="F440" s="35" t="s">
        <v>1176</v>
      </c>
      <c r="G440" s="35" t="s">
        <v>1685</v>
      </c>
      <c r="H440" s="35"/>
      <c r="I440" s="36" t="s">
        <v>3022</v>
      </c>
      <c r="J440" s="35"/>
      <c r="K440" s="35" t="s">
        <v>1131</v>
      </c>
      <c r="L440" s="35" t="s">
        <v>1132</v>
      </c>
      <c r="M440" s="35" t="s">
        <v>1133</v>
      </c>
      <c r="N440" s="35"/>
      <c r="O440" s="35" t="s">
        <v>1134</v>
      </c>
      <c r="P440" s="35" t="s">
        <v>1135</v>
      </c>
      <c r="Q440" s="35"/>
      <c r="R440" s="35"/>
      <c r="S440" s="35"/>
      <c r="T440" s="35" t="s">
        <v>1687</v>
      </c>
      <c r="U440" s="35"/>
      <c r="V440" s="35" t="s">
        <v>1181</v>
      </c>
      <c r="W440" s="35" t="s">
        <v>1138</v>
      </c>
      <c r="X440" s="35" t="s">
        <v>1139</v>
      </c>
    </row>
    <row r="441" spans="1:24" ht="31.5" hidden="1">
      <c r="A441" s="35" t="s">
        <v>3023</v>
      </c>
      <c r="B441" s="35" t="s">
        <v>3024</v>
      </c>
      <c r="C441" s="35" t="s">
        <v>1174</v>
      </c>
      <c r="D441" s="35" t="s">
        <v>1175</v>
      </c>
      <c r="E441" s="35" t="s">
        <v>1165</v>
      </c>
      <c r="F441" s="35" t="s">
        <v>1192</v>
      </c>
      <c r="G441" s="35" t="s">
        <v>1655</v>
      </c>
      <c r="H441" s="35"/>
      <c r="I441" s="36" t="s">
        <v>3025</v>
      </c>
      <c r="J441" s="35" t="s">
        <v>1142</v>
      </c>
      <c r="K441" s="35" t="s">
        <v>1786</v>
      </c>
      <c r="L441" s="35" t="s">
        <v>1132</v>
      </c>
      <c r="M441" s="35" t="s">
        <v>1187</v>
      </c>
      <c r="N441" s="35"/>
      <c r="O441" s="35" t="s">
        <v>1134</v>
      </c>
      <c r="P441" s="35" t="s">
        <v>1135</v>
      </c>
      <c r="Q441" s="35"/>
      <c r="R441" s="35"/>
      <c r="S441" s="35"/>
      <c r="T441" s="35" t="s">
        <v>1862</v>
      </c>
      <c r="U441" s="35"/>
      <c r="V441" s="35" t="s">
        <v>1198</v>
      </c>
      <c r="W441" s="35" t="s">
        <v>1138</v>
      </c>
      <c r="X441" s="35" t="s">
        <v>1139</v>
      </c>
    </row>
    <row r="442" spans="1:24" hidden="1">
      <c r="A442" s="35" t="s">
        <v>3026</v>
      </c>
      <c r="B442" s="35" t="s">
        <v>3027</v>
      </c>
      <c r="C442" s="35" t="s">
        <v>1163</v>
      </c>
      <c r="D442" s="35" t="s">
        <v>1164</v>
      </c>
      <c r="E442" s="35" t="s">
        <v>1159</v>
      </c>
      <c r="F442" s="35" t="s">
        <v>1166</v>
      </c>
      <c r="G442" s="35" t="s">
        <v>2991</v>
      </c>
      <c r="H442" s="35"/>
      <c r="I442" s="36" t="s">
        <v>3028</v>
      </c>
      <c r="J442" s="35" t="s">
        <v>1142</v>
      </c>
      <c r="K442" s="35" t="s">
        <v>1142</v>
      </c>
      <c r="L442" s="35" t="s">
        <v>1132</v>
      </c>
      <c r="M442" s="35" t="s">
        <v>1133</v>
      </c>
      <c r="N442" s="35" t="s">
        <v>1169</v>
      </c>
      <c r="O442" s="35" t="s">
        <v>1134</v>
      </c>
      <c r="P442" s="35" t="s">
        <v>1135</v>
      </c>
      <c r="Q442" s="35"/>
      <c r="R442" s="35"/>
      <c r="S442" s="35"/>
      <c r="T442" s="35" t="s">
        <v>2993</v>
      </c>
      <c r="U442" s="35"/>
      <c r="V442" s="35" t="s">
        <v>1171</v>
      </c>
      <c r="W442" s="35" t="s">
        <v>1138</v>
      </c>
      <c r="X442" s="35" t="s">
        <v>1139</v>
      </c>
    </row>
    <row r="443" spans="1:24" ht="31.5" hidden="1">
      <c r="A443" s="35" t="s">
        <v>3029</v>
      </c>
      <c r="B443" s="35" t="s">
        <v>3030</v>
      </c>
      <c r="C443" s="35" t="s">
        <v>1174</v>
      </c>
      <c r="D443" s="35" t="s">
        <v>1175</v>
      </c>
      <c r="E443" s="35" t="s">
        <v>1159</v>
      </c>
      <c r="F443" s="35" t="s">
        <v>1512</v>
      </c>
      <c r="G443" s="35" t="s">
        <v>1885</v>
      </c>
      <c r="H443" s="35"/>
      <c r="I443" s="36" t="s">
        <v>3031</v>
      </c>
      <c r="J443" s="35" t="s">
        <v>1142</v>
      </c>
      <c r="K443" s="35" t="s">
        <v>1236</v>
      </c>
      <c r="L443" s="35" t="s">
        <v>1132</v>
      </c>
      <c r="M443" s="35" t="s">
        <v>1187</v>
      </c>
      <c r="N443" s="35"/>
      <c r="O443" s="35" t="s">
        <v>1134</v>
      </c>
      <c r="P443" s="35" t="s">
        <v>1135</v>
      </c>
      <c r="Q443" s="35"/>
      <c r="R443" s="35"/>
      <c r="S443" s="35"/>
      <c r="T443" s="35" t="s">
        <v>1887</v>
      </c>
      <c r="U443" s="35"/>
      <c r="V443" s="35" t="s">
        <v>1512</v>
      </c>
      <c r="W443" s="35" t="s">
        <v>1138</v>
      </c>
      <c r="X443" s="35" t="s">
        <v>1139</v>
      </c>
    </row>
    <row r="444" spans="1:24" ht="31.5" hidden="1">
      <c r="A444" s="35" t="s">
        <v>3032</v>
      </c>
      <c r="B444" s="35" t="s">
        <v>3032</v>
      </c>
      <c r="C444" s="35" t="s">
        <v>1163</v>
      </c>
      <c r="D444" s="35" t="s">
        <v>1533</v>
      </c>
      <c r="E444" s="35" t="s">
        <v>1165</v>
      </c>
      <c r="F444" s="35" t="s">
        <v>1539</v>
      </c>
      <c r="G444" s="35" t="s">
        <v>2310</v>
      </c>
      <c r="H444" s="35"/>
      <c r="I444" s="36" t="s">
        <v>3033</v>
      </c>
      <c r="J444" s="35" t="s">
        <v>1142</v>
      </c>
      <c r="K444" s="35" t="s">
        <v>3034</v>
      </c>
      <c r="L444" s="35" t="s">
        <v>1132</v>
      </c>
      <c r="M444" s="35" t="s">
        <v>1187</v>
      </c>
      <c r="N444" s="35"/>
      <c r="O444" s="35" t="s">
        <v>1134</v>
      </c>
      <c r="P444" s="35" t="s">
        <v>1135</v>
      </c>
      <c r="Q444" s="35"/>
      <c r="R444" s="35"/>
      <c r="S444" s="35"/>
      <c r="T444" s="35" t="s">
        <v>2336</v>
      </c>
      <c r="U444" s="35"/>
      <c r="V444" s="35" t="s">
        <v>1541</v>
      </c>
      <c r="W444" s="35" t="s">
        <v>1138</v>
      </c>
      <c r="X444" s="35" t="s">
        <v>1139</v>
      </c>
    </row>
    <row r="445" spans="1:24" ht="47.25" hidden="1">
      <c r="A445" s="35" t="s">
        <v>3035</v>
      </c>
      <c r="B445" s="35" t="s">
        <v>3036</v>
      </c>
      <c r="C445" s="35" t="s">
        <v>1201</v>
      </c>
      <c r="D445" s="35" t="s">
        <v>1332</v>
      </c>
      <c r="E445" s="35" t="s">
        <v>1159</v>
      </c>
      <c r="F445" s="35" t="s">
        <v>3037</v>
      </c>
      <c r="G445" s="35" t="s">
        <v>3038</v>
      </c>
      <c r="H445" s="35"/>
      <c r="I445" s="36" t="s">
        <v>3039</v>
      </c>
      <c r="J445" s="35" t="s">
        <v>1274</v>
      </c>
      <c r="K445" s="35" t="s">
        <v>1142</v>
      </c>
      <c r="L445" s="35" t="s">
        <v>1132</v>
      </c>
      <c r="M445" s="35" t="s">
        <v>1187</v>
      </c>
      <c r="N445" s="35"/>
      <c r="O445" s="35" t="s">
        <v>1134</v>
      </c>
      <c r="P445" s="35" t="s">
        <v>1135</v>
      </c>
      <c r="Q445" s="35"/>
      <c r="R445" s="35"/>
      <c r="S445" s="35"/>
      <c r="T445" s="35" t="s">
        <v>3040</v>
      </c>
      <c r="U445" s="35"/>
      <c r="V445" s="35" t="s">
        <v>3037</v>
      </c>
      <c r="W445" s="35" t="s">
        <v>1138</v>
      </c>
      <c r="X445" s="35" t="s">
        <v>1139</v>
      </c>
    </row>
    <row r="446" spans="1:24" ht="78.75" hidden="1">
      <c r="A446" s="35" t="s">
        <v>3041</v>
      </c>
      <c r="B446" s="35" t="s">
        <v>3042</v>
      </c>
      <c r="C446" s="35" t="s">
        <v>1407</v>
      </c>
      <c r="D446" s="35" t="s">
        <v>1408</v>
      </c>
      <c r="E446" s="35" t="s">
        <v>1146</v>
      </c>
      <c r="F446" s="35" t="s">
        <v>3043</v>
      </c>
      <c r="G446" s="35" t="s">
        <v>2822</v>
      </c>
      <c r="H446" s="35"/>
      <c r="I446" s="36" t="s">
        <v>3044</v>
      </c>
      <c r="J446" s="35" t="s">
        <v>1142</v>
      </c>
      <c r="K446" s="35" t="s">
        <v>1142</v>
      </c>
      <c r="L446" s="35" t="s">
        <v>1132</v>
      </c>
      <c r="M446" s="35" t="s">
        <v>1187</v>
      </c>
      <c r="N446" s="35" t="s">
        <v>1588</v>
      </c>
      <c r="O446" s="35" t="s">
        <v>1134</v>
      </c>
      <c r="P446" s="35" t="s">
        <v>1135</v>
      </c>
      <c r="Q446" s="35"/>
      <c r="R446" s="35"/>
      <c r="S446" s="35"/>
      <c r="T446" s="35" t="s">
        <v>2825</v>
      </c>
      <c r="U446" s="35"/>
      <c r="V446" s="35" t="s">
        <v>3045</v>
      </c>
      <c r="W446" s="35" t="s">
        <v>1138</v>
      </c>
      <c r="X446" s="35" t="s">
        <v>1139</v>
      </c>
    </row>
    <row r="447" spans="1:24" ht="94.5" hidden="1">
      <c r="A447" s="35" t="s">
        <v>3046</v>
      </c>
      <c r="B447" s="35" t="s">
        <v>3047</v>
      </c>
      <c r="C447" s="35" t="s">
        <v>1201</v>
      </c>
      <c r="D447" s="35" t="s">
        <v>1286</v>
      </c>
      <c r="E447" s="35" t="s">
        <v>1146</v>
      </c>
      <c r="F447" s="35" t="s">
        <v>2619</v>
      </c>
      <c r="G447" s="35" t="s">
        <v>2555</v>
      </c>
      <c r="H447" s="35"/>
      <c r="I447" s="36" t="s">
        <v>3048</v>
      </c>
      <c r="J447" s="35" t="s">
        <v>1142</v>
      </c>
      <c r="K447" s="35" t="s">
        <v>1142</v>
      </c>
      <c r="L447" s="35" t="s">
        <v>1132</v>
      </c>
      <c r="M447" s="35" t="s">
        <v>1187</v>
      </c>
      <c r="N447" s="35"/>
      <c r="O447" s="35" t="s">
        <v>1134</v>
      </c>
      <c r="P447" s="35" t="s">
        <v>1135</v>
      </c>
      <c r="Q447" s="35"/>
      <c r="R447" s="35"/>
      <c r="S447" s="35"/>
      <c r="T447" s="35" t="s">
        <v>2558</v>
      </c>
      <c r="U447" s="35"/>
      <c r="V447" s="35" t="s">
        <v>2623</v>
      </c>
      <c r="W447" s="35" t="s">
        <v>1138</v>
      </c>
      <c r="X447" s="35" t="s">
        <v>1139</v>
      </c>
    </row>
    <row r="448" spans="1:24" ht="47.25" hidden="1">
      <c r="A448" s="35" t="s">
        <v>3049</v>
      </c>
      <c r="B448" s="35" t="s">
        <v>3050</v>
      </c>
      <c r="C448" s="35" t="s">
        <v>1407</v>
      </c>
      <c r="D448" s="35" t="s">
        <v>3051</v>
      </c>
      <c r="E448" s="35" t="s">
        <v>1165</v>
      </c>
      <c r="F448" s="35" t="s">
        <v>2046</v>
      </c>
      <c r="G448" s="35" t="s">
        <v>3052</v>
      </c>
      <c r="H448" s="35" t="s">
        <v>1588</v>
      </c>
      <c r="I448" s="36" t="s">
        <v>3053</v>
      </c>
      <c r="J448" s="35" t="s">
        <v>1142</v>
      </c>
      <c r="K448" s="35" t="s">
        <v>1142</v>
      </c>
      <c r="L448" s="35" t="s">
        <v>1132</v>
      </c>
      <c r="M448" s="35" t="s">
        <v>1187</v>
      </c>
      <c r="N448" s="35"/>
      <c r="O448" s="35" t="s">
        <v>1134</v>
      </c>
      <c r="P448" s="35" t="s">
        <v>1135</v>
      </c>
      <c r="Q448" s="35"/>
      <c r="R448" s="35"/>
      <c r="S448" s="35"/>
      <c r="T448" s="35" t="s">
        <v>3054</v>
      </c>
      <c r="U448" s="35" t="s">
        <v>3055</v>
      </c>
      <c r="V448" s="35" t="s">
        <v>2052</v>
      </c>
      <c r="W448" s="35" t="s">
        <v>1138</v>
      </c>
      <c r="X448" s="35" t="s">
        <v>1139</v>
      </c>
    </row>
    <row r="449" spans="1:24" ht="126" hidden="1">
      <c r="A449" s="35" t="s">
        <v>3056</v>
      </c>
      <c r="B449" s="35" t="s">
        <v>3057</v>
      </c>
      <c r="C449" s="35" t="s">
        <v>1163</v>
      </c>
      <c r="D449" s="35" t="s">
        <v>1691</v>
      </c>
      <c r="E449" s="35" t="s">
        <v>1159</v>
      </c>
      <c r="F449" s="35" t="s">
        <v>1539</v>
      </c>
      <c r="G449" s="35" t="s">
        <v>1167</v>
      </c>
      <c r="H449" s="35"/>
      <c r="I449" s="36" t="s">
        <v>3058</v>
      </c>
      <c r="J449" s="35" t="s">
        <v>1142</v>
      </c>
      <c r="K449" s="35" t="s">
        <v>1142</v>
      </c>
      <c r="L449" s="35" t="s">
        <v>1132</v>
      </c>
      <c r="M449" s="35" t="s">
        <v>1187</v>
      </c>
      <c r="N449" s="35"/>
      <c r="O449" s="35" t="s">
        <v>1134</v>
      </c>
      <c r="P449" s="35" t="s">
        <v>1135</v>
      </c>
      <c r="Q449" s="35"/>
      <c r="R449" s="35"/>
      <c r="S449" s="35"/>
      <c r="T449" s="35" t="s">
        <v>1170</v>
      </c>
      <c r="U449" s="35"/>
      <c r="V449" s="35" t="s">
        <v>1541</v>
      </c>
      <c r="W449" s="35" t="s">
        <v>1138</v>
      </c>
      <c r="X449" s="35" t="s">
        <v>1139</v>
      </c>
    </row>
    <row r="450" spans="1:24" ht="126" hidden="1">
      <c r="A450" s="35" t="s">
        <v>3059</v>
      </c>
      <c r="B450" s="35" t="s">
        <v>3060</v>
      </c>
      <c r="C450" s="35" t="s">
        <v>1407</v>
      </c>
      <c r="D450" s="35" t="s">
        <v>1408</v>
      </c>
      <c r="E450" s="35" t="s">
        <v>1165</v>
      </c>
      <c r="F450" s="35" t="s">
        <v>2046</v>
      </c>
      <c r="G450" s="35" t="s">
        <v>3061</v>
      </c>
      <c r="H450" s="35"/>
      <c r="I450" s="36" t="s">
        <v>3062</v>
      </c>
      <c r="J450" s="35" t="s">
        <v>1142</v>
      </c>
      <c r="K450" s="35" t="s">
        <v>1236</v>
      </c>
      <c r="L450" s="35" t="s">
        <v>1132</v>
      </c>
      <c r="M450" s="35" t="s">
        <v>1187</v>
      </c>
      <c r="N450" s="35"/>
      <c r="O450" s="35" t="s">
        <v>1134</v>
      </c>
      <c r="P450" s="35" t="s">
        <v>1135</v>
      </c>
      <c r="Q450" s="35"/>
      <c r="R450" s="35"/>
      <c r="S450" s="35"/>
      <c r="T450" s="35" t="s">
        <v>3063</v>
      </c>
      <c r="U450" s="35"/>
      <c r="V450" s="35" t="s">
        <v>2052</v>
      </c>
      <c r="W450" s="35" t="s">
        <v>1138</v>
      </c>
      <c r="X450" s="35" t="s">
        <v>1139</v>
      </c>
    </row>
    <row r="451" spans="1:24" hidden="1">
      <c r="A451" s="35" t="s">
        <v>3064</v>
      </c>
      <c r="B451" s="35" t="s">
        <v>3065</v>
      </c>
      <c r="C451" s="35" t="s">
        <v>1126</v>
      </c>
      <c r="D451" s="35" t="s">
        <v>1127</v>
      </c>
      <c r="E451" s="35" t="s">
        <v>1159</v>
      </c>
      <c r="F451" s="35" t="s">
        <v>1897</v>
      </c>
      <c r="G451" s="35"/>
      <c r="H451" s="35"/>
      <c r="I451" s="36"/>
      <c r="J451" s="35"/>
      <c r="K451" s="35" t="s">
        <v>1150</v>
      </c>
      <c r="L451" s="35" t="s">
        <v>1132</v>
      </c>
      <c r="M451" s="35" t="s">
        <v>1133</v>
      </c>
      <c r="N451" s="35"/>
      <c r="O451" s="35" t="s">
        <v>1134</v>
      </c>
      <c r="P451" s="35" t="s">
        <v>1135</v>
      </c>
      <c r="Q451" s="35"/>
      <c r="R451" s="35"/>
      <c r="S451" s="35"/>
      <c r="T451" s="35" t="s">
        <v>3066</v>
      </c>
      <c r="U451" s="35"/>
      <c r="V451" s="35" t="s">
        <v>1899</v>
      </c>
      <c r="W451" s="35" t="s">
        <v>1138</v>
      </c>
      <c r="X451" s="35" t="s">
        <v>1139</v>
      </c>
    </row>
    <row r="452" spans="1:24" ht="47.25" hidden="1">
      <c r="A452" s="35" t="s">
        <v>3067</v>
      </c>
      <c r="B452" s="35" t="s">
        <v>3068</v>
      </c>
      <c r="C452" s="35" t="s">
        <v>1126</v>
      </c>
      <c r="D452" s="35" t="s">
        <v>1127</v>
      </c>
      <c r="E452" s="35" t="s">
        <v>1159</v>
      </c>
      <c r="F452" s="35" t="s">
        <v>1153</v>
      </c>
      <c r="G452" s="35"/>
      <c r="H452" s="35"/>
      <c r="I452" s="36" t="s">
        <v>3069</v>
      </c>
      <c r="J452" s="35"/>
      <c r="K452" s="35" t="s">
        <v>1156</v>
      </c>
      <c r="L452" s="35" t="s">
        <v>1132</v>
      </c>
      <c r="M452" s="35" t="s">
        <v>1133</v>
      </c>
      <c r="N452" s="35"/>
      <c r="O452" s="35" t="s">
        <v>1134</v>
      </c>
      <c r="P452" s="35" t="s">
        <v>1135</v>
      </c>
      <c r="Q452" s="35"/>
      <c r="R452" s="35"/>
      <c r="S452" s="35"/>
      <c r="T452" s="35" t="s">
        <v>1917</v>
      </c>
      <c r="U452" s="35"/>
      <c r="V452" s="35" t="s">
        <v>1153</v>
      </c>
      <c r="W452" s="35" t="s">
        <v>1138</v>
      </c>
      <c r="X452" s="35" t="s">
        <v>1139</v>
      </c>
    </row>
    <row r="453" spans="1:24" ht="47.25" hidden="1">
      <c r="A453" s="35" t="s">
        <v>3067</v>
      </c>
      <c r="B453" s="35" t="s">
        <v>3070</v>
      </c>
      <c r="C453" s="35" t="s">
        <v>1126</v>
      </c>
      <c r="D453" s="35" t="s">
        <v>1127</v>
      </c>
      <c r="E453" s="35" t="s">
        <v>1146</v>
      </c>
      <c r="F453" s="35" t="s">
        <v>1129</v>
      </c>
      <c r="G453" s="35" t="s">
        <v>3071</v>
      </c>
      <c r="H453" s="35"/>
      <c r="I453" s="36" t="s">
        <v>3072</v>
      </c>
      <c r="J453" s="35"/>
      <c r="K453" s="35" t="s">
        <v>1131</v>
      </c>
      <c r="L453" s="35" t="s">
        <v>1132</v>
      </c>
      <c r="M453" s="35" t="s">
        <v>1133</v>
      </c>
      <c r="N453" s="35"/>
      <c r="O453" s="35" t="s">
        <v>1134</v>
      </c>
      <c r="P453" s="35" t="s">
        <v>1135</v>
      </c>
      <c r="Q453" s="35"/>
      <c r="R453" s="35"/>
      <c r="S453" s="35"/>
      <c r="T453" s="35" t="s">
        <v>3073</v>
      </c>
      <c r="U453" s="35"/>
      <c r="V453" s="35" t="s">
        <v>1137</v>
      </c>
      <c r="W453" s="35" t="s">
        <v>1138</v>
      </c>
      <c r="X453" s="35" t="s">
        <v>1139</v>
      </c>
    </row>
    <row r="454" spans="1:24" hidden="1">
      <c r="A454" s="35" t="s">
        <v>3067</v>
      </c>
      <c r="B454" s="35" t="s">
        <v>3074</v>
      </c>
      <c r="C454" s="35" t="s">
        <v>1126</v>
      </c>
      <c r="D454" s="35" t="s">
        <v>1127</v>
      </c>
      <c r="E454" s="35" t="s">
        <v>1146</v>
      </c>
      <c r="F454" s="35" t="s">
        <v>1314</v>
      </c>
      <c r="G454" s="35" t="s">
        <v>1315</v>
      </c>
      <c r="H454" s="35"/>
      <c r="I454" s="36" t="s">
        <v>3075</v>
      </c>
      <c r="J454" s="35" t="s">
        <v>1274</v>
      </c>
      <c r="K454" s="35" t="s">
        <v>1274</v>
      </c>
      <c r="L454" s="35" t="s">
        <v>1132</v>
      </c>
      <c r="M454" s="35" t="s">
        <v>1133</v>
      </c>
      <c r="N454" s="35" t="s">
        <v>1317</v>
      </c>
      <c r="O454" s="35" t="s">
        <v>1134</v>
      </c>
      <c r="P454" s="35" t="s">
        <v>1135</v>
      </c>
      <c r="Q454" s="35"/>
      <c r="R454" s="35"/>
      <c r="S454" s="35"/>
      <c r="T454" s="35" t="s">
        <v>1318</v>
      </c>
      <c r="U454" s="35"/>
      <c r="V454" s="35" t="s">
        <v>1314</v>
      </c>
      <c r="W454" s="35" t="s">
        <v>1138</v>
      </c>
      <c r="X454" s="35" t="s">
        <v>1139</v>
      </c>
    </row>
    <row r="455" spans="1:24" ht="47.25" hidden="1">
      <c r="A455" s="35" t="s">
        <v>3067</v>
      </c>
      <c r="B455" s="35" t="s">
        <v>3076</v>
      </c>
      <c r="C455" s="35" t="s">
        <v>1126</v>
      </c>
      <c r="D455" s="35" t="s">
        <v>1127</v>
      </c>
      <c r="E455" s="35" t="s">
        <v>1146</v>
      </c>
      <c r="F455" s="35" t="s">
        <v>1897</v>
      </c>
      <c r="G455" s="35"/>
      <c r="H455" s="35"/>
      <c r="I455" s="36" t="s">
        <v>3077</v>
      </c>
      <c r="J455" s="35"/>
      <c r="K455" s="35" t="s">
        <v>1142</v>
      </c>
      <c r="L455" s="35" t="s">
        <v>1132</v>
      </c>
      <c r="M455" s="35" t="s">
        <v>1133</v>
      </c>
      <c r="N455" s="35"/>
      <c r="O455" s="35" t="s">
        <v>1134</v>
      </c>
      <c r="P455" s="35" t="s">
        <v>1135</v>
      </c>
      <c r="Q455" s="35"/>
      <c r="R455" s="35"/>
      <c r="S455" s="35"/>
      <c r="T455" s="35" t="s">
        <v>3066</v>
      </c>
      <c r="U455" s="35"/>
      <c r="V455" s="35" t="s">
        <v>1899</v>
      </c>
      <c r="W455" s="35" t="s">
        <v>1138</v>
      </c>
      <c r="X455" s="35" t="s">
        <v>1139</v>
      </c>
    </row>
    <row r="456" spans="1:24" ht="94.5" hidden="1">
      <c r="A456" s="35" t="s">
        <v>3078</v>
      </c>
      <c r="B456" s="35" t="s">
        <v>3079</v>
      </c>
      <c r="C456" s="35" t="s">
        <v>1126</v>
      </c>
      <c r="D456" s="35" t="s">
        <v>1127</v>
      </c>
      <c r="E456" s="35" t="s">
        <v>1159</v>
      </c>
      <c r="F456" s="35" t="s">
        <v>1153</v>
      </c>
      <c r="G456" s="35"/>
      <c r="H456" s="35"/>
      <c r="I456" s="36" t="s">
        <v>3080</v>
      </c>
      <c r="J456" s="35"/>
      <c r="K456" s="35" t="s">
        <v>1156</v>
      </c>
      <c r="L456" s="35" t="s">
        <v>1132</v>
      </c>
      <c r="M456" s="35" t="s">
        <v>1133</v>
      </c>
      <c r="N456" s="35"/>
      <c r="O456" s="35" t="s">
        <v>1134</v>
      </c>
      <c r="P456" s="35" t="s">
        <v>1135</v>
      </c>
      <c r="Q456" s="35"/>
      <c r="R456" s="35"/>
      <c r="S456" s="35"/>
      <c r="T456" s="35" t="s">
        <v>1917</v>
      </c>
      <c r="U456" s="35"/>
      <c r="V456" s="35" t="s">
        <v>1153</v>
      </c>
      <c r="W456" s="35" t="s">
        <v>1138</v>
      </c>
      <c r="X456" s="35" t="s">
        <v>1139</v>
      </c>
    </row>
    <row r="457" spans="1:24" ht="78.75" hidden="1">
      <c r="A457" s="35" t="s">
        <v>3078</v>
      </c>
      <c r="B457" s="35" t="s">
        <v>3081</v>
      </c>
      <c r="C457" s="35" t="s">
        <v>1126</v>
      </c>
      <c r="D457" s="35" t="s">
        <v>1127</v>
      </c>
      <c r="E457" s="35" t="s">
        <v>1159</v>
      </c>
      <c r="F457" s="35" t="s">
        <v>2231</v>
      </c>
      <c r="G457" s="35" t="s">
        <v>1315</v>
      </c>
      <c r="H457" s="35"/>
      <c r="I457" s="36" t="s">
        <v>3082</v>
      </c>
      <c r="J457" s="35" t="s">
        <v>1274</v>
      </c>
      <c r="K457" s="35" t="s">
        <v>1274</v>
      </c>
      <c r="L457" s="35" t="s">
        <v>1132</v>
      </c>
      <c r="M457" s="35" t="s">
        <v>1133</v>
      </c>
      <c r="N457" s="35" t="s">
        <v>1317</v>
      </c>
      <c r="O457" s="35" t="s">
        <v>1134</v>
      </c>
      <c r="P457" s="35" t="s">
        <v>1135</v>
      </c>
      <c r="Q457" s="35"/>
      <c r="R457" s="35"/>
      <c r="S457" s="35"/>
      <c r="T457" s="35" t="s">
        <v>1318</v>
      </c>
      <c r="U457" s="35"/>
      <c r="V457" s="35" t="s">
        <v>2231</v>
      </c>
      <c r="W457" s="35" t="s">
        <v>1138</v>
      </c>
      <c r="X457" s="35" t="s">
        <v>1139</v>
      </c>
    </row>
    <row r="458" spans="1:24" ht="236.25" hidden="1">
      <c r="A458" s="35" t="s">
        <v>3083</v>
      </c>
      <c r="B458" s="35" t="s">
        <v>3084</v>
      </c>
      <c r="C458" s="35" t="s">
        <v>1126</v>
      </c>
      <c r="D458" s="35" t="s">
        <v>1127</v>
      </c>
      <c r="E458" s="35" t="s">
        <v>1159</v>
      </c>
      <c r="F458" s="35" t="s">
        <v>1129</v>
      </c>
      <c r="G458" s="35" t="s">
        <v>1605</v>
      </c>
      <c r="H458" s="35"/>
      <c r="I458" s="36" t="s">
        <v>3085</v>
      </c>
      <c r="J458" s="35"/>
      <c r="K458" s="35" t="s">
        <v>1142</v>
      </c>
      <c r="L458" s="35" t="s">
        <v>1132</v>
      </c>
      <c r="M458" s="35" t="s">
        <v>1133</v>
      </c>
      <c r="N458" s="35"/>
      <c r="O458" s="35" t="s">
        <v>1134</v>
      </c>
      <c r="P458" s="35" t="s">
        <v>1135</v>
      </c>
      <c r="Q458" s="35"/>
      <c r="R458" s="35"/>
      <c r="S458" s="35"/>
      <c r="T458" s="35" t="s">
        <v>1607</v>
      </c>
      <c r="U458" s="35"/>
      <c r="V458" s="35" t="s">
        <v>1137</v>
      </c>
      <c r="W458" s="35" t="s">
        <v>1138</v>
      </c>
      <c r="X458" s="35" t="s">
        <v>1139</v>
      </c>
    </row>
    <row r="459" spans="1:24" hidden="1">
      <c r="A459" s="35" t="s">
        <v>3086</v>
      </c>
      <c r="B459" s="35" t="s">
        <v>3087</v>
      </c>
      <c r="C459" s="35" t="s">
        <v>1126</v>
      </c>
      <c r="D459" s="35" t="s">
        <v>1127</v>
      </c>
      <c r="E459" s="35" t="s">
        <v>1159</v>
      </c>
      <c r="F459" s="35" t="s">
        <v>1129</v>
      </c>
      <c r="G459" s="35" t="s">
        <v>1130</v>
      </c>
      <c r="H459" s="35"/>
      <c r="I459" s="36"/>
      <c r="J459" s="35"/>
      <c r="K459" s="35" t="s">
        <v>1131</v>
      </c>
      <c r="L459" s="35" t="s">
        <v>1132</v>
      </c>
      <c r="M459" s="35" t="s">
        <v>1133</v>
      </c>
      <c r="N459" s="35"/>
      <c r="O459" s="35" t="s">
        <v>1134</v>
      </c>
      <c r="P459" s="35" t="s">
        <v>1135</v>
      </c>
      <c r="Q459" s="35"/>
      <c r="R459" s="35"/>
      <c r="S459" s="35"/>
      <c r="T459" s="35" t="s">
        <v>1136</v>
      </c>
      <c r="U459" s="35"/>
      <c r="V459" s="35" t="s">
        <v>1137</v>
      </c>
      <c r="W459" s="35" t="s">
        <v>1138</v>
      </c>
      <c r="X459" s="35" t="s">
        <v>1139</v>
      </c>
    </row>
    <row r="460" spans="1:24" hidden="1">
      <c r="A460" s="35" t="s">
        <v>3088</v>
      </c>
      <c r="B460" s="35" t="s">
        <v>3089</v>
      </c>
      <c r="C460" s="35" t="s">
        <v>1126</v>
      </c>
      <c r="D460" s="35" t="s">
        <v>1127</v>
      </c>
      <c r="E460" s="35" t="s">
        <v>1146</v>
      </c>
      <c r="F460" s="35" t="s">
        <v>2234</v>
      </c>
      <c r="G460" s="35" t="s">
        <v>3090</v>
      </c>
      <c r="H460" s="35"/>
      <c r="I460" s="36" t="s">
        <v>3091</v>
      </c>
      <c r="J460" s="35"/>
      <c r="K460" s="35" t="s">
        <v>1150</v>
      </c>
      <c r="L460" s="35" t="s">
        <v>1132</v>
      </c>
      <c r="M460" s="35" t="s">
        <v>1133</v>
      </c>
      <c r="N460" s="35"/>
      <c r="O460" s="35" t="s">
        <v>1134</v>
      </c>
      <c r="P460" s="35" t="s">
        <v>1135</v>
      </c>
      <c r="Q460" s="35"/>
      <c r="R460" s="35"/>
      <c r="S460" s="35"/>
      <c r="T460" s="35" t="s">
        <v>3092</v>
      </c>
      <c r="U460" s="35"/>
      <c r="V460" s="35" t="s">
        <v>2898</v>
      </c>
      <c r="W460" s="35" t="s">
        <v>1138</v>
      </c>
      <c r="X460" s="35" t="s">
        <v>1139</v>
      </c>
    </row>
    <row r="461" spans="1:24" ht="78.75" hidden="1">
      <c r="A461" s="35" t="s">
        <v>3093</v>
      </c>
      <c r="B461" s="35" t="s">
        <v>3094</v>
      </c>
      <c r="C461" s="35" t="s">
        <v>1126</v>
      </c>
      <c r="D461" s="35" t="s">
        <v>1127</v>
      </c>
      <c r="E461" s="35" t="s">
        <v>1146</v>
      </c>
      <c r="F461" s="35" t="s">
        <v>1897</v>
      </c>
      <c r="G461" s="35"/>
      <c r="H461" s="35"/>
      <c r="I461" s="36" t="s">
        <v>3095</v>
      </c>
      <c r="J461" s="35"/>
      <c r="K461" s="35" t="s">
        <v>1142</v>
      </c>
      <c r="L461" s="35" t="s">
        <v>1132</v>
      </c>
      <c r="M461" s="35" t="s">
        <v>1133</v>
      </c>
      <c r="N461" s="35"/>
      <c r="O461" s="35" t="s">
        <v>1134</v>
      </c>
      <c r="P461" s="35" t="s">
        <v>1135</v>
      </c>
      <c r="Q461" s="35"/>
      <c r="R461" s="35"/>
      <c r="S461" s="35"/>
      <c r="T461" s="35" t="s">
        <v>3066</v>
      </c>
      <c r="U461" s="35"/>
      <c r="V461" s="35" t="s">
        <v>1899</v>
      </c>
      <c r="W461" s="35" t="s">
        <v>1138</v>
      </c>
      <c r="X461" s="35" t="s">
        <v>1139</v>
      </c>
    </row>
    <row r="462" spans="1:24" hidden="1">
      <c r="A462" s="35" t="s">
        <v>3096</v>
      </c>
      <c r="B462" s="35" t="s">
        <v>3097</v>
      </c>
      <c r="C462" s="35" t="s">
        <v>1126</v>
      </c>
      <c r="D462" s="35" t="s">
        <v>1127</v>
      </c>
      <c r="E462" s="35" t="s">
        <v>1159</v>
      </c>
      <c r="F462" s="35" t="s">
        <v>1129</v>
      </c>
      <c r="G462" s="35" t="s">
        <v>2234</v>
      </c>
      <c r="H462" s="35"/>
      <c r="I462" s="36"/>
      <c r="J462" s="35"/>
      <c r="K462" s="35" t="s">
        <v>1150</v>
      </c>
      <c r="L462" s="35" t="s">
        <v>1132</v>
      </c>
      <c r="M462" s="35" t="s">
        <v>1133</v>
      </c>
      <c r="N462" s="35"/>
      <c r="O462" s="35" t="s">
        <v>1134</v>
      </c>
      <c r="P462" s="35" t="s">
        <v>1135</v>
      </c>
      <c r="Q462" s="35"/>
      <c r="R462" s="35"/>
      <c r="S462" s="35"/>
      <c r="T462" s="35" t="s">
        <v>2898</v>
      </c>
      <c r="U462" s="35"/>
      <c r="V462" s="35" t="s">
        <v>1137</v>
      </c>
      <c r="W462" s="35" t="s">
        <v>1138</v>
      </c>
      <c r="X462" s="35" t="s">
        <v>1139</v>
      </c>
    </row>
    <row r="463" spans="1:24" ht="31.5" hidden="1">
      <c r="A463" s="35" t="s">
        <v>3098</v>
      </c>
      <c r="B463" s="35" t="s">
        <v>3099</v>
      </c>
      <c r="C463" s="35" t="s">
        <v>1126</v>
      </c>
      <c r="D463" s="35" t="s">
        <v>3100</v>
      </c>
      <c r="E463" s="35" t="s">
        <v>1146</v>
      </c>
      <c r="F463" s="35" t="s">
        <v>2234</v>
      </c>
      <c r="G463" s="35" t="s">
        <v>2489</v>
      </c>
      <c r="H463" s="35"/>
      <c r="I463" s="36" t="s">
        <v>3101</v>
      </c>
      <c r="J463" s="35" t="s">
        <v>1142</v>
      </c>
      <c r="K463" s="35" t="s">
        <v>1228</v>
      </c>
      <c r="L463" s="35" t="s">
        <v>1132</v>
      </c>
      <c r="M463" s="35" t="s">
        <v>1133</v>
      </c>
      <c r="N463" s="35" t="s">
        <v>2489</v>
      </c>
      <c r="O463" s="35" t="s">
        <v>1134</v>
      </c>
      <c r="P463" s="35" t="s">
        <v>1135</v>
      </c>
      <c r="Q463" s="35"/>
      <c r="R463" s="35"/>
      <c r="S463" s="35"/>
      <c r="T463" s="35" t="s">
        <v>3102</v>
      </c>
      <c r="U463" s="35"/>
      <c r="V463" s="35" t="s">
        <v>2898</v>
      </c>
      <c r="W463" s="35" t="s">
        <v>1138</v>
      </c>
      <c r="X463" s="35" t="s">
        <v>1139</v>
      </c>
    </row>
    <row r="464" spans="1:24" ht="47.25" hidden="1">
      <c r="A464" s="35" t="s">
        <v>3103</v>
      </c>
      <c r="B464" s="35" t="s">
        <v>3104</v>
      </c>
      <c r="C464" s="35" t="s">
        <v>1126</v>
      </c>
      <c r="D464" s="35"/>
      <c r="E464" s="35" t="s">
        <v>1146</v>
      </c>
      <c r="F464" s="35" t="s">
        <v>2234</v>
      </c>
      <c r="G464" s="35" t="s">
        <v>2489</v>
      </c>
      <c r="H464" s="35"/>
      <c r="I464" s="36" t="s">
        <v>3105</v>
      </c>
      <c r="J464" s="35" t="s">
        <v>1142</v>
      </c>
      <c r="K464" s="35"/>
      <c r="L464" s="35" t="s">
        <v>1132</v>
      </c>
      <c r="M464" s="35" t="s">
        <v>1133</v>
      </c>
      <c r="N464" s="35" t="s">
        <v>2128</v>
      </c>
      <c r="O464" s="35" t="s">
        <v>1675</v>
      </c>
      <c r="P464" s="35" t="s">
        <v>1135</v>
      </c>
      <c r="Q464" s="35"/>
      <c r="R464" s="35"/>
      <c r="S464" s="35"/>
      <c r="T464" s="35"/>
      <c r="U464" s="35"/>
      <c r="V464" s="35"/>
      <c r="W464" s="35" t="s">
        <v>1138</v>
      </c>
      <c r="X464" s="35" t="s">
        <v>1139</v>
      </c>
    </row>
    <row r="465" spans="1:24" ht="47.25" hidden="1">
      <c r="A465" s="35" t="s">
        <v>3106</v>
      </c>
      <c r="B465" s="35" t="s">
        <v>3107</v>
      </c>
      <c r="C465" s="35" t="s">
        <v>1126</v>
      </c>
      <c r="D465" s="35" t="s">
        <v>1127</v>
      </c>
      <c r="E465" s="35" t="s">
        <v>1128</v>
      </c>
      <c r="F465" s="35" t="s">
        <v>1897</v>
      </c>
      <c r="G465" s="35"/>
      <c r="H465" s="35"/>
      <c r="I465" s="36" t="s">
        <v>3108</v>
      </c>
      <c r="J465" s="35"/>
      <c r="K465" s="35" t="s">
        <v>1142</v>
      </c>
      <c r="L465" s="35" t="s">
        <v>1132</v>
      </c>
      <c r="M465" s="35" t="s">
        <v>1133</v>
      </c>
      <c r="N465" s="35"/>
      <c r="O465" s="35" t="s">
        <v>1134</v>
      </c>
      <c r="P465" s="35" t="s">
        <v>1135</v>
      </c>
      <c r="Q465" s="35"/>
      <c r="R465" s="35"/>
      <c r="S465" s="35"/>
      <c r="T465" s="35" t="s">
        <v>3066</v>
      </c>
      <c r="U465" s="35"/>
      <c r="V465" s="35" t="s">
        <v>1899</v>
      </c>
      <c r="W465" s="35" t="s">
        <v>1138</v>
      </c>
      <c r="X465" s="35" t="s">
        <v>1139</v>
      </c>
    </row>
    <row r="466" spans="1:24" ht="31.5" hidden="1">
      <c r="A466" s="35" t="s">
        <v>3109</v>
      </c>
      <c r="B466" s="35" t="s">
        <v>3110</v>
      </c>
      <c r="C466" s="35" t="s">
        <v>1126</v>
      </c>
      <c r="D466" s="35" t="s">
        <v>1127</v>
      </c>
      <c r="E466" s="35" t="s">
        <v>1159</v>
      </c>
      <c r="F466" s="35" t="s">
        <v>2456</v>
      </c>
      <c r="G466" s="35" t="s">
        <v>3111</v>
      </c>
      <c r="H466" s="35"/>
      <c r="I466" s="36" t="s">
        <v>3112</v>
      </c>
      <c r="J466" s="35"/>
      <c r="K466" s="35" t="s">
        <v>1150</v>
      </c>
      <c r="L466" s="35" t="s">
        <v>1132</v>
      </c>
      <c r="M466" s="35" t="s">
        <v>1133</v>
      </c>
      <c r="N466" s="35"/>
      <c r="O466" s="35" t="s">
        <v>1134</v>
      </c>
      <c r="P466" s="35" t="s">
        <v>1135</v>
      </c>
      <c r="Q466" s="35"/>
      <c r="R466" s="35"/>
      <c r="S466" s="35"/>
      <c r="T466" s="35" t="s">
        <v>3113</v>
      </c>
      <c r="U466" s="35"/>
      <c r="V466" s="35" t="s">
        <v>2459</v>
      </c>
      <c r="W466" s="35" t="s">
        <v>1138</v>
      </c>
      <c r="X466" s="35" t="s">
        <v>1139</v>
      </c>
    </row>
    <row r="467" spans="1:24" ht="31.5" hidden="1">
      <c r="A467" s="35" t="s">
        <v>3114</v>
      </c>
      <c r="B467" s="35" t="s">
        <v>3115</v>
      </c>
      <c r="C467" s="35" t="s">
        <v>1126</v>
      </c>
      <c r="D467" s="35"/>
      <c r="E467" s="35" t="s">
        <v>1165</v>
      </c>
      <c r="F467" s="35" t="s">
        <v>1129</v>
      </c>
      <c r="G467" s="35" t="s">
        <v>3116</v>
      </c>
      <c r="H467" s="35"/>
      <c r="I467" s="36" t="s">
        <v>3117</v>
      </c>
      <c r="J467" s="35" t="s">
        <v>1142</v>
      </c>
      <c r="K467" s="35" t="s">
        <v>1142</v>
      </c>
      <c r="L467" s="35" t="s">
        <v>1132</v>
      </c>
      <c r="M467" s="35" t="s">
        <v>1133</v>
      </c>
      <c r="N467" s="35" t="s">
        <v>2128</v>
      </c>
      <c r="O467" s="35" t="s">
        <v>1134</v>
      </c>
      <c r="P467" s="35" t="s">
        <v>1135</v>
      </c>
      <c r="Q467" s="35"/>
      <c r="R467" s="35"/>
      <c r="S467" s="35"/>
      <c r="T467" s="35"/>
      <c r="U467" s="35"/>
      <c r="V467" s="35"/>
      <c r="W467" s="35" t="s">
        <v>1138</v>
      </c>
      <c r="X467" s="35" t="s">
        <v>1139</v>
      </c>
    </row>
    <row r="468" spans="1:24" ht="31.5" hidden="1">
      <c r="A468" s="35" t="s">
        <v>3118</v>
      </c>
      <c r="B468" s="35" t="s">
        <v>3119</v>
      </c>
      <c r="C468" s="35" t="s">
        <v>1126</v>
      </c>
      <c r="D468" s="35"/>
      <c r="E468" s="35" t="s">
        <v>1146</v>
      </c>
      <c r="F468" s="35" t="s">
        <v>1129</v>
      </c>
      <c r="G468" s="35" t="s">
        <v>2126</v>
      </c>
      <c r="H468" s="35"/>
      <c r="I468" s="36" t="s">
        <v>3120</v>
      </c>
      <c r="J468" s="35" t="s">
        <v>1142</v>
      </c>
      <c r="K468" s="35" t="s">
        <v>1142</v>
      </c>
      <c r="L468" s="35" t="s">
        <v>1132</v>
      </c>
      <c r="M468" s="35" t="s">
        <v>1133</v>
      </c>
      <c r="N468" s="35" t="s">
        <v>2128</v>
      </c>
      <c r="O468" s="35" t="s">
        <v>1134</v>
      </c>
      <c r="P468" s="35" t="s">
        <v>1135</v>
      </c>
      <c r="Q468" s="35"/>
      <c r="R468" s="35"/>
      <c r="S468" s="35"/>
      <c r="T468" s="35"/>
      <c r="U468" s="35"/>
      <c r="V468" s="35"/>
      <c r="W468" s="35" t="s">
        <v>1138</v>
      </c>
      <c r="X468" s="35" t="s">
        <v>1139</v>
      </c>
    </row>
    <row r="469" spans="1:24" ht="78.75" hidden="1">
      <c r="A469" s="35" t="s">
        <v>3121</v>
      </c>
      <c r="B469" s="35" t="s">
        <v>3122</v>
      </c>
      <c r="C469" s="35" t="s">
        <v>1126</v>
      </c>
      <c r="D469" s="35" t="s">
        <v>1127</v>
      </c>
      <c r="E469" s="35" t="s">
        <v>1159</v>
      </c>
      <c r="F469" s="35" t="s">
        <v>1891</v>
      </c>
      <c r="G469" s="35" t="s">
        <v>3123</v>
      </c>
      <c r="H469" s="35"/>
      <c r="I469" s="36" t="s">
        <v>3124</v>
      </c>
      <c r="J469" s="35"/>
      <c r="K469" s="35" t="s">
        <v>1396</v>
      </c>
      <c r="L469" s="35" t="s">
        <v>1132</v>
      </c>
      <c r="M469" s="35" t="s">
        <v>1133</v>
      </c>
      <c r="N469" s="35"/>
      <c r="O469" s="35" t="s">
        <v>1134</v>
      </c>
      <c r="P469" s="35" t="s">
        <v>1135</v>
      </c>
      <c r="Q469" s="35"/>
      <c r="R469" s="35"/>
      <c r="S469" s="35"/>
      <c r="T469" s="35" t="s">
        <v>3125</v>
      </c>
      <c r="U469" s="35"/>
      <c r="V469" s="35" t="s">
        <v>1944</v>
      </c>
      <c r="W469" s="35" t="s">
        <v>1138</v>
      </c>
      <c r="X469" s="35" t="s">
        <v>1139</v>
      </c>
    </row>
    <row r="470" spans="1:24" ht="31.5" hidden="1">
      <c r="A470" s="35" t="s">
        <v>3126</v>
      </c>
      <c r="B470" s="35" t="s">
        <v>3127</v>
      </c>
      <c r="C470" s="35" t="s">
        <v>1126</v>
      </c>
      <c r="D470" s="35" t="s">
        <v>1127</v>
      </c>
      <c r="E470" s="35" t="s">
        <v>1159</v>
      </c>
      <c r="F470" s="35" t="s">
        <v>1263</v>
      </c>
      <c r="G470" s="35" t="s">
        <v>1605</v>
      </c>
      <c r="H470" s="35"/>
      <c r="I470" s="36" t="s">
        <v>3128</v>
      </c>
      <c r="J470" s="35"/>
      <c r="K470" s="35" t="s">
        <v>1142</v>
      </c>
      <c r="L470" s="35" t="s">
        <v>1132</v>
      </c>
      <c r="M470" s="35" t="s">
        <v>1133</v>
      </c>
      <c r="N470" s="35"/>
      <c r="O470" s="35" t="s">
        <v>1134</v>
      </c>
      <c r="P470" s="35" t="s">
        <v>1135</v>
      </c>
      <c r="Q470" s="35"/>
      <c r="R470" s="35"/>
      <c r="S470" s="35"/>
      <c r="T470" s="35" t="s">
        <v>1607</v>
      </c>
      <c r="U470" s="35"/>
      <c r="V470" s="35" t="s">
        <v>1268</v>
      </c>
      <c r="W470" s="35" t="s">
        <v>1138</v>
      </c>
      <c r="X470" s="35" t="s">
        <v>1139</v>
      </c>
    </row>
    <row r="471" spans="1:24" ht="220.5" hidden="1">
      <c r="A471" s="35" t="s">
        <v>3121</v>
      </c>
      <c r="B471" s="35" t="s">
        <v>3129</v>
      </c>
      <c r="C471" s="35" t="s">
        <v>1126</v>
      </c>
      <c r="D471" s="35" t="s">
        <v>1127</v>
      </c>
      <c r="E471" s="35" t="s">
        <v>1159</v>
      </c>
      <c r="F471" s="35" t="s">
        <v>1203</v>
      </c>
      <c r="G471" s="35" t="s">
        <v>1327</v>
      </c>
      <c r="H471" s="35"/>
      <c r="I471" s="36" t="s">
        <v>3130</v>
      </c>
      <c r="J471" s="35"/>
      <c r="K471" s="35" t="s">
        <v>1206</v>
      </c>
      <c r="L471" s="35" t="s">
        <v>1132</v>
      </c>
      <c r="M471" s="35" t="s">
        <v>1133</v>
      </c>
      <c r="N471" s="35"/>
      <c r="O471" s="35" t="s">
        <v>1134</v>
      </c>
      <c r="P471" s="35" t="s">
        <v>1135</v>
      </c>
      <c r="Q471" s="35"/>
      <c r="R471" s="35"/>
      <c r="S471" s="35"/>
      <c r="T471" s="35" t="s">
        <v>1329</v>
      </c>
      <c r="U471" s="35"/>
      <c r="V471" s="35" t="s">
        <v>1207</v>
      </c>
      <c r="W471" s="35" t="s">
        <v>1138</v>
      </c>
      <c r="X471" s="35" t="s">
        <v>1139</v>
      </c>
    </row>
    <row r="472" spans="1:24" hidden="1">
      <c r="A472" s="35" t="s">
        <v>3131</v>
      </c>
      <c r="B472" s="35" t="s">
        <v>3132</v>
      </c>
      <c r="C472" s="35" t="s">
        <v>1126</v>
      </c>
      <c r="D472" s="35" t="s">
        <v>1127</v>
      </c>
      <c r="E472" s="35" t="s">
        <v>1159</v>
      </c>
      <c r="F472" s="35" t="s">
        <v>3133</v>
      </c>
      <c r="G472" s="35" t="s">
        <v>3134</v>
      </c>
      <c r="H472" s="35"/>
      <c r="I472" s="36"/>
      <c r="J472" s="35"/>
      <c r="K472" s="35" t="s">
        <v>1142</v>
      </c>
      <c r="L472" s="35" t="s">
        <v>1132</v>
      </c>
      <c r="M472" s="35" t="s">
        <v>1133</v>
      </c>
      <c r="N472" s="35"/>
      <c r="O472" s="35" t="s">
        <v>1134</v>
      </c>
      <c r="P472" s="35" t="s">
        <v>1135</v>
      </c>
      <c r="Q472" s="35"/>
      <c r="R472" s="35"/>
      <c r="S472" s="35"/>
      <c r="T472" s="35" t="s">
        <v>3135</v>
      </c>
      <c r="U472" s="35"/>
      <c r="V472" s="35" t="s">
        <v>3136</v>
      </c>
      <c r="W472" s="35" t="s">
        <v>1138</v>
      </c>
      <c r="X472" s="35" t="s">
        <v>1139</v>
      </c>
    </row>
    <row r="473" spans="1:24" ht="47.25" hidden="1">
      <c r="A473" s="35" t="s">
        <v>3137</v>
      </c>
      <c r="B473" s="35" t="s">
        <v>3138</v>
      </c>
      <c r="C473" s="35" t="s">
        <v>1126</v>
      </c>
      <c r="D473" s="35" t="s">
        <v>1127</v>
      </c>
      <c r="E473" s="35" t="s">
        <v>1146</v>
      </c>
      <c r="F473" s="35" t="s">
        <v>1897</v>
      </c>
      <c r="G473" s="35"/>
      <c r="H473" s="35"/>
      <c r="I473" s="36" t="s">
        <v>3139</v>
      </c>
      <c r="J473" s="35"/>
      <c r="K473" s="35" t="s">
        <v>1142</v>
      </c>
      <c r="L473" s="35" t="s">
        <v>1132</v>
      </c>
      <c r="M473" s="35" t="s">
        <v>1133</v>
      </c>
      <c r="N473" s="35"/>
      <c r="O473" s="35" t="s">
        <v>1134</v>
      </c>
      <c r="P473" s="35" t="s">
        <v>1135</v>
      </c>
      <c r="Q473" s="35"/>
      <c r="R473" s="35"/>
      <c r="S473" s="35"/>
      <c r="T473" s="35" t="s">
        <v>3066</v>
      </c>
      <c r="U473" s="35"/>
      <c r="V473" s="35" t="s">
        <v>1899</v>
      </c>
      <c r="W473" s="35" t="s">
        <v>1138</v>
      </c>
      <c r="X473" s="35" t="s">
        <v>1139</v>
      </c>
    </row>
    <row r="474" spans="1:24" ht="31.5" hidden="1">
      <c r="A474" s="35" t="s">
        <v>3140</v>
      </c>
      <c r="B474" s="35" t="s">
        <v>3141</v>
      </c>
      <c r="C474" s="35" t="s">
        <v>1126</v>
      </c>
      <c r="D474" s="35" t="s">
        <v>1127</v>
      </c>
      <c r="E474" s="35" t="s">
        <v>1128</v>
      </c>
      <c r="F474" s="35" t="s">
        <v>2231</v>
      </c>
      <c r="G474" s="35" t="s">
        <v>1315</v>
      </c>
      <c r="H474" s="35"/>
      <c r="I474" s="36" t="s">
        <v>3142</v>
      </c>
      <c r="J474" s="35" t="s">
        <v>1274</v>
      </c>
      <c r="K474" s="35" t="s">
        <v>1274</v>
      </c>
      <c r="L474" s="35" t="s">
        <v>1132</v>
      </c>
      <c r="M474" s="35" t="s">
        <v>1133</v>
      </c>
      <c r="N474" s="35" t="s">
        <v>1317</v>
      </c>
      <c r="O474" s="35" t="s">
        <v>1134</v>
      </c>
      <c r="P474" s="35" t="s">
        <v>1135</v>
      </c>
      <c r="Q474" s="35"/>
      <c r="R474" s="35"/>
      <c r="S474" s="35"/>
      <c r="T474" s="35" t="s">
        <v>1318</v>
      </c>
      <c r="U474" s="35"/>
      <c r="V474" s="35" t="s">
        <v>2231</v>
      </c>
      <c r="W474" s="35" t="s">
        <v>1138</v>
      </c>
      <c r="X474" s="35" t="s">
        <v>1139</v>
      </c>
    </row>
    <row r="475" spans="1:24" ht="141.75" hidden="1">
      <c r="A475" s="35" t="s">
        <v>3143</v>
      </c>
      <c r="B475" s="35" t="s">
        <v>3144</v>
      </c>
      <c r="C475" s="35" t="s">
        <v>1126</v>
      </c>
      <c r="D475" s="35" t="s">
        <v>1127</v>
      </c>
      <c r="E475" s="35" t="s">
        <v>1128</v>
      </c>
      <c r="F475" s="35" t="s">
        <v>1153</v>
      </c>
      <c r="G475" s="35"/>
      <c r="H475" s="35"/>
      <c r="I475" s="36" t="s">
        <v>3145</v>
      </c>
      <c r="J475" s="35"/>
      <c r="K475" s="35" t="s">
        <v>1156</v>
      </c>
      <c r="L475" s="35" t="s">
        <v>1132</v>
      </c>
      <c r="M475" s="35" t="s">
        <v>1133</v>
      </c>
      <c r="N475" s="35"/>
      <c r="O475" s="35" t="s">
        <v>1134</v>
      </c>
      <c r="P475" s="35" t="s">
        <v>1135</v>
      </c>
      <c r="Q475" s="35"/>
      <c r="R475" s="35"/>
      <c r="S475" s="35"/>
      <c r="T475" s="35" t="s">
        <v>3146</v>
      </c>
      <c r="U475" s="35"/>
      <c r="V475" s="35" t="s">
        <v>1153</v>
      </c>
      <c r="W475" s="35" t="s">
        <v>1138</v>
      </c>
      <c r="X475" s="35" t="s">
        <v>1139</v>
      </c>
    </row>
    <row r="476" spans="1:24" ht="31.5" hidden="1">
      <c r="A476" s="35" t="s">
        <v>3140</v>
      </c>
      <c r="B476" s="35" t="s">
        <v>3147</v>
      </c>
      <c r="C476" s="35" t="s">
        <v>1126</v>
      </c>
      <c r="D476" s="35" t="s">
        <v>1127</v>
      </c>
      <c r="E476" s="35" t="s">
        <v>1128</v>
      </c>
      <c r="F476" s="35" t="s">
        <v>1129</v>
      </c>
      <c r="G476" s="35" t="s">
        <v>1605</v>
      </c>
      <c r="H476" s="35"/>
      <c r="I476" s="36" t="s">
        <v>3148</v>
      </c>
      <c r="J476" s="35"/>
      <c r="K476" s="35" t="s">
        <v>1142</v>
      </c>
      <c r="L476" s="35" t="s">
        <v>1132</v>
      </c>
      <c r="M476" s="35" t="s">
        <v>1133</v>
      </c>
      <c r="N476" s="35"/>
      <c r="O476" s="35" t="s">
        <v>1134</v>
      </c>
      <c r="P476" s="35" t="s">
        <v>1135</v>
      </c>
      <c r="Q476" s="35"/>
      <c r="R476" s="35"/>
      <c r="S476" s="35"/>
      <c r="T476" s="35" t="s">
        <v>1607</v>
      </c>
      <c r="U476" s="35"/>
      <c r="V476" s="35" t="s">
        <v>1137</v>
      </c>
      <c r="W476" s="35" t="s">
        <v>1138</v>
      </c>
      <c r="X476" s="35" t="s">
        <v>1139</v>
      </c>
    </row>
    <row r="477" spans="1:24" ht="126" hidden="1">
      <c r="A477" s="35" t="s">
        <v>3149</v>
      </c>
      <c r="B477" s="35" t="s">
        <v>510</v>
      </c>
      <c r="C477" s="35" t="s">
        <v>1126</v>
      </c>
      <c r="D477" s="35" t="s">
        <v>1127</v>
      </c>
      <c r="E477" s="35" t="s">
        <v>1128</v>
      </c>
      <c r="F477" s="35" t="s">
        <v>1204</v>
      </c>
      <c r="G477" s="35" t="s">
        <v>1327</v>
      </c>
      <c r="H477" s="35"/>
      <c r="I477" s="36" t="s">
        <v>3150</v>
      </c>
      <c r="J477" s="35"/>
      <c r="K477" s="35" t="s">
        <v>1206</v>
      </c>
      <c r="L477" s="35" t="s">
        <v>1132</v>
      </c>
      <c r="M477" s="35" t="s">
        <v>1133</v>
      </c>
      <c r="N477" s="35"/>
      <c r="O477" s="35" t="s">
        <v>1134</v>
      </c>
      <c r="P477" s="35" t="s">
        <v>1135</v>
      </c>
      <c r="Q477" s="35"/>
      <c r="R477" s="35"/>
      <c r="S477" s="35"/>
      <c r="T477" s="35" t="s">
        <v>1329</v>
      </c>
      <c r="U477" s="35"/>
      <c r="V477" s="35" t="s">
        <v>1204</v>
      </c>
      <c r="W477" s="35" t="s">
        <v>1138</v>
      </c>
      <c r="X477" s="35" t="s">
        <v>1139</v>
      </c>
    </row>
    <row r="478" spans="1:24" ht="78.75" hidden="1">
      <c r="A478" s="35" t="s">
        <v>3151</v>
      </c>
      <c r="B478" s="35" t="s">
        <v>3152</v>
      </c>
      <c r="C478" s="35" t="s">
        <v>1126</v>
      </c>
      <c r="D478" s="35" t="s">
        <v>1127</v>
      </c>
      <c r="E478" s="35" t="s">
        <v>1146</v>
      </c>
      <c r="F478" s="35" t="s">
        <v>2231</v>
      </c>
      <c r="G478" s="35" t="s">
        <v>1315</v>
      </c>
      <c r="H478" s="35"/>
      <c r="I478" s="36" t="s">
        <v>3153</v>
      </c>
      <c r="J478" s="35" t="s">
        <v>1274</v>
      </c>
      <c r="K478" s="35" t="s">
        <v>1274</v>
      </c>
      <c r="L478" s="35" t="s">
        <v>1132</v>
      </c>
      <c r="M478" s="35" t="s">
        <v>1133</v>
      </c>
      <c r="N478" s="35" t="s">
        <v>1317</v>
      </c>
      <c r="O478" s="35" t="s">
        <v>1134</v>
      </c>
      <c r="P478" s="35" t="s">
        <v>1135</v>
      </c>
      <c r="Q478" s="35"/>
      <c r="R478" s="35"/>
      <c r="S478" s="35"/>
      <c r="T478" s="35" t="s">
        <v>1318</v>
      </c>
      <c r="U478" s="35"/>
      <c r="V478" s="35" t="s">
        <v>2231</v>
      </c>
      <c r="W478" s="35" t="s">
        <v>1138</v>
      </c>
      <c r="X478" s="35" t="s">
        <v>1139</v>
      </c>
    </row>
    <row r="479" spans="1:24" ht="283.5" hidden="1">
      <c r="A479" s="35" t="s">
        <v>3151</v>
      </c>
      <c r="B479" s="35" t="s">
        <v>3154</v>
      </c>
      <c r="C479" s="35" t="s">
        <v>1126</v>
      </c>
      <c r="D479" s="35" t="s">
        <v>1127</v>
      </c>
      <c r="E479" s="35" t="s">
        <v>1146</v>
      </c>
      <c r="F479" s="35" t="s">
        <v>1129</v>
      </c>
      <c r="G479" s="35" t="s">
        <v>1605</v>
      </c>
      <c r="H479" s="35"/>
      <c r="I479" s="37" t="s">
        <v>3155</v>
      </c>
      <c r="J479" s="35"/>
      <c r="K479" s="35" t="s">
        <v>1142</v>
      </c>
      <c r="L479" s="35" t="s">
        <v>1132</v>
      </c>
      <c r="M479" s="35" t="s">
        <v>1133</v>
      </c>
      <c r="N479" s="35"/>
      <c r="O479" s="35" t="s">
        <v>1134</v>
      </c>
      <c r="P479" s="35" t="s">
        <v>1135</v>
      </c>
      <c r="Q479" s="35"/>
      <c r="R479" s="35"/>
      <c r="S479" s="35"/>
      <c r="T479" s="35" t="s">
        <v>1607</v>
      </c>
      <c r="U479" s="35"/>
      <c r="V479" s="35" t="s">
        <v>1137</v>
      </c>
      <c r="W479" s="35" t="s">
        <v>1138</v>
      </c>
      <c r="X479" s="35" t="s">
        <v>1139</v>
      </c>
    </row>
    <row r="480" spans="1:24" ht="141.75" hidden="1">
      <c r="A480" s="35" t="s">
        <v>3151</v>
      </c>
      <c r="B480" s="35" t="s">
        <v>577</v>
      </c>
      <c r="C480" s="35" t="s">
        <v>1126</v>
      </c>
      <c r="D480" s="35" t="s">
        <v>1127</v>
      </c>
      <c r="E480" s="35" t="s">
        <v>1146</v>
      </c>
      <c r="F480" s="35" t="s">
        <v>1204</v>
      </c>
      <c r="G480" s="35" t="s">
        <v>1327</v>
      </c>
      <c r="H480" s="35"/>
      <c r="I480" s="36" t="s">
        <v>3156</v>
      </c>
      <c r="J480" s="35"/>
      <c r="K480" s="35" t="s">
        <v>1206</v>
      </c>
      <c r="L480" s="35" t="s">
        <v>1132</v>
      </c>
      <c r="M480" s="35" t="s">
        <v>1133</v>
      </c>
      <c r="N480" s="35"/>
      <c r="O480" s="35" t="s">
        <v>1134</v>
      </c>
      <c r="P480" s="35" t="s">
        <v>1135</v>
      </c>
      <c r="Q480" s="35"/>
      <c r="R480" s="35"/>
      <c r="S480" s="35"/>
      <c r="T480" s="35" t="s">
        <v>1329</v>
      </c>
      <c r="U480" s="35"/>
      <c r="V480" s="35" t="s">
        <v>1204</v>
      </c>
      <c r="W480" s="35" t="s">
        <v>1138</v>
      </c>
      <c r="X480" s="35" t="s">
        <v>1139</v>
      </c>
    </row>
    <row r="481" spans="1:24" hidden="1">
      <c r="A481" s="35" t="s">
        <v>3157</v>
      </c>
      <c r="B481" s="35" t="s">
        <v>3158</v>
      </c>
      <c r="C481" s="35" t="s">
        <v>1126</v>
      </c>
      <c r="D481" s="35" t="s">
        <v>1313</v>
      </c>
      <c r="E481" s="35" t="s">
        <v>1159</v>
      </c>
      <c r="F481" s="35" t="s">
        <v>2489</v>
      </c>
      <c r="G481" s="35" t="s">
        <v>2234</v>
      </c>
      <c r="H481" s="35"/>
      <c r="I481" s="36"/>
      <c r="J481" s="35"/>
      <c r="K481" s="35" t="s">
        <v>1150</v>
      </c>
      <c r="L481" s="35" t="s">
        <v>1132</v>
      </c>
      <c r="M481" s="35" t="s">
        <v>1133</v>
      </c>
      <c r="N481" s="35"/>
      <c r="O481" s="35" t="s">
        <v>1134</v>
      </c>
      <c r="P481" s="35" t="s">
        <v>1135</v>
      </c>
      <c r="Q481" s="35"/>
      <c r="R481" s="35"/>
      <c r="S481" s="35"/>
      <c r="T481" s="35" t="s">
        <v>2898</v>
      </c>
      <c r="U481" s="35"/>
      <c r="V481" s="35" t="s">
        <v>3102</v>
      </c>
      <c r="W481" s="35" t="s">
        <v>1138</v>
      </c>
      <c r="X481" s="35" t="s">
        <v>1139</v>
      </c>
    </row>
    <row r="482" spans="1:24" ht="94.5" hidden="1">
      <c r="A482" s="35" t="s">
        <v>3159</v>
      </c>
      <c r="B482" s="35" t="s">
        <v>3160</v>
      </c>
      <c r="C482" s="35" t="s">
        <v>1126</v>
      </c>
      <c r="D482" s="35" t="s">
        <v>1127</v>
      </c>
      <c r="E482" s="35" t="s">
        <v>1159</v>
      </c>
      <c r="F482" s="35" t="s">
        <v>1153</v>
      </c>
      <c r="G482" s="35" t="s">
        <v>1154</v>
      </c>
      <c r="H482" s="35"/>
      <c r="I482" s="36" t="s">
        <v>3161</v>
      </c>
      <c r="J482" s="35"/>
      <c r="K482" s="35" t="s">
        <v>1156</v>
      </c>
      <c r="L482" s="35" t="s">
        <v>1132</v>
      </c>
      <c r="M482" s="35" t="s">
        <v>1133</v>
      </c>
      <c r="N482" s="35"/>
      <c r="O482" s="35" t="s">
        <v>1134</v>
      </c>
      <c r="P482" s="35" t="s">
        <v>1135</v>
      </c>
      <c r="Q482" s="35"/>
      <c r="R482" s="35"/>
      <c r="S482" s="35"/>
      <c r="T482" s="35" t="s">
        <v>1154</v>
      </c>
      <c r="U482" s="35"/>
      <c r="V482" s="35" t="s">
        <v>1153</v>
      </c>
      <c r="W482" s="35" t="s">
        <v>1138</v>
      </c>
      <c r="X482" s="35" t="s">
        <v>1139</v>
      </c>
    </row>
    <row r="483" spans="1:24" hidden="1">
      <c r="A483" s="35" t="s">
        <v>3162</v>
      </c>
      <c r="B483" s="35" t="s">
        <v>3163</v>
      </c>
      <c r="C483" s="35" t="s">
        <v>1126</v>
      </c>
      <c r="D483" s="35" t="s">
        <v>1127</v>
      </c>
      <c r="E483" s="35" t="s">
        <v>1146</v>
      </c>
      <c r="F483" s="35" t="s">
        <v>1129</v>
      </c>
      <c r="G483" s="35"/>
      <c r="H483" s="35"/>
      <c r="I483" s="36"/>
      <c r="J483" s="35"/>
      <c r="K483" s="35" t="s">
        <v>1131</v>
      </c>
      <c r="L483" s="35" t="s">
        <v>1132</v>
      </c>
      <c r="M483" s="35" t="s">
        <v>1133</v>
      </c>
      <c r="N483" s="35"/>
      <c r="O483" s="35" t="s">
        <v>1134</v>
      </c>
      <c r="P483" s="35" t="s">
        <v>1135</v>
      </c>
      <c r="Q483" s="35"/>
      <c r="R483" s="35"/>
      <c r="S483" s="35"/>
      <c r="T483" s="35" t="s">
        <v>3164</v>
      </c>
      <c r="U483" s="35"/>
      <c r="V483" s="35" t="s">
        <v>1137</v>
      </c>
      <c r="W483" s="35" t="s">
        <v>1138</v>
      </c>
      <c r="X483" s="35" t="s">
        <v>1139</v>
      </c>
    </row>
    <row r="484" spans="1:24" hidden="1">
      <c r="A484" s="35" t="s">
        <v>3165</v>
      </c>
      <c r="B484" s="35" t="s">
        <v>3166</v>
      </c>
      <c r="C484" s="35" t="s">
        <v>1126</v>
      </c>
      <c r="D484" s="35" t="s">
        <v>1127</v>
      </c>
      <c r="E484" s="35" t="s">
        <v>1146</v>
      </c>
      <c r="F484" s="35" t="s">
        <v>1490</v>
      </c>
      <c r="G484" s="35"/>
      <c r="H484" s="35"/>
      <c r="I484" s="36"/>
      <c r="J484" s="35"/>
      <c r="K484" s="35" t="s">
        <v>1142</v>
      </c>
      <c r="L484" s="35" t="s">
        <v>1132</v>
      </c>
      <c r="M484" s="35" t="s">
        <v>1133</v>
      </c>
      <c r="N484" s="35"/>
      <c r="O484" s="35" t="s">
        <v>1134</v>
      </c>
      <c r="P484" s="35" t="s">
        <v>1135</v>
      </c>
      <c r="Q484" s="35"/>
      <c r="R484" s="35"/>
      <c r="S484" s="35"/>
      <c r="T484" s="35" t="s">
        <v>2186</v>
      </c>
      <c r="U484" s="35"/>
      <c r="V484" s="35" t="s">
        <v>1492</v>
      </c>
      <c r="W484" s="35" t="s">
        <v>1138</v>
      </c>
      <c r="X484" s="35" t="s">
        <v>1139</v>
      </c>
    </row>
    <row r="485" spans="1:24" ht="63" hidden="1">
      <c r="A485" s="35" t="s">
        <v>3167</v>
      </c>
      <c r="B485" s="35" t="s">
        <v>3168</v>
      </c>
      <c r="C485" s="35" t="s">
        <v>1126</v>
      </c>
      <c r="D485" s="35" t="s">
        <v>1127</v>
      </c>
      <c r="E485" s="35" t="s">
        <v>1146</v>
      </c>
      <c r="F485" s="35" t="s">
        <v>1153</v>
      </c>
      <c r="G485" s="35" t="s">
        <v>3169</v>
      </c>
      <c r="H485" s="35"/>
      <c r="I485" s="36" t="s">
        <v>3170</v>
      </c>
      <c r="J485" s="35"/>
      <c r="K485" s="35" t="s">
        <v>1156</v>
      </c>
      <c r="L485" s="35" t="s">
        <v>1132</v>
      </c>
      <c r="M485" s="35" t="s">
        <v>1133</v>
      </c>
      <c r="N485" s="35"/>
      <c r="O485" s="35" t="s">
        <v>1134</v>
      </c>
      <c r="P485" s="35" t="s">
        <v>1135</v>
      </c>
      <c r="Q485" s="35"/>
      <c r="R485" s="35"/>
      <c r="S485" s="35"/>
      <c r="T485" s="35" t="s">
        <v>3171</v>
      </c>
      <c r="U485" s="35"/>
      <c r="V485" s="35" t="s">
        <v>1153</v>
      </c>
      <c r="W485" s="35" t="s">
        <v>1138</v>
      </c>
      <c r="X485" s="35" t="s">
        <v>1139</v>
      </c>
    </row>
    <row r="486" spans="1:24" hidden="1">
      <c r="A486" s="35" t="s">
        <v>3172</v>
      </c>
      <c r="B486" s="35" t="s">
        <v>3173</v>
      </c>
      <c r="C486" s="35" t="s">
        <v>1126</v>
      </c>
      <c r="D486" s="35" t="s">
        <v>1127</v>
      </c>
      <c r="E486" s="35" t="s">
        <v>1165</v>
      </c>
      <c r="F486" s="35" t="s">
        <v>1897</v>
      </c>
      <c r="G486" s="35"/>
      <c r="H486" s="35"/>
      <c r="I486" s="36" t="s">
        <v>3174</v>
      </c>
      <c r="J486" s="35"/>
      <c r="K486" s="35" t="s">
        <v>1150</v>
      </c>
      <c r="L486" s="35" t="s">
        <v>1132</v>
      </c>
      <c r="M486" s="35" t="s">
        <v>1133</v>
      </c>
      <c r="N486" s="35"/>
      <c r="O486" s="35" t="s">
        <v>1134</v>
      </c>
      <c r="P486" s="35" t="s">
        <v>1135</v>
      </c>
      <c r="Q486" s="35"/>
      <c r="R486" s="35"/>
      <c r="S486" s="35"/>
      <c r="T486" s="35" t="s">
        <v>3066</v>
      </c>
      <c r="U486" s="35"/>
      <c r="V486" s="35" t="s">
        <v>1899</v>
      </c>
      <c r="W486" s="35" t="s">
        <v>1138</v>
      </c>
      <c r="X486" s="35" t="s">
        <v>1139</v>
      </c>
    </row>
    <row r="487" spans="1:24" ht="31.5" hidden="1">
      <c r="A487" s="35" t="s">
        <v>3175</v>
      </c>
      <c r="B487" s="35" t="s">
        <v>3176</v>
      </c>
      <c r="C487" s="35" t="s">
        <v>1126</v>
      </c>
      <c r="D487" s="35" t="s">
        <v>1127</v>
      </c>
      <c r="E487" s="35" t="s">
        <v>1146</v>
      </c>
      <c r="F487" s="35" t="s">
        <v>1263</v>
      </c>
      <c r="G487" s="35" t="s">
        <v>1605</v>
      </c>
      <c r="H487" s="35"/>
      <c r="I487" s="36" t="s">
        <v>3177</v>
      </c>
      <c r="J487" s="35"/>
      <c r="K487" s="35" t="s">
        <v>1142</v>
      </c>
      <c r="L487" s="35" t="s">
        <v>1132</v>
      </c>
      <c r="M487" s="35" t="s">
        <v>1133</v>
      </c>
      <c r="N487" s="35"/>
      <c r="O487" s="35" t="s">
        <v>1134</v>
      </c>
      <c r="P487" s="35" t="s">
        <v>1135</v>
      </c>
      <c r="Q487" s="35"/>
      <c r="R487" s="35"/>
      <c r="S487" s="35"/>
      <c r="T487" s="35" t="s">
        <v>1607</v>
      </c>
      <c r="U487" s="35"/>
      <c r="V487" s="35" t="s">
        <v>1268</v>
      </c>
      <c r="W487" s="35" t="s">
        <v>1138</v>
      </c>
      <c r="X487" s="35" t="s">
        <v>1139</v>
      </c>
    </row>
    <row r="488" spans="1:24" ht="47.25" hidden="1">
      <c r="A488" s="35" t="s">
        <v>3178</v>
      </c>
      <c r="B488" s="35" t="s">
        <v>3179</v>
      </c>
      <c r="C488" s="35" t="s">
        <v>1126</v>
      </c>
      <c r="D488" s="35"/>
      <c r="E488" s="35" t="s">
        <v>1159</v>
      </c>
      <c r="F488" s="35" t="s">
        <v>1129</v>
      </c>
      <c r="G488" s="35" t="s">
        <v>2489</v>
      </c>
      <c r="H488" s="35"/>
      <c r="I488" s="36" t="s">
        <v>3180</v>
      </c>
      <c r="J488" s="35" t="s">
        <v>1142</v>
      </c>
      <c r="K488" s="35" t="s">
        <v>3181</v>
      </c>
      <c r="L488" s="35" t="s">
        <v>1132</v>
      </c>
      <c r="M488" s="35" t="s">
        <v>1133</v>
      </c>
      <c r="N488" s="35" t="s">
        <v>2128</v>
      </c>
      <c r="O488" s="35" t="s">
        <v>1134</v>
      </c>
      <c r="P488" s="35" t="s">
        <v>1135</v>
      </c>
      <c r="Q488" s="35"/>
      <c r="R488" s="35"/>
      <c r="S488" s="35"/>
      <c r="T488" s="35"/>
      <c r="U488" s="35"/>
      <c r="V488" s="35"/>
      <c r="W488" s="35" t="s">
        <v>1138</v>
      </c>
      <c r="X488" s="35" t="s">
        <v>1139</v>
      </c>
    </row>
    <row r="489" spans="1:24" ht="63" hidden="1">
      <c r="A489" s="35" t="s">
        <v>3182</v>
      </c>
      <c r="B489" s="35" t="s">
        <v>3183</v>
      </c>
      <c r="C489" s="35" t="s">
        <v>1126</v>
      </c>
      <c r="D489" s="35"/>
      <c r="E489" s="35" t="s">
        <v>1146</v>
      </c>
      <c r="F489" s="35" t="s">
        <v>2234</v>
      </c>
      <c r="G489" s="35" t="s">
        <v>2489</v>
      </c>
      <c r="H489" s="35"/>
      <c r="I489" s="36" t="s">
        <v>3184</v>
      </c>
      <c r="J489" s="35" t="s">
        <v>1142</v>
      </c>
      <c r="K489" s="35"/>
      <c r="L489" s="35" t="s">
        <v>1132</v>
      </c>
      <c r="M489" s="35" t="s">
        <v>1133</v>
      </c>
      <c r="N489" s="35" t="s">
        <v>2128</v>
      </c>
      <c r="O489" s="35" t="s">
        <v>1675</v>
      </c>
      <c r="P489" s="35" t="s">
        <v>1135</v>
      </c>
      <c r="Q489" s="35"/>
      <c r="R489" s="35"/>
      <c r="S489" s="35"/>
      <c r="T489" s="35"/>
      <c r="U489" s="35"/>
      <c r="V489" s="35"/>
      <c r="W489" s="35" t="s">
        <v>1138</v>
      </c>
      <c r="X489" s="35" t="s">
        <v>1139</v>
      </c>
    </row>
    <row r="490" spans="1:24" hidden="1">
      <c r="A490" s="35" t="s">
        <v>3185</v>
      </c>
      <c r="B490" s="35" t="s">
        <v>3186</v>
      </c>
      <c r="C490" s="35" t="s">
        <v>1126</v>
      </c>
      <c r="D490" s="35" t="s">
        <v>1127</v>
      </c>
      <c r="E490" s="35" t="s">
        <v>1146</v>
      </c>
      <c r="F490" s="35" t="s">
        <v>1153</v>
      </c>
      <c r="G490" s="35" t="s">
        <v>1814</v>
      </c>
      <c r="H490" s="35"/>
      <c r="I490" s="36" t="s">
        <v>3187</v>
      </c>
      <c r="J490" s="35"/>
      <c r="K490" s="35" t="s">
        <v>1156</v>
      </c>
      <c r="L490" s="35" t="s">
        <v>1132</v>
      </c>
      <c r="M490" s="35" t="s">
        <v>1133</v>
      </c>
      <c r="N490" s="35"/>
      <c r="O490" s="35" t="s">
        <v>1134</v>
      </c>
      <c r="P490" s="35" t="s">
        <v>1135</v>
      </c>
      <c r="Q490" s="35"/>
      <c r="R490" s="35"/>
      <c r="S490" s="35"/>
      <c r="T490" s="35" t="s">
        <v>1816</v>
      </c>
      <c r="U490" s="35"/>
      <c r="V490" s="35" t="s">
        <v>1153</v>
      </c>
      <c r="W490" s="35" t="s">
        <v>1138</v>
      </c>
      <c r="X490" s="35" t="s">
        <v>1139</v>
      </c>
    </row>
    <row r="491" spans="1:24" ht="31.5" hidden="1">
      <c r="A491" s="35" t="s">
        <v>3188</v>
      </c>
      <c r="B491" s="35" t="s">
        <v>3189</v>
      </c>
      <c r="C491" s="35" t="s">
        <v>1126</v>
      </c>
      <c r="D491" s="35" t="s">
        <v>1127</v>
      </c>
      <c r="E491" s="35" t="s">
        <v>1146</v>
      </c>
      <c r="F491" s="35" t="s">
        <v>1129</v>
      </c>
      <c r="G491" s="35" t="s">
        <v>1605</v>
      </c>
      <c r="H491" s="35"/>
      <c r="I491" s="36" t="s">
        <v>3128</v>
      </c>
      <c r="J491" s="35"/>
      <c r="K491" s="35" t="s">
        <v>1150</v>
      </c>
      <c r="L491" s="35" t="s">
        <v>1132</v>
      </c>
      <c r="M491" s="35" t="s">
        <v>1133</v>
      </c>
      <c r="N491" s="35"/>
      <c r="O491" s="35" t="s">
        <v>1134</v>
      </c>
      <c r="P491" s="35" t="s">
        <v>1135</v>
      </c>
      <c r="Q491" s="35"/>
      <c r="R491" s="35"/>
      <c r="S491" s="35"/>
      <c r="T491" s="35" t="s">
        <v>1607</v>
      </c>
      <c r="U491" s="35"/>
      <c r="V491" s="35" t="s">
        <v>1137</v>
      </c>
      <c r="W491" s="35" t="s">
        <v>1138</v>
      </c>
      <c r="X491" s="35" t="s">
        <v>1139</v>
      </c>
    </row>
    <row r="492" spans="1:24" ht="47.25" hidden="1">
      <c r="A492" s="35" t="s">
        <v>3190</v>
      </c>
      <c r="B492" s="35" t="s">
        <v>3191</v>
      </c>
      <c r="C492" s="35" t="s">
        <v>1201</v>
      </c>
      <c r="D492" s="35" t="s">
        <v>1332</v>
      </c>
      <c r="E492" s="35" t="s">
        <v>1159</v>
      </c>
      <c r="F492" s="35" t="s">
        <v>2204</v>
      </c>
      <c r="G492" s="35" t="s">
        <v>3038</v>
      </c>
      <c r="H492" s="35"/>
      <c r="I492" s="36" t="s">
        <v>3192</v>
      </c>
      <c r="J492" s="35" t="s">
        <v>1142</v>
      </c>
      <c r="K492" s="35" t="s">
        <v>1156</v>
      </c>
      <c r="L492" s="35" t="s">
        <v>1132</v>
      </c>
      <c r="M492" s="35" t="s">
        <v>1187</v>
      </c>
      <c r="N492" s="35" t="s">
        <v>3193</v>
      </c>
      <c r="O492" s="35" t="s">
        <v>1134</v>
      </c>
      <c r="P492" s="35" t="s">
        <v>1135</v>
      </c>
      <c r="Q492" s="35"/>
      <c r="R492" s="35"/>
      <c r="S492" s="35"/>
      <c r="T492" s="35" t="s">
        <v>3040</v>
      </c>
      <c r="U492" s="35"/>
      <c r="V492" s="35" t="s">
        <v>3194</v>
      </c>
      <c r="W492" s="35" t="s">
        <v>1138</v>
      </c>
      <c r="X492" s="35" t="s">
        <v>1139</v>
      </c>
    </row>
    <row r="493" spans="1:24" ht="31.5" hidden="1">
      <c r="A493" s="35" t="s">
        <v>3195</v>
      </c>
      <c r="B493" s="35" t="s">
        <v>3196</v>
      </c>
      <c r="C493" s="35" t="s">
        <v>1174</v>
      </c>
      <c r="D493" s="35"/>
      <c r="E493" s="35" t="s">
        <v>1128</v>
      </c>
      <c r="F493" s="35" t="s">
        <v>1362</v>
      </c>
      <c r="G493" s="35" t="s">
        <v>2177</v>
      </c>
      <c r="H493" s="35"/>
      <c r="I493" s="36" t="s">
        <v>3197</v>
      </c>
      <c r="J493" s="35" t="s">
        <v>1156</v>
      </c>
      <c r="K493" s="35" t="s">
        <v>1156</v>
      </c>
      <c r="L493" s="35" t="s">
        <v>1132</v>
      </c>
      <c r="M493" s="35" t="s">
        <v>1187</v>
      </c>
      <c r="N493" s="35" t="s">
        <v>1297</v>
      </c>
      <c r="O493" s="35" t="s">
        <v>1134</v>
      </c>
      <c r="P493" s="35" t="s">
        <v>1135</v>
      </c>
      <c r="Q493" s="35"/>
      <c r="R493" s="35"/>
      <c r="S493" s="35"/>
      <c r="T493" s="35"/>
      <c r="U493" s="35"/>
      <c r="V493" s="35"/>
      <c r="W493" s="35" t="s">
        <v>1138</v>
      </c>
      <c r="X493" s="35" t="s">
        <v>1139</v>
      </c>
    </row>
    <row r="494" spans="1:24" hidden="1">
      <c r="A494" s="35" t="s">
        <v>3198</v>
      </c>
      <c r="B494" s="35" t="s">
        <v>3198</v>
      </c>
      <c r="C494" s="35" t="s">
        <v>1174</v>
      </c>
      <c r="D494" s="35" t="s">
        <v>1175</v>
      </c>
      <c r="E494" s="35" t="s">
        <v>1159</v>
      </c>
      <c r="F494" s="35" t="s">
        <v>2689</v>
      </c>
      <c r="G494" s="35" t="s">
        <v>1241</v>
      </c>
      <c r="H494" s="35" t="s">
        <v>1305</v>
      </c>
      <c r="I494" s="36" t="s">
        <v>3198</v>
      </c>
      <c r="J494" s="35" t="s">
        <v>1142</v>
      </c>
      <c r="K494" s="35" t="s">
        <v>1274</v>
      </c>
      <c r="L494" s="35" t="s">
        <v>1132</v>
      </c>
      <c r="M494" s="35" t="s">
        <v>1187</v>
      </c>
      <c r="N494" s="35" t="s">
        <v>1241</v>
      </c>
      <c r="O494" s="35" t="s">
        <v>1134</v>
      </c>
      <c r="P494" s="35" t="s">
        <v>1135</v>
      </c>
      <c r="Q494" s="35"/>
      <c r="R494" s="35"/>
      <c r="S494" s="35"/>
      <c r="T494" s="35" t="s">
        <v>1244</v>
      </c>
      <c r="U494" s="35"/>
      <c r="V494" s="35" t="s">
        <v>1698</v>
      </c>
      <c r="W494" s="35" t="s">
        <v>1138</v>
      </c>
      <c r="X494" s="35" t="s">
        <v>1139</v>
      </c>
    </row>
    <row r="495" spans="1:24">
      <c r="A495" s="35" t="s">
        <v>3199</v>
      </c>
      <c r="B495" s="35" t="s">
        <v>3200</v>
      </c>
      <c r="C495" s="35" t="s">
        <v>1201</v>
      </c>
      <c r="D495" s="35" t="s">
        <v>1202</v>
      </c>
      <c r="E495" s="35" t="s">
        <v>1146</v>
      </c>
      <c r="F495" s="35" t="s">
        <v>3201</v>
      </c>
      <c r="G495" s="35" t="s">
        <v>1204</v>
      </c>
      <c r="H495" s="35"/>
      <c r="I495" s="36" t="s">
        <v>3202</v>
      </c>
      <c r="J495" s="35" t="s">
        <v>1206</v>
      </c>
      <c r="K495" s="35" t="s">
        <v>1206</v>
      </c>
      <c r="L495" s="35" t="s">
        <v>1132</v>
      </c>
      <c r="M495" s="35" t="s">
        <v>1187</v>
      </c>
      <c r="N495" s="35"/>
      <c r="O495" s="35" t="s">
        <v>1134</v>
      </c>
      <c r="P495" s="35" t="s">
        <v>1135</v>
      </c>
      <c r="Q495" s="35"/>
      <c r="R495" s="35"/>
      <c r="S495" s="35" t="s">
        <v>1134</v>
      </c>
      <c r="T495" s="35" t="s">
        <v>1204</v>
      </c>
      <c r="U495" s="35"/>
      <c r="V495" s="35" t="s">
        <v>3203</v>
      </c>
      <c r="W495" s="35" t="s">
        <v>1138</v>
      </c>
      <c r="X495" s="35" t="s">
        <v>1139</v>
      </c>
    </row>
    <row r="496" spans="1:24" ht="110.25" hidden="1">
      <c r="A496" s="35" t="s">
        <v>3204</v>
      </c>
      <c r="B496" s="35" t="s">
        <v>3205</v>
      </c>
      <c r="C496" s="35" t="s">
        <v>1174</v>
      </c>
      <c r="D496" s="35" t="s">
        <v>1175</v>
      </c>
      <c r="E496" s="35" t="s">
        <v>1159</v>
      </c>
      <c r="F496" s="35" t="s">
        <v>2592</v>
      </c>
      <c r="G496" s="35" t="s">
        <v>3206</v>
      </c>
      <c r="H496" s="35"/>
      <c r="I496" s="36" t="s">
        <v>3207</v>
      </c>
      <c r="J496" s="35" t="s">
        <v>1142</v>
      </c>
      <c r="K496" s="35" t="s">
        <v>1236</v>
      </c>
      <c r="L496" s="35" t="s">
        <v>1132</v>
      </c>
      <c r="M496" s="35" t="s">
        <v>1187</v>
      </c>
      <c r="N496" s="35" t="s">
        <v>3206</v>
      </c>
      <c r="O496" s="35" t="s">
        <v>1134</v>
      </c>
      <c r="P496" s="35" t="s">
        <v>1135</v>
      </c>
      <c r="Q496" s="35"/>
      <c r="R496" s="35"/>
      <c r="S496" s="35"/>
      <c r="T496" s="35" t="s">
        <v>3208</v>
      </c>
      <c r="U496" s="35"/>
      <c r="V496" s="35" t="s">
        <v>3209</v>
      </c>
      <c r="W496" s="35" t="s">
        <v>1138</v>
      </c>
      <c r="X496" s="35" t="s">
        <v>1139</v>
      </c>
    </row>
    <row r="497" spans="1:24" ht="31.5" hidden="1">
      <c r="A497" s="35" t="s">
        <v>3210</v>
      </c>
      <c r="B497" s="35" t="s">
        <v>3211</v>
      </c>
      <c r="C497" s="35" t="s">
        <v>1174</v>
      </c>
      <c r="D497" s="35"/>
      <c r="E497" s="35" t="s">
        <v>1128</v>
      </c>
      <c r="F497" s="35" t="s">
        <v>1362</v>
      </c>
      <c r="G497" s="35" t="s">
        <v>2177</v>
      </c>
      <c r="H497" s="35" t="s">
        <v>2178</v>
      </c>
      <c r="I497" s="36" t="s">
        <v>3212</v>
      </c>
      <c r="J497" s="35" t="s">
        <v>1274</v>
      </c>
      <c r="K497" s="35" t="s">
        <v>1274</v>
      </c>
      <c r="L497" s="35" t="s">
        <v>1132</v>
      </c>
      <c r="M497" s="35" t="s">
        <v>1187</v>
      </c>
      <c r="N497" s="35" t="s">
        <v>2178</v>
      </c>
      <c r="O497" s="35" t="s">
        <v>1134</v>
      </c>
      <c r="P497" s="35" t="s">
        <v>1135</v>
      </c>
      <c r="Q497" s="35"/>
      <c r="R497" s="35"/>
      <c r="S497" s="35"/>
      <c r="T497" s="35"/>
      <c r="U497" s="35"/>
      <c r="V497" s="35"/>
      <c r="W497" s="35" t="s">
        <v>1138</v>
      </c>
      <c r="X497" s="35" t="s">
        <v>1139</v>
      </c>
    </row>
    <row r="498" spans="1:24" ht="31.5" hidden="1">
      <c r="A498" s="35" t="s">
        <v>3213</v>
      </c>
      <c r="B498" s="35" t="s">
        <v>3214</v>
      </c>
      <c r="C498" s="35" t="s">
        <v>1163</v>
      </c>
      <c r="D498" s="35" t="s">
        <v>2307</v>
      </c>
      <c r="E498" s="35" t="s">
        <v>1128</v>
      </c>
      <c r="F498" s="35" t="s">
        <v>1539</v>
      </c>
      <c r="G498" s="35" t="s">
        <v>2310</v>
      </c>
      <c r="H498" s="35"/>
      <c r="I498" s="36" t="s">
        <v>3215</v>
      </c>
      <c r="J498" s="35" t="s">
        <v>1142</v>
      </c>
      <c r="K498" s="35" t="s">
        <v>3216</v>
      </c>
      <c r="L498" s="35" t="s">
        <v>1132</v>
      </c>
      <c r="M498" s="35" t="s">
        <v>1187</v>
      </c>
      <c r="N498" s="35"/>
      <c r="O498" s="35" t="s">
        <v>1134</v>
      </c>
      <c r="P498" s="35" t="s">
        <v>1135</v>
      </c>
      <c r="Q498" s="35"/>
      <c r="R498" s="35"/>
      <c r="S498" s="35"/>
      <c r="T498" s="35" t="s">
        <v>2336</v>
      </c>
      <c r="U498" s="35"/>
      <c r="V498" s="35" t="s">
        <v>1541</v>
      </c>
      <c r="W498" s="35" t="s">
        <v>1138</v>
      </c>
      <c r="X498" s="35" t="s">
        <v>1139</v>
      </c>
    </row>
    <row r="499" spans="1:24" ht="47.25" hidden="1">
      <c r="A499" s="35" t="s">
        <v>3217</v>
      </c>
      <c r="B499" s="35" t="s">
        <v>3218</v>
      </c>
      <c r="C499" s="35" t="s">
        <v>1163</v>
      </c>
      <c r="D499" s="35" t="s">
        <v>1533</v>
      </c>
      <c r="E499" s="35" t="s">
        <v>1128</v>
      </c>
      <c r="F499" s="35" t="s">
        <v>1418</v>
      </c>
      <c r="G499" s="35" t="s">
        <v>2966</v>
      </c>
      <c r="H499" s="35"/>
      <c r="I499" s="36" t="s">
        <v>3219</v>
      </c>
      <c r="J499" s="35" t="s">
        <v>1142</v>
      </c>
      <c r="K499" s="35" t="s">
        <v>3220</v>
      </c>
      <c r="L499" s="35" t="s">
        <v>1132</v>
      </c>
      <c r="M499" s="35" t="s">
        <v>1187</v>
      </c>
      <c r="N499" s="35"/>
      <c r="O499" s="35" t="s">
        <v>1134</v>
      </c>
      <c r="P499" s="35" t="s">
        <v>1135</v>
      </c>
      <c r="Q499" s="35"/>
      <c r="R499" s="35"/>
      <c r="S499" s="35"/>
      <c r="T499" s="35" t="s">
        <v>2968</v>
      </c>
      <c r="U499" s="35"/>
      <c r="V499" s="35" t="s">
        <v>1418</v>
      </c>
      <c r="W499" s="35" t="s">
        <v>1138</v>
      </c>
      <c r="X499" s="35" t="s">
        <v>1139</v>
      </c>
    </row>
    <row r="500" spans="1:24" ht="126" hidden="1">
      <c r="A500" s="35" t="s">
        <v>3221</v>
      </c>
      <c r="B500" s="35" t="s">
        <v>3222</v>
      </c>
      <c r="C500" s="35" t="s">
        <v>1174</v>
      </c>
      <c r="D500" s="35" t="s">
        <v>1175</v>
      </c>
      <c r="E500" s="35" t="s">
        <v>1128</v>
      </c>
      <c r="F500" s="35" t="s">
        <v>1272</v>
      </c>
      <c r="G500" s="35" t="s">
        <v>3206</v>
      </c>
      <c r="H500" s="35"/>
      <c r="I500" s="36" t="s">
        <v>3223</v>
      </c>
      <c r="J500" s="35" t="s">
        <v>1274</v>
      </c>
      <c r="K500" s="35" t="s">
        <v>1274</v>
      </c>
      <c r="L500" s="35" t="s">
        <v>1132</v>
      </c>
      <c r="M500" s="35" t="s">
        <v>1187</v>
      </c>
      <c r="N500" s="35"/>
      <c r="O500" s="35" t="s">
        <v>1134</v>
      </c>
      <c r="P500" s="35" t="s">
        <v>1135</v>
      </c>
      <c r="Q500" s="35"/>
      <c r="R500" s="35"/>
      <c r="S500" s="35"/>
      <c r="T500" s="35" t="s">
        <v>3208</v>
      </c>
      <c r="U500" s="35"/>
      <c r="V500" s="35" t="s">
        <v>1275</v>
      </c>
      <c r="W500" s="35" t="s">
        <v>1138</v>
      </c>
      <c r="X500" s="35" t="s">
        <v>1139</v>
      </c>
    </row>
    <row r="501" spans="1:24" ht="63" hidden="1">
      <c r="A501" s="35" t="s">
        <v>3224</v>
      </c>
      <c r="B501" s="35" t="s">
        <v>3225</v>
      </c>
      <c r="C501" s="35" t="s">
        <v>1174</v>
      </c>
      <c r="D501" s="35" t="s">
        <v>1175</v>
      </c>
      <c r="E501" s="35" t="s">
        <v>1128</v>
      </c>
      <c r="F501" s="35" t="s">
        <v>2592</v>
      </c>
      <c r="G501" s="35"/>
      <c r="H501" s="35"/>
      <c r="I501" s="36" t="s">
        <v>3226</v>
      </c>
      <c r="J501" s="35" t="s">
        <v>1131</v>
      </c>
      <c r="K501" s="35" t="s">
        <v>2783</v>
      </c>
      <c r="L501" s="35" t="s">
        <v>1132</v>
      </c>
      <c r="M501" s="35" t="s">
        <v>1187</v>
      </c>
      <c r="N501" s="35"/>
      <c r="O501" s="35" t="s">
        <v>1134</v>
      </c>
      <c r="P501" s="35" t="s">
        <v>1135</v>
      </c>
      <c r="Q501" s="35"/>
      <c r="R501" s="35"/>
      <c r="S501" s="35"/>
      <c r="T501" s="35" t="s">
        <v>2860</v>
      </c>
      <c r="U501" s="35"/>
      <c r="V501" s="35" t="s">
        <v>2596</v>
      </c>
      <c r="W501" s="35" t="s">
        <v>1138</v>
      </c>
      <c r="X501" s="35" t="s">
        <v>1139</v>
      </c>
    </row>
    <row r="502" spans="1:24" ht="63" hidden="1">
      <c r="A502" s="35" t="s">
        <v>3227</v>
      </c>
      <c r="B502" s="35" t="s">
        <v>3228</v>
      </c>
      <c r="C502" s="35" t="s">
        <v>1174</v>
      </c>
      <c r="D502" s="35" t="s">
        <v>1175</v>
      </c>
      <c r="E502" s="35" t="s">
        <v>1128</v>
      </c>
      <c r="F502" s="35" t="s">
        <v>1709</v>
      </c>
      <c r="G502" s="35" t="s">
        <v>1401</v>
      </c>
      <c r="H502" s="35"/>
      <c r="I502" s="36" t="s">
        <v>3229</v>
      </c>
      <c r="J502" s="35" t="s">
        <v>1274</v>
      </c>
      <c r="K502" s="35" t="s">
        <v>1274</v>
      </c>
      <c r="L502" s="35" t="s">
        <v>1132</v>
      </c>
      <c r="M502" s="35" t="s">
        <v>1187</v>
      </c>
      <c r="N502" s="35"/>
      <c r="O502" s="35" t="s">
        <v>1134</v>
      </c>
      <c r="P502" s="35" t="s">
        <v>1135</v>
      </c>
      <c r="Q502" s="35"/>
      <c r="R502" s="35"/>
      <c r="S502" s="35"/>
      <c r="T502" s="35" t="s">
        <v>1403</v>
      </c>
      <c r="U502" s="35"/>
      <c r="V502" s="35" t="s">
        <v>1711</v>
      </c>
      <c r="W502" s="35" t="s">
        <v>1138</v>
      </c>
      <c r="X502" s="35" t="s">
        <v>1139</v>
      </c>
    </row>
    <row r="503" spans="1:24" ht="63" hidden="1">
      <c r="A503" s="35" t="s">
        <v>3230</v>
      </c>
      <c r="B503" s="35" t="s">
        <v>3231</v>
      </c>
      <c r="C503" s="35" t="s">
        <v>1174</v>
      </c>
      <c r="D503" s="35" t="s">
        <v>1175</v>
      </c>
      <c r="E503" s="35" t="s">
        <v>1128</v>
      </c>
      <c r="F503" s="35" t="s">
        <v>2592</v>
      </c>
      <c r="G503" s="35" t="s">
        <v>3206</v>
      </c>
      <c r="H503" s="35"/>
      <c r="I503" s="36" t="s">
        <v>3226</v>
      </c>
      <c r="J503" s="35" t="s">
        <v>1142</v>
      </c>
      <c r="K503" s="35" t="s">
        <v>1228</v>
      </c>
      <c r="L503" s="35" t="s">
        <v>1132</v>
      </c>
      <c r="M503" s="35" t="s">
        <v>1187</v>
      </c>
      <c r="N503" s="35"/>
      <c r="O503" s="35" t="s">
        <v>1134</v>
      </c>
      <c r="P503" s="35" t="s">
        <v>1135</v>
      </c>
      <c r="Q503" s="35"/>
      <c r="R503" s="35"/>
      <c r="S503" s="35"/>
      <c r="T503" s="35" t="s">
        <v>3208</v>
      </c>
      <c r="U503" s="35"/>
      <c r="V503" s="35" t="s">
        <v>2596</v>
      </c>
      <c r="W503" s="35" t="s">
        <v>1138</v>
      </c>
      <c r="X503" s="35" t="s">
        <v>1139</v>
      </c>
    </row>
    <row r="504" spans="1:24" ht="47.25" hidden="1">
      <c r="A504" s="35" t="s">
        <v>3232</v>
      </c>
      <c r="B504" s="35" t="s">
        <v>3233</v>
      </c>
      <c r="C504" s="35" t="s">
        <v>1126</v>
      </c>
      <c r="D504" s="35" t="s">
        <v>1127</v>
      </c>
      <c r="E504" s="35" t="s">
        <v>1159</v>
      </c>
      <c r="F504" s="35" t="s">
        <v>1153</v>
      </c>
      <c r="G504" s="35"/>
      <c r="H504" s="35"/>
      <c r="I504" s="36" t="s">
        <v>3234</v>
      </c>
      <c r="J504" s="35"/>
      <c r="K504" s="35" t="s">
        <v>1156</v>
      </c>
      <c r="L504" s="35" t="s">
        <v>1132</v>
      </c>
      <c r="M504" s="35" t="s">
        <v>1133</v>
      </c>
      <c r="N504" s="35"/>
      <c r="O504" s="35" t="s">
        <v>1134</v>
      </c>
      <c r="P504" s="35" t="s">
        <v>1135</v>
      </c>
      <c r="Q504" s="35"/>
      <c r="R504" s="35"/>
      <c r="S504" s="35"/>
      <c r="T504" s="35" t="s">
        <v>1917</v>
      </c>
      <c r="U504" s="35"/>
      <c r="V504" s="35" t="s">
        <v>1153</v>
      </c>
      <c r="W504" s="35" t="s">
        <v>1138</v>
      </c>
      <c r="X504" s="35" t="s">
        <v>1139</v>
      </c>
    </row>
    <row r="505" spans="1:24" hidden="1">
      <c r="A505" s="35" t="s">
        <v>3235</v>
      </c>
      <c r="B505" s="35" t="s">
        <v>3236</v>
      </c>
      <c r="C505" s="35" t="s">
        <v>1407</v>
      </c>
      <c r="D505" s="35" t="s">
        <v>1408</v>
      </c>
      <c r="E505" s="35" t="s">
        <v>1165</v>
      </c>
      <c r="F505" s="35" t="s">
        <v>2046</v>
      </c>
      <c r="G505" s="35" t="s">
        <v>2047</v>
      </c>
      <c r="H505" s="35"/>
      <c r="I505" s="36" t="s">
        <v>3237</v>
      </c>
      <c r="J505" s="35" t="s">
        <v>1142</v>
      </c>
      <c r="K505" s="35" t="s">
        <v>1142</v>
      </c>
      <c r="L505" s="35" t="s">
        <v>1132</v>
      </c>
      <c r="M505" s="35" t="s">
        <v>1187</v>
      </c>
      <c r="N505" s="35"/>
      <c r="O505" s="35" t="s">
        <v>1134</v>
      </c>
      <c r="P505" s="35" t="s">
        <v>1135</v>
      </c>
      <c r="Q505" s="35"/>
      <c r="R505" s="35"/>
      <c r="S505" s="35"/>
      <c r="T505" s="35" t="s">
        <v>2050</v>
      </c>
      <c r="U505" s="35"/>
      <c r="V505" s="35" t="s">
        <v>2052</v>
      </c>
      <c r="W505" s="35" t="s">
        <v>1138</v>
      </c>
      <c r="X505" s="35" t="s">
        <v>1139</v>
      </c>
    </row>
    <row r="506" spans="1:24" ht="31.5" hidden="1">
      <c r="A506" s="35" t="s">
        <v>3238</v>
      </c>
      <c r="B506" s="35" t="s">
        <v>3239</v>
      </c>
      <c r="C506" s="35" t="s">
        <v>1407</v>
      </c>
      <c r="D506" s="35" t="s">
        <v>1408</v>
      </c>
      <c r="E506" s="35" t="s">
        <v>1159</v>
      </c>
      <c r="F506" s="35" t="s">
        <v>3240</v>
      </c>
      <c r="G506" s="35" t="s">
        <v>2047</v>
      </c>
      <c r="H506" s="35" t="s">
        <v>2048</v>
      </c>
      <c r="I506" s="36" t="s">
        <v>3241</v>
      </c>
      <c r="J506" s="35" t="s">
        <v>1142</v>
      </c>
      <c r="K506" s="35" t="s">
        <v>1142</v>
      </c>
      <c r="L506" s="35" t="s">
        <v>1132</v>
      </c>
      <c r="M506" s="35" t="s">
        <v>1187</v>
      </c>
      <c r="N506" s="35"/>
      <c r="O506" s="35" t="s">
        <v>1134</v>
      </c>
      <c r="P506" s="35" t="s">
        <v>1135</v>
      </c>
      <c r="Q506" s="35"/>
      <c r="R506" s="35"/>
      <c r="S506" s="35"/>
      <c r="T506" s="35" t="s">
        <v>2050</v>
      </c>
      <c r="U506" s="35" t="s">
        <v>2051</v>
      </c>
      <c r="V506" s="35" t="s">
        <v>3242</v>
      </c>
      <c r="W506" s="35" t="s">
        <v>1138</v>
      </c>
      <c r="X506" s="35" t="s">
        <v>1139</v>
      </c>
    </row>
    <row r="507" spans="1:24" ht="47.25" hidden="1">
      <c r="A507" s="35" t="s">
        <v>3243</v>
      </c>
      <c r="B507" s="35" t="s">
        <v>3244</v>
      </c>
      <c r="C507" s="35" t="s">
        <v>1201</v>
      </c>
      <c r="D507" s="35" t="s">
        <v>1202</v>
      </c>
      <c r="E507" s="35" t="s">
        <v>1159</v>
      </c>
      <c r="F507" s="35" t="s">
        <v>3245</v>
      </c>
      <c r="G507" s="35" t="s">
        <v>3246</v>
      </c>
      <c r="H507" s="35"/>
      <c r="I507" s="36" t="s">
        <v>3247</v>
      </c>
      <c r="J507" s="35" t="s">
        <v>3248</v>
      </c>
      <c r="K507" s="35" t="s">
        <v>3248</v>
      </c>
      <c r="L507" s="35" t="s">
        <v>1132</v>
      </c>
      <c r="M507" s="35" t="s">
        <v>1187</v>
      </c>
      <c r="N507" s="35"/>
      <c r="O507" s="35" t="s">
        <v>1134</v>
      </c>
      <c r="P507" s="35" t="s">
        <v>1135</v>
      </c>
      <c r="Q507" s="35"/>
      <c r="R507" s="35"/>
      <c r="S507" s="35"/>
      <c r="T507" s="35" t="s">
        <v>3249</v>
      </c>
      <c r="U507" s="35"/>
      <c r="V507" s="35" t="s">
        <v>3250</v>
      </c>
      <c r="W507" s="35" t="s">
        <v>1138</v>
      </c>
      <c r="X507" s="35" t="s">
        <v>1139</v>
      </c>
    </row>
    <row r="508" spans="1:24" ht="94.5" hidden="1">
      <c r="A508" s="35" t="s">
        <v>3251</v>
      </c>
      <c r="B508" s="35" t="s">
        <v>3252</v>
      </c>
      <c r="C508" s="35" t="s">
        <v>1201</v>
      </c>
      <c r="D508" s="35" t="s">
        <v>1332</v>
      </c>
      <c r="E508" s="35" t="s">
        <v>1159</v>
      </c>
      <c r="F508" s="35" t="s">
        <v>3253</v>
      </c>
      <c r="G508" s="35" t="s">
        <v>1335</v>
      </c>
      <c r="H508" s="35"/>
      <c r="I508" s="36" t="s">
        <v>3254</v>
      </c>
      <c r="J508" s="35" t="s">
        <v>1142</v>
      </c>
      <c r="K508" s="35" t="s">
        <v>1142</v>
      </c>
      <c r="L508" s="35" t="s">
        <v>1132</v>
      </c>
      <c r="M508" s="35" t="s">
        <v>1187</v>
      </c>
      <c r="N508" s="35"/>
      <c r="O508" s="35" t="s">
        <v>1134</v>
      </c>
      <c r="P508" s="35" t="s">
        <v>1135</v>
      </c>
      <c r="Q508" s="35"/>
      <c r="R508" s="35"/>
      <c r="S508" s="35"/>
      <c r="T508" s="35" t="s">
        <v>2106</v>
      </c>
      <c r="U508" s="35"/>
      <c r="V508" s="35" t="s">
        <v>3255</v>
      </c>
      <c r="W508" s="35" t="s">
        <v>1138</v>
      </c>
      <c r="X508" s="35" t="s">
        <v>1139</v>
      </c>
    </row>
    <row r="509" spans="1:24" ht="31.5" hidden="1">
      <c r="A509" s="35" t="s">
        <v>3256</v>
      </c>
      <c r="B509" s="35" t="s">
        <v>3257</v>
      </c>
      <c r="C509" s="35" t="s">
        <v>1407</v>
      </c>
      <c r="D509" s="35" t="s">
        <v>1408</v>
      </c>
      <c r="E509" s="35" t="s">
        <v>1146</v>
      </c>
      <c r="F509" s="35" t="s">
        <v>3043</v>
      </c>
      <c r="G509" s="35" t="s">
        <v>1588</v>
      </c>
      <c r="H509" s="35" t="s">
        <v>3258</v>
      </c>
      <c r="I509" s="36" t="s">
        <v>3259</v>
      </c>
      <c r="J509" s="35" t="s">
        <v>1142</v>
      </c>
      <c r="K509" s="35" t="s">
        <v>1142</v>
      </c>
      <c r="L509" s="35" t="s">
        <v>1132</v>
      </c>
      <c r="M509" s="35" t="s">
        <v>1187</v>
      </c>
      <c r="N509" s="35"/>
      <c r="O509" s="35" t="s">
        <v>1134</v>
      </c>
      <c r="P509" s="35" t="s">
        <v>1135</v>
      </c>
      <c r="Q509" s="35"/>
      <c r="R509" s="35"/>
      <c r="S509" s="35"/>
      <c r="T509" s="35" t="s">
        <v>3055</v>
      </c>
      <c r="U509" s="35" t="s">
        <v>3260</v>
      </c>
      <c r="V509" s="35" t="s">
        <v>3045</v>
      </c>
      <c r="W509" s="35" t="s">
        <v>1138</v>
      </c>
      <c r="X509" s="35" t="s">
        <v>1139</v>
      </c>
    </row>
    <row r="510" spans="1:24" ht="31.5" hidden="1">
      <c r="A510" s="35" t="s">
        <v>3261</v>
      </c>
      <c r="B510" s="35" t="s">
        <v>3262</v>
      </c>
      <c r="C510" s="35" t="s">
        <v>1126</v>
      </c>
      <c r="D510" s="35" t="s">
        <v>3263</v>
      </c>
      <c r="E510" s="35" t="s">
        <v>1146</v>
      </c>
      <c r="F510" s="35" t="s">
        <v>3264</v>
      </c>
      <c r="G510" s="35" t="s">
        <v>3265</v>
      </c>
      <c r="H510" s="35"/>
      <c r="I510" s="36" t="s">
        <v>3266</v>
      </c>
      <c r="J510" s="35" t="s">
        <v>1142</v>
      </c>
      <c r="K510" s="35" t="s">
        <v>3267</v>
      </c>
      <c r="L510" s="35" t="s">
        <v>1132</v>
      </c>
      <c r="M510" s="35" t="s">
        <v>1187</v>
      </c>
      <c r="N510" s="35" t="s">
        <v>3265</v>
      </c>
      <c r="O510" s="35" t="s">
        <v>1134</v>
      </c>
      <c r="P510" s="35" t="s">
        <v>1135</v>
      </c>
      <c r="Q510" s="35"/>
      <c r="R510" s="35"/>
      <c r="S510" s="35"/>
      <c r="T510" s="35"/>
      <c r="U510" s="35"/>
      <c r="V510" s="35"/>
      <c r="W510" s="35" t="s">
        <v>1138</v>
      </c>
      <c r="X510" s="35" t="s">
        <v>1139</v>
      </c>
    </row>
    <row r="511" spans="1:24" ht="31.5" hidden="1">
      <c r="A511" s="35" t="s">
        <v>3268</v>
      </c>
      <c r="B511" s="35" t="s">
        <v>3269</v>
      </c>
      <c r="C511" s="35" t="s">
        <v>1174</v>
      </c>
      <c r="D511" s="35" t="s">
        <v>1175</v>
      </c>
      <c r="E511" s="35" t="s">
        <v>1165</v>
      </c>
      <c r="F511" s="35" t="s">
        <v>1177</v>
      </c>
      <c r="G511" s="35" t="s">
        <v>1401</v>
      </c>
      <c r="H511" s="35"/>
      <c r="I511" s="36" t="s">
        <v>3270</v>
      </c>
      <c r="J511" s="35" t="s">
        <v>1142</v>
      </c>
      <c r="K511" s="35" t="s">
        <v>3271</v>
      </c>
      <c r="L511" s="35" t="s">
        <v>1132</v>
      </c>
      <c r="M511" s="35" t="s">
        <v>1187</v>
      </c>
      <c r="N511" s="35"/>
      <c r="O511" s="35" t="s">
        <v>1134</v>
      </c>
      <c r="P511" s="35" t="s">
        <v>1135</v>
      </c>
      <c r="Q511" s="35"/>
      <c r="R511" s="35"/>
      <c r="S511" s="35"/>
      <c r="T511" s="35" t="s">
        <v>1403</v>
      </c>
      <c r="U511" s="35"/>
      <c r="V511" s="35" t="s">
        <v>1180</v>
      </c>
      <c r="W511" s="35" t="s">
        <v>1138</v>
      </c>
      <c r="X511" s="35" t="s">
        <v>1139</v>
      </c>
    </row>
    <row r="512" spans="1:24" hidden="1">
      <c r="A512" s="35" t="s">
        <v>3272</v>
      </c>
      <c r="B512" s="35" t="s">
        <v>3273</v>
      </c>
      <c r="C512" s="35" t="s">
        <v>1126</v>
      </c>
      <c r="D512" s="35" t="s">
        <v>1127</v>
      </c>
      <c r="E512" s="35"/>
      <c r="F512" s="35" t="s">
        <v>1129</v>
      </c>
      <c r="G512" s="35" t="s">
        <v>1263</v>
      </c>
      <c r="H512" s="35"/>
      <c r="I512" s="36"/>
      <c r="J512" s="35"/>
      <c r="K512" s="35" t="s">
        <v>1150</v>
      </c>
      <c r="L512" s="35" t="s">
        <v>1132</v>
      </c>
      <c r="M512" s="35" t="s">
        <v>1133</v>
      </c>
      <c r="N512" s="35"/>
      <c r="O512" s="35" t="s">
        <v>1134</v>
      </c>
      <c r="P512" s="35" t="s">
        <v>1135</v>
      </c>
      <c r="Q512" s="35"/>
      <c r="R512" s="35"/>
      <c r="S512" s="35"/>
      <c r="T512" s="35" t="s">
        <v>1268</v>
      </c>
      <c r="U512" s="35"/>
      <c r="V512" s="35" t="s">
        <v>1137</v>
      </c>
      <c r="W512" s="35" t="s">
        <v>1138</v>
      </c>
      <c r="X512" s="35" t="s">
        <v>1139</v>
      </c>
    </row>
    <row r="513" spans="1:24" ht="31.5" hidden="1">
      <c r="A513" s="35" t="s">
        <v>3274</v>
      </c>
      <c r="B513" s="35" t="s">
        <v>3275</v>
      </c>
      <c r="C513" s="35" t="s">
        <v>1126</v>
      </c>
      <c r="D513" s="35"/>
      <c r="E513" s="35" t="s">
        <v>1146</v>
      </c>
      <c r="F513" s="35" t="s">
        <v>1129</v>
      </c>
      <c r="G513" s="35" t="s">
        <v>2126</v>
      </c>
      <c r="H513" s="35"/>
      <c r="I513" s="36" t="s">
        <v>3276</v>
      </c>
      <c r="J513" s="35" t="s">
        <v>1131</v>
      </c>
      <c r="K513" s="35"/>
      <c r="L513" s="35" t="s">
        <v>1132</v>
      </c>
      <c r="M513" s="35" t="s">
        <v>1133</v>
      </c>
      <c r="N513" s="35" t="s">
        <v>2128</v>
      </c>
      <c r="O513" s="35" t="s">
        <v>1675</v>
      </c>
      <c r="P513" s="35" t="s">
        <v>1135</v>
      </c>
      <c r="Q513" s="35"/>
      <c r="R513" s="35"/>
      <c r="S513" s="35"/>
      <c r="T513" s="35"/>
      <c r="U513" s="35"/>
      <c r="V513" s="35"/>
      <c r="W513" s="35" t="s">
        <v>1138</v>
      </c>
      <c r="X513" s="35" t="s">
        <v>1139</v>
      </c>
    </row>
    <row r="514" spans="1:24" ht="47.25" hidden="1">
      <c r="A514" s="35" t="s">
        <v>3277</v>
      </c>
      <c r="B514" s="35" t="s">
        <v>3278</v>
      </c>
      <c r="C514" s="35" t="s">
        <v>1126</v>
      </c>
      <c r="D514" s="35" t="s">
        <v>1127</v>
      </c>
      <c r="E514" s="35" t="s">
        <v>1159</v>
      </c>
      <c r="F514" s="35" t="s">
        <v>1153</v>
      </c>
      <c r="G514" s="35" t="s">
        <v>1154</v>
      </c>
      <c r="H514" s="35"/>
      <c r="I514" s="36" t="s">
        <v>3279</v>
      </c>
      <c r="J514" s="35"/>
      <c r="K514" s="35" t="s">
        <v>1156</v>
      </c>
      <c r="L514" s="35" t="s">
        <v>1132</v>
      </c>
      <c r="M514" s="35" t="s">
        <v>1133</v>
      </c>
      <c r="N514" s="35"/>
      <c r="O514" s="35" t="s">
        <v>1134</v>
      </c>
      <c r="P514" s="35" t="s">
        <v>1135</v>
      </c>
      <c r="Q514" s="35"/>
      <c r="R514" s="35"/>
      <c r="S514" s="35"/>
      <c r="T514" s="35" t="s">
        <v>1154</v>
      </c>
      <c r="U514" s="35"/>
      <c r="V514" s="35" t="s">
        <v>1153</v>
      </c>
      <c r="W514" s="35" t="s">
        <v>1138</v>
      </c>
      <c r="X514" s="35" t="s">
        <v>1139</v>
      </c>
    </row>
    <row r="515" spans="1:24" ht="47.25" hidden="1">
      <c r="A515" s="35" t="s">
        <v>3280</v>
      </c>
      <c r="B515" s="35" t="s">
        <v>3281</v>
      </c>
      <c r="C515" s="35" t="s">
        <v>1174</v>
      </c>
      <c r="D515" s="35" t="s">
        <v>1175</v>
      </c>
      <c r="E515" s="35" t="s">
        <v>1128</v>
      </c>
      <c r="F515" s="35" t="s">
        <v>1255</v>
      </c>
      <c r="G515" s="35" t="s">
        <v>1256</v>
      </c>
      <c r="H515" s="35"/>
      <c r="I515" s="36" t="s">
        <v>3282</v>
      </c>
      <c r="J515" s="35" t="s">
        <v>1131</v>
      </c>
      <c r="K515" s="35" t="s">
        <v>1131</v>
      </c>
      <c r="L515" s="35" t="s">
        <v>1132</v>
      </c>
      <c r="M515" s="35" t="s">
        <v>1187</v>
      </c>
      <c r="N515" s="35"/>
      <c r="O515" s="35" t="s">
        <v>1134</v>
      </c>
      <c r="P515" s="35" t="s">
        <v>1135</v>
      </c>
      <c r="Q515" s="35"/>
      <c r="R515" s="35"/>
      <c r="S515" s="35"/>
      <c r="T515" s="35" t="s">
        <v>1258</v>
      </c>
      <c r="U515" s="35"/>
      <c r="V515" s="35" t="s">
        <v>1259</v>
      </c>
      <c r="W515" s="35" t="s">
        <v>1138</v>
      </c>
      <c r="X515" s="35" t="s">
        <v>1139</v>
      </c>
    </row>
    <row r="516" spans="1:24" ht="94.5">
      <c r="A516" s="35" t="s">
        <v>3281</v>
      </c>
      <c r="B516" s="35" t="s">
        <v>3283</v>
      </c>
      <c r="C516" s="35" t="s">
        <v>1201</v>
      </c>
      <c r="D516" s="35" t="s">
        <v>1202</v>
      </c>
      <c r="E516" s="35" t="s">
        <v>1165</v>
      </c>
      <c r="F516" s="35" t="s">
        <v>2114</v>
      </c>
      <c r="G516" s="35" t="s">
        <v>1204</v>
      </c>
      <c r="H516" s="35"/>
      <c r="I516" s="36" t="s">
        <v>3284</v>
      </c>
      <c r="J516" s="35" t="s">
        <v>1206</v>
      </c>
      <c r="K516" s="35" t="s">
        <v>1206</v>
      </c>
      <c r="L516" s="35" t="s">
        <v>1132</v>
      </c>
      <c r="M516" s="35" t="s">
        <v>1187</v>
      </c>
      <c r="N516" s="35"/>
      <c r="O516" s="35" t="s">
        <v>1134</v>
      </c>
      <c r="P516" s="35" t="s">
        <v>1135</v>
      </c>
      <c r="Q516" s="35"/>
      <c r="R516" s="35"/>
      <c r="S516" s="35"/>
      <c r="T516" s="35" t="s">
        <v>1204</v>
      </c>
      <c r="U516" s="35"/>
      <c r="V516" s="35" t="s">
        <v>2116</v>
      </c>
      <c r="W516" s="35" t="s">
        <v>1138</v>
      </c>
      <c r="X516" s="35" t="s">
        <v>1139</v>
      </c>
    </row>
    <row r="517" spans="1:24" ht="78.75" hidden="1">
      <c r="A517" s="35" t="s">
        <v>3285</v>
      </c>
      <c r="B517" s="35" t="s">
        <v>3286</v>
      </c>
      <c r="C517" s="35" t="s">
        <v>1174</v>
      </c>
      <c r="D517" s="35" t="s">
        <v>1175</v>
      </c>
      <c r="E517" s="35" t="s">
        <v>1146</v>
      </c>
      <c r="F517" s="35" t="s">
        <v>3287</v>
      </c>
      <c r="G517" s="35" t="s">
        <v>1579</v>
      </c>
      <c r="H517" s="35"/>
      <c r="I517" s="36" t="s">
        <v>3288</v>
      </c>
      <c r="J517" s="35" t="s">
        <v>1131</v>
      </c>
      <c r="K517" s="35" t="s">
        <v>1131</v>
      </c>
      <c r="L517" s="35" t="s">
        <v>1132</v>
      </c>
      <c r="M517" s="35" t="s">
        <v>1187</v>
      </c>
      <c r="N517" s="35"/>
      <c r="O517" s="35" t="s">
        <v>1134</v>
      </c>
      <c r="P517" s="35" t="s">
        <v>1135</v>
      </c>
      <c r="Q517" s="35"/>
      <c r="R517" s="35"/>
      <c r="S517" s="35"/>
      <c r="T517" s="35" t="s">
        <v>1581</v>
      </c>
      <c r="U517" s="35"/>
      <c r="V517" s="35" t="s">
        <v>3287</v>
      </c>
      <c r="W517" s="35" t="s">
        <v>1138</v>
      </c>
      <c r="X517" s="35" t="s">
        <v>1139</v>
      </c>
    </row>
    <row r="518" spans="1:24" ht="63" hidden="1">
      <c r="A518" s="35" t="s">
        <v>3289</v>
      </c>
      <c r="B518" s="35" t="s">
        <v>3290</v>
      </c>
      <c r="C518" s="35" t="s">
        <v>1201</v>
      </c>
      <c r="D518" s="35" t="s">
        <v>1332</v>
      </c>
      <c r="E518" s="35" t="s">
        <v>1146</v>
      </c>
      <c r="F518" s="35" t="s">
        <v>2587</v>
      </c>
      <c r="G518" s="35" t="s">
        <v>1333</v>
      </c>
      <c r="H518" s="35"/>
      <c r="I518" s="36" t="s">
        <v>3291</v>
      </c>
      <c r="J518" s="35" t="s">
        <v>1142</v>
      </c>
      <c r="K518" s="35" t="s">
        <v>1142</v>
      </c>
      <c r="L518" s="35" t="s">
        <v>1132</v>
      </c>
      <c r="M518" s="35" t="s">
        <v>1187</v>
      </c>
      <c r="N518" s="35" t="s">
        <v>1335</v>
      </c>
      <c r="O518" s="35" t="s">
        <v>1134</v>
      </c>
      <c r="P518" s="35" t="s">
        <v>1135</v>
      </c>
      <c r="Q518" s="35"/>
      <c r="R518" s="35"/>
      <c r="S518" s="35"/>
      <c r="T518" s="35" t="s">
        <v>1336</v>
      </c>
      <c r="U518" s="35"/>
      <c r="V518" s="35" t="s">
        <v>2589</v>
      </c>
      <c r="W518" s="35" t="s">
        <v>1138</v>
      </c>
      <c r="X518" s="35" t="s">
        <v>1139</v>
      </c>
    </row>
    <row r="519" spans="1:24" hidden="1">
      <c r="A519" s="35" t="s">
        <v>3292</v>
      </c>
      <c r="B519" s="35" t="s">
        <v>3293</v>
      </c>
      <c r="C519" s="35" t="s">
        <v>1174</v>
      </c>
      <c r="D519" s="35" t="s">
        <v>1175</v>
      </c>
      <c r="E519" s="35" t="s">
        <v>1165</v>
      </c>
      <c r="F519" s="35" t="s">
        <v>1868</v>
      </c>
      <c r="G519" s="35" t="s">
        <v>1885</v>
      </c>
      <c r="H519" s="35"/>
      <c r="I519" s="36" t="s">
        <v>3294</v>
      </c>
      <c r="J519" s="35" t="s">
        <v>1142</v>
      </c>
      <c r="K519" s="35" t="s">
        <v>3295</v>
      </c>
      <c r="L519" s="35" t="s">
        <v>1132</v>
      </c>
      <c r="M519" s="35" t="s">
        <v>1187</v>
      </c>
      <c r="N519" s="35"/>
      <c r="O519" s="35" t="s">
        <v>1134</v>
      </c>
      <c r="P519" s="35" t="s">
        <v>1135</v>
      </c>
      <c r="Q519" s="35"/>
      <c r="R519" s="35"/>
      <c r="S519" s="35"/>
      <c r="T519" s="35" t="s">
        <v>1887</v>
      </c>
      <c r="U519" s="35"/>
      <c r="V519" s="35" t="s">
        <v>1868</v>
      </c>
      <c r="W519" s="35" t="s">
        <v>1138</v>
      </c>
      <c r="X519" s="35" t="s">
        <v>1139</v>
      </c>
    </row>
    <row r="520" spans="1:24" ht="157.5" hidden="1">
      <c r="A520" s="35" t="s">
        <v>3296</v>
      </c>
      <c r="B520" s="35" t="s">
        <v>3297</v>
      </c>
      <c r="C520" s="35" t="s">
        <v>1174</v>
      </c>
      <c r="D520" s="35"/>
      <c r="E520" s="35" t="s">
        <v>1165</v>
      </c>
      <c r="F520" s="35" t="s">
        <v>1868</v>
      </c>
      <c r="G520" s="35" t="s">
        <v>1885</v>
      </c>
      <c r="H520" s="35"/>
      <c r="I520" s="36" t="s">
        <v>3298</v>
      </c>
      <c r="J520" s="35" t="s">
        <v>1274</v>
      </c>
      <c r="K520" s="35" t="s">
        <v>1274</v>
      </c>
      <c r="L520" s="35" t="s">
        <v>1132</v>
      </c>
      <c r="M520" s="35" t="s">
        <v>1187</v>
      </c>
      <c r="N520" s="35" t="s">
        <v>3299</v>
      </c>
      <c r="O520" s="35" t="s">
        <v>1134</v>
      </c>
      <c r="P520" s="35" t="s">
        <v>1135</v>
      </c>
      <c r="Q520" s="35"/>
      <c r="R520" s="35"/>
      <c r="S520" s="35"/>
      <c r="T520" s="35"/>
      <c r="U520" s="35"/>
      <c r="V520" s="35"/>
      <c r="W520" s="35" t="s">
        <v>1138</v>
      </c>
      <c r="X520" s="35" t="s">
        <v>1139</v>
      </c>
    </row>
    <row r="521" spans="1:24" ht="63" hidden="1">
      <c r="A521" s="35" t="s">
        <v>3300</v>
      </c>
      <c r="B521" s="35" t="s">
        <v>3301</v>
      </c>
      <c r="C521" s="35" t="s">
        <v>1407</v>
      </c>
      <c r="D521" s="35" t="s">
        <v>1408</v>
      </c>
      <c r="E521" s="35" t="s">
        <v>1159</v>
      </c>
      <c r="F521" s="35" t="s">
        <v>3240</v>
      </c>
      <c r="G521" s="35" t="s">
        <v>2507</v>
      </c>
      <c r="H521" s="35"/>
      <c r="I521" s="36" t="s">
        <v>3302</v>
      </c>
      <c r="J521" s="35" t="s">
        <v>1142</v>
      </c>
      <c r="K521" s="35" t="s">
        <v>3303</v>
      </c>
      <c r="L521" s="35" t="s">
        <v>1132</v>
      </c>
      <c r="M521" s="35" t="s">
        <v>1187</v>
      </c>
      <c r="N521" s="35"/>
      <c r="O521" s="35" t="s">
        <v>1134</v>
      </c>
      <c r="P521" s="35" t="s">
        <v>1135</v>
      </c>
      <c r="Q521" s="35"/>
      <c r="R521" s="35"/>
      <c r="S521" s="35"/>
      <c r="T521" s="35" t="s">
        <v>2513</v>
      </c>
      <c r="U521" s="35" t="s">
        <v>2825</v>
      </c>
      <c r="V521" s="35" t="s">
        <v>3242</v>
      </c>
      <c r="W521" s="35" t="s">
        <v>1138</v>
      </c>
      <c r="X521" s="35" t="s">
        <v>1139</v>
      </c>
    </row>
    <row r="522" spans="1:24" ht="31.5" hidden="1">
      <c r="A522" s="35" t="s">
        <v>3304</v>
      </c>
      <c r="B522" s="35" t="s">
        <v>3305</v>
      </c>
      <c r="C522" s="35" t="s">
        <v>1126</v>
      </c>
      <c r="D522" s="35" t="s">
        <v>1127</v>
      </c>
      <c r="E522" s="35" t="s">
        <v>1146</v>
      </c>
      <c r="F522" s="35" t="s">
        <v>1141</v>
      </c>
      <c r="G522" s="35" t="s">
        <v>1210</v>
      </c>
      <c r="H522" s="35"/>
      <c r="I522" s="36" t="s">
        <v>3306</v>
      </c>
      <c r="J522" s="35"/>
      <c r="K522" s="35" t="s">
        <v>1150</v>
      </c>
      <c r="L522" s="35" t="s">
        <v>1132</v>
      </c>
      <c r="M522" s="35" t="s">
        <v>1133</v>
      </c>
      <c r="N522" s="35"/>
      <c r="O522" s="35" t="s">
        <v>1134</v>
      </c>
      <c r="P522" s="35" t="s">
        <v>1135</v>
      </c>
      <c r="Q522" s="35"/>
      <c r="R522" s="35"/>
      <c r="S522" s="35"/>
      <c r="T522" s="35" t="s">
        <v>1212</v>
      </c>
      <c r="U522" s="35"/>
      <c r="V522" s="35" t="s">
        <v>1143</v>
      </c>
      <c r="W522" s="35" t="s">
        <v>1138</v>
      </c>
      <c r="X522" s="35" t="s">
        <v>1139</v>
      </c>
    </row>
    <row r="523" spans="1:24" ht="31.5" hidden="1">
      <c r="A523" s="35" t="s">
        <v>3307</v>
      </c>
      <c r="B523" s="35" t="s">
        <v>3308</v>
      </c>
      <c r="C523" s="35" t="s">
        <v>1201</v>
      </c>
      <c r="D523" s="35" t="s">
        <v>1683</v>
      </c>
      <c r="E523" s="35" t="s">
        <v>1159</v>
      </c>
      <c r="F523" s="35" t="s">
        <v>3309</v>
      </c>
      <c r="G523" s="35" t="s">
        <v>3310</v>
      </c>
      <c r="H523" s="35"/>
      <c r="I523" s="36" t="s">
        <v>3311</v>
      </c>
      <c r="J523" s="35" t="s">
        <v>1131</v>
      </c>
      <c r="K523" s="35" t="s">
        <v>3312</v>
      </c>
      <c r="L523" s="35" t="s">
        <v>1132</v>
      </c>
      <c r="M523" s="35" t="s">
        <v>1187</v>
      </c>
      <c r="N523" s="35"/>
      <c r="O523" s="35" t="s">
        <v>1134</v>
      </c>
      <c r="P523" s="35" t="s">
        <v>1135</v>
      </c>
      <c r="Q523" s="35"/>
      <c r="R523" s="35"/>
      <c r="S523" s="35"/>
      <c r="T523" s="35" t="s">
        <v>3313</v>
      </c>
      <c r="U523" s="35"/>
      <c r="V523" s="35" t="s">
        <v>3314</v>
      </c>
      <c r="W523" s="35" t="s">
        <v>1138</v>
      </c>
      <c r="X523" s="35" t="s">
        <v>1139</v>
      </c>
    </row>
    <row r="524" spans="1:24" ht="78.75" hidden="1">
      <c r="A524" s="35" t="s">
        <v>2202</v>
      </c>
      <c r="B524" s="35" t="s">
        <v>3315</v>
      </c>
      <c r="C524" s="35" t="s">
        <v>1174</v>
      </c>
      <c r="D524" s="35" t="s">
        <v>1175</v>
      </c>
      <c r="E524" s="35" t="s">
        <v>1128</v>
      </c>
      <c r="F524" s="35" t="s">
        <v>1304</v>
      </c>
      <c r="G524" s="35" t="s">
        <v>1495</v>
      </c>
      <c r="H524" s="35" t="s">
        <v>1194</v>
      </c>
      <c r="I524" s="36" t="s">
        <v>3316</v>
      </c>
      <c r="J524" s="35" t="s">
        <v>1142</v>
      </c>
      <c r="K524" s="35" t="s">
        <v>1142</v>
      </c>
      <c r="L524" s="35" t="s">
        <v>1132</v>
      </c>
      <c r="M524" s="35" t="s">
        <v>1187</v>
      </c>
      <c r="N524" s="35"/>
      <c r="O524" s="35" t="s">
        <v>1134</v>
      </c>
      <c r="P524" s="35" t="s">
        <v>1135</v>
      </c>
      <c r="Q524" s="35"/>
      <c r="R524" s="35"/>
      <c r="S524" s="35"/>
      <c r="T524" s="35" t="s">
        <v>1497</v>
      </c>
      <c r="U524" s="35" t="s">
        <v>1197</v>
      </c>
      <c r="V524" s="35" t="s">
        <v>1307</v>
      </c>
      <c r="W524" s="35" t="s">
        <v>1138</v>
      </c>
      <c r="X524" s="35" t="s">
        <v>1139</v>
      </c>
    </row>
    <row r="525" spans="1:24" ht="78.75" hidden="1">
      <c r="A525" s="35" t="s">
        <v>3317</v>
      </c>
      <c r="B525" s="35" t="s">
        <v>3318</v>
      </c>
      <c r="C525" s="35" t="s">
        <v>1201</v>
      </c>
      <c r="D525" s="35" t="s">
        <v>1683</v>
      </c>
      <c r="E525" s="35" t="s">
        <v>1159</v>
      </c>
      <c r="F525" s="35" t="s">
        <v>3319</v>
      </c>
      <c r="G525" s="35" t="s">
        <v>1685</v>
      </c>
      <c r="H525" s="35"/>
      <c r="I525" s="36" t="s">
        <v>3320</v>
      </c>
      <c r="J525" s="35" t="s">
        <v>1131</v>
      </c>
      <c r="K525" s="35" t="s">
        <v>1131</v>
      </c>
      <c r="L525" s="35" t="s">
        <v>1132</v>
      </c>
      <c r="M525" s="35" t="s">
        <v>1187</v>
      </c>
      <c r="N525" s="35"/>
      <c r="O525" s="35" t="s">
        <v>1134</v>
      </c>
      <c r="P525" s="35" t="s">
        <v>1135</v>
      </c>
      <c r="Q525" s="35"/>
      <c r="R525" s="35"/>
      <c r="S525" s="35"/>
      <c r="T525" s="35" t="s">
        <v>1687</v>
      </c>
      <c r="U525" s="35"/>
      <c r="V525" s="35" t="s">
        <v>3321</v>
      </c>
      <c r="W525" s="35" t="s">
        <v>1138</v>
      </c>
      <c r="X525" s="35" t="s">
        <v>1139</v>
      </c>
    </row>
    <row r="526" spans="1:24" hidden="1">
      <c r="A526" s="35" t="s">
        <v>3322</v>
      </c>
      <c r="B526" s="35" t="s">
        <v>3323</v>
      </c>
      <c r="C526" s="35" t="s">
        <v>1201</v>
      </c>
      <c r="D526" s="35" t="s">
        <v>1202</v>
      </c>
      <c r="E526" s="35" t="s">
        <v>1159</v>
      </c>
      <c r="F526" s="35" t="s">
        <v>1271</v>
      </c>
      <c r="G526" s="35" t="s">
        <v>1272</v>
      </c>
      <c r="H526" s="35"/>
      <c r="I526" s="36" t="s">
        <v>3324</v>
      </c>
      <c r="J526" s="35" t="s">
        <v>1274</v>
      </c>
      <c r="K526" s="35" t="s">
        <v>1274</v>
      </c>
      <c r="L526" s="35" t="s">
        <v>1132</v>
      </c>
      <c r="M526" s="35" t="s">
        <v>1187</v>
      </c>
      <c r="N526" s="35"/>
      <c r="O526" s="35" t="s">
        <v>1134</v>
      </c>
      <c r="P526" s="35" t="s">
        <v>1135</v>
      </c>
      <c r="Q526" s="35"/>
      <c r="R526" s="35"/>
      <c r="S526" s="35"/>
      <c r="T526" s="35" t="s">
        <v>1275</v>
      </c>
      <c r="U526" s="35" t="s">
        <v>2284</v>
      </c>
      <c r="V526" s="35" t="s">
        <v>1276</v>
      </c>
      <c r="W526" s="35" t="s">
        <v>1138</v>
      </c>
      <c r="X526" s="35" t="s">
        <v>1139</v>
      </c>
    </row>
    <row r="527" spans="1:24" ht="94.5" hidden="1">
      <c r="A527" s="35" t="s">
        <v>3325</v>
      </c>
      <c r="B527" s="35" t="s">
        <v>3326</v>
      </c>
      <c r="C527" s="35" t="s">
        <v>1201</v>
      </c>
      <c r="D527" s="35" t="s">
        <v>1683</v>
      </c>
      <c r="E527" s="35" t="s">
        <v>1159</v>
      </c>
      <c r="F527" s="35" t="s">
        <v>3319</v>
      </c>
      <c r="G527" s="35" t="s">
        <v>1685</v>
      </c>
      <c r="H527" s="35"/>
      <c r="I527" s="36" t="s">
        <v>3327</v>
      </c>
      <c r="J527" s="35" t="s">
        <v>1131</v>
      </c>
      <c r="K527" s="35" t="s">
        <v>1131</v>
      </c>
      <c r="L527" s="35" t="s">
        <v>1132</v>
      </c>
      <c r="M527" s="35" t="s">
        <v>1187</v>
      </c>
      <c r="N527" s="35"/>
      <c r="O527" s="35" t="s">
        <v>1134</v>
      </c>
      <c r="P527" s="35" t="s">
        <v>1135</v>
      </c>
      <c r="Q527" s="35"/>
      <c r="R527" s="35"/>
      <c r="S527" s="35"/>
      <c r="T527" s="35" t="s">
        <v>1687</v>
      </c>
      <c r="U527" s="35"/>
      <c r="V527" s="35" t="s">
        <v>3321</v>
      </c>
      <c r="W527" s="35" t="s">
        <v>1138</v>
      </c>
      <c r="X527" s="35" t="s">
        <v>1139</v>
      </c>
    </row>
    <row r="528" spans="1:24" ht="94.5" hidden="1">
      <c r="A528" s="35" t="s">
        <v>3328</v>
      </c>
      <c r="B528" s="35" t="s">
        <v>3329</v>
      </c>
      <c r="C528" s="35" t="s">
        <v>1201</v>
      </c>
      <c r="D528" s="35" t="s">
        <v>1332</v>
      </c>
      <c r="E528" s="35" t="s">
        <v>1159</v>
      </c>
      <c r="F528" s="35" t="s">
        <v>2693</v>
      </c>
      <c r="G528" s="35" t="s">
        <v>3038</v>
      </c>
      <c r="H528" s="35"/>
      <c r="I528" s="36" t="s">
        <v>3330</v>
      </c>
      <c r="J528" s="35" t="s">
        <v>1142</v>
      </c>
      <c r="K528" s="35" t="s">
        <v>1142</v>
      </c>
      <c r="L528" s="35" t="s">
        <v>1132</v>
      </c>
      <c r="M528" s="35" t="s">
        <v>1187</v>
      </c>
      <c r="N528" s="35"/>
      <c r="O528" s="35" t="s">
        <v>1134</v>
      </c>
      <c r="P528" s="35" t="s">
        <v>1135</v>
      </c>
      <c r="Q528" s="35"/>
      <c r="R528" s="35"/>
      <c r="S528" s="35"/>
      <c r="T528" s="35" t="s">
        <v>3040</v>
      </c>
      <c r="U528" s="35"/>
      <c r="V528" s="35" t="s">
        <v>2694</v>
      </c>
      <c r="W528" s="35" t="s">
        <v>1138</v>
      </c>
      <c r="X528" s="35" t="s">
        <v>1139</v>
      </c>
    </row>
    <row r="529" spans="1:24" ht="31.5" hidden="1">
      <c r="A529" s="35" t="s">
        <v>3331</v>
      </c>
      <c r="B529" s="35" t="s">
        <v>3332</v>
      </c>
      <c r="C529" s="35" t="s">
        <v>1126</v>
      </c>
      <c r="D529" s="35" t="s">
        <v>1127</v>
      </c>
      <c r="E529" s="35" t="s">
        <v>1146</v>
      </c>
      <c r="F529" s="35" t="s">
        <v>1129</v>
      </c>
      <c r="G529" s="35" t="s">
        <v>1800</v>
      </c>
      <c r="H529" s="35"/>
      <c r="I529" s="36" t="s">
        <v>3333</v>
      </c>
      <c r="J529" s="35" t="s">
        <v>1142</v>
      </c>
      <c r="K529" s="35" t="s">
        <v>1142</v>
      </c>
      <c r="L529" s="35" t="s">
        <v>1132</v>
      </c>
      <c r="M529" s="35" t="s">
        <v>1133</v>
      </c>
      <c r="N529" s="35"/>
      <c r="O529" s="35" t="s">
        <v>1134</v>
      </c>
      <c r="P529" s="35" t="s">
        <v>1135</v>
      </c>
      <c r="Q529" s="35"/>
      <c r="R529" s="35"/>
      <c r="S529" s="35"/>
      <c r="T529" s="35" t="s">
        <v>1801</v>
      </c>
      <c r="U529" s="35"/>
      <c r="V529" s="35" t="s">
        <v>1137</v>
      </c>
      <c r="W529" s="35" t="s">
        <v>1138</v>
      </c>
      <c r="X529" s="35" t="s">
        <v>1139</v>
      </c>
    </row>
    <row r="530" spans="1:24" hidden="1">
      <c r="A530" s="35" t="s">
        <v>3334</v>
      </c>
      <c r="B530" s="35" t="s">
        <v>3335</v>
      </c>
      <c r="C530" s="35" t="s">
        <v>1201</v>
      </c>
      <c r="D530" s="35" t="s">
        <v>1683</v>
      </c>
      <c r="E530" s="35" t="s">
        <v>1128</v>
      </c>
      <c r="F530" s="35" t="s">
        <v>1372</v>
      </c>
      <c r="G530" s="35" t="s">
        <v>1685</v>
      </c>
      <c r="H530" s="35"/>
      <c r="I530" s="36" t="s">
        <v>3336</v>
      </c>
      <c r="J530" s="35" t="s">
        <v>1131</v>
      </c>
      <c r="K530" s="35" t="s">
        <v>1131</v>
      </c>
      <c r="L530" s="35" t="s">
        <v>1132</v>
      </c>
      <c r="M530" s="35" t="s">
        <v>1187</v>
      </c>
      <c r="N530" s="35" t="s">
        <v>1375</v>
      </c>
      <c r="O530" s="35" t="s">
        <v>1134</v>
      </c>
      <c r="P530" s="35" t="s">
        <v>1135</v>
      </c>
      <c r="Q530" s="35"/>
      <c r="R530" s="35"/>
      <c r="S530" s="35"/>
      <c r="T530" s="35" t="s">
        <v>1687</v>
      </c>
      <c r="U530" s="35"/>
      <c r="V530" s="35" t="s">
        <v>1372</v>
      </c>
      <c r="W530" s="35" t="s">
        <v>1138</v>
      </c>
      <c r="X530" s="35" t="s">
        <v>1139</v>
      </c>
    </row>
    <row r="531" spans="1:24" hidden="1">
      <c r="A531" s="35" t="s">
        <v>3337</v>
      </c>
      <c r="B531" s="35" t="s">
        <v>3338</v>
      </c>
      <c r="C531" s="35" t="s">
        <v>1201</v>
      </c>
      <c r="D531" s="35" t="s">
        <v>1683</v>
      </c>
      <c r="E531" s="35" t="s">
        <v>1159</v>
      </c>
      <c r="F531" s="35" t="s">
        <v>2022</v>
      </c>
      <c r="G531" s="35" t="s">
        <v>1685</v>
      </c>
      <c r="H531" s="35"/>
      <c r="I531" s="36" t="s">
        <v>3337</v>
      </c>
      <c r="J531" s="35" t="s">
        <v>1131</v>
      </c>
      <c r="K531" s="35" t="s">
        <v>1131</v>
      </c>
      <c r="L531" s="35" t="s">
        <v>1132</v>
      </c>
      <c r="M531" s="35" t="s">
        <v>1187</v>
      </c>
      <c r="N531" s="35"/>
      <c r="O531" s="35" t="s">
        <v>1134</v>
      </c>
      <c r="P531" s="35" t="s">
        <v>1135</v>
      </c>
      <c r="Q531" s="35"/>
      <c r="R531" s="35"/>
      <c r="S531" s="35"/>
      <c r="T531" s="35" t="s">
        <v>1687</v>
      </c>
      <c r="U531" s="35"/>
      <c r="V531" s="35" t="s">
        <v>2024</v>
      </c>
      <c r="W531" s="35" t="s">
        <v>1138</v>
      </c>
      <c r="X531" s="35" t="s">
        <v>1139</v>
      </c>
    </row>
    <row r="532" spans="1:24" hidden="1">
      <c r="A532" s="35" t="s">
        <v>3339</v>
      </c>
      <c r="B532" s="35" t="s">
        <v>3340</v>
      </c>
      <c r="C532" s="35" t="s">
        <v>1201</v>
      </c>
      <c r="D532" s="35" t="s">
        <v>1202</v>
      </c>
      <c r="E532" s="35" t="s">
        <v>1159</v>
      </c>
      <c r="F532" s="35" t="s">
        <v>1314</v>
      </c>
      <c r="G532" s="35" t="s">
        <v>1272</v>
      </c>
      <c r="H532" s="35"/>
      <c r="I532" s="36" t="s">
        <v>3324</v>
      </c>
      <c r="J532" s="35" t="s">
        <v>1274</v>
      </c>
      <c r="K532" s="35" t="s">
        <v>1274</v>
      </c>
      <c r="L532" s="35" t="s">
        <v>1132</v>
      </c>
      <c r="M532" s="35" t="s">
        <v>1187</v>
      </c>
      <c r="N532" s="35"/>
      <c r="O532" s="35" t="s">
        <v>1134</v>
      </c>
      <c r="P532" s="35" t="s">
        <v>1135</v>
      </c>
      <c r="Q532" s="35"/>
      <c r="R532" s="35"/>
      <c r="S532" s="35"/>
      <c r="T532" s="35" t="s">
        <v>1275</v>
      </c>
      <c r="U532" s="35" t="s">
        <v>2284</v>
      </c>
      <c r="V532" s="35" t="s">
        <v>1734</v>
      </c>
      <c r="W532" s="35" t="s">
        <v>1138</v>
      </c>
      <c r="X532" s="35" t="s">
        <v>1139</v>
      </c>
    </row>
    <row r="533" spans="1:24" ht="47.25" hidden="1">
      <c r="A533" s="35" t="s">
        <v>3341</v>
      </c>
      <c r="B533" s="35" t="s">
        <v>3342</v>
      </c>
      <c r="C533" s="35" t="s">
        <v>1201</v>
      </c>
      <c r="D533" s="35" t="s">
        <v>1202</v>
      </c>
      <c r="E533" s="35" t="s">
        <v>1146</v>
      </c>
      <c r="F533" s="35" t="s">
        <v>2250</v>
      </c>
      <c r="G533" s="35" t="s">
        <v>1272</v>
      </c>
      <c r="H533" s="35"/>
      <c r="I533" s="36" t="s">
        <v>3343</v>
      </c>
      <c r="J533" s="35" t="s">
        <v>1274</v>
      </c>
      <c r="K533" s="35" t="s">
        <v>1274</v>
      </c>
      <c r="L533" s="35" t="s">
        <v>1132</v>
      </c>
      <c r="M533" s="35" t="s">
        <v>1187</v>
      </c>
      <c r="N533" s="35" t="s">
        <v>1317</v>
      </c>
      <c r="O533" s="35" t="s">
        <v>1134</v>
      </c>
      <c r="P533" s="35" t="s">
        <v>1135</v>
      </c>
      <c r="Q533" s="35"/>
      <c r="R533" s="35"/>
      <c r="S533" s="35"/>
      <c r="T533" s="35" t="s">
        <v>1275</v>
      </c>
      <c r="U533" s="35"/>
      <c r="V533" s="35" t="s">
        <v>2250</v>
      </c>
      <c r="W533" s="35" t="s">
        <v>1138</v>
      </c>
      <c r="X533" s="35" t="s">
        <v>1139</v>
      </c>
    </row>
    <row r="534" spans="1:24" ht="63" hidden="1">
      <c r="A534" s="35" t="s">
        <v>3344</v>
      </c>
      <c r="B534" s="35" t="s">
        <v>3345</v>
      </c>
      <c r="C534" s="35" t="s">
        <v>1201</v>
      </c>
      <c r="D534" s="35" t="s">
        <v>1224</v>
      </c>
      <c r="E534" s="35" t="s">
        <v>1146</v>
      </c>
      <c r="F534" s="35" t="s">
        <v>1225</v>
      </c>
      <c r="G534" s="35" t="s">
        <v>2451</v>
      </c>
      <c r="H534" s="35"/>
      <c r="I534" s="36" t="s">
        <v>3346</v>
      </c>
      <c r="J534" s="35" t="s">
        <v>1142</v>
      </c>
      <c r="K534" s="35" t="s">
        <v>1514</v>
      </c>
      <c r="L534" s="35" t="s">
        <v>1132</v>
      </c>
      <c r="M534" s="35" t="s">
        <v>1187</v>
      </c>
      <c r="N534" s="35"/>
      <c r="O534" s="35" t="s">
        <v>1134</v>
      </c>
      <c r="P534" s="35" t="s">
        <v>1135</v>
      </c>
      <c r="Q534" s="35"/>
      <c r="R534" s="35"/>
      <c r="S534" s="35"/>
      <c r="T534" s="35" t="s">
        <v>2453</v>
      </c>
      <c r="U534" s="35"/>
      <c r="V534" s="35" t="s">
        <v>1229</v>
      </c>
      <c r="W534" s="35" t="s">
        <v>1138</v>
      </c>
      <c r="X534" s="35" t="s">
        <v>1139</v>
      </c>
    </row>
    <row r="535" spans="1:24" ht="126" hidden="1">
      <c r="A535" s="35" t="s">
        <v>3347</v>
      </c>
      <c r="B535" s="35" t="s">
        <v>3348</v>
      </c>
      <c r="C535" s="35" t="s">
        <v>1201</v>
      </c>
      <c r="D535" s="35" t="s">
        <v>1646</v>
      </c>
      <c r="E535" s="35" t="s">
        <v>1159</v>
      </c>
      <c r="F535" s="35" t="s">
        <v>1539</v>
      </c>
      <c r="G535" s="35" t="s">
        <v>1738</v>
      </c>
      <c r="H535" s="35" t="s">
        <v>1673</v>
      </c>
      <c r="I535" s="36" t="s">
        <v>3058</v>
      </c>
      <c r="J535" s="35" t="s">
        <v>1142</v>
      </c>
      <c r="K535" s="35" t="s">
        <v>3271</v>
      </c>
      <c r="L535" s="35" t="s">
        <v>1132</v>
      </c>
      <c r="M535" s="35" t="s">
        <v>1187</v>
      </c>
      <c r="N535" s="35"/>
      <c r="O535" s="35" t="s">
        <v>1134</v>
      </c>
      <c r="P535" s="35" t="s">
        <v>1135</v>
      </c>
      <c r="Q535" s="35"/>
      <c r="R535" s="35"/>
      <c r="S535" s="35"/>
      <c r="T535" s="35" t="s">
        <v>1739</v>
      </c>
      <c r="U535" s="35" t="s">
        <v>1676</v>
      </c>
      <c r="V535" s="35" t="s">
        <v>1541</v>
      </c>
      <c r="W535" s="35" t="s">
        <v>1138</v>
      </c>
      <c r="X535" s="35" t="s">
        <v>1139</v>
      </c>
    </row>
    <row r="536" spans="1:24" ht="110.25" hidden="1">
      <c r="A536" s="35" t="s">
        <v>3349</v>
      </c>
      <c r="B536" s="35" t="s">
        <v>3350</v>
      </c>
      <c r="C536" s="35" t="s">
        <v>1163</v>
      </c>
      <c r="D536" s="35" t="s">
        <v>1164</v>
      </c>
      <c r="E536" s="35" t="s">
        <v>1165</v>
      </c>
      <c r="F536" s="35" t="s">
        <v>1166</v>
      </c>
      <c r="G536" s="35" t="s">
        <v>2309</v>
      </c>
      <c r="H536" s="35"/>
      <c r="I536" s="36" t="s">
        <v>3351</v>
      </c>
      <c r="J536" s="35" t="s">
        <v>1142</v>
      </c>
      <c r="K536" s="35" t="s">
        <v>1142</v>
      </c>
      <c r="L536" s="35" t="s">
        <v>1132</v>
      </c>
      <c r="M536" s="35" t="s">
        <v>1133</v>
      </c>
      <c r="N536" s="35" t="s">
        <v>1169</v>
      </c>
      <c r="O536" s="35" t="s">
        <v>1134</v>
      </c>
      <c r="P536" s="35" t="s">
        <v>1135</v>
      </c>
      <c r="Q536" s="35"/>
      <c r="R536" s="35"/>
      <c r="S536" s="35"/>
      <c r="T536" s="35" t="s">
        <v>2312</v>
      </c>
      <c r="U536" s="35"/>
      <c r="V536" s="35" t="s">
        <v>1171</v>
      </c>
      <c r="W536" s="35" t="s">
        <v>1138</v>
      </c>
      <c r="X536" s="35" t="s">
        <v>1139</v>
      </c>
    </row>
    <row r="537" spans="1:24" ht="94.5" hidden="1">
      <c r="A537" s="35" t="s">
        <v>3352</v>
      </c>
      <c r="B537" s="35" t="s">
        <v>3353</v>
      </c>
      <c r="C537" s="35" t="s">
        <v>1201</v>
      </c>
      <c r="D537" s="35" t="s">
        <v>1332</v>
      </c>
      <c r="E537" s="35" t="s">
        <v>1159</v>
      </c>
      <c r="F537" s="35" t="s">
        <v>3354</v>
      </c>
      <c r="G537" s="35" t="s">
        <v>2278</v>
      </c>
      <c r="H537" s="35"/>
      <c r="I537" s="36" t="s">
        <v>3355</v>
      </c>
      <c r="J537" s="35" t="s">
        <v>1142</v>
      </c>
      <c r="K537" s="35" t="s">
        <v>1142</v>
      </c>
      <c r="L537" s="35" t="s">
        <v>1132</v>
      </c>
      <c r="M537" s="35" t="s">
        <v>1187</v>
      </c>
      <c r="N537" s="35"/>
      <c r="O537" s="35" t="s">
        <v>1134</v>
      </c>
      <c r="P537" s="35" t="s">
        <v>1135</v>
      </c>
      <c r="Q537" s="35"/>
      <c r="R537" s="35"/>
      <c r="S537" s="35"/>
      <c r="T537" s="35" t="s">
        <v>2280</v>
      </c>
      <c r="U537" s="35"/>
      <c r="V537" s="35" t="s">
        <v>3356</v>
      </c>
      <c r="W537" s="35" t="s">
        <v>1138</v>
      </c>
      <c r="X537" s="35" t="s">
        <v>1139</v>
      </c>
    </row>
    <row r="538" spans="1:24" ht="31.5" hidden="1">
      <c r="A538" s="35" t="s">
        <v>3357</v>
      </c>
      <c r="B538" s="35" t="s">
        <v>3358</v>
      </c>
      <c r="C538" s="35" t="s">
        <v>1201</v>
      </c>
      <c r="D538" s="35" t="s">
        <v>1683</v>
      </c>
      <c r="E538" s="35" t="s">
        <v>1159</v>
      </c>
      <c r="F538" s="35" t="s">
        <v>3319</v>
      </c>
      <c r="G538" s="35" t="s">
        <v>1685</v>
      </c>
      <c r="H538" s="35"/>
      <c r="I538" s="36" t="s">
        <v>3359</v>
      </c>
      <c r="J538" s="35" t="s">
        <v>1131</v>
      </c>
      <c r="K538" s="35" t="s">
        <v>1131</v>
      </c>
      <c r="L538" s="35" t="s">
        <v>1132</v>
      </c>
      <c r="M538" s="35" t="s">
        <v>1187</v>
      </c>
      <c r="N538" s="35"/>
      <c r="O538" s="35" t="s">
        <v>1134</v>
      </c>
      <c r="P538" s="35" t="s">
        <v>1135</v>
      </c>
      <c r="Q538" s="35"/>
      <c r="R538" s="35"/>
      <c r="S538" s="35"/>
      <c r="T538" s="35" t="s">
        <v>1687</v>
      </c>
      <c r="U538" s="35"/>
      <c r="V538" s="35" t="s">
        <v>3321</v>
      </c>
      <c r="W538" s="35" t="s">
        <v>1138</v>
      </c>
      <c r="X538" s="35" t="s">
        <v>1139</v>
      </c>
    </row>
    <row r="539" spans="1:24" hidden="1">
      <c r="A539" s="35" t="s">
        <v>3360</v>
      </c>
      <c r="B539" s="35" t="s">
        <v>3361</v>
      </c>
      <c r="C539" s="35" t="s">
        <v>1126</v>
      </c>
      <c r="D539" s="35" t="s">
        <v>1127</v>
      </c>
      <c r="E539" s="35" t="s">
        <v>1146</v>
      </c>
      <c r="F539" s="35" t="s">
        <v>1490</v>
      </c>
      <c r="G539" s="35"/>
      <c r="H539" s="35"/>
      <c r="I539" s="36"/>
      <c r="J539" s="35"/>
      <c r="K539" s="35" t="s">
        <v>1150</v>
      </c>
      <c r="L539" s="35" t="s">
        <v>1132</v>
      </c>
      <c r="M539" s="35" t="s">
        <v>1133</v>
      </c>
      <c r="N539" s="35"/>
      <c r="O539" s="35" t="s">
        <v>1134</v>
      </c>
      <c r="P539" s="35" t="s">
        <v>1135</v>
      </c>
      <c r="Q539" s="35"/>
      <c r="R539" s="35"/>
      <c r="S539" s="35"/>
      <c r="T539" s="35" t="s">
        <v>2186</v>
      </c>
      <c r="U539" s="35"/>
      <c r="V539" s="35" t="s">
        <v>1492</v>
      </c>
      <c r="W539" s="35" t="s">
        <v>1138</v>
      </c>
      <c r="X539" s="35" t="s">
        <v>1139</v>
      </c>
    </row>
    <row r="540" spans="1:24" ht="47.25" hidden="1">
      <c r="A540" s="35" t="s">
        <v>3362</v>
      </c>
      <c r="B540" s="35" t="s">
        <v>3363</v>
      </c>
      <c r="C540" s="35" t="s">
        <v>1201</v>
      </c>
      <c r="D540" s="35" t="s">
        <v>1683</v>
      </c>
      <c r="E540" s="35" t="s">
        <v>1165</v>
      </c>
      <c r="F540" s="35" t="s">
        <v>1372</v>
      </c>
      <c r="G540" s="35" t="s">
        <v>1685</v>
      </c>
      <c r="H540" s="35"/>
      <c r="I540" s="36" t="s">
        <v>3364</v>
      </c>
      <c r="J540" s="35" t="s">
        <v>1131</v>
      </c>
      <c r="K540" s="35" t="s">
        <v>1131</v>
      </c>
      <c r="L540" s="35" t="s">
        <v>1132</v>
      </c>
      <c r="M540" s="35" t="s">
        <v>1187</v>
      </c>
      <c r="N540" s="35" t="s">
        <v>1375</v>
      </c>
      <c r="O540" s="35" t="s">
        <v>1134</v>
      </c>
      <c r="P540" s="35" t="s">
        <v>1135</v>
      </c>
      <c r="Q540" s="35"/>
      <c r="R540" s="35"/>
      <c r="S540" s="35"/>
      <c r="T540" s="35" t="s">
        <v>1687</v>
      </c>
      <c r="U540" s="35"/>
      <c r="V540" s="35" t="s">
        <v>1372</v>
      </c>
      <c r="W540" s="35" t="s">
        <v>1138</v>
      </c>
      <c r="X540" s="35" t="s">
        <v>1139</v>
      </c>
    </row>
    <row r="541" spans="1:24" ht="94.5" hidden="1">
      <c r="A541" s="35" t="s">
        <v>3365</v>
      </c>
      <c r="B541" s="35" t="s">
        <v>3366</v>
      </c>
      <c r="C541" s="35" t="s">
        <v>1201</v>
      </c>
      <c r="D541" s="35" t="s">
        <v>1683</v>
      </c>
      <c r="E541" s="35" t="s">
        <v>1159</v>
      </c>
      <c r="F541" s="35" t="s">
        <v>1848</v>
      </c>
      <c r="G541" s="35" t="s">
        <v>1685</v>
      </c>
      <c r="H541" s="35"/>
      <c r="I541" s="36" t="s">
        <v>3367</v>
      </c>
      <c r="J541" s="35" t="s">
        <v>1131</v>
      </c>
      <c r="K541" s="35" t="s">
        <v>1131</v>
      </c>
      <c r="L541" s="35" t="s">
        <v>1132</v>
      </c>
      <c r="M541" s="35" t="s">
        <v>1187</v>
      </c>
      <c r="N541" s="35"/>
      <c r="O541" s="35" t="s">
        <v>1134</v>
      </c>
      <c r="P541" s="35" t="s">
        <v>1135</v>
      </c>
      <c r="Q541" s="35"/>
      <c r="R541" s="35"/>
      <c r="S541" s="35"/>
      <c r="T541" s="35" t="s">
        <v>1687</v>
      </c>
      <c r="U541" s="35"/>
      <c r="V541" s="35" t="s">
        <v>1850</v>
      </c>
      <c r="W541" s="35" t="s">
        <v>1138</v>
      </c>
      <c r="X541" s="35" t="s">
        <v>1139</v>
      </c>
    </row>
    <row r="542" spans="1:24" ht="31.5" hidden="1">
      <c r="A542" s="35" t="s">
        <v>3368</v>
      </c>
      <c r="B542" s="35" t="s">
        <v>3369</v>
      </c>
      <c r="C542" s="35" t="s">
        <v>1201</v>
      </c>
      <c r="D542" s="35" t="s">
        <v>1683</v>
      </c>
      <c r="E542" s="35" t="s">
        <v>1128</v>
      </c>
      <c r="F542" s="35" t="s">
        <v>1166</v>
      </c>
      <c r="G542" s="35" t="s">
        <v>1685</v>
      </c>
      <c r="H542" s="35"/>
      <c r="I542" s="36" t="s">
        <v>3370</v>
      </c>
      <c r="J542" s="35" t="s">
        <v>1131</v>
      </c>
      <c r="K542" s="35" t="s">
        <v>1131</v>
      </c>
      <c r="L542" s="35" t="s">
        <v>1132</v>
      </c>
      <c r="M542" s="35" t="s">
        <v>1187</v>
      </c>
      <c r="N542" s="35"/>
      <c r="O542" s="35" t="s">
        <v>1134</v>
      </c>
      <c r="P542" s="35" t="s">
        <v>1135</v>
      </c>
      <c r="Q542" s="35"/>
      <c r="R542" s="35"/>
      <c r="S542" s="35"/>
      <c r="T542" s="35" t="s">
        <v>1687</v>
      </c>
      <c r="U542" s="35"/>
      <c r="V542" s="35" t="s">
        <v>1171</v>
      </c>
      <c r="W542" s="35" t="s">
        <v>1138</v>
      </c>
      <c r="X542" s="35" t="s">
        <v>1139</v>
      </c>
    </row>
    <row r="543" spans="1:24" hidden="1">
      <c r="A543" s="35" t="s">
        <v>3371</v>
      </c>
      <c r="B543" s="35" t="s">
        <v>3372</v>
      </c>
      <c r="C543" s="35" t="s">
        <v>1174</v>
      </c>
      <c r="D543" s="35" t="s">
        <v>1175</v>
      </c>
      <c r="E543" s="35" t="s">
        <v>1159</v>
      </c>
      <c r="F543" s="35" t="s">
        <v>3373</v>
      </c>
      <c r="G543" s="35" t="s">
        <v>2629</v>
      </c>
      <c r="H543" s="35"/>
      <c r="I543" s="36" t="s">
        <v>3374</v>
      </c>
      <c r="J543" s="35" t="s">
        <v>1142</v>
      </c>
      <c r="K543" s="35" t="s">
        <v>3375</v>
      </c>
      <c r="L543" s="35" t="s">
        <v>1132</v>
      </c>
      <c r="M543" s="35" t="s">
        <v>1187</v>
      </c>
      <c r="N543" s="35"/>
      <c r="O543" s="35" t="s">
        <v>1134</v>
      </c>
      <c r="P543" s="35" t="s">
        <v>1135</v>
      </c>
      <c r="Q543" s="35"/>
      <c r="R543" s="35"/>
      <c r="S543" s="35"/>
      <c r="T543" s="35" t="s">
        <v>3376</v>
      </c>
      <c r="U543" s="35"/>
      <c r="V543" s="35" t="s">
        <v>3377</v>
      </c>
      <c r="W543" s="35" t="s">
        <v>1138</v>
      </c>
      <c r="X543" s="35" t="s">
        <v>1139</v>
      </c>
    </row>
    <row r="544" spans="1:24" ht="141.75" hidden="1">
      <c r="A544" s="35" t="s">
        <v>3378</v>
      </c>
      <c r="B544" s="35" t="s">
        <v>3379</v>
      </c>
      <c r="C544" s="35" t="s">
        <v>1201</v>
      </c>
      <c r="D544" s="35" t="s">
        <v>1286</v>
      </c>
      <c r="E544" s="35" t="s">
        <v>1159</v>
      </c>
      <c r="F544" s="35" t="s">
        <v>3380</v>
      </c>
      <c r="G544" s="35" t="s">
        <v>1854</v>
      </c>
      <c r="H544" s="35"/>
      <c r="I544" s="36" t="s">
        <v>3381</v>
      </c>
      <c r="J544" s="35" t="s">
        <v>1131</v>
      </c>
      <c r="K544" s="35" t="s">
        <v>3382</v>
      </c>
      <c r="L544" s="35" t="s">
        <v>1132</v>
      </c>
      <c r="M544" s="35" t="s">
        <v>1187</v>
      </c>
      <c r="N544" s="35"/>
      <c r="O544" s="35" t="s">
        <v>1134</v>
      </c>
      <c r="P544" s="35" t="s">
        <v>1135</v>
      </c>
      <c r="Q544" s="35"/>
      <c r="R544" s="35"/>
      <c r="S544" s="35"/>
      <c r="T544" s="35" t="s">
        <v>1856</v>
      </c>
      <c r="U544" s="35"/>
      <c r="V544" s="35" t="s">
        <v>3380</v>
      </c>
      <c r="W544" s="35" t="s">
        <v>1138</v>
      </c>
      <c r="X544" s="35" t="s">
        <v>1139</v>
      </c>
    </row>
    <row r="545" spans="1:24" hidden="1">
      <c r="A545" s="35" t="s">
        <v>3383</v>
      </c>
      <c r="B545" s="35" t="s">
        <v>3384</v>
      </c>
      <c r="C545" s="35" t="s">
        <v>1201</v>
      </c>
      <c r="D545" s="35" t="s">
        <v>1417</v>
      </c>
      <c r="E545" s="35" t="s">
        <v>1159</v>
      </c>
      <c r="F545" s="35" t="s">
        <v>2787</v>
      </c>
      <c r="G545" s="35" t="s">
        <v>2629</v>
      </c>
      <c r="H545" s="35"/>
      <c r="I545" s="36" t="s">
        <v>3385</v>
      </c>
      <c r="J545" s="35" t="s">
        <v>1142</v>
      </c>
      <c r="K545" s="35" t="s">
        <v>1142</v>
      </c>
      <c r="L545" s="35" t="s">
        <v>1132</v>
      </c>
      <c r="M545" s="35" t="s">
        <v>1187</v>
      </c>
      <c r="N545" s="35"/>
      <c r="O545" s="35" t="s">
        <v>1134</v>
      </c>
      <c r="P545" s="35" t="s">
        <v>1135</v>
      </c>
      <c r="Q545" s="35"/>
      <c r="R545" s="35"/>
      <c r="S545" s="35"/>
      <c r="T545" s="35" t="s">
        <v>3376</v>
      </c>
      <c r="U545" s="35"/>
      <c r="V545" s="35" t="s">
        <v>2789</v>
      </c>
      <c r="W545" s="35" t="s">
        <v>1138</v>
      </c>
      <c r="X545" s="35" t="s">
        <v>1139</v>
      </c>
    </row>
    <row r="546" spans="1:24" hidden="1">
      <c r="A546" s="35" t="s">
        <v>3386</v>
      </c>
      <c r="B546" s="35" t="s">
        <v>3387</v>
      </c>
      <c r="C546" s="35" t="s">
        <v>1201</v>
      </c>
      <c r="D546" s="35" t="s">
        <v>1417</v>
      </c>
      <c r="E546" s="35" t="s">
        <v>1159</v>
      </c>
      <c r="F546" s="35" t="s">
        <v>3388</v>
      </c>
      <c r="G546" s="35" t="s">
        <v>2629</v>
      </c>
      <c r="H546" s="35"/>
      <c r="I546" s="36" t="s">
        <v>3389</v>
      </c>
      <c r="J546" s="35" t="s">
        <v>1142</v>
      </c>
      <c r="K546" s="35" t="s">
        <v>1206</v>
      </c>
      <c r="L546" s="35" t="s">
        <v>1132</v>
      </c>
      <c r="M546" s="35" t="s">
        <v>1187</v>
      </c>
      <c r="N546" s="35"/>
      <c r="O546" s="35" t="s">
        <v>1134</v>
      </c>
      <c r="P546" s="35" t="s">
        <v>1135</v>
      </c>
      <c r="Q546" s="35"/>
      <c r="R546" s="35"/>
      <c r="S546" s="35"/>
      <c r="T546" s="35" t="s">
        <v>3376</v>
      </c>
      <c r="U546" s="35"/>
      <c r="V546" s="35" t="s">
        <v>3390</v>
      </c>
      <c r="W546" s="35" t="s">
        <v>1138</v>
      </c>
      <c r="X546" s="35" t="s">
        <v>1139</v>
      </c>
    </row>
    <row r="547" spans="1:24" ht="63" hidden="1">
      <c r="A547" s="35" t="s">
        <v>3391</v>
      </c>
      <c r="B547" s="35" t="s">
        <v>3392</v>
      </c>
      <c r="C547" s="35" t="s">
        <v>1201</v>
      </c>
      <c r="D547" s="35" t="s">
        <v>1202</v>
      </c>
      <c r="E547" s="35" t="s">
        <v>1146</v>
      </c>
      <c r="F547" s="35" t="s">
        <v>1776</v>
      </c>
      <c r="G547" s="35"/>
      <c r="H547" s="35"/>
      <c r="I547" s="36" t="s">
        <v>3393</v>
      </c>
      <c r="J547" s="35" t="s">
        <v>3394</v>
      </c>
      <c r="K547" s="35" t="s">
        <v>3395</v>
      </c>
      <c r="L547" s="35" t="s">
        <v>1132</v>
      </c>
      <c r="M547" s="35" t="s">
        <v>1187</v>
      </c>
      <c r="N547" s="35"/>
      <c r="O547" s="35" t="s">
        <v>1134</v>
      </c>
      <c r="P547" s="35" t="s">
        <v>1135</v>
      </c>
      <c r="Q547" s="35"/>
      <c r="R547" s="35"/>
      <c r="S547" s="35"/>
      <c r="T547" s="35" t="s">
        <v>3396</v>
      </c>
      <c r="U547" s="35"/>
      <c r="V547" s="35" t="s">
        <v>1777</v>
      </c>
      <c r="W547" s="35" t="s">
        <v>1138</v>
      </c>
      <c r="X547" s="35" t="s">
        <v>1139</v>
      </c>
    </row>
    <row r="548" spans="1:24" hidden="1">
      <c r="A548" s="35" t="s">
        <v>3397</v>
      </c>
      <c r="B548" s="35" t="s">
        <v>3398</v>
      </c>
      <c r="C548" s="35" t="s">
        <v>1201</v>
      </c>
      <c r="D548" s="35" t="s">
        <v>1683</v>
      </c>
      <c r="E548" s="35" t="s">
        <v>1159</v>
      </c>
      <c r="F548" s="35" t="s">
        <v>2022</v>
      </c>
      <c r="G548" s="35" t="s">
        <v>1685</v>
      </c>
      <c r="H548" s="35"/>
      <c r="I548" s="36" t="s">
        <v>3399</v>
      </c>
      <c r="J548" s="35" t="s">
        <v>1131</v>
      </c>
      <c r="K548" s="35" t="s">
        <v>1131</v>
      </c>
      <c r="L548" s="35" t="s">
        <v>1132</v>
      </c>
      <c r="M548" s="35" t="s">
        <v>1187</v>
      </c>
      <c r="N548" s="35"/>
      <c r="O548" s="35" t="s">
        <v>1134</v>
      </c>
      <c r="P548" s="35" t="s">
        <v>1135</v>
      </c>
      <c r="Q548" s="35"/>
      <c r="R548" s="35"/>
      <c r="S548" s="35"/>
      <c r="T548" s="35" t="s">
        <v>1687</v>
      </c>
      <c r="U548" s="35"/>
      <c r="V548" s="35" t="s">
        <v>2024</v>
      </c>
      <c r="W548" s="35" t="s">
        <v>1138</v>
      </c>
      <c r="X548" s="35" t="s">
        <v>1139</v>
      </c>
    </row>
    <row r="549" spans="1:24" hidden="1">
      <c r="A549" s="35" t="s">
        <v>3400</v>
      </c>
      <c r="B549" s="35" t="s">
        <v>3401</v>
      </c>
      <c r="C549" s="35" t="s">
        <v>1201</v>
      </c>
      <c r="D549" s="35" t="s">
        <v>1683</v>
      </c>
      <c r="E549" s="35" t="s">
        <v>1159</v>
      </c>
      <c r="F549" s="35" t="s">
        <v>2022</v>
      </c>
      <c r="G549" s="35" t="s">
        <v>1685</v>
      </c>
      <c r="H549" s="35"/>
      <c r="I549" s="36" t="s">
        <v>3402</v>
      </c>
      <c r="J549" s="35" t="s">
        <v>1131</v>
      </c>
      <c r="K549" s="35" t="s">
        <v>1131</v>
      </c>
      <c r="L549" s="35" t="s">
        <v>1132</v>
      </c>
      <c r="M549" s="35" t="s">
        <v>1187</v>
      </c>
      <c r="N549" s="35"/>
      <c r="O549" s="35" t="s">
        <v>1134</v>
      </c>
      <c r="P549" s="35" t="s">
        <v>1135</v>
      </c>
      <c r="Q549" s="35"/>
      <c r="R549" s="35"/>
      <c r="S549" s="35"/>
      <c r="T549" s="35" t="s">
        <v>1687</v>
      </c>
      <c r="U549" s="35"/>
      <c r="V549" s="35" t="s">
        <v>2024</v>
      </c>
      <c r="W549" s="35" t="s">
        <v>1138</v>
      </c>
      <c r="X549" s="35" t="s">
        <v>1139</v>
      </c>
    </row>
    <row r="550" spans="1:24" hidden="1">
      <c r="A550" s="35" t="s">
        <v>3403</v>
      </c>
      <c r="B550" s="35" t="s">
        <v>3404</v>
      </c>
      <c r="C550" s="35" t="s">
        <v>1201</v>
      </c>
      <c r="D550" s="35" t="s">
        <v>1683</v>
      </c>
      <c r="E550" s="35" t="s">
        <v>1165</v>
      </c>
      <c r="F550" s="35" t="s">
        <v>1372</v>
      </c>
      <c r="G550" s="35" t="s">
        <v>1685</v>
      </c>
      <c r="H550" s="35"/>
      <c r="I550" s="36" t="s">
        <v>3405</v>
      </c>
      <c r="J550" s="35" t="s">
        <v>1131</v>
      </c>
      <c r="K550" s="35" t="s">
        <v>1131</v>
      </c>
      <c r="L550" s="35" t="s">
        <v>1132</v>
      </c>
      <c r="M550" s="35" t="s">
        <v>1187</v>
      </c>
      <c r="N550" s="35" t="s">
        <v>1375</v>
      </c>
      <c r="O550" s="35" t="s">
        <v>1134</v>
      </c>
      <c r="P550" s="35" t="s">
        <v>1135</v>
      </c>
      <c r="Q550" s="35"/>
      <c r="R550" s="35"/>
      <c r="S550" s="35"/>
      <c r="T550" s="35" t="s">
        <v>1687</v>
      </c>
      <c r="U550" s="35"/>
      <c r="V550" s="35" t="s">
        <v>1372</v>
      </c>
      <c r="W550" s="35" t="s">
        <v>1138</v>
      </c>
      <c r="X550" s="35" t="s">
        <v>1139</v>
      </c>
    </row>
    <row r="551" spans="1:24" ht="31.5" hidden="1">
      <c r="A551" s="35" t="s">
        <v>3406</v>
      </c>
      <c r="B551" s="35" t="s">
        <v>3407</v>
      </c>
      <c r="C551" s="35" t="s">
        <v>1201</v>
      </c>
      <c r="D551" s="35" t="s">
        <v>1683</v>
      </c>
      <c r="E551" s="35" t="s">
        <v>1128</v>
      </c>
      <c r="F551" s="35" t="s">
        <v>1372</v>
      </c>
      <c r="G551" s="35" t="s">
        <v>1685</v>
      </c>
      <c r="H551" s="35"/>
      <c r="I551" s="36" t="s">
        <v>3408</v>
      </c>
      <c r="J551" s="35" t="s">
        <v>1131</v>
      </c>
      <c r="K551" s="35" t="s">
        <v>1131</v>
      </c>
      <c r="L551" s="35" t="s">
        <v>1132</v>
      </c>
      <c r="M551" s="35" t="s">
        <v>1187</v>
      </c>
      <c r="N551" s="35" t="s">
        <v>1375</v>
      </c>
      <c r="O551" s="35" t="s">
        <v>1134</v>
      </c>
      <c r="P551" s="35" t="s">
        <v>1135</v>
      </c>
      <c r="Q551" s="35"/>
      <c r="R551" s="35"/>
      <c r="S551" s="35"/>
      <c r="T551" s="35" t="s">
        <v>1687</v>
      </c>
      <c r="U551" s="35"/>
      <c r="V551" s="35" t="s">
        <v>1372</v>
      </c>
      <c r="W551" s="35" t="s">
        <v>1138</v>
      </c>
      <c r="X551" s="35" t="s">
        <v>1139</v>
      </c>
    </row>
    <row r="552" spans="1:24" ht="31.5" hidden="1">
      <c r="A552" s="35" t="s">
        <v>3409</v>
      </c>
      <c r="B552" s="35" t="s">
        <v>3410</v>
      </c>
      <c r="C552" s="35" t="s">
        <v>1201</v>
      </c>
      <c r="D552" s="35" t="s">
        <v>1683</v>
      </c>
      <c r="E552" s="35" t="s">
        <v>1128</v>
      </c>
      <c r="F552" s="35" t="s">
        <v>2022</v>
      </c>
      <c r="G552" s="35" t="s">
        <v>1685</v>
      </c>
      <c r="H552" s="35"/>
      <c r="I552" s="36" t="s">
        <v>3411</v>
      </c>
      <c r="J552" s="35" t="s">
        <v>1131</v>
      </c>
      <c r="K552" s="35" t="s">
        <v>1131</v>
      </c>
      <c r="L552" s="35" t="s">
        <v>1132</v>
      </c>
      <c r="M552" s="35" t="s">
        <v>1187</v>
      </c>
      <c r="N552" s="35"/>
      <c r="O552" s="35" t="s">
        <v>1134</v>
      </c>
      <c r="P552" s="35" t="s">
        <v>1135</v>
      </c>
      <c r="Q552" s="35"/>
      <c r="R552" s="35"/>
      <c r="S552" s="35"/>
      <c r="T552" s="35" t="s">
        <v>1687</v>
      </c>
      <c r="U552" s="35"/>
      <c r="V552" s="35" t="s">
        <v>2024</v>
      </c>
      <c r="W552" s="35" t="s">
        <v>1138</v>
      </c>
      <c r="X552" s="35" t="s">
        <v>1139</v>
      </c>
    </row>
    <row r="553" spans="1:24" hidden="1">
      <c r="A553" s="35" t="s">
        <v>3412</v>
      </c>
      <c r="B553" s="35" t="s">
        <v>3413</v>
      </c>
      <c r="C553" s="35" t="s">
        <v>1126</v>
      </c>
      <c r="D553" s="35" t="s">
        <v>1127</v>
      </c>
      <c r="E553" s="35" t="s">
        <v>1165</v>
      </c>
      <c r="F553" s="35" t="s">
        <v>1129</v>
      </c>
      <c r="G553" s="35" t="s">
        <v>1130</v>
      </c>
      <c r="H553" s="35"/>
      <c r="I553" s="36"/>
      <c r="J553" s="35"/>
      <c r="K553" s="35" t="s">
        <v>1131</v>
      </c>
      <c r="L553" s="35" t="s">
        <v>1132</v>
      </c>
      <c r="M553" s="35" t="s">
        <v>1133</v>
      </c>
      <c r="N553" s="35"/>
      <c r="O553" s="35" t="s">
        <v>1134</v>
      </c>
      <c r="P553" s="35" t="s">
        <v>1135</v>
      </c>
      <c r="Q553" s="35"/>
      <c r="R553" s="35"/>
      <c r="S553" s="35"/>
      <c r="T553" s="35" t="s">
        <v>1136</v>
      </c>
      <c r="U553" s="35"/>
      <c r="V553" s="35" t="s">
        <v>1137</v>
      </c>
      <c r="W553" s="35" t="s">
        <v>1138</v>
      </c>
      <c r="X553" s="35" t="s">
        <v>1139</v>
      </c>
    </row>
    <row r="554" spans="1:24" hidden="1">
      <c r="A554" s="35" t="s">
        <v>3412</v>
      </c>
      <c r="B554" s="35" t="s">
        <v>3414</v>
      </c>
      <c r="C554" s="35" t="s">
        <v>1126</v>
      </c>
      <c r="D554" s="35" t="s">
        <v>1127</v>
      </c>
      <c r="E554" s="35" t="s">
        <v>1165</v>
      </c>
      <c r="F554" s="35" t="s">
        <v>1129</v>
      </c>
      <c r="G554" s="35" t="s">
        <v>1141</v>
      </c>
      <c r="H554" s="35"/>
      <c r="I554" s="36"/>
      <c r="J554" s="35"/>
      <c r="K554" s="35" t="s">
        <v>1150</v>
      </c>
      <c r="L554" s="35" t="s">
        <v>1132</v>
      </c>
      <c r="M554" s="35" t="s">
        <v>1133</v>
      </c>
      <c r="N554" s="35"/>
      <c r="O554" s="35" t="s">
        <v>1134</v>
      </c>
      <c r="P554" s="35" t="s">
        <v>1135</v>
      </c>
      <c r="Q554" s="35"/>
      <c r="R554" s="35"/>
      <c r="S554" s="35"/>
      <c r="T554" s="35" t="s">
        <v>1143</v>
      </c>
      <c r="U554" s="35"/>
      <c r="V554" s="35" t="s">
        <v>1137</v>
      </c>
      <c r="W554" s="35" t="s">
        <v>1138</v>
      </c>
      <c r="X554" s="35" t="s">
        <v>1139</v>
      </c>
    </row>
    <row r="555" spans="1:24" ht="31.5" hidden="1">
      <c r="A555" s="35" t="s">
        <v>3415</v>
      </c>
      <c r="B555" s="35" t="s">
        <v>3416</v>
      </c>
      <c r="C555" s="35" t="s">
        <v>1407</v>
      </c>
      <c r="D555" s="35" t="s">
        <v>1408</v>
      </c>
      <c r="E555" s="35" t="s">
        <v>1146</v>
      </c>
      <c r="F555" s="35" t="s">
        <v>2046</v>
      </c>
      <c r="G555" s="35" t="s">
        <v>2090</v>
      </c>
      <c r="H555" s="35"/>
      <c r="I555" s="36" t="s">
        <v>3417</v>
      </c>
      <c r="J555" s="35" t="s">
        <v>1142</v>
      </c>
      <c r="K555" s="35" t="s">
        <v>1142</v>
      </c>
      <c r="L555" s="35" t="s">
        <v>1132</v>
      </c>
      <c r="M555" s="35" t="s">
        <v>1187</v>
      </c>
      <c r="N555" s="35"/>
      <c r="O555" s="35" t="s">
        <v>1134</v>
      </c>
      <c r="P555" s="35" t="s">
        <v>1135</v>
      </c>
      <c r="Q555" s="35"/>
      <c r="R555" s="35"/>
      <c r="S555" s="35"/>
      <c r="T555" s="35" t="s">
        <v>2093</v>
      </c>
      <c r="U555" s="35"/>
      <c r="V555" s="35" t="s">
        <v>2052</v>
      </c>
      <c r="W555" s="35" t="s">
        <v>1138</v>
      </c>
      <c r="X555" s="35" t="s">
        <v>1139</v>
      </c>
    </row>
    <row r="556" spans="1:24" hidden="1">
      <c r="A556" s="35" t="s">
        <v>3418</v>
      </c>
      <c r="B556" s="35" t="s">
        <v>3418</v>
      </c>
      <c r="C556" s="35" t="s">
        <v>1174</v>
      </c>
      <c r="D556" s="35" t="s">
        <v>1175</v>
      </c>
      <c r="E556" s="35" t="s">
        <v>1165</v>
      </c>
      <c r="F556" s="35" t="s">
        <v>1452</v>
      </c>
      <c r="G556" s="35" t="s">
        <v>1340</v>
      </c>
      <c r="H556" s="35"/>
      <c r="I556" s="36" t="s">
        <v>3419</v>
      </c>
      <c r="J556" s="35" t="s">
        <v>1142</v>
      </c>
      <c r="K556" s="35" t="s">
        <v>1236</v>
      </c>
      <c r="L556" s="35" t="s">
        <v>1132</v>
      </c>
      <c r="M556" s="35" t="s">
        <v>1187</v>
      </c>
      <c r="N556" s="35"/>
      <c r="O556" s="35" t="s">
        <v>1134</v>
      </c>
      <c r="P556" s="35" t="s">
        <v>1135</v>
      </c>
      <c r="Q556" s="35"/>
      <c r="R556" s="35"/>
      <c r="S556" s="35" t="s">
        <v>1134</v>
      </c>
      <c r="T556" s="35" t="s">
        <v>1342</v>
      </c>
      <c r="U556" s="35" t="s">
        <v>1454</v>
      </c>
      <c r="V556" s="35" t="s">
        <v>1452</v>
      </c>
      <c r="W556" s="35" t="s">
        <v>1138</v>
      </c>
      <c r="X556" s="35" t="s">
        <v>1139</v>
      </c>
    </row>
    <row r="557" spans="1:24" hidden="1">
      <c r="A557" s="35" t="s">
        <v>3420</v>
      </c>
      <c r="B557" s="35" t="s">
        <v>3421</v>
      </c>
      <c r="C557" s="35" t="s">
        <v>1163</v>
      </c>
      <c r="D557" s="35" t="s">
        <v>2307</v>
      </c>
      <c r="E557" s="35" t="s">
        <v>1128</v>
      </c>
      <c r="F557" s="35" t="s">
        <v>1539</v>
      </c>
      <c r="G557" s="35" t="s">
        <v>2310</v>
      </c>
      <c r="H557" s="35"/>
      <c r="I557" s="36" t="s">
        <v>3420</v>
      </c>
      <c r="J557" s="35" t="s">
        <v>1142</v>
      </c>
      <c r="K557" s="35" t="s">
        <v>1142</v>
      </c>
      <c r="L557" s="35" t="s">
        <v>1132</v>
      </c>
      <c r="M557" s="35" t="s">
        <v>1187</v>
      </c>
      <c r="N557" s="35"/>
      <c r="O557" s="35" t="s">
        <v>1134</v>
      </c>
      <c r="P557" s="35" t="s">
        <v>1135</v>
      </c>
      <c r="Q557" s="35"/>
      <c r="R557" s="35"/>
      <c r="S557" s="35"/>
      <c r="T557" s="35" t="s">
        <v>2336</v>
      </c>
      <c r="U557" s="35"/>
      <c r="V557" s="35" t="s">
        <v>1541</v>
      </c>
      <c r="W557" s="35" t="s">
        <v>1138</v>
      </c>
      <c r="X557" s="35" t="s">
        <v>1139</v>
      </c>
    </row>
    <row r="558" spans="1:24" ht="31.5" hidden="1">
      <c r="A558" s="35" t="s">
        <v>3422</v>
      </c>
      <c r="B558" s="35" t="s">
        <v>3423</v>
      </c>
      <c r="C558" s="35" t="s">
        <v>1407</v>
      </c>
      <c r="D558" s="35" t="s">
        <v>1571</v>
      </c>
      <c r="E558" s="35" t="s">
        <v>1159</v>
      </c>
      <c r="F558" s="35" t="s">
        <v>3424</v>
      </c>
      <c r="G558" s="35" t="s">
        <v>1573</v>
      </c>
      <c r="H558" s="35"/>
      <c r="I558" s="36" t="s">
        <v>3425</v>
      </c>
      <c r="J558" s="35" t="s">
        <v>1142</v>
      </c>
      <c r="K558" s="35" t="s">
        <v>1142</v>
      </c>
      <c r="L558" s="35" t="s">
        <v>1132</v>
      </c>
      <c r="M558" s="35" t="s">
        <v>1187</v>
      </c>
      <c r="N558" s="35"/>
      <c r="O558" s="35" t="s">
        <v>1134</v>
      </c>
      <c r="P558" s="35" t="s">
        <v>1135</v>
      </c>
      <c r="Q558" s="35"/>
      <c r="R558" s="35"/>
      <c r="S558" s="35"/>
      <c r="T558" s="35" t="s">
        <v>1574</v>
      </c>
      <c r="U558" s="35"/>
      <c r="V558" s="35" t="s">
        <v>3424</v>
      </c>
      <c r="W558" s="35" t="s">
        <v>1138</v>
      </c>
      <c r="X558" s="35" t="s">
        <v>1139</v>
      </c>
    </row>
    <row r="559" spans="1:24" hidden="1">
      <c r="A559" s="35" t="s">
        <v>3426</v>
      </c>
      <c r="B559" s="35" t="s">
        <v>3427</v>
      </c>
      <c r="C559" s="35" t="s">
        <v>1201</v>
      </c>
      <c r="D559" s="35" t="s">
        <v>1683</v>
      </c>
      <c r="E559" s="35" t="s">
        <v>1159</v>
      </c>
      <c r="F559" s="35" t="s">
        <v>1848</v>
      </c>
      <c r="G559" s="35" t="s">
        <v>1685</v>
      </c>
      <c r="H559" s="35"/>
      <c r="I559" s="36" t="s">
        <v>3428</v>
      </c>
      <c r="J559" s="35" t="s">
        <v>1131</v>
      </c>
      <c r="K559" s="35" t="s">
        <v>1131</v>
      </c>
      <c r="L559" s="35" t="s">
        <v>1132</v>
      </c>
      <c r="M559" s="35" t="s">
        <v>1187</v>
      </c>
      <c r="N559" s="35"/>
      <c r="O559" s="35" t="s">
        <v>1134</v>
      </c>
      <c r="P559" s="35" t="s">
        <v>1135</v>
      </c>
      <c r="Q559" s="35"/>
      <c r="R559" s="35"/>
      <c r="S559" s="35"/>
      <c r="T559" s="35" t="s">
        <v>1687</v>
      </c>
      <c r="U559" s="35"/>
      <c r="V559" s="35" t="s">
        <v>1850</v>
      </c>
      <c r="W559" s="35" t="s">
        <v>1138</v>
      </c>
      <c r="X559" s="35" t="s">
        <v>1139</v>
      </c>
    </row>
    <row r="560" spans="1:24" ht="94.5" hidden="1">
      <c r="A560" s="35" t="s">
        <v>3429</v>
      </c>
      <c r="B560" s="35" t="s">
        <v>3430</v>
      </c>
      <c r="C560" s="35" t="s">
        <v>1174</v>
      </c>
      <c r="D560" s="35" t="s">
        <v>1175</v>
      </c>
      <c r="E560" s="35" t="s">
        <v>1165</v>
      </c>
      <c r="F560" s="35" t="s">
        <v>1304</v>
      </c>
      <c r="G560" s="35" t="s">
        <v>1241</v>
      </c>
      <c r="H560" s="35" t="s">
        <v>1242</v>
      </c>
      <c r="I560" s="36" t="s">
        <v>3431</v>
      </c>
      <c r="J560" s="35" t="s">
        <v>1142</v>
      </c>
      <c r="K560" s="35" t="s">
        <v>1236</v>
      </c>
      <c r="L560" s="35" t="s">
        <v>1132</v>
      </c>
      <c r="M560" s="35" t="s">
        <v>1187</v>
      </c>
      <c r="N560" s="35" t="s">
        <v>1241</v>
      </c>
      <c r="O560" s="35" t="s">
        <v>1134</v>
      </c>
      <c r="P560" s="35" t="s">
        <v>1135</v>
      </c>
      <c r="Q560" s="35"/>
      <c r="R560" s="35"/>
      <c r="S560" s="35"/>
      <c r="T560" s="35" t="s">
        <v>1244</v>
      </c>
      <c r="U560" s="35"/>
      <c r="V560" s="35" t="s">
        <v>1307</v>
      </c>
      <c r="W560" s="35" t="s">
        <v>1138</v>
      </c>
      <c r="X560" s="35" t="s">
        <v>1139</v>
      </c>
    </row>
    <row r="561" spans="1:24" ht="157.5" hidden="1">
      <c r="A561" s="35" t="s">
        <v>3432</v>
      </c>
      <c r="B561" s="35" t="s">
        <v>3433</v>
      </c>
      <c r="C561" s="35" t="s">
        <v>1407</v>
      </c>
      <c r="D561" s="35" t="s">
        <v>1408</v>
      </c>
      <c r="E561" s="35" t="s">
        <v>1159</v>
      </c>
      <c r="F561" s="35" t="s">
        <v>2511</v>
      </c>
      <c r="G561" s="35" t="s">
        <v>2047</v>
      </c>
      <c r="H561" s="35" t="s">
        <v>2244</v>
      </c>
      <c r="I561" s="36" t="s">
        <v>3434</v>
      </c>
      <c r="J561" s="35" t="s">
        <v>1142</v>
      </c>
      <c r="K561" s="35" t="s">
        <v>1142</v>
      </c>
      <c r="L561" s="35" t="s">
        <v>1132</v>
      </c>
      <c r="M561" s="35" t="s">
        <v>1187</v>
      </c>
      <c r="N561" s="35"/>
      <c r="O561" s="35" t="s">
        <v>1134</v>
      </c>
      <c r="P561" s="35" t="s">
        <v>1135</v>
      </c>
      <c r="Q561" s="35"/>
      <c r="R561" s="35"/>
      <c r="S561" s="35"/>
      <c r="T561" s="35" t="s">
        <v>2050</v>
      </c>
      <c r="U561" s="35" t="s">
        <v>2246</v>
      </c>
      <c r="V561" s="35" t="s">
        <v>2514</v>
      </c>
      <c r="W561" s="35" t="s">
        <v>1138</v>
      </c>
      <c r="X561" s="35" t="s">
        <v>1139</v>
      </c>
    </row>
    <row r="562" spans="1:24" ht="94.5" hidden="1">
      <c r="A562" s="35" t="s">
        <v>3435</v>
      </c>
      <c r="B562" s="35" t="s">
        <v>3436</v>
      </c>
      <c r="C562" s="35" t="s">
        <v>1201</v>
      </c>
      <c r="D562" s="35" t="s">
        <v>1224</v>
      </c>
      <c r="E562" s="35" t="s">
        <v>1146</v>
      </c>
      <c r="F562" s="35" t="s">
        <v>1225</v>
      </c>
      <c r="G562" s="35" t="s">
        <v>2494</v>
      </c>
      <c r="H562" s="35" t="s">
        <v>1280</v>
      </c>
      <c r="I562" s="36" t="s">
        <v>3437</v>
      </c>
      <c r="J562" s="35" t="s">
        <v>1142</v>
      </c>
      <c r="K562" s="35" t="s">
        <v>1266</v>
      </c>
      <c r="L562" s="35" t="s">
        <v>1132</v>
      </c>
      <c r="M562" s="35" t="s">
        <v>1187</v>
      </c>
      <c r="N562" s="35"/>
      <c r="O562" s="35" t="s">
        <v>1134</v>
      </c>
      <c r="P562" s="35" t="s">
        <v>1135</v>
      </c>
      <c r="Q562" s="35"/>
      <c r="R562" s="35"/>
      <c r="S562" s="35"/>
      <c r="T562" s="35" t="s">
        <v>2496</v>
      </c>
      <c r="U562" s="35" t="s">
        <v>1282</v>
      </c>
      <c r="V562" s="35" t="s">
        <v>1229</v>
      </c>
      <c r="W562" s="35" t="s">
        <v>1138</v>
      </c>
      <c r="X562" s="35" t="s">
        <v>1139</v>
      </c>
    </row>
    <row r="563" spans="1:24" ht="31.5" hidden="1">
      <c r="A563" s="35" t="s">
        <v>3438</v>
      </c>
      <c r="B563" s="35" t="s">
        <v>3439</v>
      </c>
      <c r="C563" s="35" t="s">
        <v>1201</v>
      </c>
      <c r="D563" s="35" t="s">
        <v>1224</v>
      </c>
      <c r="E563" s="35" t="s">
        <v>1146</v>
      </c>
      <c r="F563" s="35" t="s">
        <v>3440</v>
      </c>
      <c r="G563" s="35" t="s">
        <v>2451</v>
      </c>
      <c r="H563" s="35"/>
      <c r="I563" s="36" t="s">
        <v>3441</v>
      </c>
      <c r="J563" s="35" t="s">
        <v>1142</v>
      </c>
      <c r="K563" s="35" t="s">
        <v>1142</v>
      </c>
      <c r="L563" s="35" t="s">
        <v>1132</v>
      </c>
      <c r="M563" s="35" t="s">
        <v>1187</v>
      </c>
      <c r="N563" s="35"/>
      <c r="O563" s="35" t="s">
        <v>1134</v>
      </c>
      <c r="P563" s="35" t="s">
        <v>1135</v>
      </c>
      <c r="Q563" s="35"/>
      <c r="R563" s="35"/>
      <c r="S563" s="35"/>
      <c r="T563" s="35" t="s">
        <v>2453</v>
      </c>
      <c r="U563" s="35"/>
      <c r="V563" s="35" t="s">
        <v>3442</v>
      </c>
      <c r="W563" s="35" t="s">
        <v>1138</v>
      </c>
      <c r="X563" s="35" t="s">
        <v>1139</v>
      </c>
    </row>
    <row r="564" spans="1:24" ht="47.25" hidden="1">
      <c r="A564" s="35" t="s">
        <v>3443</v>
      </c>
      <c r="B564" s="35" t="s">
        <v>3444</v>
      </c>
      <c r="C564" s="35" t="s">
        <v>1201</v>
      </c>
      <c r="D564" s="35" t="s">
        <v>1224</v>
      </c>
      <c r="E564" s="35" t="s">
        <v>1146</v>
      </c>
      <c r="F564" s="35" t="s">
        <v>3440</v>
      </c>
      <c r="G564" s="35" t="s">
        <v>1226</v>
      </c>
      <c r="H564" s="35"/>
      <c r="I564" s="36" t="s">
        <v>3445</v>
      </c>
      <c r="J564" s="35" t="s">
        <v>1142</v>
      </c>
      <c r="K564" s="35" t="s">
        <v>1142</v>
      </c>
      <c r="L564" s="35" t="s">
        <v>1132</v>
      </c>
      <c r="M564" s="35" t="s">
        <v>1187</v>
      </c>
      <c r="N564" s="35"/>
      <c r="O564" s="35" t="s">
        <v>1134</v>
      </c>
      <c r="P564" s="35" t="s">
        <v>1135</v>
      </c>
      <c r="Q564" s="35"/>
      <c r="R564" s="35"/>
      <c r="S564" s="35"/>
      <c r="T564" s="35" t="s">
        <v>1226</v>
      </c>
      <c r="U564" s="35"/>
      <c r="V564" s="35" t="s">
        <v>3442</v>
      </c>
      <c r="W564" s="35" t="s">
        <v>1138</v>
      </c>
      <c r="X564" s="35" t="s">
        <v>1139</v>
      </c>
    </row>
    <row r="565" spans="1:24" ht="31.5" hidden="1">
      <c r="A565" s="35" t="s">
        <v>3446</v>
      </c>
      <c r="B565" s="35" t="s">
        <v>3447</v>
      </c>
      <c r="C565" s="35" t="s">
        <v>1126</v>
      </c>
      <c r="D565" s="35" t="s">
        <v>3448</v>
      </c>
      <c r="E565" s="35" t="s">
        <v>1146</v>
      </c>
      <c r="F565" s="35" t="s">
        <v>1141</v>
      </c>
      <c r="G565" s="35" t="s">
        <v>3449</v>
      </c>
      <c r="H565" s="35" t="s">
        <v>3450</v>
      </c>
      <c r="I565" s="36" t="s">
        <v>3451</v>
      </c>
      <c r="J565" s="35" t="s">
        <v>1142</v>
      </c>
      <c r="K565" s="35" t="s">
        <v>3452</v>
      </c>
      <c r="L565" s="35" t="s">
        <v>1132</v>
      </c>
      <c r="M565" s="35" t="s">
        <v>1133</v>
      </c>
      <c r="N565" s="35" t="s">
        <v>3450</v>
      </c>
      <c r="O565" s="35" t="s">
        <v>1134</v>
      </c>
      <c r="P565" s="35" t="s">
        <v>1135</v>
      </c>
      <c r="Q565" s="35"/>
      <c r="R565" s="35"/>
      <c r="S565" s="35"/>
      <c r="T565" s="35"/>
      <c r="U565" s="35"/>
      <c r="V565" s="35"/>
      <c r="W565" s="35" t="s">
        <v>1138</v>
      </c>
      <c r="X565" s="35" t="s">
        <v>1139</v>
      </c>
    </row>
    <row r="566" spans="1:24" ht="126" hidden="1">
      <c r="A566" s="35" t="s">
        <v>3453</v>
      </c>
      <c r="B566" s="35" t="s">
        <v>3454</v>
      </c>
      <c r="C566" s="35" t="s">
        <v>1201</v>
      </c>
      <c r="D566" s="35" t="s">
        <v>1473</v>
      </c>
      <c r="E566" s="35" t="s">
        <v>1159</v>
      </c>
      <c r="F566" s="35" t="s">
        <v>3455</v>
      </c>
      <c r="G566" s="35" t="s">
        <v>1921</v>
      </c>
      <c r="H566" s="35"/>
      <c r="I566" s="36" t="s">
        <v>3456</v>
      </c>
      <c r="J566" s="35" t="s">
        <v>1142</v>
      </c>
      <c r="K566" s="35" t="s">
        <v>1228</v>
      </c>
      <c r="L566" s="35" t="s">
        <v>1132</v>
      </c>
      <c r="M566" s="35" t="s">
        <v>1187</v>
      </c>
      <c r="N566" s="35"/>
      <c r="O566" s="35" t="s">
        <v>1134</v>
      </c>
      <c r="P566" s="35" t="s">
        <v>1135</v>
      </c>
      <c r="Q566" s="35"/>
      <c r="R566" s="35"/>
      <c r="S566" s="35"/>
      <c r="T566" s="35" t="s">
        <v>1923</v>
      </c>
      <c r="U566" s="35"/>
      <c r="V566" s="35" t="s">
        <v>3457</v>
      </c>
      <c r="W566" s="35" t="s">
        <v>1138</v>
      </c>
      <c r="X566" s="35" t="s">
        <v>1139</v>
      </c>
    </row>
    <row r="567" spans="1:24" hidden="1">
      <c r="A567" s="35" t="s">
        <v>3458</v>
      </c>
      <c r="B567" s="35" t="s">
        <v>3459</v>
      </c>
      <c r="C567" s="35" t="s">
        <v>1126</v>
      </c>
      <c r="D567" s="35" t="s">
        <v>1127</v>
      </c>
      <c r="E567" s="35" t="s">
        <v>1128</v>
      </c>
      <c r="F567" s="35" t="s">
        <v>1129</v>
      </c>
      <c r="G567" s="35" t="s">
        <v>1130</v>
      </c>
      <c r="H567" s="35"/>
      <c r="I567" s="36" t="s">
        <v>3460</v>
      </c>
      <c r="J567" s="35"/>
      <c r="K567" s="35" t="s">
        <v>1131</v>
      </c>
      <c r="L567" s="35" t="s">
        <v>1132</v>
      </c>
      <c r="M567" s="35" t="s">
        <v>1133</v>
      </c>
      <c r="N567" s="35"/>
      <c r="O567" s="35" t="s">
        <v>1134</v>
      </c>
      <c r="P567" s="35" t="s">
        <v>1135</v>
      </c>
      <c r="Q567" s="35"/>
      <c r="R567" s="35"/>
      <c r="S567" s="35"/>
      <c r="T567" s="35" t="s">
        <v>1136</v>
      </c>
      <c r="U567" s="35"/>
      <c r="V567" s="35" t="s">
        <v>1137</v>
      </c>
      <c r="W567" s="35" t="s">
        <v>1138</v>
      </c>
      <c r="X567" s="35" t="s">
        <v>1139</v>
      </c>
    </row>
    <row r="568" spans="1:24" hidden="1">
      <c r="A568" s="35" t="s">
        <v>3461</v>
      </c>
      <c r="B568" s="35" t="s">
        <v>3462</v>
      </c>
      <c r="C568" s="35" t="s">
        <v>1126</v>
      </c>
      <c r="D568" s="35" t="s">
        <v>1127</v>
      </c>
      <c r="E568" s="35" t="s">
        <v>1128</v>
      </c>
      <c r="F568" s="35" t="s">
        <v>1129</v>
      </c>
      <c r="G568" s="35"/>
      <c r="H568" s="35"/>
      <c r="I568" s="36" t="s">
        <v>3463</v>
      </c>
      <c r="J568" s="35"/>
      <c r="K568" s="35" t="s">
        <v>1142</v>
      </c>
      <c r="L568" s="35" t="s">
        <v>1132</v>
      </c>
      <c r="M568" s="35" t="s">
        <v>1133</v>
      </c>
      <c r="N568" s="35"/>
      <c r="O568" s="35" t="s">
        <v>1134</v>
      </c>
      <c r="P568" s="35" t="s">
        <v>1135</v>
      </c>
      <c r="Q568" s="35"/>
      <c r="R568" s="35"/>
      <c r="S568" s="35"/>
      <c r="T568" s="35" t="s">
        <v>3464</v>
      </c>
      <c r="U568" s="35"/>
      <c r="V568" s="35" t="s">
        <v>1137</v>
      </c>
      <c r="W568" s="35" t="s">
        <v>1138</v>
      </c>
      <c r="X568" s="35" t="s">
        <v>1139</v>
      </c>
    </row>
    <row r="569" spans="1:24" ht="63" hidden="1">
      <c r="A569" s="35" t="s">
        <v>3465</v>
      </c>
      <c r="B569" s="35" t="s">
        <v>3466</v>
      </c>
      <c r="C569" s="35" t="s">
        <v>1407</v>
      </c>
      <c r="D569" s="35" t="s">
        <v>1408</v>
      </c>
      <c r="E569" s="35" t="s">
        <v>1159</v>
      </c>
      <c r="F569" s="35" t="s">
        <v>2046</v>
      </c>
      <c r="G569" s="35" t="s">
        <v>3052</v>
      </c>
      <c r="H569" s="35"/>
      <c r="I569" s="36" t="s">
        <v>3467</v>
      </c>
      <c r="J569" s="35" t="s">
        <v>1142</v>
      </c>
      <c r="K569" s="35" t="s">
        <v>1142</v>
      </c>
      <c r="L569" s="35" t="s">
        <v>1132</v>
      </c>
      <c r="M569" s="35" t="s">
        <v>1187</v>
      </c>
      <c r="N569" s="35"/>
      <c r="O569" s="35" t="s">
        <v>1134</v>
      </c>
      <c r="P569" s="35" t="s">
        <v>1135</v>
      </c>
      <c r="Q569" s="35"/>
      <c r="R569" s="35"/>
      <c r="S569" s="35"/>
      <c r="T569" s="35" t="s">
        <v>3054</v>
      </c>
      <c r="U569" s="35"/>
      <c r="V569" s="35" t="s">
        <v>2052</v>
      </c>
      <c r="W569" s="35" t="s">
        <v>1138</v>
      </c>
      <c r="X569" s="35" t="s">
        <v>1139</v>
      </c>
    </row>
    <row r="570" spans="1:24" ht="47.25" hidden="1">
      <c r="A570" s="35" t="s">
        <v>3468</v>
      </c>
      <c r="B570" s="35" t="s">
        <v>3469</v>
      </c>
      <c r="C570" s="35" t="s">
        <v>1174</v>
      </c>
      <c r="D570" s="35" t="s">
        <v>1175</v>
      </c>
      <c r="E570" s="35" t="s">
        <v>1128</v>
      </c>
      <c r="F570" s="35" t="s">
        <v>3470</v>
      </c>
      <c r="G570" s="35" t="s">
        <v>3471</v>
      </c>
      <c r="H570" s="35"/>
      <c r="I570" s="36" t="s">
        <v>3472</v>
      </c>
      <c r="J570" s="35" t="s">
        <v>1142</v>
      </c>
      <c r="K570" s="35" t="s">
        <v>1142</v>
      </c>
      <c r="L570" s="35" t="s">
        <v>1132</v>
      </c>
      <c r="M570" s="35" t="s">
        <v>1187</v>
      </c>
      <c r="N570" s="35"/>
      <c r="O570" s="35" t="s">
        <v>1134</v>
      </c>
      <c r="P570" s="35" t="s">
        <v>1135</v>
      </c>
      <c r="Q570" s="35"/>
      <c r="R570" s="35"/>
      <c r="S570" s="35"/>
      <c r="T570" s="35" t="s">
        <v>3473</v>
      </c>
      <c r="U570" s="35"/>
      <c r="V570" s="35" t="s">
        <v>3474</v>
      </c>
      <c r="W570" s="35" t="s">
        <v>1138</v>
      </c>
      <c r="X570" s="35" t="s">
        <v>1139</v>
      </c>
    </row>
    <row r="571" spans="1:24" ht="63" hidden="1">
      <c r="A571" s="35" t="s">
        <v>3475</v>
      </c>
      <c r="B571" s="35" t="s">
        <v>3476</v>
      </c>
      <c r="C571" s="35" t="s">
        <v>1174</v>
      </c>
      <c r="D571" s="35" t="s">
        <v>1175</v>
      </c>
      <c r="E571" s="35" t="s">
        <v>1128</v>
      </c>
      <c r="F571" s="35" t="s">
        <v>1372</v>
      </c>
      <c r="G571" s="35" t="s">
        <v>1373</v>
      </c>
      <c r="H571" s="35"/>
      <c r="I571" s="36" t="s">
        <v>3477</v>
      </c>
      <c r="J571" s="35" t="s">
        <v>1142</v>
      </c>
      <c r="K571" s="35" t="s">
        <v>1131</v>
      </c>
      <c r="L571" s="35" t="s">
        <v>1132</v>
      </c>
      <c r="M571" s="35" t="s">
        <v>1187</v>
      </c>
      <c r="N571" s="35" t="s">
        <v>1375</v>
      </c>
      <c r="O571" s="35" t="s">
        <v>1134</v>
      </c>
      <c r="P571" s="35" t="s">
        <v>1135</v>
      </c>
      <c r="Q571" s="35"/>
      <c r="R571" s="35"/>
      <c r="S571" s="35"/>
      <c r="T571" s="35" t="s">
        <v>1376</v>
      </c>
      <c r="U571" s="35"/>
      <c r="V571" s="35" t="s">
        <v>1372</v>
      </c>
      <c r="W571" s="35" t="s">
        <v>1138</v>
      </c>
      <c r="X571" s="35" t="s">
        <v>1139</v>
      </c>
    </row>
    <row r="572" spans="1:24" ht="47.25" hidden="1">
      <c r="A572" s="35" t="s">
        <v>3478</v>
      </c>
      <c r="B572" s="35" t="s">
        <v>3479</v>
      </c>
      <c r="C572" s="35" t="s">
        <v>1174</v>
      </c>
      <c r="D572" s="35" t="s">
        <v>1175</v>
      </c>
      <c r="E572" s="35" t="s">
        <v>1128</v>
      </c>
      <c r="F572" s="35" t="s">
        <v>3470</v>
      </c>
      <c r="G572" s="35" t="s">
        <v>3471</v>
      </c>
      <c r="H572" s="35"/>
      <c r="I572" s="36" t="s">
        <v>3472</v>
      </c>
      <c r="J572" s="35" t="s">
        <v>1142</v>
      </c>
      <c r="K572" s="35" t="s">
        <v>1156</v>
      </c>
      <c r="L572" s="35" t="s">
        <v>1132</v>
      </c>
      <c r="M572" s="35" t="s">
        <v>1187</v>
      </c>
      <c r="N572" s="35"/>
      <c r="O572" s="35" t="s">
        <v>1134</v>
      </c>
      <c r="P572" s="35" t="s">
        <v>1135</v>
      </c>
      <c r="Q572" s="35"/>
      <c r="R572" s="35"/>
      <c r="S572" s="35"/>
      <c r="T572" s="35" t="s">
        <v>3473</v>
      </c>
      <c r="U572" s="35"/>
      <c r="V572" s="35" t="s">
        <v>3474</v>
      </c>
      <c r="W572" s="35" t="s">
        <v>1138</v>
      </c>
      <c r="X572" s="35" t="s">
        <v>1139</v>
      </c>
    </row>
    <row r="573" spans="1:24" ht="63" hidden="1">
      <c r="A573" s="35" t="s">
        <v>3480</v>
      </c>
      <c r="B573" s="35" t="s">
        <v>3481</v>
      </c>
      <c r="C573" s="35" t="s">
        <v>1174</v>
      </c>
      <c r="D573" s="35" t="s">
        <v>1175</v>
      </c>
      <c r="E573" s="35" t="s">
        <v>1128</v>
      </c>
      <c r="F573" s="35" t="s">
        <v>2986</v>
      </c>
      <c r="G573" s="35" t="s">
        <v>1654</v>
      </c>
      <c r="H573" s="35" t="s">
        <v>3482</v>
      </c>
      <c r="I573" s="36" t="s">
        <v>3483</v>
      </c>
      <c r="J573" s="35" t="s">
        <v>1142</v>
      </c>
      <c r="K573" s="35" t="s">
        <v>1142</v>
      </c>
      <c r="L573" s="35" t="s">
        <v>1132</v>
      </c>
      <c r="M573" s="35" t="s">
        <v>1187</v>
      </c>
      <c r="N573" s="35" t="s">
        <v>3484</v>
      </c>
      <c r="O573" s="35" t="s">
        <v>1134</v>
      </c>
      <c r="P573" s="35" t="s">
        <v>1135</v>
      </c>
      <c r="Q573" s="35"/>
      <c r="R573" s="35"/>
      <c r="S573" s="35"/>
      <c r="T573" s="35" t="s">
        <v>1654</v>
      </c>
      <c r="U573" s="35" t="s">
        <v>3485</v>
      </c>
      <c r="V573" s="35" t="s">
        <v>2988</v>
      </c>
      <c r="W573" s="35" t="s">
        <v>1138</v>
      </c>
      <c r="X573" s="35" t="s">
        <v>1139</v>
      </c>
    </row>
    <row r="574" spans="1:24" ht="47.25" hidden="1">
      <c r="A574" s="35" t="s">
        <v>3486</v>
      </c>
      <c r="B574" s="35" t="s">
        <v>3487</v>
      </c>
      <c r="C574" s="35" t="s">
        <v>1174</v>
      </c>
      <c r="D574" s="35" t="s">
        <v>1175</v>
      </c>
      <c r="E574" s="35" t="s">
        <v>1128</v>
      </c>
      <c r="F574" s="35" t="s">
        <v>3470</v>
      </c>
      <c r="G574" s="35" t="s">
        <v>3471</v>
      </c>
      <c r="H574" s="35"/>
      <c r="I574" s="36" t="s">
        <v>3472</v>
      </c>
      <c r="J574" s="35" t="s">
        <v>1142</v>
      </c>
      <c r="K574" s="35" t="s">
        <v>1206</v>
      </c>
      <c r="L574" s="35" t="s">
        <v>1132</v>
      </c>
      <c r="M574" s="35" t="s">
        <v>1187</v>
      </c>
      <c r="N574" s="35"/>
      <c r="O574" s="35" t="s">
        <v>1134</v>
      </c>
      <c r="P574" s="35" t="s">
        <v>1135</v>
      </c>
      <c r="Q574" s="35"/>
      <c r="R574" s="35"/>
      <c r="S574" s="35"/>
      <c r="T574" s="35" t="s">
        <v>3473</v>
      </c>
      <c r="U574" s="35"/>
      <c r="V574" s="35" t="s">
        <v>3474</v>
      </c>
      <c r="W574" s="35" t="s">
        <v>1138</v>
      </c>
      <c r="X574" s="35" t="s">
        <v>1139</v>
      </c>
    </row>
    <row r="575" spans="1:24" hidden="1">
      <c r="A575" s="35" t="s">
        <v>3488</v>
      </c>
      <c r="B575" s="35" t="s">
        <v>3489</v>
      </c>
      <c r="C575" s="35" t="s">
        <v>1201</v>
      </c>
      <c r="D575" s="35" t="s">
        <v>1286</v>
      </c>
      <c r="E575" s="35" t="s">
        <v>1146</v>
      </c>
      <c r="F575" s="35" t="s">
        <v>3490</v>
      </c>
      <c r="G575" s="35"/>
      <c r="H575" s="35"/>
      <c r="I575" s="36" t="s">
        <v>3488</v>
      </c>
      <c r="J575" s="35" t="s">
        <v>1142</v>
      </c>
      <c r="K575" s="35" t="s">
        <v>1131</v>
      </c>
      <c r="L575" s="35" t="s">
        <v>1132</v>
      </c>
      <c r="M575" s="35" t="s">
        <v>1187</v>
      </c>
      <c r="N575" s="35"/>
      <c r="O575" s="35" t="s">
        <v>1134</v>
      </c>
      <c r="P575" s="35" t="s">
        <v>1135</v>
      </c>
      <c r="Q575" s="35"/>
      <c r="R575" s="35"/>
      <c r="S575" s="35"/>
      <c r="T575" s="35" t="s">
        <v>1856</v>
      </c>
      <c r="U575" s="35"/>
      <c r="V575" s="35" t="s">
        <v>3491</v>
      </c>
      <c r="W575" s="35" t="s">
        <v>1138</v>
      </c>
      <c r="X575" s="35" t="s">
        <v>1139</v>
      </c>
    </row>
    <row r="576" spans="1:24" ht="78.75" hidden="1">
      <c r="A576" s="35" t="s">
        <v>3492</v>
      </c>
      <c r="B576" s="35" t="s">
        <v>3493</v>
      </c>
      <c r="C576" s="35" t="s">
        <v>1407</v>
      </c>
      <c r="D576" s="35" t="s">
        <v>1408</v>
      </c>
      <c r="E576" s="35" t="s">
        <v>1165</v>
      </c>
      <c r="F576" s="35" t="s">
        <v>3494</v>
      </c>
      <c r="G576" s="35" t="s">
        <v>2973</v>
      </c>
      <c r="H576" s="35" t="s">
        <v>3495</v>
      </c>
      <c r="I576" s="36" t="s">
        <v>3496</v>
      </c>
      <c r="J576" s="35" t="s">
        <v>1142</v>
      </c>
      <c r="K576" s="35" t="s">
        <v>1228</v>
      </c>
      <c r="L576" s="35" t="s">
        <v>1132</v>
      </c>
      <c r="M576" s="35" t="s">
        <v>1187</v>
      </c>
      <c r="N576" s="35" t="s">
        <v>3495</v>
      </c>
      <c r="O576" s="35" t="s">
        <v>1134</v>
      </c>
      <c r="P576" s="35" t="s">
        <v>1135</v>
      </c>
      <c r="Q576" s="35"/>
      <c r="R576" s="35"/>
      <c r="S576" s="35"/>
      <c r="T576" s="35" t="s">
        <v>2975</v>
      </c>
      <c r="U576" s="35" t="s">
        <v>3497</v>
      </c>
      <c r="V576" s="35" t="s">
        <v>3498</v>
      </c>
      <c r="W576" s="35" t="s">
        <v>1138</v>
      </c>
      <c r="X576" s="35" t="s">
        <v>1139</v>
      </c>
    </row>
    <row r="577" spans="1:24" ht="157.5" hidden="1">
      <c r="A577" s="35" t="s">
        <v>3499</v>
      </c>
      <c r="B577" s="35" t="s">
        <v>3500</v>
      </c>
      <c r="C577" s="35" t="s">
        <v>1407</v>
      </c>
      <c r="D577" s="35" t="s">
        <v>1408</v>
      </c>
      <c r="E577" s="35" t="s">
        <v>1159</v>
      </c>
      <c r="F577" s="35" t="s">
        <v>3494</v>
      </c>
      <c r="G577" s="35" t="s">
        <v>2973</v>
      </c>
      <c r="H577" s="35" t="s">
        <v>3495</v>
      </c>
      <c r="I577" s="36" t="s">
        <v>3501</v>
      </c>
      <c r="J577" s="35" t="s">
        <v>1142</v>
      </c>
      <c r="K577" s="35" t="s">
        <v>1142</v>
      </c>
      <c r="L577" s="35" t="s">
        <v>1132</v>
      </c>
      <c r="M577" s="35" t="s">
        <v>1187</v>
      </c>
      <c r="N577" s="35" t="s">
        <v>3495</v>
      </c>
      <c r="O577" s="35" t="s">
        <v>1134</v>
      </c>
      <c r="P577" s="35" t="s">
        <v>1135</v>
      </c>
      <c r="Q577" s="35"/>
      <c r="R577" s="35"/>
      <c r="S577" s="35"/>
      <c r="T577" s="35" t="s">
        <v>2975</v>
      </c>
      <c r="U577" s="35" t="s">
        <v>3497</v>
      </c>
      <c r="V577" s="35" t="s">
        <v>3502</v>
      </c>
      <c r="W577" s="35" t="s">
        <v>1138</v>
      </c>
      <c r="X577" s="35" t="s">
        <v>1139</v>
      </c>
    </row>
    <row r="578" spans="1:24" ht="63" hidden="1">
      <c r="A578" s="35" t="s">
        <v>3503</v>
      </c>
      <c r="B578" s="35" t="s">
        <v>3504</v>
      </c>
      <c r="C578" s="35" t="s">
        <v>1407</v>
      </c>
      <c r="D578" s="35" t="s">
        <v>1408</v>
      </c>
      <c r="E578" s="35" t="s">
        <v>1159</v>
      </c>
      <c r="F578" s="35" t="s">
        <v>2511</v>
      </c>
      <c r="G578" s="35" t="s">
        <v>3505</v>
      </c>
      <c r="H578" s="35"/>
      <c r="I578" s="36" t="s">
        <v>3506</v>
      </c>
      <c r="J578" s="35" t="s">
        <v>1142</v>
      </c>
      <c r="K578" s="35" t="s">
        <v>1142</v>
      </c>
      <c r="L578" s="35" t="s">
        <v>1132</v>
      </c>
      <c r="M578" s="35" t="s">
        <v>1187</v>
      </c>
      <c r="N578" s="35" t="s">
        <v>1588</v>
      </c>
      <c r="O578" s="35" t="s">
        <v>1134</v>
      </c>
      <c r="P578" s="35" t="s">
        <v>1135</v>
      </c>
      <c r="Q578" s="35"/>
      <c r="R578" s="35"/>
      <c r="S578" s="35"/>
      <c r="T578" s="35" t="s">
        <v>3507</v>
      </c>
      <c r="U578" s="35"/>
      <c r="V578" s="35" t="s">
        <v>2514</v>
      </c>
      <c r="W578" s="35" t="s">
        <v>1138</v>
      </c>
      <c r="X578" s="35" t="s">
        <v>1139</v>
      </c>
    </row>
    <row r="579" spans="1:24" ht="31.5" hidden="1">
      <c r="A579" s="35" t="s">
        <v>3508</v>
      </c>
      <c r="B579" s="35" t="s">
        <v>3509</v>
      </c>
      <c r="C579" s="35" t="s">
        <v>1201</v>
      </c>
      <c r="D579" s="35" t="s">
        <v>1286</v>
      </c>
      <c r="E579" s="35" t="s">
        <v>1146</v>
      </c>
      <c r="F579" s="35" t="s">
        <v>2030</v>
      </c>
      <c r="G579" s="35" t="s">
        <v>2031</v>
      </c>
      <c r="H579" s="35" t="s">
        <v>2531</v>
      </c>
      <c r="I579" s="36" t="s">
        <v>3510</v>
      </c>
      <c r="J579" s="35" t="s">
        <v>1142</v>
      </c>
      <c r="K579" s="35" t="s">
        <v>1142</v>
      </c>
      <c r="L579" s="35" t="s">
        <v>1132</v>
      </c>
      <c r="M579" s="35" t="s">
        <v>1187</v>
      </c>
      <c r="N579" s="35"/>
      <c r="O579" s="35" t="s">
        <v>1134</v>
      </c>
      <c r="P579" s="35" t="s">
        <v>1135</v>
      </c>
      <c r="Q579" s="35"/>
      <c r="R579" s="35"/>
      <c r="S579" s="35"/>
      <c r="T579" s="35" t="s">
        <v>2033</v>
      </c>
      <c r="U579" s="35" t="s">
        <v>2534</v>
      </c>
      <c r="V579" s="35" t="s">
        <v>2030</v>
      </c>
      <c r="W579" s="35" t="s">
        <v>1138</v>
      </c>
      <c r="X579" s="35" t="s">
        <v>1139</v>
      </c>
    </row>
    <row r="580" spans="1:24" ht="78.75" hidden="1">
      <c r="A580" s="35" t="s">
        <v>3511</v>
      </c>
      <c r="B580" s="35" t="s">
        <v>3512</v>
      </c>
      <c r="C580" s="35" t="s">
        <v>1126</v>
      </c>
      <c r="D580" s="35" t="s">
        <v>1127</v>
      </c>
      <c r="E580" s="35" t="s">
        <v>1146</v>
      </c>
      <c r="F580" s="35" t="s">
        <v>1129</v>
      </c>
      <c r="G580" s="35" t="s">
        <v>1210</v>
      </c>
      <c r="H580" s="35"/>
      <c r="I580" s="36" t="s">
        <v>3513</v>
      </c>
      <c r="J580" s="35"/>
      <c r="K580" s="35" t="s">
        <v>1150</v>
      </c>
      <c r="L580" s="35" t="s">
        <v>1132</v>
      </c>
      <c r="M580" s="35" t="s">
        <v>1133</v>
      </c>
      <c r="N580" s="35"/>
      <c r="O580" s="35" t="s">
        <v>1134</v>
      </c>
      <c r="P580" s="35" t="s">
        <v>1135</v>
      </c>
      <c r="Q580" s="35"/>
      <c r="R580" s="35"/>
      <c r="S580" s="35"/>
      <c r="T580" s="35" t="s">
        <v>1212</v>
      </c>
      <c r="U580" s="35"/>
      <c r="V580" s="35" t="s">
        <v>1137</v>
      </c>
      <c r="W580" s="35" t="s">
        <v>1138</v>
      </c>
      <c r="X580" s="35" t="s">
        <v>1139</v>
      </c>
    </row>
    <row r="581" spans="1:24" ht="94.5" hidden="1">
      <c r="A581" s="35" t="s">
        <v>3514</v>
      </c>
      <c r="B581" s="35" t="s">
        <v>3515</v>
      </c>
      <c r="C581" s="35" t="s">
        <v>1174</v>
      </c>
      <c r="D581" s="35" t="s">
        <v>1175</v>
      </c>
      <c r="E581" s="35" t="s">
        <v>1159</v>
      </c>
      <c r="F581" s="35" t="s">
        <v>1192</v>
      </c>
      <c r="G581" s="35" t="s">
        <v>1495</v>
      </c>
      <c r="H581" s="35" t="s">
        <v>1194</v>
      </c>
      <c r="I581" s="36" t="s">
        <v>3516</v>
      </c>
      <c r="J581" s="35" t="s">
        <v>1142</v>
      </c>
      <c r="K581" s="35" t="s">
        <v>1142</v>
      </c>
      <c r="L581" s="35" t="s">
        <v>1132</v>
      </c>
      <c r="M581" s="35" t="s">
        <v>1187</v>
      </c>
      <c r="N581" s="35"/>
      <c r="O581" s="35" t="s">
        <v>1134</v>
      </c>
      <c r="P581" s="35" t="s">
        <v>1135</v>
      </c>
      <c r="Q581" s="35"/>
      <c r="R581" s="35"/>
      <c r="S581" s="35"/>
      <c r="T581" s="35" t="s">
        <v>1497</v>
      </c>
      <c r="U581" s="35" t="s">
        <v>1197</v>
      </c>
      <c r="V581" s="35" t="s">
        <v>1198</v>
      </c>
      <c r="W581" s="35" t="s">
        <v>1138</v>
      </c>
      <c r="X581" s="35" t="s">
        <v>1139</v>
      </c>
    </row>
    <row r="582" spans="1:24" ht="94.5" hidden="1">
      <c r="A582" s="35" t="s">
        <v>3517</v>
      </c>
      <c r="B582" s="35" t="s">
        <v>3518</v>
      </c>
      <c r="C582" s="35" t="s">
        <v>1174</v>
      </c>
      <c r="D582" s="35"/>
      <c r="E582" s="35" t="s">
        <v>1165</v>
      </c>
      <c r="F582" s="35" t="s">
        <v>3519</v>
      </c>
      <c r="G582" s="35" t="s">
        <v>3520</v>
      </c>
      <c r="H582" s="35" t="s">
        <v>3521</v>
      </c>
      <c r="I582" s="36" t="s">
        <v>3522</v>
      </c>
      <c r="J582" s="35" t="s">
        <v>1142</v>
      </c>
      <c r="K582" s="35" t="s">
        <v>1142</v>
      </c>
      <c r="L582" s="35" t="s">
        <v>1132</v>
      </c>
      <c r="M582" s="35" t="s">
        <v>1187</v>
      </c>
      <c r="N582" s="35" t="s">
        <v>3523</v>
      </c>
      <c r="O582" s="35" t="s">
        <v>1134</v>
      </c>
      <c r="P582" s="35" t="s">
        <v>1135</v>
      </c>
      <c r="Q582" s="35"/>
      <c r="R582" s="35"/>
      <c r="S582" s="35"/>
      <c r="T582" s="35"/>
      <c r="U582" s="35"/>
      <c r="V582" s="35"/>
      <c r="W582" s="35" t="s">
        <v>1138</v>
      </c>
      <c r="X582" s="35" t="s">
        <v>1139</v>
      </c>
    </row>
    <row r="583" spans="1:24" ht="47.25" hidden="1">
      <c r="A583" s="35" t="s">
        <v>3524</v>
      </c>
      <c r="B583" s="35" t="s">
        <v>3525</v>
      </c>
      <c r="C583" s="35" t="s">
        <v>1126</v>
      </c>
      <c r="D583" s="35" t="s">
        <v>1127</v>
      </c>
      <c r="E583" s="35" t="s">
        <v>1146</v>
      </c>
      <c r="F583" s="35" t="s">
        <v>1129</v>
      </c>
      <c r="G583" s="35" t="s">
        <v>3133</v>
      </c>
      <c r="H583" s="35"/>
      <c r="I583" s="36" t="s">
        <v>3526</v>
      </c>
      <c r="J583" s="35"/>
      <c r="K583" s="35" t="s">
        <v>1150</v>
      </c>
      <c r="L583" s="35" t="s">
        <v>1132</v>
      </c>
      <c r="M583" s="35" t="s">
        <v>1133</v>
      </c>
      <c r="N583" s="35"/>
      <c r="O583" s="35" t="s">
        <v>1134</v>
      </c>
      <c r="P583" s="35" t="s">
        <v>1135</v>
      </c>
      <c r="Q583" s="35"/>
      <c r="R583" s="35"/>
      <c r="S583" s="35"/>
      <c r="T583" s="35" t="s">
        <v>3136</v>
      </c>
      <c r="U583" s="35"/>
      <c r="V583" s="35" t="s">
        <v>1137</v>
      </c>
      <c r="W583" s="35" t="s">
        <v>1138</v>
      </c>
      <c r="X583" s="35" t="s">
        <v>1139</v>
      </c>
    </row>
    <row r="584" spans="1:24" ht="63" hidden="1">
      <c r="A584" s="35" t="s">
        <v>3527</v>
      </c>
      <c r="B584" s="35" t="s">
        <v>3528</v>
      </c>
      <c r="C584" s="35" t="s">
        <v>1201</v>
      </c>
      <c r="D584" s="35" t="s">
        <v>1683</v>
      </c>
      <c r="E584" s="35" t="s">
        <v>1128</v>
      </c>
      <c r="F584" s="35" t="s">
        <v>1848</v>
      </c>
      <c r="G584" s="35" t="s">
        <v>1685</v>
      </c>
      <c r="H584" s="35"/>
      <c r="I584" s="36" t="s">
        <v>3529</v>
      </c>
      <c r="J584" s="35" t="s">
        <v>1131</v>
      </c>
      <c r="K584" s="35" t="s">
        <v>1131</v>
      </c>
      <c r="L584" s="35" t="s">
        <v>1132</v>
      </c>
      <c r="M584" s="35" t="s">
        <v>1187</v>
      </c>
      <c r="N584" s="35"/>
      <c r="O584" s="35" t="s">
        <v>1134</v>
      </c>
      <c r="P584" s="35" t="s">
        <v>1135</v>
      </c>
      <c r="Q584" s="35"/>
      <c r="R584" s="35"/>
      <c r="S584" s="35"/>
      <c r="T584" s="35" t="s">
        <v>1687</v>
      </c>
      <c r="U584" s="35"/>
      <c r="V584" s="35" t="s">
        <v>1850</v>
      </c>
      <c r="W584" s="35" t="s">
        <v>1138</v>
      </c>
      <c r="X584" s="35" t="s">
        <v>1139</v>
      </c>
    </row>
    <row r="585" spans="1:24" ht="31.5" hidden="1">
      <c r="A585" s="35" t="s">
        <v>3530</v>
      </c>
      <c r="B585" s="35" t="s">
        <v>3531</v>
      </c>
      <c r="C585" s="35" t="s">
        <v>1407</v>
      </c>
      <c r="D585" s="35" t="s">
        <v>1408</v>
      </c>
      <c r="E585" s="35" t="s">
        <v>1159</v>
      </c>
      <c r="F585" s="35" t="s">
        <v>2511</v>
      </c>
      <c r="G585" s="35" t="s">
        <v>2822</v>
      </c>
      <c r="H585" s="35" t="s">
        <v>2823</v>
      </c>
      <c r="I585" s="36" t="s">
        <v>3532</v>
      </c>
      <c r="J585" s="35" t="s">
        <v>1142</v>
      </c>
      <c r="K585" s="35" t="s">
        <v>1142</v>
      </c>
      <c r="L585" s="35" t="s">
        <v>1132</v>
      </c>
      <c r="M585" s="35" t="s">
        <v>1187</v>
      </c>
      <c r="N585" s="35" t="s">
        <v>1588</v>
      </c>
      <c r="O585" s="35" t="s">
        <v>1134</v>
      </c>
      <c r="P585" s="35" t="s">
        <v>1135</v>
      </c>
      <c r="Q585" s="35"/>
      <c r="R585" s="35"/>
      <c r="S585" s="35"/>
      <c r="T585" s="35" t="s">
        <v>2825</v>
      </c>
      <c r="U585" s="35" t="s">
        <v>2826</v>
      </c>
      <c r="V585" s="35" t="s">
        <v>2514</v>
      </c>
      <c r="W585" s="35" t="s">
        <v>1138</v>
      </c>
      <c r="X585" s="35" t="s">
        <v>1139</v>
      </c>
    </row>
    <row r="586" spans="1:24" ht="204.75" hidden="1">
      <c r="A586" s="35" t="s">
        <v>3533</v>
      </c>
      <c r="B586" s="35" t="s">
        <v>3534</v>
      </c>
      <c r="C586" s="35" t="s">
        <v>1174</v>
      </c>
      <c r="D586" s="35" t="s">
        <v>1175</v>
      </c>
      <c r="E586" s="35" t="s">
        <v>1159</v>
      </c>
      <c r="F586" s="35" t="s">
        <v>1192</v>
      </c>
      <c r="G586" s="35" t="s">
        <v>1654</v>
      </c>
      <c r="H586" s="35" t="s">
        <v>3482</v>
      </c>
      <c r="I586" s="36" t="s">
        <v>3535</v>
      </c>
      <c r="J586" s="35" t="s">
        <v>1142</v>
      </c>
      <c r="K586" s="35" t="s">
        <v>1142</v>
      </c>
      <c r="L586" s="35" t="s">
        <v>1132</v>
      </c>
      <c r="M586" s="35" t="s">
        <v>1187</v>
      </c>
      <c r="N586" s="35" t="s">
        <v>3484</v>
      </c>
      <c r="O586" s="35" t="s">
        <v>1134</v>
      </c>
      <c r="P586" s="35" t="s">
        <v>1135</v>
      </c>
      <c r="Q586" s="35"/>
      <c r="R586" s="35"/>
      <c r="S586" s="35"/>
      <c r="T586" s="35" t="s">
        <v>1654</v>
      </c>
      <c r="U586" s="35" t="s">
        <v>3485</v>
      </c>
      <c r="V586" s="35" t="s">
        <v>1198</v>
      </c>
      <c r="W586" s="35" t="s">
        <v>1138</v>
      </c>
      <c r="X586" s="35" t="s">
        <v>1139</v>
      </c>
    </row>
    <row r="587" spans="1:24" ht="31.5" hidden="1">
      <c r="A587" s="35" t="s">
        <v>3536</v>
      </c>
      <c r="B587" s="35" t="s">
        <v>3537</v>
      </c>
      <c r="C587" s="35" t="s">
        <v>1174</v>
      </c>
      <c r="D587" s="35" t="s">
        <v>1175</v>
      </c>
      <c r="E587" s="35" t="s">
        <v>1159</v>
      </c>
      <c r="F587" s="35" t="s">
        <v>1176</v>
      </c>
      <c r="G587" s="35" t="s">
        <v>1177</v>
      </c>
      <c r="H587" s="35"/>
      <c r="I587" s="36" t="s">
        <v>3538</v>
      </c>
      <c r="J587" s="35"/>
      <c r="K587" s="35" t="s">
        <v>1150</v>
      </c>
      <c r="L587" s="35" t="s">
        <v>1132</v>
      </c>
      <c r="M587" s="35" t="s">
        <v>1133</v>
      </c>
      <c r="N587" s="35"/>
      <c r="O587" s="35" t="s">
        <v>1134</v>
      </c>
      <c r="P587" s="35" t="s">
        <v>1135</v>
      </c>
      <c r="Q587" s="35"/>
      <c r="R587" s="35"/>
      <c r="S587" s="35"/>
      <c r="T587" s="35" t="s">
        <v>1180</v>
      </c>
      <c r="U587" s="35"/>
      <c r="V587" s="35" t="s">
        <v>1181</v>
      </c>
      <c r="W587" s="35" t="s">
        <v>1138</v>
      </c>
      <c r="X587" s="35" t="s">
        <v>1139</v>
      </c>
    </row>
    <row r="588" spans="1:24" ht="31.5" hidden="1">
      <c r="A588" s="35" t="s">
        <v>3539</v>
      </c>
      <c r="B588" s="35" t="s">
        <v>3540</v>
      </c>
      <c r="C588" s="35" t="s">
        <v>1201</v>
      </c>
      <c r="D588" s="35" t="s">
        <v>1473</v>
      </c>
      <c r="E588" s="35" t="s">
        <v>1159</v>
      </c>
      <c r="F588" s="35" t="s">
        <v>1920</v>
      </c>
      <c r="G588" s="35" t="s">
        <v>1921</v>
      </c>
      <c r="H588" s="35"/>
      <c r="I588" s="36" t="s">
        <v>1849</v>
      </c>
      <c r="J588" s="35" t="s">
        <v>1142</v>
      </c>
      <c r="K588" s="35" t="s">
        <v>1142</v>
      </c>
      <c r="L588" s="35" t="s">
        <v>1132</v>
      </c>
      <c r="M588" s="35" t="s">
        <v>1187</v>
      </c>
      <c r="N588" s="35"/>
      <c r="O588" s="35" t="s">
        <v>1134</v>
      </c>
      <c r="P588" s="35" t="s">
        <v>1135</v>
      </c>
      <c r="Q588" s="35"/>
      <c r="R588" s="35"/>
      <c r="S588" s="35" t="s">
        <v>1134</v>
      </c>
      <c r="T588" s="35" t="s">
        <v>1923</v>
      </c>
      <c r="U588" s="35"/>
      <c r="V588" s="35" t="s">
        <v>1924</v>
      </c>
      <c r="W588" s="35" t="s">
        <v>1138</v>
      </c>
      <c r="X588" s="35" t="s">
        <v>1139</v>
      </c>
    </row>
    <row r="589" spans="1:24" ht="31.5" hidden="1">
      <c r="A589" s="35" t="s">
        <v>3541</v>
      </c>
      <c r="B589" s="35" t="s">
        <v>3542</v>
      </c>
      <c r="C589" s="35" t="s">
        <v>1174</v>
      </c>
      <c r="D589" s="35"/>
      <c r="E589" s="35" t="s">
        <v>1165</v>
      </c>
      <c r="F589" s="35" t="s">
        <v>1362</v>
      </c>
      <c r="G589" s="35" t="s">
        <v>2177</v>
      </c>
      <c r="H589" s="35" t="s">
        <v>2178</v>
      </c>
      <c r="I589" s="36" t="s">
        <v>3543</v>
      </c>
      <c r="J589" s="35" t="s">
        <v>1274</v>
      </c>
      <c r="K589" s="35" t="s">
        <v>1274</v>
      </c>
      <c r="L589" s="35" t="s">
        <v>1132</v>
      </c>
      <c r="M589" s="35" t="s">
        <v>1187</v>
      </c>
      <c r="N589" s="35" t="s">
        <v>2178</v>
      </c>
      <c r="O589" s="35" t="s">
        <v>1134</v>
      </c>
      <c r="P589" s="35" t="s">
        <v>1135</v>
      </c>
      <c r="Q589" s="35"/>
      <c r="R589" s="35"/>
      <c r="S589" s="35"/>
      <c r="T589" s="35"/>
      <c r="U589" s="35"/>
      <c r="V589" s="35"/>
      <c r="W589" s="35" t="s">
        <v>1138</v>
      </c>
      <c r="X589" s="35" t="s">
        <v>1139</v>
      </c>
    </row>
    <row r="590" spans="1:24" ht="31.5" hidden="1">
      <c r="A590" s="35" t="s">
        <v>3544</v>
      </c>
      <c r="B590" s="35" t="s">
        <v>3545</v>
      </c>
      <c r="C590" s="35" t="s">
        <v>1201</v>
      </c>
      <c r="D590" s="35" t="s">
        <v>1202</v>
      </c>
      <c r="E590" s="35" t="s">
        <v>1146</v>
      </c>
      <c r="F590" s="35" t="s">
        <v>1314</v>
      </c>
      <c r="G590" s="35" t="s">
        <v>1272</v>
      </c>
      <c r="H590" s="35"/>
      <c r="I590" s="36" t="s">
        <v>3546</v>
      </c>
      <c r="J590" s="35" t="s">
        <v>1274</v>
      </c>
      <c r="K590" s="35" t="s">
        <v>1274</v>
      </c>
      <c r="L590" s="35" t="s">
        <v>1132</v>
      </c>
      <c r="M590" s="35" t="s">
        <v>1187</v>
      </c>
      <c r="N590" s="35"/>
      <c r="O590" s="35" t="s">
        <v>1134</v>
      </c>
      <c r="P590" s="35" t="s">
        <v>1135</v>
      </c>
      <c r="Q590" s="35"/>
      <c r="R590" s="35"/>
      <c r="S590" s="35"/>
      <c r="T590" s="35" t="s">
        <v>1275</v>
      </c>
      <c r="U590" s="35" t="s">
        <v>2284</v>
      </c>
      <c r="V590" s="35" t="s">
        <v>1734</v>
      </c>
      <c r="W590" s="35" t="s">
        <v>1138</v>
      </c>
      <c r="X590" s="35" t="s">
        <v>1139</v>
      </c>
    </row>
    <row r="591" spans="1:24" ht="47.25" hidden="1">
      <c r="A591" s="35" t="s">
        <v>3547</v>
      </c>
      <c r="B591" s="35" t="s">
        <v>3547</v>
      </c>
      <c r="C591" s="35" t="s">
        <v>1407</v>
      </c>
      <c r="D591" s="35" t="s">
        <v>1408</v>
      </c>
      <c r="E591" s="35" t="s">
        <v>1128</v>
      </c>
      <c r="F591" s="35" t="s">
        <v>2046</v>
      </c>
      <c r="G591" s="35" t="s">
        <v>2973</v>
      </c>
      <c r="H591" s="35"/>
      <c r="I591" s="36" t="s">
        <v>3548</v>
      </c>
      <c r="J591" s="35" t="s">
        <v>1142</v>
      </c>
      <c r="K591" s="35" t="s">
        <v>3303</v>
      </c>
      <c r="L591" s="35" t="s">
        <v>1132</v>
      </c>
      <c r="M591" s="35" t="s">
        <v>1187</v>
      </c>
      <c r="N591" s="35"/>
      <c r="O591" s="35" t="s">
        <v>1134</v>
      </c>
      <c r="P591" s="35" t="s">
        <v>1135</v>
      </c>
      <c r="Q591" s="35"/>
      <c r="R591" s="35"/>
      <c r="S591" s="35"/>
      <c r="T591" s="35" t="s">
        <v>2975</v>
      </c>
      <c r="U591" s="35"/>
      <c r="V591" s="35" t="s">
        <v>2052</v>
      </c>
      <c r="W591" s="35" t="s">
        <v>1138</v>
      </c>
      <c r="X591" s="35" t="s">
        <v>1139</v>
      </c>
    </row>
    <row r="592" spans="1:24" hidden="1">
      <c r="A592" s="35" t="s">
        <v>3549</v>
      </c>
      <c r="B592" s="35" t="s">
        <v>3550</v>
      </c>
      <c r="C592" s="35" t="s">
        <v>1407</v>
      </c>
      <c r="D592" s="35" t="s">
        <v>1408</v>
      </c>
      <c r="E592" s="35" t="s">
        <v>1159</v>
      </c>
      <c r="F592" s="35" t="s">
        <v>3043</v>
      </c>
      <c r="G592" s="35" t="s">
        <v>2973</v>
      </c>
      <c r="H592" s="35"/>
      <c r="I592" s="36" t="s">
        <v>3551</v>
      </c>
      <c r="J592" s="35" t="s">
        <v>1142</v>
      </c>
      <c r="K592" s="35" t="s">
        <v>1142</v>
      </c>
      <c r="L592" s="35" t="s">
        <v>1132</v>
      </c>
      <c r="M592" s="35" t="s">
        <v>1187</v>
      </c>
      <c r="N592" s="35"/>
      <c r="O592" s="35" t="s">
        <v>1134</v>
      </c>
      <c r="P592" s="35" t="s">
        <v>1135</v>
      </c>
      <c r="Q592" s="35"/>
      <c r="R592" s="35"/>
      <c r="S592" s="35"/>
      <c r="T592" s="35" t="s">
        <v>2975</v>
      </c>
      <c r="U592" s="35"/>
      <c r="V592" s="35" t="s">
        <v>3045</v>
      </c>
      <c r="W592" s="35" t="s">
        <v>1138</v>
      </c>
      <c r="X592" s="35" t="s">
        <v>1139</v>
      </c>
    </row>
    <row r="593" spans="1:24" hidden="1">
      <c r="A593" s="35" t="s">
        <v>3552</v>
      </c>
      <c r="B593" s="35" t="s">
        <v>3553</v>
      </c>
      <c r="C593" s="35" t="s">
        <v>1407</v>
      </c>
      <c r="D593" s="35" t="s">
        <v>1408</v>
      </c>
      <c r="E593" s="35" t="s">
        <v>1159</v>
      </c>
      <c r="F593" s="35" t="s">
        <v>3240</v>
      </c>
      <c r="G593" s="35" t="s">
        <v>2973</v>
      </c>
      <c r="H593" s="35"/>
      <c r="I593" s="36" t="s">
        <v>3554</v>
      </c>
      <c r="J593" s="35" t="s">
        <v>1142</v>
      </c>
      <c r="K593" s="35" t="s">
        <v>1142</v>
      </c>
      <c r="L593" s="35" t="s">
        <v>1132</v>
      </c>
      <c r="M593" s="35" t="s">
        <v>1187</v>
      </c>
      <c r="N593" s="35"/>
      <c r="O593" s="35" t="s">
        <v>1134</v>
      </c>
      <c r="P593" s="35" t="s">
        <v>1135</v>
      </c>
      <c r="Q593" s="35"/>
      <c r="R593" s="35"/>
      <c r="S593" s="35"/>
      <c r="T593" s="35" t="s">
        <v>2975</v>
      </c>
      <c r="U593" s="35"/>
      <c r="V593" s="35" t="s">
        <v>3242</v>
      </c>
      <c r="W593" s="35" t="s">
        <v>1138</v>
      </c>
      <c r="X593" s="35" t="s">
        <v>1139</v>
      </c>
    </row>
    <row r="594" spans="1:24" ht="31.5" hidden="1">
      <c r="A594" s="35" t="s">
        <v>3555</v>
      </c>
      <c r="B594" s="35" t="s">
        <v>3556</v>
      </c>
      <c r="C594" s="35" t="s">
        <v>1407</v>
      </c>
      <c r="D594" s="35" t="s">
        <v>1408</v>
      </c>
      <c r="E594" s="35" t="s">
        <v>1146</v>
      </c>
      <c r="F594" s="35" t="s">
        <v>2506</v>
      </c>
      <c r="G594" s="35" t="s">
        <v>2973</v>
      </c>
      <c r="H594" s="35"/>
      <c r="I594" s="36" t="s">
        <v>3557</v>
      </c>
      <c r="J594" s="35" t="s">
        <v>1142</v>
      </c>
      <c r="K594" s="35" t="s">
        <v>1142</v>
      </c>
      <c r="L594" s="35" t="s">
        <v>1132</v>
      </c>
      <c r="M594" s="35" t="s">
        <v>1187</v>
      </c>
      <c r="N594" s="35" t="s">
        <v>1297</v>
      </c>
      <c r="O594" s="35" t="s">
        <v>1134</v>
      </c>
      <c r="P594" s="35" t="s">
        <v>1135</v>
      </c>
      <c r="Q594" s="35"/>
      <c r="R594" s="35"/>
      <c r="S594" s="35"/>
      <c r="T594" s="35" t="s">
        <v>2975</v>
      </c>
      <c r="U594" s="35"/>
      <c r="V594" s="35" t="s">
        <v>3558</v>
      </c>
      <c r="W594" s="35" t="s">
        <v>1138</v>
      </c>
      <c r="X594" s="35" t="s">
        <v>1139</v>
      </c>
    </row>
    <row r="595" spans="1:24" ht="63" hidden="1">
      <c r="A595" s="35" t="s">
        <v>3559</v>
      </c>
      <c r="B595" s="35" t="s">
        <v>3560</v>
      </c>
      <c r="C595" s="35" t="s">
        <v>1407</v>
      </c>
      <c r="D595" s="35" t="s">
        <v>1408</v>
      </c>
      <c r="E595" s="35" t="s">
        <v>1159</v>
      </c>
      <c r="F595" s="35" t="s">
        <v>3561</v>
      </c>
      <c r="G595" s="35" t="s">
        <v>2973</v>
      </c>
      <c r="H595" s="35"/>
      <c r="I595" s="36" t="s">
        <v>3562</v>
      </c>
      <c r="J595" s="35" t="s">
        <v>1142</v>
      </c>
      <c r="K595" s="35" t="s">
        <v>1142</v>
      </c>
      <c r="L595" s="35" t="s">
        <v>1132</v>
      </c>
      <c r="M595" s="35" t="s">
        <v>1187</v>
      </c>
      <c r="N595" s="35"/>
      <c r="O595" s="35" t="s">
        <v>1134</v>
      </c>
      <c r="P595" s="35" t="s">
        <v>1135</v>
      </c>
      <c r="Q595" s="35"/>
      <c r="R595" s="35"/>
      <c r="S595" s="35" t="s">
        <v>1134</v>
      </c>
      <c r="T595" s="35" t="s">
        <v>2975</v>
      </c>
      <c r="U595" s="35"/>
      <c r="V595" s="35" t="s">
        <v>3563</v>
      </c>
      <c r="W595" s="35" t="s">
        <v>1138</v>
      </c>
      <c r="X595" s="35" t="s">
        <v>1139</v>
      </c>
    </row>
    <row r="596" spans="1:24" hidden="1">
      <c r="A596" s="35" t="s">
        <v>3564</v>
      </c>
      <c r="B596" s="35" t="s">
        <v>3565</v>
      </c>
      <c r="C596" s="35" t="s">
        <v>1407</v>
      </c>
      <c r="D596" s="35" t="s">
        <v>1408</v>
      </c>
      <c r="E596" s="35" t="s">
        <v>1159</v>
      </c>
      <c r="F596" s="35" t="s">
        <v>3240</v>
      </c>
      <c r="G596" s="35" t="s">
        <v>2973</v>
      </c>
      <c r="H596" s="35"/>
      <c r="I596" s="36" t="s">
        <v>3566</v>
      </c>
      <c r="J596" s="35" t="s">
        <v>1142</v>
      </c>
      <c r="K596" s="35" t="s">
        <v>1142</v>
      </c>
      <c r="L596" s="35" t="s">
        <v>1132</v>
      </c>
      <c r="M596" s="35" t="s">
        <v>1187</v>
      </c>
      <c r="N596" s="35"/>
      <c r="O596" s="35" t="s">
        <v>1134</v>
      </c>
      <c r="P596" s="35" t="s">
        <v>1135</v>
      </c>
      <c r="Q596" s="35"/>
      <c r="R596" s="35"/>
      <c r="S596" s="35"/>
      <c r="T596" s="35" t="s">
        <v>2975</v>
      </c>
      <c r="U596" s="35"/>
      <c r="V596" s="35" t="s">
        <v>3242</v>
      </c>
      <c r="W596" s="35" t="s">
        <v>1138</v>
      </c>
      <c r="X596" s="35" t="s">
        <v>1139</v>
      </c>
    </row>
    <row r="597" spans="1:24" ht="47.25" hidden="1">
      <c r="A597" s="35" t="s">
        <v>3567</v>
      </c>
      <c r="B597" s="35" t="s">
        <v>3568</v>
      </c>
      <c r="C597" s="35" t="s">
        <v>1407</v>
      </c>
      <c r="D597" s="35" t="s">
        <v>1408</v>
      </c>
      <c r="E597" s="35" t="s">
        <v>1159</v>
      </c>
      <c r="F597" s="35" t="s">
        <v>2511</v>
      </c>
      <c r="G597" s="35" t="s">
        <v>2973</v>
      </c>
      <c r="H597" s="35"/>
      <c r="I597" s="36" t="s">
        <v>3569</v>
      </c>
      <c r="J597" s="35" t="s">
        <v>1142</v>
      </c>
      <c r="K597" s="35" t="s">
        <v>3303</v>
      </c>
      <c r="L597" s="35" t="s">
        <v>1132</v>
      </c>
      <c r="M597" s="35" t="s">
        <v>1187</v>
      </c>
      <c r="N597" s="35"/>
      <c r="O597" s="35" t="s">
        <v>1134</v>
      </c>
      <c r="P597" s="35" t="s">
        <v>1135</v>
      </c>
      <c r="Q597" s="35"/>
      <c r="R597" s="35"/>
      <c r="S597" s="35"/>
      <c r="T597" s="35" t="s">
        <v>2975</v>
      </c>
      <c r="U597" s="35"/>
      <c r="V597" s="35" t="s">
        <v>2514</v>
      </c>
      <c r="W597" s="35" t="s">
        <v>1138</v>
      </c>
      <c r="X597" s="35" t="s">
        <v>1139</v>
      </c>
    </row>
    <row r="598" spans="1:24" hidden="1">
      <c r="A598" s="35" t="s">
        <v>3570</v>
      </c>
      <c r="B598" s="35" t="s">
        <v>3571</v>
      </c>
      <c r="C598" s="35" t="s">
        <v>1407</v>
      </c>
      <c r="D598" s="35" t="s">
        <v>1408</v>
      </c>
      <c r="E598" s="35" t="s">
        <v>1159</v>
      </c>
      <c r="F598" s="35" t="s">
        <v>2511</v>
      </c>
      <c r="G598" s="35" t="s">
        <v>2973</v>
      </c>
      <c r="H598" s="35"/>
      <c r="I598" s="36" t="s">
        <v>3572</v>
      </c>
      <c r="J598" s="35" t="s">
        <v>1142</v>
      </c>
      <c r="K598" s="35" t="s">
        <v>1142</v>
      </c>
      <c r="L598" s="35" t="s">
        <v>1132</v>
      </c>
      <c r="M598" s="35" t="s">
        <v>1187</v>
      </c>
      <c r="N598" s="35"/>
      <c r="O598" s="35" t="s">
        <v>1134</v>
      </c>
      <c r="P598" s="35" t="s">
        <v>1135</v>
      </c>
      <c r="Q598" s="35"/>
      <c r="R598" s="35"/>
      <c r="S598" s="35"/>
      <c r="T598" s="35" t="s">
        <v>2975</v>
      </c>
      <c r="U598" s="35"/>
      <c r="V598" s="35" t="s">
        <v>2514</v>
      </c>
      <c r="W598" s="35" t="s">
        <v>1138</v>
      </c>
      <c r="X598" s="35" t="s">
        <v>1139</v>
      </c>
    </row>
    <row r="599" spans="1:24" ht="31.5" hidden="1">
      <c r="A599" s="35" t="s">
        <v>3573</v>
      </c>
      <c r="B599" s="35" t="s">
        <v>3574</v>
      </c>
      <c r="C599" s="35" t="s">
        <v>1407</v>
      </c>
      <c r="D599" s="35" t="s">
        <v>1408</v>
      </c>
      <c r="E599" s="35" t="s">
        <v>1159</v>
      </c>
      <c r="F599" s="35" t="s">
        <v>2046</v>
      </c>
      <c r="G599" s="35" t="s">
        <v>2973</v>
      </c>
      <c r="H599" s="35"/>
      <c r="I599" s="36" t="s">
        <v>3575</v>
      </c>
      <c r="J599" s="35" t="s">
        <v>1142</v>
      </c>
      <c r="K599" s="35" t="s">
        <v>1142</v>
      </c>
      <c r="L599" s="35" t="s">
        <v>1132</v>
      </c>
      <c r="M599" s="35" t="s">
        <v>1187</v>
      </c>
      <c r="N599" s="35"/>
      <c r="O599" s="35" t="s">
        <v>1134</v>
      </c>
      <c r="P599" s="35" t="s">
        <v>1135</v>
      </c>
      <c r="Q599" s="35"/>
      <c r="R599" s="35"/>
      <c r="S599" s="35"/>
      <c r="T599" s="35" t="s">
        <v>2975</v>
      </c>
      <c r="U599" s="35"/>
      <c r="V599" s="35" t="s">
        <v>2052</v>
      </c>
      <c r="W599" s="35" t="s">
        <v>1138</v>
      </c>
      <c r="X599" s="35" t="s">
        <v>1139</v>
      </c>
    </row>
    <row r="600" spans="1:24" hidden="1">
      <c r="A600" s="35" t="s">
        <v>3576</v>
      </c>
      <c r="B600" s="35" t="s">
        <v>3577</v>
      </c>
      <c r="C600" s="35" t="s">
        <v>1163</v>
      </c>
      <c r="D600" s="35" t="s">
        <v>1164</v>
      </c>
      <c r="E600" s="35" t="s">
        <v>1146</v>
      </c>
      <c r="F600" s="35" t="s">
        <v>3578</v>
      </c>
      <c r="G600" s="35" t="s">
        <v>3579</v>
      </c>
      <c r="H600" s="35"/>
      <c r="I600" s="36" t="s">
        <v>3576</v>
      </c>
      <c r="J600" s="35" t="s">
        <v>1142</v>
      </c>
      <c r="K600" s="35" t="s">
        <v>3181</v>
      </c>
      <c r="L600" s="35" t="s">
        <v>1132</v>
      </c>
      <c r="M600" s="35" t="s">
        <v>1133</v>
      </c>
      <c r="N600" s="35" t="s">
        <v>1169</v>
      </c>
      <c r="O600" s="35" t="s">
        <v>1134</v>
      </c>
      <c r="P600" s="35" t="s">
        <v>1135</v>
      </c>
      <c r="Q600" s="35"/>
      <c r="R600" s="35"/>
      <c r="S600" s="35"/>
      <c r="T600" s="35" t="s">
        <v>3580</v>
      </c>
      <c r="U600" s="35"/>
      <c r="V600" s="35" t="s">
        <v>3581</v>
      </c>
      <c r="W600" s="35" t="s">
        <v>1138</v>
      </c>
      <c r="X600" s="35" t="s">
        <v>1139</v>
      </c>
    </row>
    <row r="601" spans="1:24" ht="78.75" hidden="1">
      <c r="A601" s="35" t="s">
        <v>3582</v>
      </c>
      <c r="B601" s="35" t="s">
        <v>3583</v>
      </c>
      <c r="C601" s="35" t="s">
        <v>1201</v>
      </c>
      <c r="D601" s="35" t="s">
        <v>1683</v>
      </c>
      <c r="E601" s="35" t="s">
        <v>1159</v>
      </c>
      <c r="F601" s="35" t="s">
        <v>2357</v>
      </c>
      <c r="G601" s="35" t="s">
        <v>3310</v>
      </c>
      <c r="H601" s="35"/>
      <c r="I601" s="36" t="s">
        <v>3584</v>
      </c>
      <c r="J601" s="35" t="s">
        <v>1142</v>
      </c>
      <c r="K601" s="35" t="s">
        <v>1131</v>
      </c>
      <c r="L601" s="35" t="s">
        <v>1132</v>
      </c>
      <c r="M601" s="35" t="s">
        <v>1187</v>
      </c>
      <c r="N601" s="35"/>
      <c r="O601" s="35" t="s">
        <v>1134</v>
      </c>
      <c r="P601" s="35" t="s">
        <v>1135</v>
      </c>
      <c r="Q601" s="35"/>
      <c r="R601" s="35"/>
      <c r="S601" s="35"/>
      <c r="T601" s="35" t="s">
        <v>3313</v>
      </c>
      <c r="U601" s="35"/>
      <c r="V601" s="35" t="s">
        <v>2359</v>
      </c>
      <c r="W601" s="35" t="s">
        <v>1138</v>
      </c>
      <c r="X601" s="35" t="s">
        <v>1139</v>
      </c>
    </row>
    <row r="602" spans="1:24" ht="63" hidden="1">
      <c r="A602" s="35" t="s">
        <v>3585</v>
      </c>
      <c r="B602" s="35" t="s">
        <v>3586</v>
      </c>
      <c r="C602" s="35" t="s">
        <v>1126</v>
      </c>
      <c r="D602" s="35" t="s">
        <v>1127</v>
      </c>
      <c r="E602" s="35" t="s">
        <v>1159</v>
      </c>
      <c r="F602" s="35" t="s">
        <v>1490</v>
      </c>
      <c r="G602" s="35"/>
      <c r="H602" s="35"/>
      <c r="I602" s="36" t="s">
        <v>3587</v>
      </c>
      <c r="J602" s="35"/>
      <c r="K602" s="35" t="s">
        <v>1150</v>
      </c>
      <c r="L602" s="35" t="s">
        <v>1132</v>
      </c>
      <c r="M602" s="35" t="s">
        <v>1133</v>
      </c>
      <c r="N602" s="35"/>
      <c r="O602" s="35" t="s">
        <v>1134</v>
      </c>
      <c r="P602" s="35" t="s">
        <v>1135</v>
      </c>
      <c r="Q602" s="35"/>
      <c r="R602" s="35"/>
      <c r="S602" s="35"/>
      <c r="T602" s="35" t="s">
        <v>2186</v>
      </c>
      <c r="U602" s="35"/>
      <c r="V602" s="35" t="s">
        <v>1492</v>
      </c>
      <c r="W602" s="35" t="s">
        <v>1138</v>
      </c>
      <c r="X602" s="35" t="s">
        <v>1139</v>
      </c>
    </row>
    <row r="603" spans="1:24" ht="110.25" hidden="1">
      <c r="A603" s="35" t="s">
        <v>3588</v>
      </c>
      <c r="B603" s="35" t="s">
        <v>3589</v>
      </c>
      <c r="C603" s="35" t="s">
        <v>1126</v>
      </c>
      <c r="D603" s="35" t="s">
        <v>1127</v>
      </c>
      <c r="E603" s="35" t="s">
        <v>1165</v>
      </c>
      <c r="F603" s="35" t="s">
        <v>3123</v>
      </c>
      <c r="G603" s="35" t="s">
        <v>3590</v>
      </c>
      <c r="H603" s="35"/>
      <c r="I603" s="36" t="s">
        <v>3591</v>
      </c>
      <c r="J603" s="35"/>
      <c r="K603" s="35" t="s">
        <v>1396</v>
      </c>
      <c r="L603" s="35" t="s">
        <v>1132</v>
      </c>
      <c r="M603" s="35" t="s">
        <v>1133</v>
      </c>
      <c r="N603" s="35"/>
      <c r="O603" s="35" t="s">
        <v>1134</v>
      </c>
      <c r="P603" s="35" t="s">
        <v>1135</v>
      </c>
      <c r="Q603" s="35"/>
      <c r="R603" s="35"/>
      <c r="S603" s="35"/>
      <c r="T603" s="35" t="s">
        <v>3592</v>
      </c>
      <c r="U603" s="35"/>
      <c r="V603" s="35" t="s">
        <v>3125</v>
      </c>
      <c r="W603" s="35" t="s">
        <v>1138</v>
      </c>
      <c r="X603" s="35" t="s">
        <v>1139</v>
      </c>
    </row>
    <row r="604" spans="1:24" ht="31.5" hidden="1">
      <c r="A604" s="35" t="s">
        <v>3593</v>
      </c>
      <c r="B604" s="35" t="s">
        <v>3594</v>
      </c>
      <c r="C604" s="35" t="s">
        <v>1126</v>
      </c>
      <c r="D604" s="35" t="s">
        <v>1127</v>
      </c>
      <c r="E604" s="35" t="s">
        <v>1165</v>
      </c>
      <c r="F604" s="35" t="s">
        <v>1263</v>
      </c>
      <c r="G604" s="35" t="s">
        <v>1605</v>
      </c>
      <c r="H604" s="35"/>
      <c r="I604" s="36" t="s">
        <v>3595</v>
      </c>
      <c r="J604" s="35"/>
      <c r="K604" s="35" t="s">
        <v>1142</v>
      </c>
      <c r="L604" s="35" t="s">
        <v>1132</v>
      </c>
      <c r="M604" s="35" t="s">
        <v>1133</v>
      </c>
      <c r="N604" s="35"/>
      <c r="O604" s="35" t="s">
        <v>1134</v>
      </c>
      <c r="P604" s="35" t="s">
        <v>1135</v>
      </c>
      <c r="Q604" s="35"/>
      <c r="R604" s="35"/>
      <c r="S604" s="35"/>
      <c r="T604" s="35" t="s">
        <v>1607</v>
      </c>
      <c r="U604" s="35"/>
      <c r="V604" s="35" t="s">
        <v>1268</v>
      </c>
      <c r="W604" s="35" t="s">
        <v>1138</v>
      </c>
      <c r="X604" s="35" t="s">
        <v>1139</v>
      </c>
    </row>
    <row r="605" spans="1:24" hidden="1">
      <c r="A605" s="35" t="s">
        <v>3596</v>
      </c>
      <c r="B605" s="35" t="s">
        <v>3597</v>
      </c>
      <c r="C605" s="35" t="s">
        <v>1174</v>
      </c>
      <c r="D605" s="35" t="s">
        <v>1175</v>
      </c>
      <c r="E605" s="35" t="s">
        <v>1159</v>
      </c>
      <c r="F605" s="35" t="s">
        <v>1184</v>
      </c>
      <c r="G605" s="35" t="s">
        <v>1185</v>
      </c>
      <c r="H605" s="35"/>
      <c r="I605" s="36" t="s">
        <v>3598</v>
      </c>
      <c r="J605" s="35" t="s">
        <v>1142</v>
      </c>
      <c r="K605" s="35" t="s">
        <v>1131</v>
      </c>
      <c r="L605" s="35" t="s">
        <v>1132</v>
      </c>
      <c r="M605" s="35" t="s">
        <v>1187</v>
      </c>
      <c r="N605" s="35"/>
      <c r="O605" s="35" t="s">
        <v>1134</v>
      </c>
      <c r="P605" s="35" t="s">
        <v>1135</v>
      </c>
      <c r="Q605" s="35"/>
      <c r="R605" s="35"/>
      <c r="S605" s="35"/>
      <c r="T605" s="35" t="s">
        <v>1188</v>
      </c>
      <c r="U605" s="35"/>
      <c r="V605" s="35" t="s">
        <v>1189</v>
      </c>
      <c r="W605" s="35" t="s">
        <v>1138</v>
      </c>
      <c r="X605" s="35" t="s">
        <v>1139</v>
      </c>
    </row>
    <row r="606" spans="1:24" ht="63" hidden="1">
      <c r="A606" s="35" t="s">
        <v>3599</v>
      </c>
      <c r="B606" s="35" t="s">
        <v>3600</v>
      </c>
      <c r="C606" s="35" t="s">
        <v>1163</v>
      </c>
      <c r="D606" s="35" t="s">
        <v>2137</v>
      </c>
      <c r="E606" s="35" t="s">
        <v>1165</v>
      </c>
      <c r="F606" s="35" t="s">
        <v>2138</v>
      </c>
      <c r="G606" s="35" t="s">
        <v>2153</v>
      </c>
      <c r="H606" s="35"/>
      <c r="I606" s="36" t="s">
        <v>3601</v>
      </c>
      <c r="J606" s="35" t="s">
        <v>1142</v>
      </c>
      <c r="K606" s="35" t="s">
        <v>3602</v>
      </c>
      <c r="L606" s="35" t="s">
        <v>1132</v>
      </c>
      <c r="M606" s="35" t="s">
        <v>1187</v>
      </c>
      <c r="N606" s="35"/>
      <c r="O606" s="35" t="s">
        <v>1134</v>
      </c>
      <c r="P606" s="35" t="s">
        <v>1135</v>
      </c>
      <c r="Q606" s="35"/>
      <c r="R606" s="35"/>
      <c r="S606" s="35"/>
      <c r="T606" s="35" t="s">
        <v>2153</v>
      </c>
      <c r="U606" s="35"/>
      <c r="V606" s="35" t="s">
        <v>2142</v>
      </c>
      <c r="W606" s="35" t="s">
        <v>1138</v>
      </c>
      <c r="X606" s="35" t="s">
        <v>1139</v>
      </c>
    </row>
    <row r="607" spans="1:24" hidden="1">
      <c r="A607" s="35" t="s">
        <v>3603</v>
      </c>
      <c r="B607" s="35" t="s">
        <v>3604</v>
      </c>
      <c r="C607" s="35" t="s">
        <v>1201</v>
      </c>
      <c r="D607" s="35" t="s">
        <v>1202</v>
      </c>
      <c r="E607" s="35" t="s">
        <v>1165</v>
      </c>
      <c r="F607" s="35" t="s">
        <v>1629</v>
      </c>
      <c r="G607" s="35" t="s">
        <v>1153</v>
      </c>
      <c r="H607" s="35"/>
      <c r="I607" s="36" t="s">
        <v>3605</v>
      </c>
      <c r="J607" s="35" t="s">
        <v>1156</v>
      </c>
      <c r="K607" s="35" t="s">
        <v>1156</v>
      </c>
      <c r="L607" s="35" t="s">
        <v>1132</v>
      </c>
      <c r="M607" s="35" t="s">
        <v>1187</v>
      </c>
      <c r="N607" s="35"/>
      <c r="O607" s="35" t="s">
        <v>1134</v>
      </c>
      <c r="P607" s="35" t="s">
        <v>1135</v>
      </c>
      <c r="Q607" s="35"/>
      <c r="R607" s="35"/>
      <c r="S607" s="35"/>
      <c r="T607" s="35" t="s">
        <v>1153</v>
      </c>
      <c r="U607" s="35"/>
      <c r="V607" s="35" t="s">
        <v>1631</v>
      </c>
      <c r="W607" s="35" t="s">
        <v>1138</v>
      </c>
      <c r="X607" s="35" t="s">
        <v>1139</v>
      </c>
    </row>
    <row r="608" spans="1:24" ht="409.5" hidden="1">
      <c r="A608" s="35" t="s">
        <v>3606</v>
      </c>
      <c r="B608" s="35" t="s">
        <v>3607</v>
      </c>
      <c r="C608" s="35" t="s">
        <v>1174</v>
      </c>
      <c r="D608" s="35" t="s">
        <v>1175</v>
      </c>
      <c r="E608" s="35" t="s">
        <v>1159</v>
      </c>
      <c r="F608" s="35" t="s">
        <v>3608</v>
      </c>
      <c r="G608" s="35" t="s">
        <v>1340</v>
      </c>
      <c r="H608" s="35"/>
      <c r="I608" s="36" t="s">
        <v>3609</v>
      </c>
      <c r="J608" s="35" t="s">
        <v>1142</v>
      </c>
      <c r="K608" s="35" t="s">
        <v>1142</v>
      </c>
      <c r="L608" s="35" t="s">
        <v>1132</v>
      </c>
      <c r="M608" s="35" t="s">
        <v>1187</v>
      </c>
      <c r="N608" s="35"/>
      <c r="O608" s="35" t="s">
        <v>1134</v>
      </c>
      <c r="P608" s="35" t="s">
        <v>1135</v>
      </c>
      <c r="Q608" s="35"/>
      <c r="R608" s="35"/>
      <c r="S608" s="35"/>
      <c r="T608" s="35" t="s">
        <v>1342</v>
      </c>
      <c r="U608" s="35"/>
      <c r="V608" s="35" t="s">
        <v>3608</v>
      </c>
      <c r="W608" s="35" t="s">
        <v>1138</v>
      </c>
      <c r="X608" s="35" t="s">
        <v>1139</v>
      </c>
    </row>
    <row r="609" spans="1:24" ht="78.75" hidden="1">
      <c r="A609" s="35" t="s">
        <v>3610</v>
      </c>
      <c r="B609" s="35" t="s">
        <v>3611</v>
      </c>
      <c r="C609" s="35" t="s">
        <v>1201</v>
      </c>
      <c r="D609" s="35" t="s">
        <v>1202</v>
      </c>
      <c r="E609" s="35" t="s">
        <v>1128</v>
      </c>
      <c r="F609" s="35" t="s">
        <v>1629</v>
      </c>
      <c r="G609" s="35" t="s">
        <v>1295</v>
      </c>
      <c r="H609" s="35"/>
      <c r="I609" s="36" t="s">
        <v>3612</v>
      </c>
      <c r="J609" s="35" t="s">
        <v>1156</v>
      </c>
      <c r="K609" s="35" t="s">
        <v>1156</v>
      </c>
      <c r="L609" s="35" t="s">
        <v>1132</v>
      </c>
      <c r="M609" s="35" t="s">
        <v>1187</v>
      </c>
      <c r="N609" s="35"/>
      <c r="O609" s="35" t="s">
        <v>1134</v>
      </c>
      <c r="P609" s="35" t="s">
        <v>1135</v>
      </c>
      <c r="Q609" s="35"/>
      <c r="R609" s="35"/>
      <c r="S609" s="35"/>
      <c r="T609" s="35" t="s">
        <v>1298</v>
      </c>
      <c r="U609" s="35"/>
      <c r="V609" s="35" t="s">
        <v>1631</v>
      </c>
      <c r="W609" s="35" t="s">
        <v>1138</v>
      </c>
      <c r="X609" s="35" t="s">
        <v>1139</v>
      </c>
    </row>
    <row r="610" spans="1:24" ht="47.25" hidden="1">
      <c r="A610" s="35" t="s">
        <v>3613</v>
      </c>
      <c r="B610" s="35" t="s">
        <v>3614</v>
      </c>
      <c r="C610" s="35" t="s">
        <v>1201</v>
      </c>
      <c r="D610" s="35" t="s">
        <v>1286</v>
      </c>
      <c r="E610" s="35" t="s">
        <v>1146</v>
      </c>
      <c r="F610" s="35" t="s">
        <v>2030</v>
      </c>
      <c r="G610" s="35" t="s">
        <v>2031</v>
      </c>
      <c r="H610" s="35" t="s">
        <v>2531</v>
      </c>
      <c r="I610" s="36" t="s">
        <v>3615</v>
      </c>
      <c r="J610" s="35" t="s">
        <v>1142</v>
      </c>
      <c r="K610" s="35" t="s">
        <v>1142</v>
      </c>
      <c r="L610" s="35" t="s">
        <v>1132</v>
      </c>
      <c r="M610" s="35" t="s">
        <v>1187</v>
      </c>
      <c r="N610" s="35"/>
      <c r="O610" s="35" t="s">
        <v>1134</v>
      </c>
      <c r="P610" s="35" t="s">
        <v>1135</v>
      </c>
      <c r="Q610" s="35"/>
      <c r="R610" s="35"/>
      <c r="S610" s="35"/>
      <c r="T610" s="35" t="s">
        <v>2033</v>
      </c>
      <c r="U610" s="35" t="s">
        <v>2534</v>
      </c>
      <c r="V610" s="35" t="s">
        <v>2030</v>
      </c>
      <c r="W610" s="35" t="s">
        <v>1138</v>
      </c>
      <c r="X610" s="35" t="s">
        <v>1139</v>
      </c>
    </row>
    <row r="611" spans="1:24" ht="126" hidden="1">
      <c r="A611" s="35" t="s">
        <v>3616</v>
      </c>
      <c r="B611" s="35" t="s">
        <v>3617</v>
      </c>
      <c r="C611" s="35" t="s">
        <v>1174</v>
      </c>
      <c r="D611" s="35" t="s">
        <v>1175</v>
      </c>
      <c r="E611" s="35" t="s">
        <v>1146</v>
      </c>
      <c r="F611" s="35" t="s">
        <v>2986</v>
      </c>
      <c r="G611" s="35" t="s">
        <v>1401</v>
      </c>
      <c r="H611" s="35"/>
      <c r="I611" s="36" t="s">
        <v>3618</v>
      </c>
      <c r="J611" s="35" t="s">
        <v>1142</v>
      </c>
      <c r="K611" s="35" t="s">
        <v>1142</v>
      </c>
      <c r="L611" s="35" t="s">
        <v>1132</v>
      </c>
      <c r="M611" s="35" t="s">
        <v>1187</v>
      </c>
      <c r="N611" s="35"/>
      <c r="O611" s="35" t="s">
        <v>1134</v>
      </c>
      <c r="P611" s="35" t="s">
        <v>1135</v>
      </c>
      <c r="Q611" s="35"/>
      <c r="R611" s="35"/>
      <c r="S611" s="35"/>
      <c r="T611" s="35" t="s">
        <v>1403</v>
      </c>
      <c r="U611" s="35"/>
      <c r="V611" s="35" t="s">
        <v>2988</v>
      </c>
      <c r="W611" s="35" t="s">
        <v>1138</v>
      </c>
      <c r="X611" s="35" t="s">
        <v>1139</v>
      </c>
    </row>
    <row r="612" spans="1:24" hidden="1">
      <c r="A612" s="35" t="s">
        <v>3619</v>
      </c>
      <c r="B612" s="35" t="s">
        <v>3620</v>
      </c>
      <c r="C612" s="35" t="s">
        <v>1126</v>
      </c>
      <c r="D612" s="35" t="s">
        <v>1127</v>
      </c>
      <c r="E612" s="35" t="s">
        <v>1146</v>
      </c>
      <c r="F612" s="35" t="s">
        <v>1709</v>
      </c>
      <c r="G612" s="35" t="s">
        <v>1315</v>
      </c>
      <c r="H612" s="35"/>
      <c r="I612" s="36"/>
      <c r="J612" s="35"/>
      <c r="K612" s="35" t="s">
        <v>1274</v>
      </c>
      <c r="L612" s="35" t="s">
        <v>1132</v>
      </c>
      <c r="M612" s="35" t="s">
        <v>1133</v>
      </c>
      <c r="N612" s="35"/>
      <c r="O612" s="35" t="s">
        <v>1134</v>
      </c>
      <c r="P612" s="35" t="s">
        <v>1135</v>
      </c>
      <c r="Q612" s="35"/>
      <c r="R612" s="35"/>
      <c r="S612" s="35"/>
      <c r="T612" s="35" t="s">
        <v>1318</v>
      </c>
      <c r="U612" s="35"/>
      <c r="V612" s="35" t="s">
        <v>1711</v>
      </c>
      <c r="W612" s="35" t="s">
        <v>1138</v>
      </c>
      <c r="X612" s="35" t="s">
        <v>1139</v>
      </c>
    </row>
    <row r="613" spans="1:24" ht="94.5" hidden="1">
      <c r="A613" s="35" t="s">
        <v>3621</v>
      </c>
      <c r="B613" s="35" t="s">
        <v>3622</v>
      </c>
      <c r="C613" s="35" t="s">
        <v>1126</v>
      </c>
      <c r="D613" s="35" t="s">
        <v>1127</v>
      </c>
      <c r="E613" s="35" t="s">
        <v>1159</v>
      </c>
      <c r="F613" s="35" t="s">
        <v>1800</v>
      </c>
      <c r="G613" s="35"/>
      <c r="H613" s="35"/>
      <c r="I613" s="36" t="s">
        <v>3623</v>
      </c>
      <c r="J613" s="35"/>
      <c r="K613" s="35" t="s">
        <v>1142</v>
      </c>
      <c r="L613" s="35" t="s">
        <v>1132</v>
      </c>
      <c r="M613" s="35" t="s">
        <v>1133</v>
      </c>
      <c r="N613" s="35"/>
      <c r="O613" s="35" t="s">
        <v>1134</v>
      </c>
      <c r="P613" s="35" t="s">
        <v>1135</v>
      </c>
      <c r="Q613" s="35"/>
      <c r="R613" s="35"/>
      <c r="S613" s="35"/>
      <c r="T613" s="35" t="s">
        <v>1898</v>
      </c>
      <c r="U613" s="35"/>
      <c r="V613" s="35" t="s">
        <v>1801</v>
      </c>
      <c r="W613" s="35" t="s">
        <v>1138</v>
      </c>
      <c r="X613" s="35" t="s">
        <v>1139</v>
      </c>
    </row>
    <row r="614" spans="1:24" hidden="1">
      <c r="A614" s="35" t="s">
        <v>3624</v>
      </c>
      <c r="B614" s="35" t="s">
        <v>3625</v>
      </c>
      <c r="C614" s="35" t="s">
        <v>1126</v>
      </c>
      <c r="D614" s="35" t="s">
        <v>1127</v>
      </c>
      <c r="E614" s="35" t="s">
        <v>1146</v>
      </c>
      <c r="F614" s="35" t="s">
        <v>3626</v>
      </c>
      <c r="G614" s="35" t="s">
        <v>1315</v>
      </c>
      <c r="H614" s="35"/>
      <c r="I614" s="36"/>
      <c r="J614" s="35"/>
      <c r="K614" s="35" t="s">
        <v>1274</v>
      </c>
      <c r="L614" s="35" t="s">
        <v>1132</v>
      </c>
      <c r="M614" s="35" t="s">
        <v>1133</v>
      </c>
      <c r="N614" s="35"/>
      <c r="O614" s="35" t="s">
        <v>1134</v>
      </c>
      <c r="P614" s="35" t="s">
        <v>1135</v>
      </c>
      <c r="Q614" s="35"/>
      <c r="R614" s="35"/>
      <c r="S614" s="35" t="s">
        <v>1134</v>
      </c>
      <c r="T614" s="35" t="s">
        <v>1318</v>
      </c>
      <c r="U614" s="35"/>
      <c r="V614" s="35" t="s">
        <v>3627</v>
      </c>
      <c r="W614" s="35" t="s">
        <v>1138</v>
      </c>
      <c r="X614" s="35" t="s">
        <v>1139</v>
      </c>
    </row>
    <row r="615" spans="1:24" ht="252" hidden="1">
      <c r="A615" s="35" t="s">
        <v>3628</v>
      </c>
      <c r="B615" s="35" t="s">
        <v>928</v>
      </c>
      <c r="C615" s="35" t="s">
        <v>1126</v>
      </c>
      <c r="D615" s="35" t="s">
        <v>1127</v>
      </c>
      <c r="E615" s="35" t="s">
        <v>1165</v>
      </c>
      <c r="F615" s="35" t="s">
        <v>1204</v>
      </c>
      <c r="G615" s="35" t="s">
        <v>1327</v>
      </c>
      <c r="H615" s="35"/>
      <c r="I615" s="36" t="s">
        <v>3629</v>
      </c>
      <c r="J615" s="35"/>
      <c r="K615" s="35" t="s">
        <v>1206</v>
      </c>
      <c r="L615" s="35" t="s">
        <v>1132</v>
      </c>
      <c r="M615" s="35" t="s">
        <v>1133</v>
      </c>
      <c r="N615" s="35"/>
      <c r="O615" s="35" t="s">
        <v>1134</v>
      </c>
      <c r="P615" s="35" t="s">
        <v>1135</v>
      </c>
      <c r="Q615" s="35"/>
      <c r="R615" s="35"/>
      <c r="S615" s="35"/>
      <c r="T615" s="35" t="s">
        <v>1329</v>
      </c>
      <c r="U615" s="35"/>
      <c r="V615" s="35" t="s">
        <v>1204</v>
      </c>
      <c r="W615" s="35" t="s">
        <v>1138</v>
      </c>
      <c r="X615" s="35" t="s">
        <v>1139</v>
      </c>
    </row>
    <row r="616" spans="1:24" ht="94.5" hidden="1">
      <c r="A616" s="35" t="s">
        <v>3630</v>
      </c>
      <c r="B616" s="35" t="s">
        <v>3631</v>
      </c>
      <c r="C616" s="35" t="s">
        <v>1174</v>
      </c>
      <c r="D616" s="35" t="s">
        <v>1175</v>
      </c>
      <c r="E616" s="35" t="s">
        <v>1165</v>
      </c>
      <c r="F616" s="35" t="s">
        <v>2986</v>
      </c>
      <c r="G616" s="35" t="s">
        <v>1401</v>
      </c>
      <c r="H616" s="35"/>
      <c r="I616" s="36" t="s">
        <v>3632</v>
      </c>
      <c r="J616" s="35" t="s">
        <v>1142</v>
      </c>
      <c r="K616" s="35" t="s">
        <v>1142</v>
      </c>
      <c r="L616" s="35" t="s">
        <v>1132</v>
      </c>
      <c r="M616" s="35" t="s">
        <v>1187</v>
      </c>
      <c r="N616" s="35"/>
      <c r="O616" s="35" t="s">
        <v>1134</v>
      </c>
      <c r="P616" s="35" t="s">
        <v>1135</v>
      </c>
      <c r="Q616" s="35"/>
      <c r="R616" s="35"/>
      <c r="S616" s="35"/>
      <c r="T616" s="35" t="s">
        <v>1403</v>
      </c>
      <c r="U616" s="35"/>
      <c r="V616" s="35" t="s">
        <v>2988</v>
      </c>
      <c r="W616" s="35" t="s">
        <v>1138</v>
      </c>
      <c r="X616" s="35" t="s">
        <v>1139</v>
      </c>
    </row>
    <row r="617" spans="1:24" ht="63" hidden="1">
      <c r="A617" s="35" t="s">
        <v>3633</v>
      </c>
      <c r="B617" s="35" t="s">
        <v>3634</v>
      </c>
      <c r="C617" s="35" t="s">
        <v>1201</v>
      </c>
      <c r="D617" s="35" t="s">
        <v>1332</v>
      </c>
      <c r="E617" s="35" t="s">
        <v>1159</v>
      </c>
      <c r="F617" s="35" t="s">
        <v>3635</v>
      </c>
      <c r="G617" s="35" t="s">
        <v>3038</v>
      </c>
      <c r="H617" s="35" t="s">
        <v>3636</v>
      </c>
      <c r="I617" s="36" t="s">
        <v>3637</v>
      </c>
      <c r="J617" s="35" t="s">
        <v>1142</v>
      </c>
      <c r="K617" s="35" t="s">
        <v>1142</v>
      </c>
      <c r="L617" s="35" t="s">
        <v>1132</v>
      </c>
      <c r="M617" s="35" t="s">
        <v>1187</v>
      </c>
      <c r="N617" s="35" t="s">
        <v>1335</v>
      </c>
      <c r="O617" s="35" t="s">
        <v>1134</v>
      </c>
      <c r="P617" s="35" t="s">
        <v>1135</v>
      </c>
      <c r="Q617" s="35"/>
      <c r="R617" s="35"/>
      <c r="S617" s="35"/>
      <c r="T617" s="35" t="s">
        <v>3038</v>
      </c>
      <c r="U617" s="35" t="s">
        <v>3636</v>
      </c>
      <c r="V617" s="35" t="s">
        <v>3638</v>
      </c>
      <c r="W617" s="35" t="s">
        <v>1138</v>
      </c>
      <c r="X617" s="35" t="s">
        <v>1139</v>
      </c>
    </row>
    <row r="618" spans="1:24" ht="47.25" hidden="1">
      <c r="A618" s="35" t="s">
        <v>3639</v>
      </c>
      <c r="B618" s="35" t="s">
        <v>3640</v>
      </c>
      <c r="C618" s="35" t="s">
        <v>1201</v>
      </c>
      <c r="D618" s="35" t="s">
        <v>3641</v>
      </c>
      <c r="E618" s="35" t="s">
        <v>1165</v>
      </c>
      <c r="F618" s="35" t="s">
        <v>1629</v>
      </c>
      <c r="G618" s="35" t="s">
        <v>1153</v>
      </c>
      <c r="H618" s="35"/>
      <c r="I618" s="36" t="s">
        <v>1882</v>
      </c>
      <c r="J618" s="35" t="s">
        <v>1156</v>
      </c>
      <c r="K618" s="35" t="s">
        <v>1156</v>
      </c>
      <c r="L618" s="35" t="s">
        <v>1132</v>
      </c>
      <c r="M618" s="35" t="s">
        <v>1187</v>
      </c>
      <c r="N618" s="35" t="s">
        <v>1297</v>
      </c>
      <c r="O618" s="35" t="s">
        <v>1134</v>
      </c>
      <c r="P618" s="35" t="s">
        <v>1135</v>
      </c>
      <c r="Q618" s="35"/>
      <c r="R618" s="35"/>
      <c r="S618" s="35"/>
      <c r="T618" s="35"/>
      <c r="U618" s="35"/>
      <c r="V618" s="35"/>
      <c r="W618" s="35" t="s">
        <v>1138</v>
      </c>
      <c r="X618" s="35" t="s">
        <v>1139</v>
      </c>
    </row>
    <row r="619" spans="1:24" ht="31.5" hidden="1">
      <c r="A619" s="35" t="s">
        <v>3642</v>
      </c>
      <c r="B619" s="35" t="s">
        <v>3642</v>
      </c>
      <c r="C619" s="35" t="s">
        <v>1201</v>
      </c>
      <c r="D619" s="35" t="s">
        <v>1202</v>
      </c>
      <c r="E619" s="35" t="s">
        <v>1146</v>
      </c>
      <c r="F619" s="35" t="s">
        <v>1598</v>
      </c>
      <c r="G619" s="35" t="s">
        <v>1295</v>
      </c>
      <c r="H619" s="35"/>
      <c r="I619" s="36" t="s">
        <v>3643</v>
      </c>
      <c r="J619" s="35" t="s">
        <v>1156</v>
      </c>
      <c r="K619" s="35" t="s">
        <v>1156</v>
      </c>
      <c r="L619" s="35" t="s">
        <v>1132</v>
      </c>
      <c r="M619" s="35" t="s">
        <v>1187</v>
      </c>
      <c r="N619" s="35"/>
      <c r="O619" s="35" t="s">
        <v>1134</v>
      </c>
      <c r="P619" s="35" t="s">
        <v>1135</v>
      </c>
      <c r="Q619" s="35"/>
      <c r="R619" s="35"/>
      <c r="S619" s="35"/>
      <c r="T619" s="35" t="s">
        <v>1298</v>
      </c>
      <c r="U619" s="35"/>
      <c r="V619" s="35" t="s">
        <v>1600</v>
      </c>
      <c r="W619" s="35" t="s">
        <v>1138</v>
      </c>
      <c r="X619" s="35" t="s">
        <v>1139</v>
      </c>
    </row>
    <row r="620" spans="1:24" ht="110.25" hidden="1">
      <c r="A620" s="35" t="s">
        <v>3644</v>
      </c>
      <c r="B620" s="35" t="s">
        <v>3645</v>
      </c>
      <c r="C620" s="35" t="s">
        <v>1126</v>
      </c>
      <c r="D620" s="35" t="s">
        <v>1127</v>
      </c>
      <c r="E620" s="35" t="s">
        <v>1128</v>
      </c>
      <c r="F620" s="35" t="s">
        <v>1153</v>
      </c>
      <c r="G620" s="35" t="s">
        <v>3169</v>
      </c>
      <c r="H620" s="35"/>
      <c r="I620" s="36" t="s">
        <v>3646</v>
      </c>
      <c r="J620" s="35"/>
      <c r="K620" s="35" t="s">
        <v>1156</v>
      </c>
      <c r="L620" s="35" t="s">
        <v>1132</v>
      </c>
      <c r="M620" s="35" t="s">
        <v>1133</v>
      </c>
      <c r="N620" s="35"/>
      <c r="O620" s="35" t="s">
        <v>1134</v>
      </c>
      <c r="P620" s="35" t="s">
        <v>1135</v>
      </c>
      <c r="Q620" s="35"/>
      <c r="R620" s="35"/>
      <c r="S620" s="35"/>
      <c r="T620" s="35" t="s">
        <v>3171</v>
      </c>
      <c r="U620" s="35"/>
      <c r="V620" s="35" t="s">
        <v>1153</v>
      </c>
      <c r="W620" s="35" t="s">
        <v>1138</v>
      </c>
      <c r="X620" s="35" t="s">
        <v>1139</v>
      </c>
    </row>
    <row r="621" spans="1:24" ht="94.5" hidden="1">
      <c r="A621" s="35" t="s">
        <v>3647</v>
      </c>
      <c r="B621" s="35" t="s">
        <v>3648</v>
      </c>
      <c r="C621" s="35" t="s">
        <v>1201</v>
      </c>
      <c r="D621" s="35" t="s">
        <v>1332</v>
      </c>
      <c r="E621" s="35" t="s">
        <v>1165</v>
      </c>
      <c r="F621" s="35" t="s">
        <v>1339</v>
      </c>
      <c r="G621" s="35" t="s">
        <v>1333</v>
      </c>
      <c r="H621" s="35"/>
      <c r="I621" s="36" t="s">
        <v>3649</v>
      </c>
      <c r="J621" s="35" t="s">
        <v>1142</v>
      </c>
      <c r="K621" s="35" t="s">
        <v>1142</v>
      </c>
      <c r="L621" s="35" t="s">
        <v>1132</v>
      </c>
      <c r="M621" s="35" t="s">
        <v>1187</v>
      </c>
      <c r="N621" s="35" t="s">
        <v>1335</v>
      </c>
      <c r="O621" s="35" t="s">
        <v>1134</v>
      </c>
      <c r="P621" s="35" t="s">
        <v>1135</v>
      </c>
      <c r="Q621" s="35"/>
      <c r="R621" s="35"/>
      <c r="S621" s="35"/>
      <c r="T621" s="35" t="s">
        <v>1336</v>
      </c>
      <c r="U621" s="35"/>
      <c r="V621" s="35" t="s">
        <v>1343</v>
      </c>
      <c r="W621" s="35" t="s">
        <v>1138</v>
      </c>
      <c r="X621" s="35" t="s">
        <v>1139</v>
      </c>
    </row>
    <row r="622" spans="1:24" ht="47.25" hidden="1">
      <c r="A622" s="35" t="s">
        <v>3650</v>
      </c>
      <c r="B622" s="35" t="s">
        <v>3651</v>
      </c>
      <c r="C622" s="35" t="s">
        <v>1126</v>
      </c>
      <c r="D622" s="35" t="s">
        <v>1127</v>
      </c>
      <c r="E622" s="35" t="s">
        <v>1146</v>
      </c>
      <c r="F622" s="35" t="s">
        <v>3652</v>
      </c>
      <c r="G622" s="35" t="s">
        <v>3653</v>
      </c>
      <c r="H622" s="35"/>
      <c r="I622" s="36" t="s">
        <v>3654</v>
      </c>
      <c r="J622" s="35"/>
      <c r="K622" s="35" t="s">
        <v>1150</v>
      </c>
      <c r="L622" s="35" t="s">
        <v>1132</v>
      </c>
      <c r="M622" s="35" t="s">
        <v>1133</v>
      </c>
      <c r="N622" s="35"/>
      <c r="O622" s="35" t="s">
        <v>1134</v>
      </c>
      <c r="P622" s="35" t="s">
        <v>1135</v>
      </c>
      <c r="Q622" s="35"/>
      <c r="R622" s="35"/>
      <c r="S622" s="35"/>
      <c r="T622" s="35" t="s">
        <v>3655</v>
      </c>
      <c r="U622" s="35"/>
      <c r="V622" s="35" t="s">
        <v>3656</v>
      </c>
      <c r="W622" s="35" t="s">
        <v>1138</v>
      </c>
      <c r="X622" s="35" t="s">
        <v>1139</v>
      </c>
    </row>
    <row r="623" spans="1:24" ht="94.5" hidden="1">
      <c r="A623" s="35" t="s">
        <v>3657</v>
      </c>
      <c r="B623" s="35" t="s">
        <v>3658</v>
      </c>
      <c r="C623" s="35" t="s">
        <v>1163</v>
      </c>
      <c r="D623" s="35" t="s">
        <v>2137</v>
      </c>
      <c r="E623" s="35" t="s">
        <v>1159</v>
      </c>
      <c r="F623" s="35" t="s">
        <v>2138</v>
      </c>
      <c r="G623" s="35" t="s">
        <v>2139</v>
      </c>
      <c r="H623" s="35"/>
      <c r="I623" s="36" t="s">
        <v>3659</v>
      </c>
      <c r="J623" s="35" t="s">
        <v>1142</v>
      </c>
      <c r="K623" s="35" t="s">
        <v>1142</v>
      </c>
      <c r="L623" s="35" t="s">
        <v>1132</v>
      </c>
      <c r="M623" s="35" t="s">
        <v>1187</v>
      </c>
      <c r="N623" s="35"/>
      <c r="O623" s="35" t="s">
        <v>1134</v>
      </c>
      <c r="P623" s="35" t="s">
        <v>1135</v>
      </c>
      <c r="Q623" s="35"/>
      <c r="R623" s="35"/>
      <c r="S623" s="35"/>
      <c r="T623" s="35" t="s">
        <v>2141</v>
      </c>
      <c r="U623" s="35"/>
      <c r="V623" s="35" t="s">
        <v>2142</v>
      </c>
      <c r="W623" s="35" t="s">
        <v>1138</v>
      </c>
      <c r="X623" s="35" t="s">
        <v>1139</v>
      </c>
    </row>
    <row r="624" spans="1:24" ht="63" hidden="1">
      <c r="A624" s="35" t="s">
        <v>3660</v>
      </c>
      <c r="B624" s="35" t="s">
        <v>3661</v>
      </c>
      <c r="C624" s="35" t="s">
        <v>1407</v>
      </c>
      <c r="D624" s="35" t="s">
        <v>1408</v>
      </c>
      <c r="E624" s="35" t="s">
        <v>1146</v>
      </c>
      <c r="F624" s="35" t="s">
        <v>1500</v>
      </c>
      <c r="G624" s="35" t="s">
        <v>1295</v>
      </c>
      <c r="H624" s="35"/>
      <c r="I624" s="36" t="s">
        <v>3662</v>
      </c>
      <c r="J624" s="35" t="s">
        <v>1156</v>
      </c>
      <c r="K624" s="35" t="s">
        <v>1156</v>
      </c>
      <c r="L624" s="35" t="s">
        <v>1132</v>
      </c>
      <c r="M624" s="35" t="s">
        <v>1187</v>
      </c>
      <c r="N624" s="35"/>
      <c r="O624" s="35" t="s">
        <v>1134</v>
      </c>
      <c r="P624" s="35" t="s">
        <v>1135</v>
      </c>
      <c r="Q624" s="35"/>
      <c r="R624" s="35"/>
      <c r="S624" s="35" t="s">
        <v>1134</v>
      </c>
      <c r="T624" s="35" t="s">
        <v>1298</v>
      </c>
      <c r="U624" s="35"/>
      <c r="V624" s="35" t="s">
        <v>1504</v>
      </c>
      <c r="W624" s="35" t="s">
        <v>1138</v>
      </c>
      <c r="X624" s="35" t="s">
        <v>1139</v>
      </c>
    </row>
    <row r="625" spans="1:24" ht="63" hidden="1">
      <c r="A625" s="35" t="s">
        <v>3663</v>
      </c>
      <c r="B625" s="35" t="s">
        <v>3664</v>
      </c>
      <c r="C625" s="35" t="s">
        <v>1126</v>
      </c>
      <c r="D625" s="35" t="s">
        <v>1127</v>
      </c>
      <c r="E625" s="35" t="s">
        <v>1128</v>
      </c>
      <c r="F625" s="35" t="s">
        <v>1153</v>
      </c>
      <c r="G625" s="35" t="s">
        <v>1814</v>
      </c>
      <c r="H625" s="35"/>
      <c r="I625" s="36" t="s">
        <v>3665</v>
      </c>
      <c r="J625" s="35"/>
      <c r="K625" s="35" t="s">
        <v>1156</v>
      </c>
      <c r="L625" s="35" t="s">
        <v>1132</v>
      </c>
      <c r="M625" s="35" t="s">
        <v>1133</v>
      </c>
      <c r="N625" s="35"/>
      <c r="O625" s="35" t="s">
        <v>1134</v>
      </c>
      <c r="P625" s="35" t="s">
        <v>1135</v>
      </c>
      <c r="Q625" s="35"/>
      <c r="R625" s="35"/>
      <c r="S625" s="35"/>
      <c r="T625" s="35" t="s">
        <v>1816</v>
      </c>
      <c r="U625" s="35"/>
      <c r="V625" s="35" t="s">
        <v>1153</v>
      </c>
      <c r="W625" s="35" t="s">
        <v>1138</v>
      </c>
      <c r="X625" s="35" t="s">
        <v>1139</v>
      </c>
    </row>
    <row r="626" spans="1:24" ht="47.25" hidden="1">
      <c r="A626" s="35" t="s">
        <v>3666</v>
      </c>
      <c r="B626" s="35" t="s">
        <v>3667</v>
      </c>
      <c r="C626" s="35" t="s">
        <v>1201</v>
      </c>
      <c r="D626" s="35" t="s">
        <v>1332</v>
      </c>
      <c r="E626" s="35" t="s">
        <v>1159</v>
      </c>
      <c r="F626" s="35" t="s">
        <v>2693</v>
      </c>
      <c r="G626" s="35" t="s">
        <v>2278</v>
      </c>
      <c r="H626" s="35"/>
      <c r="I626" s="36" t="s">
        <v>3668</v>
      </c>
      <c r="J626" s="35" t="s">
        <v>1142</v>
      </c>
      <c r="K626" s="35" t="s">
        <v>1142</v>
      </c>
      <c r="L626" s="35" t="s">
        <v>1132</v>
      </c>
      <c r="M626" s="35" t="s">
        <v>1187</v>
      </c>
      <c r="N626" s="35" t="s">
        <v>1335</v>
      </c>
      <c r="O626" s="35" t="s">
        <v>1134</v>
      </c>
      <c r="P626" s="35" t="s">
        <v>1135</v>
      </c>
      <c r="Q626" s="35"/>
      <c r="R626" s="35"/>
      <c r="S626" s="35"/>
      <c r="T626" s="35" t="s">
        <v>2280</v>
      </c>
      <c r="U626" s="35"/>
      <c r="V626" s="35" t="s">
        <v>2694</v>
      </c>
      <c r="W626" s="35" t="s">
        <v>1138</v>
      </c>
      <c r="X626" s="35" t="s">
        <v>1139</v>
      </c>
    </row>
    <row r="627" spans="1:24" ht="141.75" hidden="1">
      <c r="A627" s="35" t="s">
        <v>3669</v>
      </c>
      <c r="B627" s="35" t="s">
        <v>3670</v>
      </c>
      <c r="C627" s="35" t="s">
        <v>1126</v>
      </c>
      <c r="D627" s="35" t="s">
        <v>1127</v>
      </c>
      <c r="E627" s="35" t="s">
        <v>1165</v>
      </c>
      <c r="F627" s="35" t="s">
        <v>1129</v>
      </c>
      <c r="G627" s="35" t="s">
        <v>1210</v>
      </c>
      <c r="H627" s="35"/>
      <c r="I627" s="36" t="s">
        <v>3671</v>
      </c>
      <c r="J627" s="35"/>
      <c r="K627" s="35" t="s">
        <v>1150</v>
      </c>
      <c r="L627" s="35" t="s">
        <v>1132</v>
      </c>
      <c r="M627" s="35" t="s">
        <v>1133</v>
      </c>
      <c r="N627" s="35"/>
      <c r="O627" s="35" t="s">
        <v>1134</v>
      </c>
      <c r="P627" s="35" t="s">
        <v>1135</v>
      </c>
      <c r="Q627" s="35"/>
      <c r="R627" s="35"/>
      <c r="S627" s="35"/>
      <c r="T627" s="35" t="s">
        <v>1212</v>
      </c>
      <c r="U627" s="35"/>
      <c r="V627" s="35" t="s">
        <v>1137</v>
      </c>
      <c r="W627" s="35" t="s">
        <v>1138</v>
      </c>
      <c r="X627" s="35" t="s">
        <v>1139</v>
      </c>
    </row>
    <row r="628" spans="1:24" ht="47.25" hidden="1">
      <c r="A628" s="35" t="s">
        <v>3672</v>
      </c>
      <c r="B628" s="35" t="s">
        <v>3673</v>
      </c>
      <c r="C628" s="35" t="s">
        <v>1174</v>
      </c>
      <c r="D628" s="35" t="s">
        <v>1175</v>
      </c>
      <c r="E628" s="35" t="s">
        <v>1165</v>
      </c>
      <c r="F628" s="35" t="s">
        <v>1184</v>
      </c>
      <c r="G628" s="35" t="s">
        <v>1185</v>
      </c>
      <c r="H628" s="35"/>
      <c r="I628" s="36" t="s">
        <v>3674</v>
      </c>
      <c r="J628" s="35" t="s">
        <v>1131</v>
      </c>
      <c r="K628" s="35" t="s">
        <v>1131</v>
      </c>
      <c r="L628" s="35" t="s">
        <v>1132</v>
      </c>
      <c r="M628" s="35" t="s">
        <v>1187</v>
      </c>
      <c r="N628" s="35"/>
      <c r="O628" s="35" t="s">
        <v>1134</v>
      </c>
      <c r="P628" s="35" t="s">
        <v>1135</v>
      </c>
      <c r="Q628" s="35"/>
      <c r="R628" s="35"/>
      <c r="S628" s="35"/>
      <c r="T628" s="35" t="s">
        <v>1188</v>
      </c>
      <c r="U628" s="35"/>
      <c r="V628" s="35" t="s">
        <v>1189</v>
      </c>
      <c r="W628" s="35" t="s">
        <v>1138</v>
      </c>
      <c r="X628" s="35" t="s">
        <v>1139</v>
      </c>
    </row>
    <row r="629" spans="1:24" ht="31.5" hidden="1">
      <c r="A629" s="35" t="s">
        <v>3675</v>
      </c>
      <c r="B629" s="35" t="s">
        <v>3676</v>
      </c>
      <c r="C629" s="35" t="s">
        <v>1174</v>
      </c>
      <c r="D629" s="35" t="s">
        <v>1175</v>
      </c>
      <c r="E629" s="35" t="s">
        <v>1146</v>
      </c>
      <c r="F629" s="35" t="s">
        <v>1184</v>
      </c>
      <c r="G629" s="35" t="s">
        <v>1185</v>
      </c>
      <c r="H629" s="35"/>
      <c r="I629" s="36" t="s">
        <v>3677</v>
      </c>
      <c r="J629" s="35" t="s">
        <v>1131</v>
      </c>
      <c r="K629" s="35" t="s">
        <v>1131</v>
      </c>
      <c r="L629" s="35" t="s">
        <v>1132</v>
      </c>
      <c r="M629" s="35" t="s">
        <v>1187</v>
      </c>
      <c r="N629" s="35"/>
      <c r="O629" s="35" t="s">
        <v>1134</v>
      </c>
      <c r="P629" s="35" t="s">
        <v>1135</v>
      </c>
      <c r="Q629" s="35"/>
      <c r="R629" s="35"/>
      <c r="S629" s="35"/>
      <c r="T629" s="35" t="s">
        <v>1188</v>
      </c>
      <c r="U629" s="35"/>
      <c r="V629" s="35" t="s">
        <v>1189</v>
      </c>
      <c r="W629" s="35" t="s">
        <v>1138</v>
      </c>
      <c r="X629" s="35" t="s">
        <v>1139</v>
      </c>
    </row>
    <row r="630" spans="1:24" ht="63" hidden="1">
      <c r="A630" s="35" t="s">
        <v>3678</v>
      </c>
      <c r="B630" s="35" t="s">
        <v>3679</v>
      </c>
      <c r="C630" s="35" t="s">
        <v>1201</v>
      </c>
      <c r="D630" s="35" t="s">
        <v>1683</v>
      </c>
      <c r="E630" s="35" t="s">
        <v>1159</v>
      </c>
      <c r="F630" s="35" t="s">
        <v>1684</v>
      </c>
      <c r="G630" s="35" t="s">
        <v>1685</v>
      </c>
      <c r="H630" s="35"/>
      <c r="I630" s="36" t="s">
        <v>3680</v>
      </c>
      <c r="J630" s="35" t="s">
        <v>1131</v>
      </c>
      <c r="K630" s="35" t="s">
        <v>1131</v>
      </c>
      <c r="L630" s="35" t="s">
        <v>1132</v>
      </c>
      <c r="M630" s="35" t="s">
        <v>1187</v>
      </c>
      <c r="N630" s="35"/>
      <c r="O630" s="35" t="s">
        <v>1134</v>
      </c>
      <c r="P630" s="35" t="s">
        <v>1135</v>
      </c>
      <c r="Q630" s="35"/>
      <c r="R630" s="35"/>
      <c r="S630" s="35"/>
      <c r="T630" s="35" t="s">
        <v>1687</v>
      </c>
      <c r="U630" s="35"/>
      <c r="V630" s="35" t="s">
        <v>1688</v>
      </c>
      <c r="W630" s="35" t="s">
        <v>1138</v>
      </c>
      <c r="X630" s="35" t="s">
        <v>1139</v>
      </c>
    </row>
    <row r="631" spans="1:24" ht="47.25" hidden="1">
      <c r="A631" s="35" t="s">
        <v>3681</v>
      </c>
      <c r="B631" s="35" t="s">
        <v>3682</v>
      </c>
      <c r="C631" s="35" t="s">
        <v>1174</v>
      </c>
      <c r="D631" s="35" t="s">
        <v>1175</v>
      </c>
      <c r="E631" s="35" t="s">
        <v>1159</v>
      </c>
      <c r="F631" s="35" t="s">
        <v>1184</v>
      </c>
      <c r="G631" s="35" t="s">
        <v>1185</v>
      </c>
      <c r="H631" s="35"/>
      <c r="I631" s="36" t="s">
        <v>3683</v>
      </c>
      <c r="J631" s="35" t="s">
        <v>1131</v>
      </c>
      <c r="K631" s="35" t="s">
        <v>1131</v>
      </c>
      <c r="L631" s="35" t="s">
        <v>1132</v>
      </c>
      <c r="M631" s="35" t="s">
        <v>1187</v>
      </c>
      <c r="N631" s="35"/>
      <c r="O631" s="35" t="s">
        <v>1134</v>
      </c>
      <c r="P631" s="35" t="s">
        <v>1135</v>
      </c>
      <c r="Q631" s="35"/>
      <c r="R631" s="35"/>
      <c r="S631" s="35"/>
      <c r="T631" s="35" t="s">
        <v>1188</v>
      </c>
      <c r="U631" s="35"/>
      <c r="V631" s="35" t="s">
        <v>1189</v>
      </c>
      <c r="W631" s="35" t="s">
        <v>1138</v>
      </c>
      <c r="X631" s="35" t="s">
        <v>1139</v>
      </c>
    </row>
    <row r="632" spans="1:24" ht="47.25" hidden="1">
      <c r="A632" s="35" t="s">
        <v>3684</v>
      </c>
      <c r="B632" s="35" t="s">
        <v>3685</v>
      </c>
      <c r="C632" s="35" t="s">
        <v>1174</v>
      </c>
      <c r="D632" s="35" t="s">
        <v>1175</v>
      </c>
      <c r="E632" s="35" t="s">
        <v>1159</v>
      </c>
      <c r="F632" s="35" t="s">
        <v>1184</v>
      </c>
      <c r="G632" s="35" t="s">
        <v>1185</v>
      </c>
      <c r="H632" s="35"/>
      <c r="I632" s="36" t="s">
        <v>3686</v>
      </c>
      <c r="J632" s="35" t="s">
        <v>1131</v>
      </c>
      <c r="K632" s="35" t="s">
        <v>1131</v>
      </c>
      <c r="L632" s="35" t="s">
        <v>1132</v>
      </c>
      <c r="M632" s="35" t="s">
        <v>1187</v>
      </c>
      <c r="N632" s="35"/>
      <c r="O632" s="35" t="s">
        <v>1134</v>
      </c>
      <c r="P632" s="35" t="s">
        <v>1135</v>
      </c>
      <c r="Q632" s="35"/>
      <c r="R632" s="35"/>
      <c r="S632" s="35"/>
      <c r="T632" s="35" t="s">
        <v>1188</v>
      </c>
      <c r="U632" s="35"/>
      <c r="V632" s="35" t="s">
        <v>1189</v>
      </c>
      <c r="W632" s="35" t="s">
        <v>1138</v>
      </c>
      <c r="X632" s="35" t="s">
        <v>1139</v>
      </c>
    </row>
    <row r="633" spans="1:24" ht="31.5" hidden="1">
      <c r="A633" s="35" t="s">
        <v>3687</v>
      </c>
      <c r="B633" s="35" t="s">
        <v>3688</v>
      </c>
      <c r="C633" s="35" t="s">
        <v>1174</v>
      </c>
      <c r="D633" s="35" t="s">
        <v>1175</v>
      </c>
      <c r="E633" s="35" t="s">
        <v>1146</v>
      </c>
      <c r="F633" s="35" t="s">
        <v>1184</v>
      </c>
      <c r="G633" s="35" t="s">
        <v>1185</v>
      </c>
      <c r="H633" s="35"/>
      <c r="I633" s="36" t="s">
        <v>3689</v>
      </c>
      <c r="J633" s="35" t="s">
        <v>1131</v>
      </c>
      <c r="K633" s="35" t="s">
        <v>1131</v>
      </c>
      <c r="L633" s="35" t="s">
        <v>1132</v>
      </c>
      <c r="M633" s="35" t="s">
        <v>1187</v>
      </c>
      <c r="N633" s="35"/>
      <c r="O633" s="35" t="s">
        <v>1134</v>
      </c>
      <c r="P633" s="35" t="s">
        <v>1135</v>
      </c>
      <c r="Q633" s="35"/>
      <c r="R633" s="35"/>
      <c r="S633" s="35"/>
      <c r="T633" s="35" t="s">
        <v>1188</v>
      </c>
      <c r="U633" s="35"/>
      <c r="V633" s="35" t="s">
        <v>1189</v>
      </c>
      <c r="W633" s="35" t="s">
        <v>1138</v>
      </c>
      <c r="X633" s="35" t="s">
        <v>1139</v>
      </c>
    </row>
    <row r="634" spans="1:24" ht="31.5" hidden="1">
      <c r="A634" s="35" t="s">
        <v>3690</v>
      </c>
      <c r="B634" s="35" t="s">
        <v>3691</v>
      </c>
      <c r="C634" s="35" t="s">
        <v>1174</v>
      </c>
      <c r="D634" s="35" t="s">
        <v>1175</v>
      </c>
      <c r="E634" s="35" t="s">
        <v>1146</v>
      </c>
      <c r="F634" s="35" t="s">
        <v>1184</v>
      </c>
      <c r="G634" s="35" t="s">
        <v>1185</v>
      </c>
      <c r="H634" s="35"/>
      <c r="I634" s="36" t="s">
        <v>3692</v>
      </c>
      <c r="J634" s="35" t="s">
        <v>1131</v>
      </c>
      <c r="K634" s="35" t="s">
        <v>1131</v>
      </c>
      <c r="L634" s="35" t="s">
        <v>1132</v>
      </c>
      <c r="M634" s="35" t="s">
        <v>1187</v>
      </c>
      <c r="N634" s="35"/>
      <c r="O634" s="35" t="s">
        <v>1134</v>
      </c>
      <c r="P634" s="35" t="s">
        <v>1135</v>
      </c>
      <c r="Q634" s="35"/>
      <c r="R634" s="35"/>
      <c r="S634" s="35"/>
      <c r="T634" s="35" t="s">
        <v>1188</v>
      </c>
      <c r="U634" s="35"/>
      <c r="V634" s="35" t="s">
        <v>1189</v>
      </c>
      <c r="W634" s="35" t="s">
        <v>1138</v>
      </c>
      <c r="X634" s="35" t="s">
        <v>1139</v>
      </c>
    </row>
    <row r="635" spans="1:24" ht="31.5" hidden="1">
      <c r="A635" s="35" t="s">
        <v>3693</v>
      </c>
      <c r="B635" s="35" t="s">
        <v>3694</v>
      </c>
      <c r="C635" s="35" t="s">
        <v>1174</v>
      </c>
      <c r="D635" s="35" t="s">
        <v>1175</v>
      </c>
      <c r="E635" s="35" t="s">
        <v>1165</v>
      </c>
      <c r="F635" s="35" t="s">
        <v>1184</v>
      </c>
      <c r="G635" s="35" t="s">
        <v>1185</v>
      </c>
      <c r="H635" s="35"/>
      <c r="I635" s="36" t="s">
        <v>3695</v>
      </c>
      <c r="J635" s="35" t="s">
        <v>1131</v>
      </c>
      <c r="K635" s="35" t="s">
        <v>1131</v>
      </c>
      <c r="L635" s="35" t="s">
        <v>1132</v>
      </c>
      <c r="M635" s="35" t="s">
        <v>1187</v>
      </c>
      <c r="N635" s="35"/>
      <c r="O635" s="35" t="s">
        <v>1134</v>
      </c>
      <c r="P635" s="35" t="s">
        <v>1135</v>
      </c>
      <c r="Q635" s="35"/>
      <c r="R635" s="35"/>
      <c r="S635" s="35"/>
      <c r="T635" s="35" t="s">
        <v>1188</v>
      </c>
      <c r="U635" s="35"/>
      <c r="V635" s="35" t="s">
        <v>1189</v>
      </c>
      <c r="W635" s="35" t="s">
        <v>1138</v>
      </c>
      <c r="X635" s="35" t="s">
        <v>1139</v>
      </c>
    </row>
    <row r="636" spans="1:24" hidden="1">
      <c r="A636" s="35" t="s">
        <v>3696</v>
      </c>
      <c r="B636" s="35" t="s">
        <v>3697</v>
      </c>
      <c r="C636" s="35" t="s">
        <v>1174</v>
      </c>
      <c r="D636" s="35" t="s">
        <v>1175</v>
      </c>
      <c r="E636" s="35" t="s">
        <v>1165</v>
      </c>
      <c r="F636" s="35" t="s">
        <v>1184</v>
      </c>
      <c r="G636" s="35" t="s">
        <v>1185</v>
      </c>
      <c r="H636" s="35"/>
      <c r="I636" s="36" t="s">
        <v>3698</v>
      </c>
      <c r="J636" s="35" t="s">
        <v>1131</v>
      </c>
      <c r="K636" s="35" t="s">
        <v>1131</v>
      </c>
      <c r="L636" s="35" t="s">
        <v>1132</v>
      </c>
      <c r="M636" s="35" t="s">
        <v>1187</v>
      </c>
      <c r="N636" s="35"/>
      <c r="O636" s="35" t="s">
        <v>1134</v>
      </c>
      <c r="P636" s="35" t="s">
        <v>1135</v>
      </c>
      <c r="Q636" s="35"/>
      <c r="R636" s="35"/>
      <c r="S636" s="35"/>
      <c r="T636" s="35" t="s">
        <v>1188</v>
      </c>
      <c r="U636" s="35"/>
      <c r="V636" s="35" t="s">
        <v>1189</v>
      </c>
      <c r="W636" s="35" t="s">
        <v>1138</v>
      </c>
      <c r="X636" s="35" t="s">
        <v>1139</v>
      </c>
    </row>
    <row r="637" spans="1:24" ht="78.75" hidden="1">
      <c r="A637" s="35" t="s">
        <v>3699</v>
      </c>
      <c r="B637" s="35" t="s">
        <v>3700</v>
      </c>
      <c r="C637" s="35" t="s">
        <v>1201</v>
      </c>
      <c r="D637" s="35" t="s">
        <v>1646</v>
      </c>
      <c r="E637" s="35" t="s">
        <v>1159</v>
      </c>
      <c r="F637" s="35" t="s">
        <v>1738</v>
      </c>
      <c r="G637" s="35" t="s">
        <v>1673</v>
      </c>
      <c r="H637" s="35"/>
      <c r="I637" s="36" t="s">
        <v>3701</v>
      </c>
      <c r="J637" s="35" t="s">
        <v>1142</v>
      </c>
      <c r="K637" s="35" t="s">
        <v>1142</v>
      </c>
      <c r="L637" s="35" t="s">
        <v>1132</v>
      </c>
      <c r="M637" s="35" t="s">
        <v>1187</v>
      </c>
      <c r="N637" s="35"/>
      <c r="O637" s="35" t="s">
        <v>1134</v>
      </c>
      <c r="P637" s="35" t="s">
        <v>1135</v>
      </c>
      <c r="Q637" s="35"/>
      <c r="R637" s="35"/>
      <c r="S637" s="35"/>
      <c r="T637" s="35" t="s">
        <v>1676</v>
      </c>
      <c r="U637" s="35" t="s">
        <v>1651</v>
      </c>
      <c r="V637" s="35" t="s">
        <v>1739</v>
      </c>
      <c r="W637" s="35" t="s">
        <v>1138</v>
      </c>
      <c r="X637" s="35" t="s">
        <v>1139</v>
      </c>
    </row>
    <row r="638" spans="1:24" ht="63" hidden="1">
      <c r="A638" s="35" t="s">
        <v>3702</v>
      </c>
      <c r="B638" s="35" t="s">
        <v>3703</v>
      </c>
      <c r="C638" s="35" t="s">
        <v>1174</v>
      </c>
      <c r="D638" s="35" t="s">
        <v>1175</v>
      </c>
      <c r="E638" s="35" t="s">
        <v>1165</v>
      </c>
      <c r="F638" s="35" t="s">
        <v>3704</v>
      </c>
      <c r="G638" s="35" t="s">
        <v>1242</v>
      </c>
      <c r="H638" s="35"/>
      <c r="I638" s="36" t="s">
        <v>3705</v>
      </c>
      <c r="J638" s="35" t="s">
        <v>1142</v>
      </c>
      <c r="K638" s="35" t="s">
        <v>1142</v>
      </c>
      <c r="L638" s="35" t="s">
        <v>1132</v>
      </c>
      <c r="M638" s="35" t="s">
        <v>1187</v>
      </c>
      <c r="N638" s="35"/>
      <c r="O638" s="35" t="s">
        <v>1134</v>
      </c>
      <c r="P638" s="35" t="s">
        <v>1135</v>
      </c>
      <c r="Q638" s="35"/>
      <c r="R638" s="35"/>
      <c r="S638" s="35"/>
      <c r="T638" s="35" t="s">
        <v>3706</v>
      </c>
      <c r="U638" s="35"/>
      <c r="V638" s="35" t="s">
        <v>3704</v>
      </c>
      <c r="W638" s="35" t="s">
        <v>1138</v>
      </c>
      <c r="X638" s="35" t="s">
        <v>1139</v>
      </c>
    </row>
    <row r="639" spans="1:24" hidden="1">
      <c r="A639" s="35" t="s">
        <v>3707</v>
      </c>
      <c r="B639" s="35" t="s">
        <v>3708</v>
      </c>
      <c r="C639" s="35" t="s">
        <v>1126</v>
      </c>
      <c r="D639" s="35" t="s">
        <v>1127</v>
      </c>
      <c r="E639" s="35" t="s">
        <v>1146</v>
      </c>
      <c r="F639" s="35" t="s">
        <v>1129</v>
      </c>
      <c r="G639" s="35" t="s">
        <v>1210</v>
      </c>
      <c r="H639" s="35"/>
      <c r="I639" s="36"/>
      <c r="J639" s="35"/>
      <c r="K639" s="35" t="s">
        <v>1142</v>
      </c>
      <c r="L639" s="35" t="s">
        <v>1132</v>
      </c>
      <c r="M639" s="35" t="s">
        <v>1133</v>
      </c>
      <c r="N639" s="35"/>
      <c r="O639" s="35" t="s">
        <v>1134</v>
      </c>
      <c r="P639" s="35" t="s">
        <v>1135</v>
      </c>
      <c r="Q639" s="35"/>
      <c r="R639" s="35"/>
      <c r="S639" s="35"/>
      <c r="T639" s="35" t="s">
        <v>1212</v>
      </c>
      <c r="U639" s="35"/>
      <c r="V639" s="35" t="s">
        <v>1137</v>
      </c>
      <c r="W639" s="35" t="s">
        <v>1138</v>
      </c>
      <c r="X639" s="35" t="s">
        <v>1139</v>
      </c>
    </row>
    <row r="640" spans="1:24">
      <c r="A640" s="35" t="s">
        <v>3709</v>
      </c>
      <c r="B640" s="35" t="s">
        <v>3710</v>
      </c>
      <c r="C640" s="35" t="s">
        <v>1201</v>
      </c>
      <c r="D640" s="35" t="s">
        <v>1202</v>
      </c>
      <c r="E640" s="35" t="s">
        <v>1146</v>
      </c>
      <c r="F640" s="35" t="s">
        <v>1203</v>
      </c>
      <c r="G640" s="35" t="s">
        <v>1204</v>
      </c>
      <c r="H640" s="35"/>
      <c r="I640" s="36" t="s">
        <v>3711</v>
      </c>
      <c r="J640" s="35" t="s">
        <v>1206</v>
      </c>
      <c r="K640" s="35" t="s">
        <v>1206</v>
      </c>
      <c r="L640" s="35" t="s">
        <v>1132</v>
      </c>
      <c r="M640" s="35" t="s">
        <v>1187</v>
      </c>
      <c r="N640" s="35"/>
      <c r="O640" s="35" t="s">
        <v>1134</v>
      </c>
      <c r="P640" s="35" t="s">
        <v>1135</v>
      </c>
      <c r="Q640" s="35"/>
      <c r="R640" s="35"/>
      <c r="S640" s="35"/>
      <c r="T640" s="35" t="s">
        <v>1204</v>
      </c>
      <c r="U640" s="35"/>
      <c r="V640" s="35" t="s">
        <v>1207</v>
      </c>
      <c r="W640" s="35" t="s">
        <v>1138</v>
      </c>
      <c r="X640" s="35" t="s">
        <v>1139</v>
      </c>
    </row>
    <row r="641" spans="1:24" hidden="1">
      <c r="A641" s="35" t="s">
        <v>3709</v>
      </c>
      <c r="B641" s="35" t="s">
        <v>3712</v>
      </c>
      <c r="C641" s="35" t="s">
        <v>1126</v>
      </c>
      <c r="D641" s="35"/>
      <c r="E641" s="35" t="s">
        <v>1159</v>
      </c>
      <c r="F641" s="35" t="s">
        <v>2234</v>
      </c>
      <c r="G641" s="35" t="s">
        <v>3116</v>
      </c>
      <c r="H641" s="35"/>
      <c r="I641" s="36" t="s">
        <v>3709</v>
      </c>
      <c r="J641" s="35" t="s">
        <v>1131</v>
      </c>
      <c r="K641" s="35" t="s">
        <v>1131</v>
      </c>
      <c r="L641" s="35" t="s">
        <v>1132</v>
      </c>
      <c r="M641" s="35" t="s">
        <v>1133</v>
      </c>
      <c r="N641" s="35" t="s">
        <v>2128</v>
      </c>
      <c r="O641" s="35" t="s">
        <v>1134</v>
      </c>
      <c r="P641" s="35" t="s">
        <v>1135</v>
      </c>
      <c r="Q641" s="35"/>
      <c r="R641" s="35"/>
      <c r="S641" s="35"/>
      <c r="T641" s="35"/>
      <c r="U641" s="35"/>
      <c r="V641" s="35"/>
      <c r="W641" s="35" t="s">
        <v>1138</v>
      </c>
      <c r="X641" s="35" t="s">
        <v>1139</v>
      </c>
    </row>
    <row r="642" spans="1:24" ht="94.5" hidden="1">
      <c r="A642" s="35" t="s">
        <v>3709</v>
      </c>
      <c r="B642" s="35" t="s">
        <v>3713</v>
      </c>
      <c r="C642" s="35" t="s">
        <v>1126</v>
      </c>
      <c r="D642" s="35"/>
      <c r="E642" s="35" t="s">
        <v>1159</v>
      </c>
      <c r="F642" s="35" t="s">
        <v>2234</v>
      </c>
      <c r="G642" s="35" t="s">
        <v>3116</v>
      </c>
      <c r="H642" s="35"/>
      <c r="I642" s="36" t="s">
        <v>3714</v>
      </c>
      <c r="J642" s="35" t="s">
        <v>1142</v>
      </c>
      <c r="K642" s="35" t="s">
        <v>1142</v>
      </c>
      <c r="L642" s="35" t="s">
        <v>1132</v>
      </c>
      <c r="M642" s="35" t="s">
        <v>1133</v>
      </c>
      <c r="N642" s="35" t="s">
        <v>2128</v>
      </c>
      <c r="O642" s="35" t="s">
        <v>1134</v>
      </c>
      <c r="P642" s="35" t="s">
        <v>1135</v>
      </c>
      <c r="Q642" s="35"/>
      <c r="R642" s="35"/>
      <c r="S642" s="35"/>
      <c r="T642" s="35"/>
      <c r="U642" s="35"/>
      <c r="V642" s="35" t="s">
        <v>2898</v>
      </c>
      <c r="W642" s="35" t="s">
        <v>1138</v>
      </c>
      <c r="X642" s="35" t="s">
        <v>1139</v>
      </c>
    </row>
    <row r="643" spans="1:24" ht="31.5" hidden="1">
      <c r="A643" s="35" t="s">
        <v>3715</v>
      </c>
      <c r="B643" s="35" t="s">
        <v>3716</v>
      </c>
      <c r="C643" s="35" t="s">
        <v>1201</v>
      </c>
      <c r="D643" s="35" t="s">
        <v>1332</v>
      </c>
      <c r="E643" s="35" t="s">
        <v>1146</v>
      </c>
      <c r="F643" s="35" t="s">
        <v>3636</v>
      </c>
      <c r="G643" s="35" t="s">
        <v>3717</v>
      </c>
      <c r="H643" s="35"/>
      <c r="I643" s="36" t="s">
        <v>3718</v>
      </c>
      <c r="J643" s="35" t="s">
        <v>1142</v>
      </c>
      <c r="K643" s="35" t="s">
        <v>1142</v>
      </c>
      <c r="L643" s="35" t="s">
        <v>1132</v>
      </c>
      <c r="M643" s="35" t="s">
        <v>1187</v>
      </c>
      <c r="N643" s="35"/>
      <c r="O643" s="35" t="s">
        <v>1134</v>
      </c>
      <c r="P643" s="35" t="s">
        <v>1135</v>
      </c>
      <c r="Q643" s="35"/>
      <c r="R643" s="35"/>
      <c r="S643" s="35"/>
      <c r="T643" s="35" t="s">
        <v>3719</v>
      </c>
      <c r="U643" s="35"/>
      <c r="V643" s="35" t="s">
        <v>3720</v>
      </c>
      <c r="W643" s="35" t="s">
        <v>1138</v>
      </c>
      <c r="X643" s="35" t="s">
        <v>1139</v>
      </c>
    </row>
    <row r="644" spans="1:24" ht="31.5">
      <c r="A644" s="35" t="s">
        <v>3721</v>
      </c>
      <c r="B644" s="35" t="s">
        <v>3722</v>
      </c>
      <c r="C644" s="35" t="s">
        <v>1201</v>
      </c>
      <c r="D644" s="35" t="s">
        <v>1202</v>
      </c>
      <c r="E644" s="35" t="s">
        <v>1159</v>
      </c>
      <c r="F644" s="35" t="s">
        <v>1203</v>
      </c>
      <c r="G644" s="35" t="s">
        <v>1204</v>
      </c>
      <c r="H644" s="35"/>
      <c r="I644" s="36" t="s">
        <v>3723</v>
      </c>
      <c r="J644" s="35" t="s">
        <v>1206</v>
      </c>
      <c r="K644" s="35" t="s">
        <v>1206</v>
      </c>
      <c r="L644" s="35" t="s">
        <v>1132</v>
      </c>
      <c r="M644" s="35" t="s">
        <v>1187</v>
      </c>
      <c r="N644" s="35"/>
      <c r="O644" s="35" t="s">
        <v>1134</v>
      </c>
      <c r="P644" s="35" t="s">
        <v>1135</v>
      </c>
      <c r="Q644" s="35"/>
      <c r="R644" s="35"/>
      <c r="S644" s="35"/>
      <c r="T644" s="35" t="s">
        <v>1204</v>
      </c>
      <c r="U644" s="35"/>
      <c r="V644" s="35" t="s">
        <v>1207</v>
      </c>
      <c r="W644" s="35" t="s">
        <v>1138</v>
      </c>
      <c r="X644" s="35" t="s">
        <v>1139</v>
      </c>
    </row>
    <row r="645" spans="1:24" ht="94.5" hidden="1">
      <c r="A645" s="35" t="s">
        <v>3724</v>
      </c>
      <c r="B645" s="35" t="s">
        <v>3725</v>
      </c>
      <c r="C645" s="35" t="s">
        <v>1201</v>
      </c>
      <c r="D645" s="35" t="s">
        <v>1473</v>
      </c>
      <c r="E645" s="35" t="s">
        <v>1159</v>
      </c>
      <c r="F645" s="35" t="s">
        <v>3726</v>
      </c>
      <c r="G645" s="35" t="s">
        <v>1921</v>
      </c>
      <c r="H645" s="35"/>
      <c r="I645" s="36" t="s">
        <v>3727</v>
      </c>
      <c r="J645" s="35" t="s">
        <v>1142</v>
      </c>
      <c r="K645" s="35" t="s">
        <v>2955</v>
      </c>
      <c r="L645" s="35" t="s">
        <v>1132</v>
      </c>
      <c r="M645" s="35" t="s">
        <v>1187</v>
      </c>
      <c r="N645" s="35"/>
      <c r="O645" s="35" t="s">
        <v>1134</v>
      </c>
      <c r="P645" s="35" t="s">
        <v>1135</v>
      </c>
      <c r="Q645" s="35"/>
      <c r="R645" s="35"/>
      <c r="S645" s="35"/>
      <c r="T645" s="35" t="s">
        <v>1923</v>
      </c>
      <c r="U645" s="35"/>
      <c r="V645" s="35" t="s">
        <v>3728</v>
      </c>
      <c r="W645" s="35" t="s">
        <v>1138</v>
      </c>
      <c r="X645" s="35" t="s">
        <v>1139</v>
      </c>
    </row>
    <row r="646" spans="1:24" ht="47.25" hidden="1">
      <c r="A646" s="35" t="s">
        <v>3729</v>
      </c>
      <c r="B646" s="35" t="s">
        <v>3730</v>
      </c>
      <c r="C646" s="35" t="s">
        <v>1201</v>
      </c>
      <c r="D646" s="35" t="s">
        <v>1473</v>
      </c>
      <c r="E646" s="35" t="s">
        <v>1159</v>
      </c>
      <c r="F646" s="35" t="s">
        <v>1355</v>
      </c>
      <c r="G646" s="35" t="s">
        <v>2031</v>
      </c>
      <c r="H646" s="35"/>
      <c r="I646" s="36" t="s">
        <v>3731</v>
      </c>
      <c r="J646" s="35" t="s">
        <v>1142</v>
      </c>
      <c r="K646" s="35" t="s">
        <v>3732</v>
      </c>
      <c r="L646" s="35" t="s">
        <v>1132</v>
      </c>
      <c r="M646" s="35" t="s">
        <v>1187</v>
      </c>
      <c r="N646" s="35"/>
      <c r="O646" s="35" t="s">
        <v>1134</v>
      </c>
      <c r="P646" s="35" t="s">
        <v>1135</v>
      </c>
      <c r="Q646" s="35"/>
      <c r="R646" s="35"/>
      <c r="S646" s="35"/>
      <c r="T646" s="35" t="s">
        <v>2033</v>
      </c>
      <c r="U646" s="35" t="s">
        <v>3733</v>
      </c>
      <c r="V646" s="35" t="s">
        <v>1357</v>
      </c>
      <c r="W646" s="35" t="s">
        <v>1138</v>
      </c>
      <c r="X646" s="35" t="s">
        <v>1139</v>
      </c>
    </row>
    <row r="647" spans="1:24" ht="31.5" hidden="1">
      <c r="A647" s="35" t="s">
        <v>3734</v>
      </c>
      <c r="B647" s="35" t="s">
        <v>3735</v>
      </c>
      <c r="C647" s="35" t="s">
        <v>1201</v>
      </c>
      <c r="D647" s="35" t="s">
        <v>1224</v>
      </c>
      <c r="E647" s="35" t="s">
        <v>1146</v>
      </c>
      <c r="F647" s="35" t="s">
        <v>3736</v>
      </c>
      <c r="G647" s="35" t="s">
        <v>1280</v>
      </c>
      <c r="H647" s="35"/>
      <c r="I647" s="36" t="s">
        <v>3737</v>
      </c>
      <c r="J647" s="35" t="s">
        <v>1142</v>
      </c>
      <c r="K647" s="35" t="s">
        <v>1228</v>
      </c>
      <c r="L647" s="35" t="s">
        <v>1132</v>
      </c>
      <c r="M647" s="35" t="s">
        <v>1187</v>
      </c>
      <c r="N647" s="35" t="s">
        <v>1297</v>
      </c>
      <c r="O647" s="35" t="s">
        <v>1134</v>
      </c>
      <c r="P647" s="35" t="s">
        <v>1135</v>
      </c>
      <c r="Q647" s="35"/>
      <c r="R647" s="35"/>
      <c r="S647" s="35"/>
      <c r="T647" s="35" t="s">
        <v>1282</v>
      </c>
      <c r="U647" s="35"/>
      <c r="V647" s="35" t="s">
        <v>3738</v>
      </c>
      <c r="W647" s="35" t="s">
        <v>1138</v>
      </c>
      <c r="X647" s="35" t="s">
        <v>1139</v>
      </c>
    </row>
    <row r="648" spans="1:24" ht="47.25" hidden="1">
      <c r="A648" s="35" t="s">
        <v>3739</v>
      </c>
      <c r="B648" s="35" t="s">
        <v>3740</v>
      </c>
      <c r="C648" s="35" t="s">
        <v>1126</v>
      </c>
      <c r="D648" s="35" t="s">
        <v>1127</v>
      </c>
      <c r="E648" s="35" t="s">
        <v>1159</v>
      </c>
      <c r="F648" s="35" t="s">
        <v>2231</v>
      </c>
      <c r="G648" s="35" t="s">
        <v>1315</v>
      </c>
      <c r="H648" s="35"/>
      <c r="I648" s="36" t="s">
        <v>3741</v>
      </c>
      <c r="J648" s="35" t="s">
        <v>1274</v>
      </c>
      <c r="K648" s="35" t="s">
        <v>1274</v>
      </c>
      <c r="L648" s="35" t="s">
        <v>1132</v>
      </c>
      <c r="M648" s="35" t="s">
        <v>1133</v>
      </c>
      <c r="N648" s="35" t="s">
        <v>1317</v>
      </c>
      <c r="O648" s="35" t="s">
        <v>1134</v>
      </c>
      <c r="P648" s="35" t="s">
        <v>1135</v>
      </c>
      <c r="Q648" s="35"/>
      <c r="R648" s="35"/>
      <c r="S648" s="35"/>
      <c r="T648" s="35" t="s">
        <v>1318</v>
      </c>
      <c r="U648" s="35"/>
      <c r="V648" s="35" t="s">
        <v>2231</v>
      </c>
      <c r="W648" s="35" t="s">
        <v>1138</v>
      </c>
      <c r="X648" s="35" t="s">
        <v>1139</v>
      </c>
    </row>
    <row r="649" spans="1:24" ht="63" hidden="1">
      <c r="A649" s="35" t="s">
        <v>3742</v>
      </c>
      <c r="B649" s="35" t="s">
        <v>3743</v>
      </c>
      <c r="C649" s="35" t="s">
        <v>1126</v>
      </c>
      <c r="D649" s="35"/>
      <c r="E649" s="35" t="s">
        <v>1159</v>
      </c>
      <c r="F649" s="35" t="s">
        <v>2234</v>
      </c>
      <c r="G649" s="35" t="s">
        <v>2126</v>
      </c>
      <c r="H649" s="35"/>
      <c r="I649" s="36" t="s">
        <v>3744</v>
      </c>
      <c r="J649" s="35" t="s">
        <v>1142</v>
      </c>
      <c r="K649" s="35" t="s">
        <v>1142</v>
      </c>
      <c r="L649" s="35" t="s">
        <v>1132</v>
      </c>
      <c r="M649" s="35" t="s">
        <v>1133</v>
      </c>
      <c r="N649" s="35" t="s">
        <v>2128</v>
      </c>
      <c r="O649" s="35" t="s">
        <v>1134</v>
      </c>
      <c r="P649" s="35" t="s">
        <v>1135</v>
      </c>
      <c r="Q649" s="35"/>
      <c r="R649" s="35"/>
      <c r="S649" s="35"/>
      <c r="T649" s="35"/>
      <c r="U649" s="35"/>
      <c r="V649" s="35"/>
      <c r="W649" s="35" t="s">
        <v>1138</v>
      </c>
      <c r="X649" s="35" t="s">
        <v>1139</v>
      </c>
    </row>
    <row r="650" spans="1:24" hidden="1">
      <c r="A650" s="35" t="s">
        <v>3745</v>
      </c>
      <c r="B650" s="35" t="s">
        <v>3746</v>
      </c>
      <c r="C650" s="35" t="s">
        <v>1126</v>
      </c>
      <c r="D650" s="35" t="s">
        <v>3747</v>
      </c>
      <c r="E650" s="35" t="s">
        <v>1159</v>
      </c>
      <c r="F650" s="35" t="s">
        <v>2456</v>
      </c>
      <c r="G650" s="35" t="s">
        <v>3111</v>
      </c>
      <c r="H650" s="35" t="s">
        <v>3748</v>
      </c>
      <c r="I650" s="36" t="s">
        <v>3749</v>
      </c>
      <c r="J650" s="35" t="s">
        <v>1142</v>
      </c>
      <c r="K650" s="35" t="s">
        <v>3267</v>
      </c>
      <c r="L650" s="35" t="s">
        <v>1132</v>
      </c>
      <c r="M650" s="35" t="s">
        <v>1187</v>
      </c>
      <c r="N650" s="35" t="s">
        <v>2456</v>
      </c>
      <c r="O650" s="35" t="s">
        <v>1134</v>
      </c>
      <c r="P650" s="35" t="s">
        <v>1135</v>
      </c>
      <c r="Q650" s="35"/>
      <c r="R650" s="35"/>
      <c r="S650" s="35"/>
      <c r="T650" s="35"/>
      <c r="U650" s="35"/>
      <c r="V650" s="35"/>
      <c r="W650" s="35" t="s">
        <v>1138</v>
      </c>
      <c r="X650" s="35" t="s">
        <v>1139</v>
      </c>
    </row>
    <row r="651" spans="1:24" hidden="1">
      <c r="A651" s="35" t="s">
        <v>3750</v>
      </c>
      <c r="B651" s="35" t="s">
        <v>3751</v>
      </c>
      <c r="C651" s="35" t="s">
        <v>1201</v>
      </c>
      <c r="D651" s="35" t="s">
        <v>1683</v>
      </c>
      <c r="E651" s="35" t="s">
        <v>1146</v>
      </c>
      <c r="F651" s="35" t="s">
        <v>2022</v>
      </c>
      <c r="G651" s="35" t="s">
        <v>1685</v>
      </c>
      <c r="H651" s="35"/>
      <c r="I651" s="36" t="s">
        <v>3752</v>
      </c>
      <c r="J651" s="35" t="s">
        <v>1131</v>
      </c>
      <c r="K651" s="35" t="s">
        <v>1131</v>
      </c>
      <c r="L651" s="35" t="s">
        <v>1132</v>
      </c>
      <c r="M651" s="35" t="s">
        <v>1187</v>
      </c>
      <c r="N651" s="35"/>
      <c r="O651" s="35" t="s">
        <v>1134</v>
      </c>
      <c r="P651" s="35" t="s">
        <v>1135</v>
      </c>
      <c r="Q651" s="35"/>
      <c r="R651" s="35"/>
      <c r="S651" s="35"/>
      <c r="T651" s="35" t="s">
        <v>1687</v>
      </c>
      <c r="U651" s="35"/>
      <c r="V651" s="35" t="s">
        <v>2024</v>
      </c>
      <c r="W651" s="35" t="s">
        <v>1138</v>
      </c>
      <c r="X651" s="35" t="s">
        <v>1139</v>
      </c>
    </row>
    <row r="652" spans="1:24" ht="126" hidden="1">
      <c r="A652" s="35" t="s">
        <v>3753</v>
      </c>
      <c r="B652" s="35" t="s">
        <v>3754</v>
      </c>
      <c r="C652" s="35" t="s">
        <v>1201</v>
      </c>
      <c r="D652" s="35" t="s">
        <v>1473</v>
      </c>
      <c r="E652" s="35" t="s">
        <v>1159</v>
      </c>
      <c r="F652" s="35" t="s">
        <v>1347</v>
      </c>
      <c r="G652" s="35" t="s">
        <v>1921</v>
      </c>
      <c r="H652" s="35"/>
      <c r="I652" s="36" t="s">
        <v>3755</v>
      </c>
      <c r="J652" s="35" t="s">
        <v>1142</v>
      </c>
      <c r="K652" s="35" t="s">
        <v>1274</v>
      </c>
      <c r="L652" s="35" t="s">
        <v>1132</v>
      </c>
      <c r="M652" s="35" t="s">
        <v>1187</v>
      </c>
      <c r="N652" s="35"/>
      <c r="O652" s="35" t="s">
        <v>1134</v>
      </c>
      <c r="P652" s="35" t="s">
        <v>1135</v>
      </c>
      <c r="Q652" s="35"/>
      <c r="R652" s="35"/>
      <c r="S652" s="35"/>
      <c r="T652" s="35" t="s">
        <v>1923</v>
      </c>
      <c r="U652" s="35"/>
      <c r="V652" s="35" t="s">
        <v>1352</v>
      </c>
      <c r="W652" s="35" t="s">
        <v>1138</v>
      </c>
      <c r="X652" s="35" t="s">
        <v>1139</v>
      </c>
    </row>
    <row r="653" spans="1:24" ht="173.25" hidden="1">
      <c r="A653" s="35" t="s">
        <v>3756</v>
      </c>
      <c r="B653" s="35" t="s">
        <v>3757</v>
      </c>
      <c r="C653" s="35" t="s">
        <v>1174</v>
      </c>
      <c r="D653" s="35" t="s">
        <v>1175</v>
      </c>
      <c r="E653" s="35" t="s">
        <v>1128</v>
      </c>
      <c r="F653" s="35" t="s">
        <v>3758</v>
      </c>
      <c r="G653" s="35" t="s">
        <v>1654</v>
      </c>
      <c r="H653" s="35" t="s">
        <v>3482</v>
      </c>
      <c r="I653" s="36" t="s">
        <v>3759</v>
      </c>
      <c r="J653" s="35" t="s">
        <v>1142</v>
      </c>
      <c r="K653" s="35" t="s">
        <v>1142</v>
      </c>
      <c r="L653" s="35" t="s">
        <v>1132</v>
      </c>
      <c r="M653" s="35" t="s">
        <v>1187</v>
      </c>
      <c r="N653" s="35" t="s">
        <v>3484</v>
      </c>
      <c r="O653" s="35" t="s">
        <v>1134</v>
      </c>
      <c r="P653" s="35" t="s">
        <v>1135</v>
      </c>
      <c r="Q653" s="35"/>
      <c r="R653" s="35"/>
      <c r="S653" s="35"/>
      <c r="T653" s="35" t="s">
        <v>1654</v>
      </c>
      <c r="U653" s="35" t="s">
        <v>3485</v>
      </c>
      <c r="V653" s="35" t="s">
        <v>3760</v>
      </c>
      <c r="W653" s="35" t="s">
        <v>1138</v>
      </c>
      <c r="X653" s="35" t="s">
        <v>1139</v>
      </c>
    </row>
    <row r="654" spans="1:24" ht="31.5" hidden="1">
      <c r="A654" s="35" t="s">
        <v>3761</v>
      </c>
      <c r="B654" s="35" t="s">
        <v>3762</v>
      </c>
      <c r="C654" s="35" t="s">
        <v>1201</v>
      </c>
      <c r="D654" s="35" t="s">
        <v>1473</v>
      </c>
      <c r="E654" s="35" t="s">
        <v>1146</v>
      </c>
      <c r="F654" s="35" t="s">
        <v>2725</v>
      </c>
      <c r="G654" s="35" t="s">
        <v>1921</v>
      </c>
      <c r="H654" s="35"/>
      <c r="I654" s="36" t="s">
        <v>3763</v>
      </c>
      <c r="J654" s="35" t="s">
        <v>1142</v>
      </c>
      <c r="K654" s="35" t="s">
        <v>1142</v>
      </c>
      <c r="L654" s="35" t="s">
        <v>1132</v>
      </c>
      <c r="M654" s="35" t="s">
        <v>1187</v>
      </c>
      <c r="N654" s="35"/>
      <c r="O654" s="35" t="s">
        <v>1134</v>
      </c>
      <c r="P654" s="35" t="s">
        <v>1135</v>
      </c>
      <c r="Q654" s="35"/>
      <c r="R654" s="35"/>
      <c r="S654" s="35"/>
      <c r="T654" s="35" t="s">
        <v>1923</v>
      </c>
      <c r="U654" s="35"/>
      <c r="V654" s="35" t="s">
        <v>2727</v>
      </c>
      <c r="W654" s="35" t="s">
        <v>1138</v>
      </c>
      <c r="X654" s="35" t="s">
        <v>1139</v>
      </c>
    </row>
    <row r="655" spans="1:24" ht="31.5" hidden="1">
      <c r="A655" s="35" t="s">
        <v>3764</v>
      </c>
      <c r="B655" s="35" t="s">
        <v>3765</v>
      </c>
      <c r="C655" s="35" t="s">
        <v>1201</v>
      </c>
      <c r="D655" s="35" t="s">
        <v>1202</v>
      </c>
      <c r="E655" s="35" t="s">
        <v>1146</v>
      </c>
      <c r="F655" s="35" t="s">
        <v>1314</v>
      </c>
      <c r="G655" s="35" t="s">
        <v>1272</v>
      </c>
      <c r="H655" s="35"/>
      <c r="I655" s="36" t="s">
        <v>3766</v>
      </c>
      <c r="J655" s="35" t="s">
        <v>1274</v>
      </c>
      <c r="K655" s="35" t="s">
        <v>1274</v>
      </c>
      <c r="L655" s="35" t="s">
        <v>1132</v>
      </c>
      <c r="M655" s="35" t="s">
        <v>1187</v>
      </c>
      <c r="N655" s="35"/>
      <c r="O655" s="35" t="s">
        <v>1134</v>
      </c>
      <c r="P655" s="35" t="s">
        <v>1135</v>
      </c>
      <c r="Q655" s="35"/>
      <c r="R655" s="35"/>
      <c r="S655" s="35"/>
      <c r="T655" s="35" t="s">
        <v>1275</v>
      </c>
      <c r="U655" s="35" t="s">
        <v>2284</v>
      </c>
      <c r="V655" s="35" t="s">
        <v>1734</v>
      </c>
      <c r="W655" s="35" t="s">
        <v>1138</v>
      </c>
      <c r="X655" s="35" t="s">
        <v>1139</v>
      </c>
    </row>
    <row r="656" spans="1:24" ht="63" hidden="1">
      <c r="A656" s="35" t="s">
        <v>3767</v>
      </c>
      <c r="B656" s="35" t="s">
        <v>3768</v>
      </c>
      <c r="C656" s="35" t="s">
        <v>1201</v>
      </c>
      <c r="D656" s="35" t="s">
        <v>1224</v>
      </c>
      <c r="E656" s="35" t="s">
        <v>1146</v>
      </c>
      <c r="F656" s="35" t="s">
        <v>2211</v>
      </c>
      <c r="G656" s="35" t="s">
        <v>2451</v>
      </c>
      <c r="H656" s="35"/>
      <c r="I656" s="36" t="s">
        <v>3769</v>
      </c>
      <c r="J656" s="35" t="s">
        <v>1142</v>
      </c>
      <c r="K656" s="35" t="s">
        <v>1142</v>
      </c>
      <c r="L656" s="35" t="s">
        <v>1132</v>
      </c>
      <c r="M656" s="35" t="s">
        <v>1187</v>
      </c>
      <c r="N656" s="35" t="s">
        <v>2494</v>
      </c>
      <c r="O656" s="35" t="s">
        <v>1134</v>
      </c>
      <c r="P656" s="35" t="s">
        <v>1135</v>
      </c>
      <c r="Q656" s="35"/>
      <c r="R656" s="35"/>
      <c r="S656" s="35"/>
      <c r="T656" s="35" t="s">
        <v>2453</v>
      </c>
      <c r="U656" s="35"/>
      <c r="V656" s="35" t="s">
        <v>3770</v>
      </c>
      <c r="W656" s="35" t="s">
        <v>1138</v>
      </c>
      <c r="X656" s="35" t="s">
        <v>1139</v>
      </c>
    </row>
    <row r="657" spans="1:24" ht="31.5" hidden="1">
      <c r="A657" s="35" t="s">
        <v>3771</v>
      </c>
      <c r="B657" s="35" t="s">
        <v>3772</v>
      </c>
      <c r="C657" s="35" t="s">
        <v>1407</v>
      </c>
      <c r="D657" s="35" t="s">
        <v>3051</v>
      </c>
      <c r="E657" s="35" t="s">
        <v>1159</v>
      </c>
      <c r="F657" s="35" t="s">
        <v>2046</v>
      </c>
      <c r="G657" s="35" t="s">
        <v>2047</v>
      </c>
      <c r="H657" s="35" t="s">
        <v>2048</v>
      </c>
      <c r="I657" s="36" t="s">
        <v>3773</v>
      </c>
      <c r="J657" s="35" t="s">
        <v>1142</v>
      </c>
      <c r="K657" s="35" t="s">
        <v>1142</v>
      </c>
      <c r="L657" s="35" t="s">
        <v>1132</v>
      </c>
      <c r="M657" s="35" t="s">
        <v>1187</v>
      </c>
      <c r="N657" s="35"/>
      <c r="O657" s="35" t="s">
        <v>1134</v>
      </c>
      <c r="P657" s="35" t="s">
        <v>1135</v>
      </c>
      <c r="Q657" s="35"/>
      <c r="R657" s="35"/>
      <c r="S657" s="35"/>
      <c r="T657" s="35" t="s">
        <v>2050</v>
      </c>
      <c r="U657" s="35" t="s">
        <v>2051</v>
      </c>
      <c r="V657" s="35" t="s">
        <v>2052</v>
      </c>
      <c r="W657" s="35" t="s">
        <v>1138</v>
      </c>
      <c r="X657" s="35" t="s">
        <v>1139</v>
      </c>
    </row>
    <row r="658" spans="1:24" ht="31.5" hidden="1">
      <c r="A658" s="35" t="s">
        <v>3774</v>
      </c>
      <c r="B658" s="35" t="s">
        <v>3775</v>
      </c>
      <c r="C658" s="35" t="s">
        <v>1163</v>
      </c>
      <c r="D658" s="35" t="s">
        <v>1533</v>
      </c>
      <c r="E658" s="35" t="s">
        <v>1146</v>
      </c>
      <c r="F658" s="35" t="s">
        <v>1539</v>
      </c>
      <c r="G658" s="35" t="s">
        <v>3776</v>
      </c>
      <c r="H658" s="35"/>
      <c r="I658" s="36" t="s">
        <v>3777</v>
      </c>
      <c r="J658" s="35" t="s">
        <v>1142</v>
      </c>
      <c r="K658" s="35" t="s">
        <v>1236</v>
      </c>
      <c r="L658" s="35" t="s">
        <v>1132</v>
      </c>
      <c r="M658" s="35" t="s">
        <v>1187</v>
      </c>
      <c r="N658" s="35" t="s">
        <v>1169</v>
      </c>
      <c r="O658" s="35" t="s">
        <v>1134</v>
      </c>
      <c r="P658" s="35" t="s">
        <v>1135</v>
      </c>
      <c r="Q658" s="35"/>
      <c r="R658" s="35"/>
      <c r="S658" s="35"/>
      <c r="T658" s="35" t="s">
        <v>3778</v>
      </c>
      <c r="U658" s="35"/>
      <c r="V658" s="35" t="s">
        <v>1541</v>
      </c>
      <c r="W658" s="35" t="s">
        <v>1138</v>
      </c>
      <c r="X658" s="35" t="s">
        <v>1139</v>
      </c>
    </row>
    <row r="659" spans="1:24" ht="47.25" hidden="1">
      <c r="A659" s="35" t="s">
        <v>3779</v>
      </c>
      <c r="B659" s="35" t="s">
        <v>3780</v>
      </c>
      <c r="C659" s="35" t="s">
        <v>1174</v>
      </c>
      <c r="D659" s="35" t="s">
        <v>1175</v>
      </c>
      <c r="E659" s="35" t="s">
        <v>1146</v>
      </c>
      <c r="F659" s="35" t="s">
        <v>1304</v>
      </c>
      <c r="G659" s="35" t="s">
        <v>1241</v>
      </c>
      <c r="H659" s="35" t="s">
        <v>1242</v>
      </c>
      <c r="I659" s="36" t="s">
        <v>3781</v>
      </c>
      <c r="J659" s="35" t="s">
        <v>1142</v>
      </c>
      <c r="K659" s="35" t="s">
        <v>1142</v>
      </c>
      <c r="L659" s="35" t="s">
        <v>1132</v>
      </c>
      <c r="M659" s="35" t="s">
        <v>1187</v>
      </c>
      <c r="N659" s="35" t="s">
        <v>1241</v>
      </c>
      <c r="O659" s="35" t="s">
        <v>1134</v>
      </c>
      <c r="P659" s="35" t="s">
        <v>1135</v>
      </c>
      <c r="Q659" s="35"/>
      <c r="R659" s="35"/>
      <c r="S659" s="35"/>
      <c r="T659" s="35" t="s">
        <v>1244</v>
      </c>
      <c r="U659" s="35"/>
      <c r="V659" s="35" t="s">
        <v>1307</v>
      </c>
      <c r="W659" s="35" t="s">
        <v>1138</v>
      </c>
      <c r="X659" s="35" t="s">
        <v>1139</v>
      </c>
    </row>
    <row r="660" spans="1:24" ht="31.5" hidden="1">
      <c r="A660" s="35" t="s">
        <v>3782</v>
      </c>
      <c r="B660" s="35" t="s">
        <v>3783</v>
      </c>
      <c r="C660" s="35" t="s">
        <v>1201</v>
      </c>
      <c r="D660" s="35" t="s">
        <v>3784</v>
      </c>
      <c r="E660" s="35" t="s">
        <v>1159</v>
      </c>
      <c r="F660" s="35" t="s">
        <v>1474</v>
      </c>
      <c r="G660" s="35" t="s">
        <v>2031</v>
      </c>
      <c r="H660" s="35" t="s">
        <v>3785</v>
      </c>
      <c r="I660" s="36" t="s">
        <v>3782</v>
      </c>
      <c r="J660" s="35" t="s">
        <v>1142</v>
      </c>
      <c r="K660" s="35" t="s">
        <v>1142</v>
      </c>
      <c r="L660" s="35" t="s">
        <v>1132</v>
      </c>
      <c r="M660" s="35" t="s">
        <v>1187</v>
      </c>
      <c r="N660" s="35" t="s">
        <v>3786</v>
      </c>
      <c r="O660" s="35" t="s">
        <v>1134</v>
      </c>
      <c r="P660" s="35" t="s">
        <v>1135</v>
      </c>
      <c r="Q660" s="35"/>
      <c r="R660" s="35"/>
      <c r="S660" s="35"/>
      <c r="T660" s="35" t="s">
        <v>2033</v>
      </c>
      <c r="U660" s="35" t="s">
        <v>3787</v>
      </c>
      <c r="V660" s="35" t="s">
        <v>3788</v>
      </c>
      <c r="W660" s="35" t="s">
        <v>1138</v>
      </c>
      <c r="X660" s="35" t="s">
        <v>1139</v>
      </c>
    </row>
    <row r="661" spans="1:24" ht="63" hidden="1">
      <c r="A661" s="35" t="s">
        <v>3789</v>
      </c>
      <c r="B661" s="35" t="s">
        <v>3790</v>
      </c>
      <c r="C661" s="35" t="s">
        <v>1163</v>
      </c>
      <c r="D661" s="35" t="s">
        <v>1533</v>
      </c>
      <c r="E661" s="35" t="s">
        <v>1165</v>
      </c>
      <c r="F661" s="35" t="s">
        <v>1539</v>
      </c>
      <c r="G661" s="35" t="s">
        <v>2966</v>
      </c>
      <c r="H661" s="35"/>
      <c r="I661" s="36" t="s">
        <v>3791</v>
      </c>
      <c r="J661" s="35" t="s">
        <v>1396</v>
      </c>
      <c r="K661" s="35" t="s">
        <v>1396</v>
      </c>
      <c r="L661" s="35" t="s">
        <v>1132</v>
      </c>
      <c r="M661" s="35" t="s">
        <v>1187</v>
      </c>
      <c r="N661" s="35"/>
      <c r="O661" s="35" t="s">
        <v>1134</v>
      </c>
      <c r="P661" s="35" t="s">
        <v>1135</v>
      </c>
      <c r="Q661" s="35"/>
      <c r="R661" s="35"/>
      <c r="S661" s="35"/>
      <c r="T661" s="35" t="s">
        <v>2968</v>
      </c>
      <c r="U661" s="35"/>
      <c r="V661" s="35" t="s">
        <v>1541</v>
      </c>
      <c r="W661" s="35" t="s">
        <v>1138</v>
      </c>
      <c r="X661" s="35" t="s">
        <v>1139</v>
      </c>
    </row>
    <row r="662" spans="1:24">
      <c r="A662" s="35" t="s">
        <v>3792</v>
      </c>
      <c r="B662" s="35" t="s">
        <v>3793</v>
      </c>
      <c r="C662" s="35" t="s">
        <v>1201</v>
      </c>
      <c r="D662" s="35" t="s">
        <v>1202</v>
      </c>
      <c r="E662" s="35" t="s">
        <v>1159</v>
      </c>
      <c r="F662" s="35" t="s">
        <v>1429</v>
      </c>
      <c r="G662" s="35" t="s">
        <v>1204</v>
      </c>
      <c r="H662" s="35"/>
      <c r="I662" s="36" t="s">
        <v>3794</v>
      </c>
      <c r="J662" s="35" t="s">
        <v>1206</v>
      </c>
      <c r="K662" s="35" t="s">
        <v>1206</v>
      </c>
      <c r="L662" s="35" t="s">
        <v>1132</v>
      </c>
      <c r="M662" s="35" t="s">
        <v>1187</v>
      </c>
      <c r="N662" s="35"/>
      <c r="O662" s="35" t="s">
        <v>1134</v>
      </c>
      <c r="P662" s="35" t="s">
        <v>1135</v>
      </c>
      <c r="Q662" s="35"/>
      <c r="R662" s="35"/>
      <c r="S662" s="35"/>
      <c r="T662" s="35" t="s">
        <v>1204</v>
      </c>
      <c r="U662" s="35"/>
      <c r="V662" s="35" t="s">
        <v>1431</v>
      </c>
      <c r="W662" s="35" t="s">
        <v>1138</v>
      </c>
      <c r="X662" s="35" t="s">
        <v>1139</v>
      </c>
    </row>
    <row r="663" spans="1:24" ht="47.25" hidden="1">
      <c r="A663" s="35" t="s">
        <v>3795</v>
      </c>
      <c r="B663" s="35" t="s">
        <v>3796</v>
      </c>
      <c r="C663" s="35" t="s">
        <v>1201</v>
      </c>
      <c r="D663" s="35" t="s">
        <v>1202</v>
      </c>
      <c r="E663" s="35" t="s">
        <v>1146</v>
      </c>
      <c r="F663" s="35" t="s">
        <v>1314</v>
      </c>
      <c r="G663" s="35" t="s">
        <v>1272</v>
      </c>
      <c r="H663" s="35"/>
      <c r="I663" s="36" t="s">
        <v>3797</v>
      </c>
      <c r="J663" s="35" t="s">
        <v>1274</v>
      </c>
      <c r="K663" s="35" t="s">
        <v>1274</v>
      </c>
      <c r="L663" s="35" t="s">
        <v>1132</v>
      </c>
      <c r="M663" s="35" t="s">
        <v>1187</v>
      </c>
      <c r="N663" s="35"/>
      <c r="O663" s="35" t="s">
        <v>1134</v>
      </c>
      <c r="P663" s="35" t="s">
        <v>1135</v>
      </c>
      <c r="Q663" s="35"/>
      <c r="R663" s="35"/>
      <c r="S663" s="35"/>
      <c r="T663" s="35" t="s">
        <v>1275</v>
      </c>
      <c r="U663" s="35" t="s">
        <v>1382</v>
      </c>
      <c r="V663" s="35" t="s">
        <v>1734</v>
      </c>
      <c r="W663" s="35" t="s">
        <v>1138</v>
      </c>
      <c r="X663" s="35" t="s">
        <v>1139</v>
      </c>
    </row>
    <row r="664" spans="1:24" ht="31.5" hidden="1">
      <c r="A664" s="35" t="s">
        <v>3798</v>
      </c>
      <c r="B664" s="35" t="s">
        <v>3799</v>
      </c>
      <c r="C664" s="35" t="s">
        <v>1174</v>
      </c>
      <c r="D664" s="35" t="s">
        <v>1175</v>
      </c>
      <c r="E664" s="35" t="s">
        <v>1159</v>
      </c>
      <c r="F664" s="35" t="s">
        <v>1192</v>
      </c>
      <c r="G664" s="35" t="s">
        <v>1495</v>
      </c>
      <c r="H664" s="35" t="s">
        <v>1194</v>
      </c>
      <c r="I664" s="36" t="s">
        <v>3800</v>
      </c>
      <c r="J664" s="35" t="s">
        <v>1142</v>
      </c>
      <c r="K664" s="35" t="s">
        <v>1142</v>
      </c>
      <c r="L664" s="35" t="s">
        <v>1132</v>
      </c>
      <c r="M664" s="35" t="s">
        <v>1187</v>
      </c>
      <c r="N664" s="35"/>
      <c r="O664" s="35" t="s">
        <v>1134</v>
      </c>
      <c r="P664" s="35" t="s">
        <v>1135</v>
      </c>
      <c r="Q664" s="35"/>
      <c r="R664" s="35"/>
      <c r="S664" s="35"/>
      <c r="T664" s="35" t="s">
        <v>1497</v>
      </c>
      <c r="U664" s="35" t="s">
        <v>1197</v>
      </c>
      <c r="V664" s="35" t="s">
        <v>1198</v>
      </c>
      <c r="W664" s="35" t="s">
        <v>1138</v>
      </c>
      <c r="X664" s="35" t="s">
        <v>1139</v>
      </c>
    </row>
    <row r="665" spans="1:24" hidden="1">
      <c r="A665" s="35" t="s">
        <v>3801</v>
      </c>
      <c r="B665" s="35" t="s">
        <v>3802</v>
      </c>
      <c r="C665" s="35" t="s">
        <v>1201</v>
      </c>
      <c r="D665" s="35" t="s">
        <v>1224</v>
      </c>
      <c r="E665" s="35" t="s">
        <v>1146</v>
      </c>
      <c r="F665" s="35" t="s">
        <v>1225</v>
      </c>
      <c r="G665" s="35" t="s">
        <v>1280</v>
      </c>
      <c r="H665" s="35"/>
      <c r="I665" s="36" t="s">
        <v>3803</v>
      </c>
      <c r="J665" s="35" t="s">
        <v>1142</v>
      </c>
      <c r="K665" s="35" t="s">
        <v>2955</v>
      </c>
      <c r="L665" s="35" t="s">
        <v>1132</v>
      </c>
      <c r="M665" s="35" t="s">
        <v>1187</v>
      </c>
      <c r="N665" s="35"/>
      <c r="O665" s="35" t="s">
        <v>1134</v>
      </c>
      <c r="P665" s="35" t="s">
        <v>1135</v>
      </c>
      <c r="Q665" s="35"/>
      <c r="R665" s="35"/>
      <c r="S665" s="35"/>
      <c r="T665" s="35" t="s">
        <v>1282</v>
      </c>
      <c r="U665" s="35"/>
      <c r="V665" s="35" t="s">
        <v>1229</v>
      </c>
      <c r="W665" s="35" t="s">
        <v>1138</v>
      </c>
      <c r="X665" s="35" t="s">
        <v>1139</v>
      </c>
    </row>
    <row r="666" spans="1:24" ht="31.5" hidden="1">
      <c r="A666" s="35" t="s">
        <v>3804</v>
      </c>
      <c r="B666" s="35" t="s">
        <v>3805</v>
      </c>
      <c r="C666" s="35" t="s">
        <v>1174</v>
      </c>
      <c r="D666" s="35" t="s">
        <v>1175</v>
      </c>
      <c r="E666" s="35" t="s">
        <v>1165</v>
      </c>
      <c r="F666" s="35" t="s">
        <v>1362</v>
      </c>
      <c r="G666" s="35" t="s">
        <v>2177</v>
      </c>
      <c r="H666" s="35" t="s">
        <v>2178</v>
      </c>
      <c r="I666" s="36" t="s">
        <v>3806</v>
      </c>
      <c r="J666" s="35" t="s">
        <v>1142</v>
      </c>
      <c r="K666" s="35" t="s">
        <v>1156</v>
      </c>
      <c r="L666" s="35" t="s">
        <v>1132</v>
      </c>
      <c r="M666" s="35" t="s">
        <v>1187</v>
      </c>
      <c r="N666" s="35" t="s">
        <v>2178</v>
      </c>
      <c r="O666" s="35" t="s">
        <v>1134</v>
      </c>
      <c r="P666" s="35" t="s">
        <v>1135</v>
      </c>
      <c r="Q666" s="35"/>
      <c r="R666" s="35"/>
      <c r="S666" s="35"/>
      <c r="T666" s="35"/>
      <c r="U666" s="35"/>
      <c r="V666" s="35"/>
      <c r="W666" s="35" t="s">
        <v>1138</v>
      </c>
      <c r="X666" s="35" t="s">
        <v>1139</v>
      </c>
    </row>
    <row r="667" spans="1:24" ht="78.75" hidden="1">
      <c r="A667" s="35" t="s">
        <v>3807</v>
      </c>
      <c r="B667" s="35" t="s">
        <v>3808</v>
      </c>
      <c r="C667" s="35" t="s">
        <v>1201</v>
      </c>
      <c r="D667" s="35" t="s">
        <v>3809</v>
      </c>
      <c r="E667" s="35" t="s">
        <v>1159</v>
      </c>
      <c r="F667" s="35" t="s">
        <v>2030</v>
      </c>
      <c r="G667" s="35" t="s">
        <v>2872</v>
      </c>
      <c r="H667" s="35"/>
      <c r="I667" s="36" t="s">
        <v>3810</v>
      </c>
      <c r="J667" s="35" t="s">
        <v>1142</v>
      </c>
      <c r="K667" s="35" t="s">
        <v>1228</v>
      </c>
      <c r="L667" s="35" t="s">
        <v>1132</v>
      </c>
      <c r="M667" s="35" t="s">
        <v>1187</v>
      </c>
      <c r="N667" s="35" t="s">
        <v>1297</v>
      </c>
      <c r="O667" s="35" t="s">
        <v>1134</v>
      </c>
      <c r="P667" s="35" t="s">
        <v>1135</v>
      </c>
      <c r="Q667" s="35"/>
      <c r="R667" s="35"/>
      <c r="S667" s="35"/>
      <c r="T667" s="35"/>
      <c r="U667" s="35"/>
      <c r="V667" s="35"/>
      <c r="W667" s="35" t="s">
        <v>1138</v>
      </c>
      <c r="X667" s="35" t="s">
        <v>1139</v>
      </c>
    </row>
    <row r="668" spans="1:24" ht="31.5" hidden="1">
      <c r="A668" s="35" t="s">
        <v>3811</v>
      </c>
      <c r="B668" s="35" t="s">
        <v>3812</v>
      </c>
      <c r="C668" s="35" t="s">
        <v>1201</v>
      </c>
      <c r="D668" s="35" t="s">
        <v>1202</v>
      </c>
      <c r="E668" s="35" t="s">
        <v>1146</v>
      </c>
      <c r="F668" s="35" t="s">
        <v>1666</v>
      </c>
      <c r="G668" s="35" t="s">
        <v>1891</v>
      </c>
      <c r="H668" s="35" t="s">
        <v>1668</v>
      </c>
      <c r="I668" s="36" t="s">
        <v>3813</v>
      </c>
      <c r="J668" s="35" t="s">
        <v>1396</v>
      </c>
      <c r="K668" s="35" t="s">
        <v>1396</v>
      </c>
      <c r="L668" s="35" t="s">
        <v>1132</v>
      </c>
      <c r="M668" s="35" t="s">
        <v>1187</v>
      </c>
      <c r="N668" s="35" t="s">
        <v>1668</v>
      </c>
      <c r="O668" s="35" t="s">
        <v>1134</v>
      </c>
      <c r="P668" s="35" t="s">
        <v>1135</v>
      </c>
      <c r="Q668" s="35"/>
      <c r="R668" s="35"/>
      <c r="S668" s="35"/>
      <c r="T668" s="35" t="s">
        <v>1944</v>
      </c>
      <c r="U668" s="35"/>
      <c r="V668" s="35" t="s">
        <v>1669</v>
      </c>
      <c r="W668" s="35" t="s">
        <v>1138</v>
      </c>
      <c r="X668" s="35" t="s">
        <v>1139</v>
      </c>
    </row>
    <row r="669" spans="1:24" ht="31.5" hidden="1">
      <c r="A669" s="35" t="s">
        <v>3814</v>
      </c>
      <c r="B669" s="35" t="s">
        <v>3815</v>
      </c>
      <c r="C669" s="35" t="s">
        <v>1201</v>
      </c>
      <c r="D669" s="35" t="s">
        <v>1224</v>
      </c>
      <c r="E669" s="35" t="s">
        <v>1146</v>
      </c>
      <c r="F669" s="35" t="s">
        <v>3816</v>
      </c>
      <c r="G669" s="35" t="s">
        <v>2171</v>
      </c>
      <c r="H669" s="35"/>
      <c r="I669" s="36" t="s">
        <v>3817</v>
      </c>
      <c r="J669" s="35" t="s">
        <v>1142</v>
      </c>
      <c r="K669" s="35" t="s">
        <v>1228</v>
      </c>
      <c r="L669" s="35" t="s">
        <v>1132</v>
      </c>
      <c r="M669" s="35" t="s">
        <v>1187</v>
      </c>
      <c r="N669" s="35" t="s">
        <v>1280</v>
      </c>
      <c r="O669" s="35" t="s">
        <v>1134</v>
      </c>
      <c r="P669" s="35" t="s">
        <v>1135</v>
      </c>
      <c r="Q669" s="35"/>
      <c r="R669" s="35"/>
      <c r="S669" s="35"/>
      <c r="T669" s="35" t="s">
        <v>1282</v>
      </c>
      <c r="U669" s="35"/>
      <c r="V669" s="35" t="s">
        <v>3818</v>
      </c>
      <c r="W669" s="35" t="s">
        <v>1138</v>
      </c>
      <c r="X669" s="35" t="s">
        <v>1139</v>
      </c>
    </row>
    <row r="670" spans="1:24" ht="78.75" hidden="1">
      <c r="A670" s="35" t="s">
        <v>3819</v>
      </c>
      <c r="B670" s="35" t="s">
        <v>3820</v>
      </c>
      <c r="C670" s="35" t="s">
        <v>1163</v>
      </c>
      <c r="D670" s="35" t="s">
        <v>2307</v>
      </c>
      <c r="E670" s="35" t="s">
        <v>1165</v>
      </c>
      <c r="F670" s="35" t="s">
        <v>3821</v>
      </c>
      <c r="G670" s="35" t="s">
        <v>2310</v>
      </c>
      <c r="H670" s="35"/>
      <c r="I670" s="36" t="s">
        <v>3822</v>
      </c>
      <c r="J670" s="35" t="s">
        <v>1142</v>
      </c>
      <c r="K670" s="35" t="s">
        <v>3823</v>
      </c>
      <c r="L670" s="35" t="s">
        <v>1132</v>
      </c>
      <c r="M670" s="35" t="s">
        <v>1187</v>
      </c>
      <c r="N670" s="35"/>
      <c r="O670" s="35" t="s">
        <v>1134</v>
      </c>
      <c r="P670" s="35" t="s">
        <v>1135</v>
      </c>
      <c r="Q670" s="35"/>
      <c r="R670" s="35"/>
      <c r="S670" s="35"/>
      <c r="T670" s="35" t="s">
        <v>2336</v>
      </c>
      <c r="U670" s="35"/>
      <c r="V670" s="35" t="s">
        <v>3824</v>
      </c>
      <c r="W670" s="35" t="s">
        <v>1138</v>
      </c>
      <c r="X670" s="35" t="s">
        <v>1139</v>
      </c>
    </row>
    <row r="671" spans="1:24" ht="110.25" hidden="1">
      <c r="A671" s="35" t="s">
        <v>3825</v>
      </c>
      <c r="B671" s="35" t="s">
        <v>3826</v>
      </c>
      <c r="C671" s="35" t="s">
        <v>1201</v>
      </c>
      <c r="D671" s="35" t="s">
        <v>1224</v>
      </c>
      <c r="E671" s="35" t="s">
        <v>1146</v>
      </c>
      <c r="F671" s="35" t="s">
        <v>3827</v>
      </c>
      <c r="G671" s="35" t="s">
        <v>1469</v>
      </c>
      <c r="H671" s="35" t="s">
        <v>3828</v>
      </c>
      <c r="I671" s="36" t="s">
        <v>3829</v>
      </c>
      <c r="J671" s="35" t="s">
        <v>1142</v>
      </c>
      <c r="K671" s="35" t="s">
        <v>1228</v>
      </c>
      <c r="L671" s="35" t="s">
        <v>1132</v>
      </c>
      <c r="M671" s="35" t="s">
        <v>1187</v>
      </c>
      <c r="N671" s="35" t="s">
        <v>1297</v>
      </c>
      <c r="O671" s="35" t="s">
        <v>1134</v>
      </c>
      <c r="P671" s="35" t="s">
        <v>1135</v>
      </c>
      <c r="Q671" s="35"/>
      <c r="R671" s="35"/>
      <c r="S671" s="35"/>
      <c r="T671" s="35" t="s">
        <v>3830</v>
      </c>
      <c r="U671" s="35" t="s">
        <v>3828</v>
      </c>
      <c r="V671" s="35" t="s">
        <v>3831</v>
      </c>
      <c r="W671" s="35" t="s">
        <v>1138</v>
      </c>
      <c r="X671" s="35" t="s">
        <v>1139</v>
      </c>
    </row>
    <row r="672" spans="1:24" ht="63" hidden="1">
      <c r="A672" s="35" t="s">
        <v>3832</v>
      </c>
      <c r="B672" s="35" t="s">
        <v>3833</v>
      </c>
      <c r="C672" s="35" t="s">
        <v>1174</v>
      </c>
      <c r="D672" s="35" t="s">
        <v>1175</v>
      </c>
      <c r="E672" s="35" t="s">
        <v>1128</v>
      </c>
      <c r="F672" s="35" t="s">
        <v>1192</v>
      </c>
      <c r="G672" s="35" t="s">
        <v>1495</v>
      </c>
      <c r="H672" s="35" t="s">
        <v>1194</v>
      </c>
      <c r="I672" s="36" t="s">
        <v>1496</v>
      </c>
      <c r="J672" s="35" t="s">
        <v>1142</v>
      </c>
      <c r="K672" s="35" t="s">
        <v>1142</v>
      </c>
      <c r="L672" s="35" t="s">
        <v>1132</v>
      </c>
      <c r="M672" s="35" t="s">
        <v>1187</v>
      </c>
      <c r="N672" s="35"/>
      <c r="O672" s="35" t="s">
        <v>1134</v>
      </c>
      <c r="P672" s="35" t="s">
        <v>1135</v>
      </c>
      <c r="Q672" s="35"/>
      <c r="R672" s="35"/>
      <c r="S672" s="35"/>
      <c r="T672" s="35" t="s">
        <v>1497</v>
      </c>
      <c r="U672" s="35" t="s">
        <v>1197</v>
      </c>
      <c r="V672" s="35" t="s">
        <v>1198</v>
      </c>
      <c r="W672" s="35" t="s">
        <v>1138</v>
      </c>
      <c r="X672" s="35" t="s">
        <v>1139</v>
      </c>
    </row>
    <row r="673" spans="1:24" ht="31.5" hidden="1">
      <c r="A673" s="35" t="s">
        <v>3834</v>
      </c>
      <c r="B673" s="35" t="s">
        <v>3835</v>
      </c>
      <c r="C673" s="35" t="s">
        <v>1407</v>
      </c>
      <c r="D673" s="35" t="s">
        <v>1408</v>
      </c>
      <c r="E673" s="35" t="s">
        <v>1159</v>
      </c>
      <c r="F673" s="35" t="s">
        <v>2680</v>
      </c>
      <c r="G673" s="35" t="s">
        <v>1585</v>
      </c>
      <c r="H673" s="35"/>
      <c r="I673" s="36" t="s">
        <v>3836</v>
      </c>
      <c r="J673" s="35" t="s">
        <v>1131</v>
      </c>
      <c r="K673" s="35" t="s">
        <v>1396</v>
      </c>
      <c r="L673" s="35" t="s">
        <v>1132</v>
      </c>
      <c r="M673" s="35" t="s">
        <v>1187</v>
      </c>
      <c r="N673" s="35"/>
      <c r="O673" s="35" t="s">
        <v>1134</v>
      </c>
      <c r="P673" s="35" t="s">
        <v>1135</v>
      </c>
      <c r="Q673" s="35"/>
      <c r="R673" s="35"/>
      <c r="S673" s="35"/>
      <c r="T673" s="35" t="s">
        <v>1591</v>
      </c>
      <c r="U673" s="35"/>
      <c r="V673" s="35" t="s">
        <v>2682</v>
      </c>
      <c r="W673" s="35" t="s">
        <v>1138</v>
      </c>
      <c r="X673" s="35" t="s">
        <v>1139</v>
      </c>
    </row>
    <row r="674" spans="1:24" hidden="1">
      <c r="A674" s="35" t="s">
        <v>3837</v>
      </c>
      <c r="B674" s="35" t="s">
        <v>3838</v>
      </c>
      <c r="C674" s="35" t="s">
        <v>1174</v>
      </c>
      <c r="D674" s="35" t="s">
        <v>1175</v>
      </c>
      <c r="E674" s="35" t="s">
        <v>1159</v>
      </c>
      <c r="F674" s="35" t="s">
        <v>1184</v>
      </c>
      <c r="G674" s="35" t="s">
        <v>1185</v>
      </c>
      <c r="H674" s="35"/>
      <c r="I674" s="36" t="s">
        <v>3839</v>
      </c>
      <c r="J674" s="35" t="s">
        <v>1142</v>
      </c>
      <c r="K674" s="35" t="s">
        <v>1131</v>
      </c>
      <c r="L674" s="35" t="s">
        <v>1132</v>
      </c>
      <c r="M674" s="35" t="s">
        <v>1187</v>
      </c>
      <c r="N674" s="35"/>
      <c r="O674" s="35" t="s">
        <v>1134</v>
      </c>
      <c r="P674" s="35" t="s">
        <v>1135</v>
      </c>
      <c r="Q674" s="35"/>
      <c r="R674" s="35"/>
      <c r="S674" s="35"/>
      <c r="T674" s="35" t="s">
        <v>1188</v>
      </c>
      <c r="U674" s="35"/>
      <c r="V674" s="35" t="s">
        <v>1189</v>
      </c>
      <c r="W674" s="35" t="s">
        <v>1138</v>
      </c>
      <c r="X674" s="35" t="s">
        <v>1139</v>
      </c>
    </row>
    <row r="675" spans="1:24" ht="47.25">
      <c r="A675" s="35" t="s">
        <v>3840</v>
      </c>
      <c r="B675" s="35" t="s">
        <v>3841</v>
      </c>
      <c r="C675" s="35" t="s">
        <v>1201</v>
      </c>
      <c r="D675" s="35" t="s">
        <v>1202</v>
      </c>
      <c r="E675" s="35" t="s">
        <v>1146</v>
      </c>
      <c r="F675" s="35" t="s">
        <v>2290</v>
      </c>
      <c r="G675" s="35" t="s">
        <v>1204</v>
      </c>
      <c r="H675" s="35"/>
      <c r="I675" s="36" t="s">
        <v>3842</v>
      </c>
      <c r="J675" s="35" t="s">
        <v>1206</v>
      </c>
      <c r="K675" s="35" t="s">
        <v>1206</v>
      </c>
      <c r="L675" s="35" t="s">
        <v>1132</v>
      </c>
      <c r="M675" s="35" t="s">
        <v>1187</v>
      </c>
      <c r="N675" s="35" t="s">
        <v>1297</v>
      </c>
      <c r="O675" s="35" t="s">
        <v>1134</v>
      </c>
      <c r="P675" s="35" t="s">
        <v>1135</v>
      </c>
      <c r="Q675" s="35"/>
      <c r="R675" s="35"/>
      <c r="S675" s="35"/>
      <c r="T675" s="35" t="s">
        <v>1204</v>
      </c>
      <c r="U675" s="35"/>
      <c r="V675" s="35" t="s">
        <v>2292</v>
      </c>
      <c r="W675" s="35" t="s">
        <v>1138</v>
      </c>
      <c r="X675" s="35" t="s">
        <v>1139</v>
      </c>
    </row>
    <row r="676" spans="1:24" ht="78.75" hidden="1">
      <c r="A676" s="35" t="s">
        <v>3843</v>
      </c>
      <c r="B676" s="35" t="s">
        <v>3843</v>
      </c>
      <c r="C676" s="35" t="s">
        <v>1201</v>
      </c>
      <c r="D676" s="35" t="s">
        <v>3844</v>
      </c>
      <c r="E676" s="35" t="s">
        <v>1146</v>
      </c>
      <c r="F676" s="35" t="s">
        <v>3845</v>
      </c>
      <c r="G676" s="35" t="s">
        <v>1854</v>
      </c>
      <c r="H676" s="35"/>
      <c r="I676" s="36" t="s">
        <v>3846</v>
      </c>
      <c r="J676" s="35" t="s">
        <v>1131</v>
      </c>
      <c r="K676" s="35" t="s">
        <v>1131</v>
      </c>
      <c r="L676" s="35" t="s">
        <v>1132</v>
      </c>
      <c r="M676" s="35" t="s">
        <v>1187</v>
      </c>
      <c r="N676" s="35" t="s">
        <v>1297</v>
      </c>
      <c r="O676" s="35" t="s">
        <v>1134</v>
      </c>
      <c r="P676" s="35" t="s">
        <v>1135</v>
      </c>
      <c r="Q676" s="35"/>
      <c r="R676" s="35"/>
      <c r="S676" s="35"/>
      <c r="T676" s="35"/>
      <c r="U676" s="35"/>
      <c r="V676" s="35"/>
      <c r="W676" s="35" t="s">
        <v>1138</v>
      </c>
      <c r="X676" s="35" t="s">
        <v>1139</v>
      </c>
    </row>
    <row r="677" spans="1:24" ht="31.5" hidden="1">
      <c r="A677" s="35" t="s">
        <v>3847</v>
      </c>
      <c r="B677" s="35" t="s">
        <v>3848</v>
      </c>
      <c r="C677" s="35" t="s">
        <v>1201</v>
      </c>
      <c r="D677" s="35" t="s">
        <v>1224</v>
      </c>
      <c r="E677" s="35" t="s">
        <v>1146</v>
      </c>
      <c r="F677" s="35" t="s">
        <v>2170</v>
      </c>
      <c r="G677" s="35" t="s">
        <v>2171</v>
      </c>
      <c r="H677" s="35"/>
      <c r="I677" s="36" t="s">
        <v>3849</v>
      </c>
      <c r="J677" s="35" t="s">
        <v>1142</v>
      </c>
      <c r="K677" s="35" t="s">
        <v>1142</v>
      </c>
      <c r="L677" s="35" t="s">
        <v>1132</v>
      </c>
      <c r="M677" s="35" t="s">
        <v>1187</v>
      </c>
      <c r="N677" s="35"/>
      <c r="O677" s="35" t="s">
        <v>1134</v>
      </c>
      <c r="P677" s="35" t="s">
        <v>1135</v>
      </c>
      <c r="Q677" s="35"/>
      <c r="R677" s="35"/>
      <c r="S677" s="35" t="s">
        <v>1134</v>
      </c>
      <c r="T677" s="35" t="s">
        <v>2496</v>
      </c>
      <c r="U677" s="35" t="s">
        <v>1282</v>
      </c>
      <c r="V677" s="35" t="s">
        <v>2174</v>
      </c>
      <c r="W677" s="35" t="s">
        <v>1138</v>
      </c>
      <c r="X677" s="35" t="s">
        <v>1139</v>
      </c>
    </row>
    <row r="678" spans="1:24" ht="47.25" hidden="1">
      <c r="A678" s="35" t="s">
        <v>3850</v>
      </c>
      <c r="B678" s="35" t="s">
        <v>3851</v>
      </c>
      <c r="C678" s="35" t="s">
        <v>1407</v>
      </c>
      <c r="D678" s="35" t="s">
        <v>1408</v>
      </c>
      <c r="E678" s="35" t="s">
        <v>1146</v>
      </c>
      <c r="F678" s="35" t="s">
        <v>3852</v>
      </c>
      <c r="G678" s="35" t="s">
        <v>2090</v>
      </c>
      <c r="H678" s="35"/>
      <c r="I678" s="36" t="s">
        <v>3853</v>
      </c>
      <c r="J678" s="35" t="s">
        <v>1142</v>
      </c>
      <c r="K678" s="35" t="s">
        <v>3854</v>
      </c>
      <c r="L678" s="35" t="s">
        <v>1132</v>
      </c>
      <c r="M678" s="35" t="s">
        <v>1187</v>
      </c>
      <c r="N678" s="35"/>
      <c r="O678" s="35" t="s">
        <v>1134</v>
      </c>
      <c r="P678" s="35" t="s">
        <v>1135</v>
      </c>
      <c r="Q678" s="35"/>
      <c r="R678" s="35"/>
      <c r="S678" s="35"/>
      <c r="T678" s="35" t="s">
        <v>2093</v>
      </c>
      <c r="U678" s="35"/>
      <c r="V678" s="35" t="s">
        <v>3855</v>
      </c>
      <c r="W678" s="35" t="s">
        <v>1138</v>
      </c>
      <c r="X678" s="35" t="s">
        <v>1139</v>
      </c>
    </row>
    <row r="679" spans="1:24" ht="47.25" hidden="1">
      <c r="A679" s="35" t="s">
        <v>3856</v>
      </c>
      <c r="B679" s="35" t="s">
        <v>3857</v>
      </c>
      <c r="C679" s="35" t="s">
        <v>1201</v>
      </c>
      <c r="D679" s="35" t="s">
        <v>1286</v>
      </c>
      <c r="E679" s="35" t="s">
        <v>1146</v>
      </c>
      <c r="F679" s="35" t="s">
        <v>2030</v>
      </c>
      <c r="G679" s="35" t="s">
        <v>2031</v>
      </c>
      <c r="H679" s="35" t="s">
        <v>2531</v>
      </c>
      <c r="I679" s="36" t="s">
        <v>3858</v>
      </c>
      <c r="J679" s="35" t="s">
        <v>1142</v>
      </c>
      <c r="K679" s="35" t="s">
        <v>1236</v>
      </c>
      <c r="L679" s="35" t="s">
        <v>1132</v>
      </c>
      <c r="M679" s="35" t="s">
        <v>1187</v>
      </c>
      <c r="N679" s="35" t="s">
        <v>2030</v>
      </c>
      <c r="O679" s="35" t="s">
        <v>1134</v>
      </c>
      <c r="P679" s="35" t="s">
        <v>1135</v>
      </c>
      <c r="Q679" s="35"/>
      <c r="R679" s="35"/>
      <c r="S679" s="35"/>
      <c r="T679" s="35" t="s">
        <v>2033</v>
      </c>
      <c r="U679" s="35" t="s">
        <v>2534</v>
      </c>
      <c r="V679" s="35" t="s">
        <v>3859</v>
      </c>
      <c r="W679" s="35" t="s">
        <v>1138</v>
      </c>
      <c r="X679" s="35" t="s">
        <v>1139</v>
      </c>
    </row>
    <row r="680" spans="1:24" ht="31.5" hidden="1">
      <c r="A680" s="35" t="s">
        <v>3860</v>
      </c>
      <c r="B680" s="35" t="s">
        <v>3861</v>
      </c>
      <c r="C680" s="35" t="s">
        <v>1201</v>
      </c>
      <c r="D680" s="35" t="s">
        <v>1286</v>
      </c>
      <c r="E680" s="35" t="s">
        <v>1146</v>
      </c>
      <c r="F680" s="35" t="s">
        <v>2030</v>
      </c>
      <c r="G680" s="35" t="s">
        <v>2031</v>
      </c>
      <c r="H680" s="35" t="s">
        <v>2531</v>
      </c>
      <c r="I680" s="36" t="s">
        <v>3862</v>
      </c>
      <c r="J680" s="35" t="s">
        <v>1142</v>
      </c>
      <c r="K680" s="35" t="s">
        <v>1236</v>
      </c>
      <c r="L680" s="35" t="s">
        <v>1132</v>
      </c>
      <c r="M680" s="35" t="s">
        <v>1187</v>
      </c>
      <c r="N680" s="35" t="s">
        <v>2030</v>
      </c>
      <c r="O680" s="35" t="s">
        <v>1134</v>
      </c>
      <c r="P680" s="35" t="s">
        <v>1135</v>
      </c>
      <c r="Q680" s="35"/>
      <c r="R680" s="35"/>
      <c r="S680" s="35"/>
      <c r="T680" s="35" t="s">
        <v>2033</v>
      </c>
      <c r="U680" s="35" t="s">
        <v>2534</v>
      </c>
      <c r="V680" s="35" t="s">
        <v>3859</v>
      </c>
      <c r="W680" s="35" t="s">
        <v>1138</v>
      </c>
      <c r="X680" s="35" t="s">
        <v>1139</v>
      </c>
    </row>
    <row r="681" spans="1:24" ht="78.75" hidden="1">
      <c r="A681" s="35" t="s">
        <v>3863</v>
      </c>
      <c r="B681" s="35" t="s">
        <v>3864</v>
      </c>
      <c r="C681" s="35" t="s">
        <v>1201</v>
      </c>
      <c r="D681" s="35" t="s">
        <v>1286</v>
      </c>
      <c r="E681" s="35" t="s">
        <v>1146</v>
      </c>
      <c r="F681" s="35" t="s">
        <v>2030</v>
      </c>
      <c r="G681" s="35" t="s">
        <v>2031</v>
      </c>
      <c r="H681" s="35" t="s">
        <v>2531</v>
      </c>
      <c r="I681" s="36" t="s">
        <v>3865</v>
      </c>
      <c r="J681" s="35" t="s">
        <v>1142</v>
      </c>
      <c r="K681" s="35" t="s">
        <v>3866</v>
      </c>
      <c r="L681" s="35" t="s">
        <v>1132</v>
      </c>
      <c r="M681" s="35" t="s">
        <v>1187</v>
      </c>
      <c r="N681" s="35"/>
      <c r="O681" s="35" t="s">
        <v>1134</v>
      </c>
      <c r="P681" s="35" t="s">
        <v>1135</v>
      </c>
      <c r="Q681" s="35"/>
      <c r="R681" s="35"/>
      <c r="S681" s="35"/>
      <c r="T681" s="35" t="s">
        <v>2033</v>
      </c>
      <c r="U681" s="35" t="s">
        <v>2534</v>
      </c>
      <c r="V681" s="35" t="s">
        <v>2030</v>
      </c>
      <c r="W681" s="35" t="s">
        <v>1138</v>
      </c>
      <c r="X681" s="35" t="s">
        <v>1139</v>
      </c>
    </row>
    <row r="682" spans="1:24" ht="47.25" hidden="1">
      <c r="A682" s="35" t="s">
        <v>3867</v>
      </c>
      <c r="B682" s="35" t="s">
        <v>3868</v>
      </c>
      <c r="C682" s="35" t="s">
        <v>1201</v>
      </c>
      <c r="D682" s="35" t="s">
        <v>1286</v>
      </c>
      <c r="E682" s="35" t="s">
        <v>1159</v>
      </c>
      <c r="F682" s="35" t="s">
        <v>2030</v>
      </c>
      <c r="G682" s="35" t="s">
        <v>2031</v>
      </c>
      <c r="H682" s="35" t="s">
        <v>2531</v>
      </c>
      <c r="I682" s="36" t="s">
        <v>3869</v>
      </c>
      <c r="J682" s="35" t="s">
        <v>1142</v>
      </c>
      <c r="K682" s="35" t="s">
        <v>3870</v>
      </c>
      <c r="L682" s="35" t="s">
        <v>1132</v>
      </c>
      <c r="M682" s="35" t="s">
        <v>1187</v>
      </c>
      <c r="N682" s="35"/>
      <c r="O682" s="35" t="s">
        <v>1134</v>
      </c>
      <c r="P682" s="35" t="s">
        <v>1135</v>
      </c>
      <c r="Q682" s="35"/>
      <c r="R682" s="35"/>
      <c r="S682" s="35"/>
      <c r="T682" s="35" t="s">
        <v>2033</v>
      </c>
      <c r="U682" s="35" t="s">
        <v>2534</v>
      </c>
      <c r="V682" s="35" t="s">
        <v>2030</v>
      </c>
      <c r="W682" s="35" t="s">
        <v>1138</v>
      </c>
      <c r="X682" s="35" t="s">
        <v>1139</v>
      </c>
    </row>
    <row r="683" spans="1:24" ht="63" hidden="1">
      <c r="A683" s="35" t="s">
        <v>3871</v>
      </c>
      <c r="B683" s="35" t="s">
        <v>3872</v>
      </c>
      <c r="C683" s="35" t="s">
        <v>1201</v>
      </c>
      <c r="D683" s="35" t="s">
        <v>1286</v>
      </c>
      <c r="E683" s="35" t="s">
        <v>1159</v>
      </c>
      <c r="F683" s="35" t="s">
        <v>1758</v>
      </c>
      <c r="G683" s="35" t="s">
        <v>2031</v>
      </c>
      <c r="H683" s="35" t="s">
        <v>2531</v>
      </c>
      <c r="I683" s="36" t="s">
        <v>3873</v>
      </c>
      <c r="J683" s="35" t="s">
        <v>1396</v>
      </c>
      <c r="K683" s="35" t="s">
        <v>1396</v>
      </c>
      <c r="L683" s="35" t="s">
        <v>1132</v>
      </c>
      <c r="M683" s="35" t="s">
        <v>1187</v>
      </c>
      <c r="N683" s="35"/>
      <c r="O683" s="35" t="s">
        <v>1134</v>
      </c>
      <c r="P683" s="35" t="s">
        <v>1135</v>
      </c>
      <c r="Q683" s="35"/>
      <c r="R683" s="35"/>
      <c r="S683" s="35"/>
      <c r="T683" s="35" t="s">
        <v>2033</v>
      </c>
      <c r="U683" s="35" t="s">
        <v>2534</v>
      </c>
      <c r="V683" s="35" t="s">
        <v>1761</v>
      </c>
      <c r="W683" s="35" t="s">
        <v>1138</v>
      </c>
      <c r="X683" s="35" t="s">
        <v>1139</v>
      </c>
    </row>
    <row r="684" spans="1:24" ht="47.25" hidden="1">
      <c r="A684" s="35" t="s">
        <v>3874</v>
      </c>
      <c r="B684" s="35" t="s">
        <v>3875</v>
      </c>
      <c r="C684" s="35" t="s">
        <v>1174</v>
      </c>
      <c r="D684" s="35" t="s">
        <v>1175</v>
      </c>
      <c r="E684" s="35" t="s">
        <v>1128</v>
      </c>
      <c r="F684" s="35" t="s">
        <v>1192</v>
      </c>
      <c r="G684" s="35" t="s">
        <v>1193</v>
      </c>
      <c r="H684" s="35" t="s">
        <v>1194</v>
      </c>
      <c r="I684" s="36" t="s">
        <v>3876</v>
      </c>
      <c r="J684" s="35" t="s">
        <v>1142</v>
      </c>
      <c r="K684" s="35" t="s">
        <v>1142</v>
      </c>
      <c r="L684" s="35" t="s">
        <v>1132</v>
      </c>
      <c r="M684" s="35" t="s">
        <v>1187</v>
      </c>
      <c r="N684" s="35"/>
      <c r="O684" s="35" t="s">
        <v>1134</v>
      </c>
      <c r="P684" s="35" t="s">
        <v>1135</v>
      </c>
      <c r="Q684" s="35"/>
      <c r="R684" s="35"/>
      <c r="S684" s="35"/>
      <c r="T684" s="35" t="s">
        <v>1196</v>
      </c>
      <c r="U684" s="35" t="s">
        <v>1197</v>
      </c>
      <c r="V684" s="35" t="s">
        <v>1198</v>
      </c>
      <c r="W684" s="35" t="s">
        <v>1138</v>
      </c>
      <c r="X684" s="35" t="s">
        <v>1139</v>
      </c>
    </row>
    <row r="685" spans="1:24" ht="63" hidden="1">
      <c r="A685" s="35" t="s">
        <v>3877</v>
      </c>
      <c r="B685" s="35" t="s">
        <v>3878</v>
      </c>
      <c r="C685" s="35" t="s">
        <v>1174</v>
      </c>
      <c r="D685" s="35" t="s">
        <v>1175</v>
      </c>
      <c r="E685" s="35" t="s">
        <v>1128</v>
      </c>
      <c r="F685" s="35" t="s">
        <v>1192</v>
      </c>
      <c r="G685" s="35" t="s">
        <v>1495</v>
      </c>
      <c r="H685" s="35" t="s">
        <v>1194</v>
      </c>
      <c r="I685" s="36" t="s">
        <v>1496</v>
      </c>
      <c r="J685" s="35" t="s">
        <v>1142</v>
      </c>
      <c r="K685" s="35" t="s">
        <v>1142</v>
      </c>
      <c r="L685" s="35" t="s">
        <v>1132</v>
      </c>
      <c r="M685" s="35" t="s">
        <v>1187</v>
      </c>
      <c r="N685" s="35"/>
      <c r="O685" s="35" t="s">
        <v>1134</v>
      </c>
      <c r="P685" s="35" t="s">
        <v>1135</v>
      </c>
      <c r="Q685" s="35"/>
      <c r="R685" s="35"/>
      <c r="S685" s="35"/>
      <c r="T685" s="35" t="s">
        <v>1497</v>
      </c>
      <c r="U685" s="35" t="s">
        <v>1197</v>
      </c>
      <c r="V685" s="35" t="s">
        <v>1198</v>
      </c>
      <c r="W685" s="35" t="s">
        <v>1138</v>
      </c>
      <c r="X685" s="35" t="s">
        <v>1139</v>
      </c>
    </row>
    <row r="686" spans="1:24" ht="31.5" hidden="1">
      <c r="A686" s="35" t="s">
        <v>3879</v>
      </c>
      <c r="B686" s="35" t="s">
        <v>3880</v>
      </c>
      <c r="C686" s="35" t="s">
        <v>1126</v>
      </c>
      <c r="D686" s="35" t="s">
        <v>1127</v>
      </c>
      <c r="E686" s="35" t="s">
        <v>1146</v>
      </c>
      <c r="F686" s="35"/>
      <c r="G686" s="35" t="s">
        <v>3881</v>
      </c>
      <c r="H686" s="35"/>
      <c r="I686" s="36" t="s">
        <v>3882</v>
      </c>
      <c r="J686" s="35"/>
      <c r="K686" s="35" t="s">
        <v>1156</v>
      </c>
      <c r="L686" s="35" t="s">
        <v>1132</v>
      </c>
      <c r="M686" s="35" t="s">
        <v>1133</v>
      </c>
      <c r="N686" s="35"/>
      <c r="O686" s="35" t="s">
        <v>1134</v>
      </c>
      <c r="P686" s="35" t="s">
        <v>1135</v>
      </c>
      <c r="Q686" s="35"/>
      <c r="R686" s="35"/>
      <c r="S686" s="35"/>
      <c r="T686" s="35" t="s">
        <v>3883</v>
      </c>
      <c r="U686" s="35"/>
      <c r="V686" s="35" t="s">
        <v>1299</v>
      </c>
      <c r="W686" s="35" t="s">
        <v>1138</v>
      </c>
      <c r="X686" s="35" t="s">
        <v>1139</v>
      </c>
    </row>
    <row r="687" spans="1:24" hidden="1">
      <c r="A687" s="35" t="s">
        <v>3879</v>
      </c>
      <c r="B687" s="35" t="s">
        <v>3884</v>
      </c>
      <c r="C687" s="35" t="s">
        <v>1126</v>
      </c>
      <c r="D687" s="35" t="s">
        <v>1127</v>
      </c>
      <c r="E687" s="35" t="s">
        <v>1146</v>
      </c>
      <c r="F687" s="35" t="s">
        <v>3885</v>
      </c>
      <c r="G687" s="35"/>
      <c r="H687" s="35"/>
      <c r="I687" s="36"/>
      <c r="J687" s="35"/>
      <c r="K687" s="35" t="s">
        <v>1274</v>
      </c>
      <c r="L687" s="35" t="s">
        <v>1132</v>
      </c>
      <c r="M687" s="35" t="s">
        <v>1133</v>
      </c>
      <c r="N687" s="35"/>
      <c r="O687" s="35" t="s">
        <v>1134</v>
      </c>
      <c r="P687" s="35" t="s">
        <v>1135</v>
      </c>
      <c r="Q687" s="35"/>
      <c r="R687" s="35"/>
      <c r="S687" s="35"/>
      <c r="T687" s="35" t="s">
        <v>3886</v>
      </c>
      <c r="U687" s="35"/>
      <c r="V687" s="35" t="s">
        <v>3887</v>
      </c>
      <c r="W687" s="35" t="s">
        <v>1138</v>
      </c>
      <c r="X687" s="35" t="s">
        <v>1139</v>
      </c>
    </row>
    <row r="688" spans="1:24" ht="63" hidden="1">
      <c r="A688" s="35" t="s">
        <v>3888</v>
      </c>
      <c r="B688" s="35" t="s">
        <v>3889</v>
      </c>
      <c r="C688" s="35" t="s">
        <v>1126</v>
      </c>
      <c r="D688" s="35" t="s">
        <v>1127</v>
      </c>
      <c r="E688" s="35" t="s">
        <v>1146</v>
      </c>
      <c r="F688" s="35" t="s">
        <v>1204</v>
      </c>
      <c r="G688" s="35" t="s">
        <v>1327</v>
      </c>
      <c r="H688" s="35"/>
      <c r="I688" s="36" t="s">
        <v>3890</v>
      </c>
      <c r="J688" s="35"/>
      <c r="K688" s="35" t="s">
        <v>1206</v>
      </c>
      <c r="L688" s="35" t="s">
        <v>1132</v>
      </c>
      <c r="M688" s="35" t="s">
        <v>1133</v>
      </c>
      <c r="N688" s="35"/>
      <c r="O688" s="35" t="s">
        <v>1134</v>
      </c>
      <c r="P688" s="35" t="s">
        <v>1135</v>
      </c>
      <c r="Q688" s="35"/>
      <c r="R688" s="35"/>
      <c r="S688" s="35"/>
      <c r="T688" s="35" t="s">
        <v>1329</v>
      </c>
      <c r="U688" s="35"/>
      <c r="V688" s="35" t="s">
        <v>1204</v>
      </c>
      <c r="W688" s="35" t="s">
        <v>1138</v>
      </c>
      <c r="X688" s="35" t="s">
        <v>1139</v>
      </c>
    </row>
    <row r="689" spans="1:24" ht="126" hidden="1">
      <c r="A689" s="35" t="s">
        <v>3891</v>
      </c>
      <c r="B689" s="35" t="s">
        <v>3892</v>
      </c>
      <c r="C689" s="35" t="s">
        <v>1201</v>
      </c>
      <c r="D689" s="35" t="s">
        <v>1332</v>
      </c>
      <c r="E689" s="35" t="s">
        <v>1165</v>
      </c>
      <c r="F689" s="35" t="s">
        <v>1418</v>
      </c>
      <c r="G689" s="35" t="s">
        <v>1333</v>
      </c>
      <c r="H689" s="35"/>
      <c r="I689" s="36" t="s">
        <v>3893</v>
      </c>
      <c r="J689" s="35" t="s">
        <v>1142</v>
      </c>
      <c r="K689" s="35" t="s">
        <v>1142</v>
      </c>
      <c r="L689" s="35" t="s">
        <v>1132</v>
      </c>
      <c r="M689" s="35" t="s">
        <v>1187</v>
      </c>
      <c r="N689" s="35" t="s">
        <v>1335</v>
      </c>
      <c r="O689" s="35" t="s">
        <v>1134</v>
      </c>
      <c r="P689" s="35" t="s">
        <v>1135</v>
      </c>
      <c r="Q689" s="35"/>
      <c r="R689" s="35"/>
      <c r="S689" s="35"/>
      <c r="T689" s="35" t="s">
        <v>1336</v>
      </c>
      <c r="U689" s="35"/>
      <c r="V689" s="35" t="s">
        <v>1418</v>
      </c>
      <c r="W689" s="35" t="s">
        <v>1138</v>
      </c>
      <c r="X689" s="35" t="s">
        <v>1139</v>
      </c>
    </row>
    <row r="690" spans="1:24" ht="31.5" hidden="1">
      <c r="A690" s="35" t="s">
        <v>3894</v>
      </c>
      <c r="B690" s="35" t="s">
        <v>3895</v>
      </c>
      <c r="C690" s="35" t="s">
        <v>1407</v>
      </c>
      <c r="D690" s="35" t="s">
        <v>3051</v>
      </c>
      <c r="E690" s="35" t="s">
        <v>1159</v>
      </c>
      <c r="F690" s="35" t="s">
        <v>2224</v>
      </c>
      <c r="G690" s="35" t="s">
        <v>2939</v>
      </c>
      <c r="H690" s="35"/>
      <c r="I690" s="36" t="s">
        <v>3896</v>
      </c>
      <c r="J690" s="35" t="s">
        <v>1142</v>
      </c>
      <c r="K690" s="35" t="s">
        <v>1142</v>
      </c>
      <c r="L690" s="35" t="s">
        <v>1132</v>
      </c>
      <c r="M690" s="35" t="s">
        <v>1187</v>
      </c>
      <c r="N690" s="35"/>
      <c r="O690" s="35" t="s">
        <v>1134</v>
      </c>
      <c r="P690" s="35" t="s">
        <v>1135</v>
      </c>
      <c r="Q690" s="35"/>
      <c r="R690" s="35"/>
      <c r="S690" s="35"/>
      <c r="T690" s="35" t="s">
        <v>2941</v>
      </c>
      <c r="U690" s="35"/>
      <c r="V690" s="35" t="s">
        <v>2228</v>
      </c>
      <c r="W690" s="35" t="s">
        <v>1138</v>
      </c>
      <c r="X690" s="35" t="s">
        <v>1139</v>
      </c>
    </row>
    <row r="691" spans="1:24" ht="47.25" hidden="1">
      <c r="A691" s="35" t="s">
        <v>3897</v>
      </c>
      <c r="B691" s="35" t="s">
        <v>3898</v>
      </c>
      <c r="C691" s="35" t="s">
        <v>1174</v>
      </c>
      <c r="D691" s="35" t="s">
        <v>1175</v>
      </c>
      <c r="E691" s="35" t="s">
        <v>1146</v>
      </c>
      <c r="F691" s="35" t="s">
        <v>3899</v>
      </c>
      <c r="G691" s="35" t="s">
        <v>2435</v>
      </c>
      <c r="H691" s="35"/>
      <c r="I691" s="36" t="s">
        <v>3900</v>
      </c>
      <c r="J691" s="35" t="s">
        <v>1131</v>
      </c>
      <c r="K691" s="35" t="s">
        <v>1131</v>
      </c>
      <c r="L691" s="35" t="s">
        <v>1132</v>
      </c>
      <c r="M691" s="35" t="s">
        <v>1187</v>
      </c>
      <c r="N691" s="35"/>
      <c r="O691" s="35" t="s">
        <v>1134</v>
      </c>
      <c r="P691" s="35" t="s">
        <v>1135</v>
      </c>
      <c r="Q691" s="35"/>
      <c r="R691" s="35"/>
      <c r="S691" s="35"/>
      <c r="T691" s="35" t="s">
        <v>2437</v>
      </c>
      <c r="U691" s="35"/>
      <c r="V691" s="35" t="s">
        <v>3901</v>
      </c>
      <c r="W691" s="35" t="s">
        <v>1138</v>
      </c>
      <c r="X691" s="35" t="s">
        <v>1139</v>
      </c>
    </row>
    <row r="692" spans="1:24" ht="267.75" hidden="1">
      <c r="A692" s="35" t="s">
        <v>3902</v>
      </c>
      <c r="B692" s="35" t="s">
        <v>3903</v>
      </c>
      <c r="C692" s="35" t="s">
        <v>1163</v>
      </c>
      <c r="D692" s="35" t="s">
        <v>1346</v>
      </c>
      <c r="E692" s="35" t="s">
        <v>1159</v>
      </c>
      <c r="F692" s="35" t="s">
        <v>1355</v>
      </c>
      <c r="G692" s="35" t="s">
        <v>2462</v>
      </c>
      <c r="H692" s="35" t="s">
        <v>2463</v>
      </c>
      <c r="I692" s="36" t="s">
        <v>3904</v>
      </c>
      <c r="J692" s="35" t="s">
        <v>1274</v>
      </c>
      <c r="K692" s="35" t="s">
        <v>1274</v>
      </c>
      <c r="L692" s="35" t="s">
        <v>1132</v>
      </c>
      <c r="M692" s="35" t="s">
        <v>1187</v>
      </c>
      <c r="N692" s="35"/>
      <c r="O692" s="35" t="s">
        <v>1134</v>
      </c>
      <c r="P692" s="35" t="s">
        <v>1135</v>
      </c>
      <c r="Q692" s="35"/>
      <c r="R692" s="35"/>
      <c r="S692" s="35"/>
      <c r="T692" s="35" t="s">
        <v>2465</v>
      </c>
      <c r="U692" s="35" t="s">
        <v>2466</v>
      </c>
      <c r="V692" s="35" t="s">
        <v>1357</v>
      </c>
      <c r="W692" s="35" t="s">
        <v>1138</v>
      </c>
      <c r="X692" s="35" t="s">
        <v>1139</v>
      </c>
    </row>
    <row r="693" spans="1:24" ht="267.75" hidden="1">
      <c r="A693" s="35" t="s">
        <v>3905</v>
      </c>
      <c r="B693" s="35" t="s">
        <v>3906</v>
      </c>
      <c r="C693" s="35" t="s">
        <v>1163</v>
      </c>
      <c r="D693" s="35" t="s">
        <v>1346</v>
      </c>
      <c r="E693" s="35" t="s">
        <v>1159</v>
      </c>
      <c r="F693" s="35" t="s">
        <v>3907</v>
      </c>
      <c r="G693" s="35" t="s">
        <v>2462</v>
      </c>
      <c r="H693" s="35"/>
      <c r="I693" s="36" t="s">
        <v>3908</v>
      </c>
      <c r="J693" s="35" t="s">
        <v>1142</v>
      </c>
      <c r="K693" s="35" t="s">
        <v>3909</v>
      </c>
      <c r="L693" s="35" t="s">
        <v>1132</v>
      </c>
      <c r="M693" s="35" t="s">
        <v>1187</v>
      </c>
      <c r="N693" s="35" t="s">
        <v>2335</v>
      </c>
      <c r="O693" s="35" t="s">
        <v>1134</v>
      </c>
      <c r="P693" s="35" t="s">
        <v>1135</v>
      </c>
      <c r="Q693" s="35"/>
      <c r="R693" s="35"/>
      <c r="S693" s="35"/>
      <c r="T693" s="35" t="s">
        <v>2465</v>
      </c>
      <c r="U693" s="35"/>
      <c r="V693" s="35" t="s">
        <v>3910</v>
      </c>
      <c r="W693" s="35" t="s">
        <v>1138</v>
      </c>
      <c r="X693" s="35" t="s">
        <v>1139</v>
      </c>
    </row>
    <row r="694" spans="1:24" ht="78.75" hidden="1">
      <c r="A694" s="35" t="s">
        <v>3911</v>
      </c>
      <c r="B694" s="35" t="s">
        <v>3912</v>
      </c>
      <c r="C694" s="35" t="s">
        <v>1174</v>
      </c>
      <c r="D694" s="35" t="s">
        <v>1175</v>
      </c>
      <c r="E694" s="35" t="s">
        <v>1159</v>
      </c>
      <c r="F694" s="35" t="s">
        <v>1791</v>
      </c>
      <c r="G694" s="35" t="s">
        <v>1792</v>
      </c>
      <c r="H694" s="35" t="s">
        <v>1234</v>
      </c>
      <c r="I694" s="36" t="s">
        <v>3913</v>
      </c>
      <c r="J694" s="35" t="s">
        <v>1142</v>
      </c>
      <c r="K694" s="35" t="s">
        <v>1142</v>
      </c>
      <c r="L694" s="35" t="s">
        <v>1132</v>
      </c>
      <c r="M694" s="35" t="s">
        <v>1187</v>
      </c>
      <c r="N694" s="35"/>
      <c r="O694" s="35" t="s">
        <v>1134</v>
      </c>
      <c r="P694" s="35" t="s">
        <v>1135</v>
      </c>
      <c r="Q694" s="35"/>
      <c r="R694" s="35"/>
      <c r="S694" s="35"/>
      <c r="T694" s="35" t="s">
        <v>1794</v>
      </c>
      <c r="U694" s="35" t="s">
        <v>1788</v>
      </c>
      <c r="V694" s="35" t="s">
        <v>1791</v>
      </c>
      <c r="W694" s="35" t="s">
        <v>1138</v>
      </c>
      <c r="X694" s="35" t="s">
        <v>1139</v>
      </c>
    </row>
    <row r="695" spans="1:24" ht="94.5" hidden="1">
      <c r="A695" s="35" t="s">
        <v>3914</v>
      </c>
      <c r="B695" s="35" t="s">
        <v>3915</v>
      </c>
      <c r="C695" s="35" t="s">
        <v>1174</v>
      </c>
      <c r="D695" s="35" t="s">
        <v>1175</v>
      </c>
      <c r="E695" s="35" t="s">
        <v>1159</v>
      </c>
      <c r="F695" s="35" t="s">
        <v>1512</v>
      </c>
      <c r="G695" s="35" t="s">
        <v>1507</v>
      </c>
      <c r="H695" s="35"/>
      <c r="I695" s="36" t="s">
        <v>3916</v>
      </c>
      <c r="J695" s="35" t="s">
        <v>1142</v>
      </c>
      <c r="K695" s="35" t="s">
        <v>1142</v>
      </c>
      <c r="L695" s="35" t="s">
        <v>1132</v>
      </c>
      <c r="M695" s="35" t="s">
        <v>1187</v>
      </c>
      <c r="N695" s="35"/>
      <c r="O695" s="35" t="s">
        <v>1134</v>
      </c>
      <c r="P695" s="35" t="s">
        <v>1135</v>
      </c>
      <c r="Q695" s="35"/>
      <c r="R695" s="35"/>
      <c r="S695" s="35"/>
      <c r="T695" s="35" t="s">
        <v>1509</v>
      </c>
      <c r="U695" s="35"/>
      <c r="V695" s="35" t="s">
        <v>1512</v>
      </c>
      <c r="W695" s="35" t="s">
        <v>1138</v>
      </c>
      <c r="X695" s="35" t="s">
        <v>1139</v>
      </c>
    </row>
    <row r="696" spans="1:24" ht="47.25" hidden="1">
      <c r="A696" s="35" t="s">
        <v>3917</v>
      </c>
      <c r="B696" s="35" t="s">
        <v>3918</v>
      </c>
      <c r="C696" s="35" t="s">
        <v>1174</v>
      </c>
      <c r="D696" s="35" t="s">
        <v>1175</v>
      </c>
      <c r="E696" s="35" t="s">
        <v>1128</v>
      </c>
      <c r="F696" s="35" t="s">
        <v>1192</v>
      </c>
      <c r="G696" s="35" t="s">
        <v>1495</v>
      </c>
      <c r="H696" s="35" t="s">
        <v>1194</v>
      </c>
      <c r="I696" s="36" t="s">
        <v>3919</v>
      </c>
      <c r="J696" s="35" t="s">
        <v>1142</v>
      </c>
      <c r="K696" s="35" t="s">
        <v>1142</v>
      </c>
      <c r="L696" s="35" t="s">
        <v>1132</v>
      </c>
      <c r="M696" s="35" t="s">
        <v>1187</v>
      </c>
      <c r="N696" s="35"/>
      <c r="O696" s="35" t="s">
        <v>1134</v>
      </c>
      <c r="P696" s="35" t="s">
        <v>1135</v>
      </c>
      <c r="Q696" s="35"/>
      <c r="R696" s="35"/>
      <c r="S696" s="35"/>
      <c r="T696" s="35" t="s">
        <v>1497</v>
      </c>
      <c r="U696" s="35" t="s">
        <v>1197</v>
      </c>
      <c r="V696" s="35" t="s">
        <v>1198</v>
      </c>
      <c r="W696" s="35" t="s">
        <v>1138</v>
      </c>
      <c r="X696" s="35" t="s">
        <v>1139</v>
      </c>
    </row>
    <row r="697" spans="1:24" ht="110.25" hidden="1">
      <c r="A697" s="35" t="s">
        <v>3920</v>
      </c>
      <c r="B697" s="35" t="s">
        <v>3921</v>
      </c>
      <c r="C697" s="35" t="s">
        <v>1201</v>
      </c>
      <c r="D697" s="35" t="s">
        <v>1224</v>
      </c>
      <c r="E697" s="35" t="s">
        <v>1159</v>
      </c>
      <c r="F697" s="35" t="s">
        <v>2587</v>
      </c>
      <c r="G697" s="35" t="s">
        <v>2171</v>
      </c>
      <c r="H697" s="35" t="s">
        <v>3922</v>
      </c>
      <c r="I697" s="36" t="s">
        <v>3923</v>
      </c>
      <c r="J697" s="35" t="s">
        <v>1142</v>
      </c>
      <c r="K697" s="35" t="s">
        <v>1266</v>
      </c>
      <c r="L697" s="35" t="s">
        <v>1132</v>
      </c>
      <c r="M697" s="35" t="s">
        <v>1187</v>
      </c>
      <c r="N697" s="35"/>
      <c r="O697" s="35" t="s">
        <v>1134</v>
      </c>
      <c r="P697" s="35" t="s">
        <v>1135</v>
      </c>
      <c r="Q697" s="35"/>
      <c r="R697" s="35"/>
      <c r="S697" s="35"/>
      <c r="T697" s="35" t="s">
        <v>2171</v>
      </c>
      <c r="U697" s="35" t="s">
        <v>3924</v>
      </c>
      <c r="V697" s="35" t="s">
        <v>2589</v>
      </c>
      <c r="W697" s="35" t="s">
        <v>1138</v>
      </c>
      <c r="X697" s="35" t="s">
        <v>1139</v>
      </c>
    </row>
    <row r="698" spans="1:24" ht="31.5" hidden="1">
      <c r="A698" s="35" t="s">
        <v>3925</v>
      </c>
      <c r="B698" s="35" t="s">
        <v>3926</v>
      </c>
      <c r="C698" s="35" t="s">
        <v>1201</v>
      </c>
      <c r="D698" s="35" t="s">
        <v>1286</v>
      </c>
      <c r="E698" s="35" t="s">
        <v>1159</v>
      </c>
      <c r="F698" s="35" t="s">
        <v>1737</v>
      </c>
      <c r="G698" s="35" t="s">
        <v>1153</v>
      </c>
      <c r="H698" s="35"/>
      <c r="I698" s="36" t="s">
        <v>3927</v>
      </c>
      <c r="J698" s="35" t="s">
        <v>1156</v>
      </c>
      <c r="K698" s="35" t="s">
        <v>1156</v>
      </c>
      <c r="L698" s="35" t="s">
        <v>1132</v>
      </c>
      <c r="M698" s="35" t="s">
        <v>1187</v>
      </c>
      <c r="N698" s="35"/>
      <c r="O698" s="35" t="s">
        <v>1134</v>
      </c>
      <c r="P698" s="35" t="s">
        <v>1135</v>
      </c>
      <c r="Q698" s="35"/>
      <c r="R698" s="35"/>
      <c r="S698" s="35" t="s">
        <v>1134</v>
      </c>
      <c r="T698" s="35" t="s">
        <v>1153</v>
      </c>
      <c r="U698" s="35"/>
      <c r="V698" s="35" t="s">
        <v>1740</v>
      </c>
      <c r="W698" s="35" t="s">
        <v>1138</v>
      </c>
      <c r="X698" s="35" t="s">
        <v>1139</v>
      </c>
    </row>
    <row r="699" spans="1:24" ht="126" hidden="1">
      <c r="A699" s="35" t="s">
        <v>3928</v>
      </c>
      <c r="B699" s="35" t="s">
        <v>3929</v>
      </c>
      <c r="C699" s="35" t="s">
        <v>1407</v>
      </c>
      <c r="D699" s="35" t="s">
        <v>1408</v>
      </c>
      <c r="E699" s="35" t="s">
        <v>1146</v>
      </c>
      <c r="F699" s="35" t="s">
        <v>2224</v>
      </c>
      <c r="G699" s="35" t="s">
        <v>2225</v>
      </c>
      <c r="H699" s="35"/>
      <c r="I699" s="36" t="s">
        <v>3930</v>
      </c>
      <c r="J699" s="35" t="s">
        <v>1142</v>
      </c>
      <c r="K699" s="35" t="s">
        <v>1266</v>
      </c>
      <c r="L699" s="35" t="s">
        <v>1132</v>
      </c>
      <c r="M699" s="35" t="s">
        <v>1187</v>
      </c>
      <c r="N699" s="35"/>
      <c r="O699" s="35" t="s">
        <v>1134</v>
      </c>
      <c r="P699" s="35" t="s">
        <v>1135</v>
      </c>
      <c r="Q699" s="35"/>
      <c r="R699" s="35"/>
      <c r="S699" s="35"/>
      <c r="T699" s="35" t="s">
        <v>2227</v>
      </c>
      <c r="U699" s="35"/>
      <c r="V699" s="35" t="s">
        <v>2228</v>
      </c>
      <c r="W699" s="35" t="s">
        <v>1138</v>
      </c>
      <c r="X699" s="35" t="s">
        <v>1139</v>
      </c>
    </row>
    <row r="700" spans="1:24" hidden="1">
      <c r="A700" s="35" t="s">
        <v>3931</v>
      </c>
      <c r="B700" s="35" t="s">
        <v>3932</v>
      </c>
      <c r="C700" s="35" t="s">
        <v>1174</v>
      </c>
      <c r="D700" s="35" t="s">
        <v>1175</v>
      </c>
      <c r="E700" s="35" t="s">
        <v>1159</v>
      </c>
      <c r="F700" s="35" t="s">
        <v>1442</v>
      </c>
      <c r="G700" s="35" t="s">
        <v>1485</v>
      </c>
      <c r="H700" s="35" t="s">
        <v>1486</v>
      </c>
      <c r="I700" s="36" t="s">
        <v>3933</v>
      </c>
      <c r="J700" s="35" t="s">
        <v>1142</v>
      </c>
      <c r="K700" s="35" t="s">
        <v>1142</v>
      </c>
      <c r="L700" s="35" t="s">
        <v>1132</v>
      </c>
      <c r="M700" s="35" t="s">
        <v>1187</v>
      </c>
      <c r="N700" s="35" t="s">
        <v>1486</v>
      </c>
      <c r="O700" s="35" t="s">
        <v>1134</v>
      </c>
      <c r="P700" s="35" t="s">
        <v>1135</v>
      </c>
      <c r="Q700" s="35"/>
      <c r="R700" s="35"/>
      <c r="S700" s="35" t="s">
        <v>1134</v>
      </c>
      <c r="T700" s="35" t="s">
        <v>1485</v>
      </c>
      <c r="U700" s="35"/>
      <c r="V700" s="35" t="s">
        <v>1446</v>
      </c>
      <c r="W700" s="35" t="s">
        <v>1138</v>
      </c>
      <c r="X700" s="35" t="s">
        <v>1139</v>
      </c>
    </row>
    <row r="701" spans="1:24" ht="31.5">
      <c r="A701" s="35" t="s">
        <v>3934</v>
      </c>
      <c r="B701" s="35" t="s">
        <v>3935</v>
      </c>
      <c r="C701" s="35" t="s">
        <v>1201</v>
      </c>
      <c r="D701" s="35" t="s">
        <v>1202</v>
      </c>
      <c r="E701" s="35" t="s">
        <v>1159</v>
      </c>
      <c r="F701" s="35" t="s">
        <v>1429</v>
      </c>
      <c r="G701" s="35" t="s">
        <v>1204</v>
      </c>
      <c r="H701" s="35"/>
      <c r="I701" s="36" t="s">
        <v>3936</v>
      </c>
      <c r="J701" s="35" t="s">
        <v>1206</v>
      </c>
      <c r="K701" s="35" t="s">
        <v>1206</v>
      </c>
      <c r="L701" s="35" t="s">
        <v>1132</v>
      </c>
      <c r="M701" s="35" t="s">
        <v>1187</v>
      </c>
      <c r="N701" s="35"/>
      <c r="O701" s="35" t="s">
        <v>1134</v>
      </c>
      <c r="P701" s="35" t="s">
        <v>1135</v>
      </c>
      <c r="Q701" s="35"/>
      <c r="R701" s="35"/>
      <c r="S701" s="35"/>
      <c r="T701" s="35" t="s">
        <v>1204</v>
      </c>
      <c r="U701" s="35"/>
      <c r="V701" s="35" t="s">
        <v>1431</v>
      </c>
      <c r="W701" s="35" t="s">
        <v>1138</v>
      </c>
      <c r="X701" s="35" t="s">
        <v>1139</v>
      </c>
    </row>
    <row r="702" spans="1:24" ht="31.5" hidden="1">
      <c r="A702" s="35" t="s">
        <v>3925</v>
      </c>
      <c r="B702" s="35" t="s">
        <v>3937</v>
      </c>
      <c r="C702" s="35" t="s">
        <v>1201</v>
      </c>
      <c r="D702" s="35" t="s">
        <v>3938</v>
      </c>
      <c r="E702" s="35" t="s">
        <v>1159</v>
      </c>
      <c r="F702" s="35" t="s">
        <v>1153</v>
      </c>
      <c r="G702" s="35" t="s">
        <v>1295</v>
      </c>
      <c r="H702" s="35"/>
      <c r="I702" s="36" t="s">
        <v>3939</v>
      </c>
      <c r="J702" s="35" t="s">
        <v>1156</v>
      </c>
      <c r="K702" s="35" t="s">
        <v>1156</v>
      </c>
      <c r="L702" s="35" t="s">
        <v>1132</v>
      </c>
      <c r="M702" s="35" t="s">
        <v>1187</v>
      </c>
      <c r="N702" s="35" t="s">
        <v>1153</v>
      </c>
      <c r="O702" s="35" t="s">
        <v>1134</v>
      </c>
      <c r="P702" s="35" t="s">
        <v>1135</v>
      </c>
      <c r="Q702" s="35"/>
      <c r="R702" s="35"/>
      <c r="S702" s="35"/>
      <c r="T702" s="35" t="s">
        <v>1298</v>
      </c>
      <c r="U702" s="35"/>
      <c r="V702" s="35" t="s">
        <v>1153</v>
      </c>
      <c r="W702" s="35" t="s">
        <v>1138</v>
      </c>
      <c r="X702" s="35" t="s">
        <v>1139</v>
      </c>
    </row>
    <row r="703" spans="1:24" hidden="1">
      <c r="A703" s="35" t="s">
        <v>3940</v>
      </c>
      <c r="B703" s="35" t="s">
        <v>3941</v>
      </c>
      <c r="C703" s="35" t="s">
        <v>1174</v>
      </c>
      <c r="D703" s="35" t="s">
        <v>1175</v>
      </c>
      <c r="E703" s="35" t="s">
        <v>1159</v>
      </c>
      <c r="F703" s="35" t="s">
        <v>1192</v>
      </c>
      <c r="G703" s="35" t="s">
        <v>1495</v>
      </c>
      <c r="H703" s="35" t="s">
        <v>1194</v>
      </c>
      <c r="I703" s="36" t="s">
        <v>3942</v>
      </c>
      <c r="J703" s="35" t="s">
        <v>1142</v>
      </c>
      <c r="K703" s="35" t="s">
        <v>1142</v>
      </c>
      <c r="L703" s="35" t="s">
        <v>1132</v>
      </c>
      <c r="M703" s="35" t="s">
        <v>1187</v>
      </c>
      <c r="N703" s="35"/>
      <c r="O703" s="35" t="s">
        <v>1134</v>
      </c>
      <c r="P703" s="35" t="s">
        <v>1135</v>
      </c>
      <c r="Q703" s="35"/>
      <c r="R703" s="35"/>
      <c r="S703" s="35"/>
      <c r="T703" s="35" t="s">
        <v>1497</v>
      </c>
      <c r="U703" s="35" t="s">
        <v>1197</v>
      </c>
      <c r="V703" s="35" t="s">
        <v>1198</v>
      </c>
      <c r="W703" s="35" t="s">
        <v>1138</v>
      </c>
      <c r="X703" s="35" t="s">
        <v>1139</v>
      </c>
    </row>
    <row r="704" spans="1:24" ht="31.5" hidden="1">
      <c r="A704" s="35" t="s">
        <v>3943</v>
      </c>
      <c r="B704" s="35" t="s">
        <v>3944</v>
      </c>
      <c r="C704" s="35" t="s">
        <v>1201</v>
      </c>
      <c r="D704" s="35" t="s">
        <v>1202</v>
      </c>
      <c r="E704" s="35" t="s">
        <v>1159</v>
      </c>
      <c r="F704" s="35" t="s">
        <v>1666</v>
      </c>
      <c r="G704" s="35" t="s">
        <v>1668</v>
      </c>
      <c r="H704" s="35" t="s">
        <v>1759</v>
      </c>
      <c r="I704" s="36" t="s">
        <v>3945</v>
      </c>
      <c r="J704" s="35" t="s">
        <v>1396</v>
      </c>
      <c r="K704" s="35" t="s">
        <v>1396</v>
      </c>
      <c r="L704" s="35" t="s">
        <v>1132</v>
      </c>
      <c r="M704" s="35" t="s">
        <v>1187</v>
      </c>
      <c r="N704" s="35" t="s">
        <v>1759</v>
      </c>
      <c r="O704" s="35" t="s">
        <v>1134</v>
      </c>
      <c r="P704" s="35" t="s">
        <v>1135</v>
      </c>
      <c r="Q704" s="35"/>
      <c r="R704" s="35"/>
      <c r="S704" s="35"/>
      <c r="T704" s="35"/>
      <c r="U704" s="35"/>
      <c r="V704" s="35"/>
      <c r="W704" s="35" t="s">
        <v>1138</v>
      </c>
      <c r="X704" s="35" t="s">
        <v>1139</v>
      </c>
    </row>
    <row r="705" spans="1:24" ht="47.25" hidden="1">
      <c r="A705" s="35" t="s">
        <v>3946</v>
      </c>
      <c r="B705" s="35" t="s">
        <v>3947</v>
      </c>
      <c r="C705" s="35" t="s">
        <v>1407</v>
      </c>
      <c r="D705" s="35"/>
      <c r="E705" s="35" t="s">
        <v>1159</v>
      </c>
      <c r="F705" s="35" t="s">
        <v>2511</v>
      </c>
      <c r="G705" s="35" t="s">
        <v>3505</v>
      </c>
      <c r="H705" s="35"/>
      <c r="I705" s="36" t="s">
        <v>3948</v>
      </c>
      <c r="J705" s="35" t="s">
        <v>1142</v>
      </c>
      <c r="K705" s="35" t="s">
        <v>1142</v>
      </c>
      <c r="L705" s="35" t="s">
        <v>1132</v>
      </c>
      <c r="M705" s="35" t="s">
        <v>1187</v>
      </c>
      <c r="N705" s="35" t="s">
        <v>1297</v>
      </c>
      <c r="O705" s="35" t="s">
        <v>1134</v>
      </c>
      <c r="P705" s="35" t="s">
        <v>1135</v>
      </c>
      <c r="Q705" s="35"/>
      <c r="R705" s="35"/>
      <c r="S705" s="35"/>
      <c r="T705" s="35"/>
      <c r="U705" s="35"/>
      <c r="V705" s="35"/>
      <c r="W705" s="35" t="s">
        <v>1138</v>
      </c>
      <c r="X705" s="35" t="s">
        <v>1139</v>
      </c>
    </row>
    <row r="706" spans="1:24" hidden="1">
      <c r="A706" s="35" t="s">
        <v>3949</v>
      </c>
      <c r="B706" s="35" t="s">
        <v>3950</v>
      </c>
      <c r="C706" s="35" t="s">
        <v>1407</v>
      </c>
      <c r="D706" s="35" t="s">
        <v>1408</v>
      </c>
      <c r="E706" s="35" t="s">
        <v>1165</v>
      </c>
      <c r="F706" s="35" t="s">
        <v>2046</v>
      </c>
      <c r="G706" s="35" t="s">
        <v>1410</v>
      </c>
      <c r="H706" s="35" t="s">
        <v>1411</v>
      </c>
      <c r="I706" s="36" t="s">
        <v>3951</v>
      </c>
      <c r="J706" s="35" t="s">
        <v>1142</v>
      </c>
      <c r="K706" s="35" t="s">
        <v>1142</v>
      </c>
      <c r="L706" s="35" t="s">
        <v>1132</v>
      </c>
      <c r="M706" s="35" t="s">
        <v>1187</v>
      </c>
      <c r="N706" s="35"/>
      <c r="O706" s="35" t="s">
        <v>1134</v>
      </c>
      <c r="P706" s="35" t="s">
        <v>1135</v>
      </c>
      <c r="Q706" s="35"/>
      <c r="R706" s="35"/>
      <c r="S706" s="35"/>
      <c r="T706" s="35" t="s">
        <v>1410</v>
      </c>
      <c r="U706" s="35" t="s">
        <v>1413</v>
      </c>
      <c r="V706" s="35" t="s">
        <v>2052</v>
      </c>
      <c r="W706" s="35" t="s">
        <v>1138</v>
      </c>
      <c r="X706" s="35" t="s">
        <v>1139</v>
      </c>
    </row>
    <row r="707" spans="1:24" ht="47.25" hidden="1">
      <c r="A707" s="35" t="s">
        <v>3952</v>
      </c>
      <c r="B707" s="35" t="s">
        <v>3953</v>
      </c>
      <c r="C707" s="35" t="s">
        <v>1201</v>
      </c>
      <c r="D707" s="35" t="s">
        <v>1683</v>
      </c>
      <c r="E707" s="35" t="s">
        <v>1159</v>
      </c>
      <c r="F707" s="35" t="s">
        <v>2272</v>
      </c>
      <c r="G707" s="35" t="s">
        <v>1685</v>
      </c>
      <c r="H707" s="35"/>
      <c r="I707" s="36" t="s">
        <v>2273</v>
      </c>
      <c r="J707" s="35" t="s">
        <v>1142</v>
      </c>
      <c r="K707" s="35" t="s">
        <v>1131</v>
      </c>
      <c r="L707" s="35" t="s">
        <v>1132</v>
      </c>
      <c r="M707" s="35" t="s">
        <v>1187</v>
      </c>
      <c r="N707" s="35"/>
      <c r="O707" s="35" t="s">
        <v>1134</v>
      </c>
      <c r="P707" s="35" t="s">
        <v>1135</v>
      </c>
      <c r="Q707" s="35"/>
      <c r="R707" s="35"/>
      <c r="S707" s="35"/>
      <c r="T707" s="35" t="s">
        <v>1687</v>
      </c>
      <c r="U707" s="35"/>
      <c r="V707" s="35" t="s">
        <v>2274</v>
      </c>
      <c r="W707" s="35" t="s">
        <v>1138</v>
      </c>
      <c r="X707" s="35" t="s">
        <v>1139</v>
      </c>
    </row>
    <row r="708" spans="1:24" ht="31.5" hidden="1">
      <c r="A708" s="35" t="s">
        <v>3954</v>
      </c>
      <c r="B708" s="35" t="s">
        <v>3955</v>
      </c>
      <c r="C708" s="35" t="s">
        <v>1201</v>
      </c>
      <c r="D708" s="35" t="s">
        <v>1286</v>
      </c>
      <c r="E708" s="35" t="s">
        <v>1159</v>
      </c>
      <c r="F708" s="35" t="s">
        <v>2801</v>
      </c>
      <c r="G708" s="35" t="s">
        <v>1469</v>
      </c>
      <c r="H708" s="35"/>
      <c r="I708" s="36" t="s">
        <v>3956</v>
      </c>
      <c r="J708" s="35" t="s">
        <v>1142</v>
      </c>
      <c r="K708" s="35" t="s">
        <v>1228</v>
      </c>
      <c r="L708" s="35" t="s">
        <v>1132</v>
      </c>
      <c r="M708" s="35" t="s">
        <v>1187</v>
      </c>
      <c r="N708" s="35" t="s">
        <v>1297</v>
      </c>
      <c r="O708" s="35" t="s">
        <v>1134</v>
      </c>
      <c r="P708" s="35" t="s">
        <v>1135</v>
      </c>
      <c r="Q708" s="35"/>
      <c r="R708" s="35"/>
      <c r="S708" s="35"/>
      <c r="T708" s="35" t="s">
        <v>3830</v>
      </c>
      <c r="U708" s="35"/>
      <c r="V708" s="35" t="s">
        <v>2803</v>
      </c>
      <c r="W708" s="35" t="s">
        <v>1138</v>
      </c>
      <c r="X708" s="35" t="s">
        <v>1139</v>
      </c>
    </row>
    <row r="709" spans="1:24" ht="47.25" hidden="1">
      <c r="A709" s="35" t="s">
        <v>3957</v>
      </c>
      <c r="B709" s="35" t="s">
        <v>3958</v>
      </c>
      <c r="C709" s="35" t="s">
        <v>1201</v>
      </c>
      <c r="D709" s="35" t="s">
        <v>1332</v>
      </c>
      <c r="E709" s="35" t="s">
        <v>1159</v>
      </c>
      <c r="F709" s="35" t="s">
        <v>2277</v>
      </c>
      <c r="G709" s="35" t="s">
        <v>2278</v>
      </c>
      <c r="H709" s="35"/>
      <c r="I709" s="36" t="s">
        <v>3959</v>
      </c>
      <c r="J709" s="35" t="s">
        <v>1142</v>
      </c>
      <c r="K709" s="35" t="s">
        <v>1274</v>
      </c>
      <c r="L709" s="35" t="s">
        <v>1132</v>
      </c>
      <c r="M709" s="35" t="s">
        <v>1187</v>
      </c>
      <c r="N709" s="35" t="s">
        <v>2278</v>
      </c>
      <c r="O709" s="35" t="s">
        <v>1134</v>
      </c>
      <c r="P709" s="35" t="s">
        <v>1135</v>
      </c>
      <c r="Q709" s="35"/>
      <c r="R709" s="35"/>
      <c r="S709" s="35"/>
      <c r="T709" s="35" t="s">
        <v>2280</v>
      </c>
      <c r="U709" s="35"/>
      <c r="V709" s="35" t="s">
        <v>3960</v>
      </c>
      <c r="W709" s="35" t="s">
        <v>1138</v>
      </c>
      <c r="X709" s="35" t="s">
        <v>1139</v>
      </c>
    </row>
    <row r="710" spans="1:24" ht="47.25" hidden="1">
      <c r="A710" s="35" t="s">
        <v>3961</v>
      </c>
      <c r="B710" s="35" t="s">
        <v>3962</v>
      </c>
      <c r="C710" s="35" t="s">
        <v>1201</v>
      </c>
      <c r="D710" s="35" t="s">
        <v>1332</v>
      </c>
      <c r="E710" s="35" t="s">
        <v>1159</v>
      </c>
      <c r="F710" s="35" t="s">
        <v>2287</v>
      </c>
      <c r="G710" s="35" t="s">
        <v>2278</v>
      </c>
      <c r="H710" s="35"/>
      <c r="I710" s="36" t="s">
        <v>2273</v>
      </c>
      <c r="J710" s="35" t="s">
        <v>1142</v>
      </c>
      <c r="K710" s="35" t="s">
        <v>1142</v>
      </c>
      <c r="L710" s="35" t="s">
        <v>1132</v>
      </c>
      <c r="M710" s="35" t="s">
        <v>1187</v>
      </c>
      <c r="N710" s="35"/>
      <c r="O710" s="35" t="s">
        <v>1134</v>
      </c>
      <c r="P710" s="35" t="s">
        <v>1135</v>
      </c>
      <c r="Q710" s="35"/>
      <c r="R710" s="35"/>
      <c r="S710" s="35"/>
      <c r="T710" s="35" t="s">
        <v>2280</v>
      </c>
      <c r="U710" s="35"/>
      <c r="V710" s="35" t="s">
        <v>2287</v>
      </c>
      <c r="W710" s="35" t="s">
        <v>1138</v>
      </c>
      <c r="X710" s="35" t="s">
        <v>1139</v>
      </c>
    </row>
    <row r="711" spans="1:24" ht="78.75" hidden="1">
      <c r="A711" s="35" t="s">
        <v>3963</v>
      </c>
      <c r="B711" s="35" t="s">
        <v>3964</v>
      </c>
      <c r="C711" s="35" t="s">
        <v>1407</v>
      </c>
      <c r="D711" s="35" t="s">
        <v>1408</v>
      </c>
      <c r="E711" s="35" t="s">
        <v>1165</v>
      </c>
      <c r="F711" s="35" t="s">
        <v>3965</v>
      </c>
      <c r="G711" s="35" t="s">
        <v>3966</v>
      </c>
      <c r="H711" s="35"/>
      <c r="I711" s="36" t="s">
        <v>3967</v>
      </c>
      <c r="J711" s="35" t="s">
        <v>1142</v>
      </c>
      <c r="K711" s="35" t="s">
        <v>2062</v>
      </c>
      <c r="L711" s="35" t="s">
        <v>1132</v>
      </c>
      <c r="M711" s="35" t="s">
        <v>1187</v>
      </c>
      <c r="N711" s="35"/>
      <c r="O711" s="35" t="s">
        <v>1134</v>
      </c>
      <c r="P711" s="35" t="s">
        <v>1135</v>
      </c>
      <c r="Q711" s="35"/>
      <c r="R711" s="35"/>
      <c r="S711" s="35"/>
      <c r="T711" s="35" t="s">
        <v>3968</v>
      </c>
      <c r="U711" s="35"/>
      <c r="V711" s="35" t="s">
        <v>3965</v>
      </c>
      <c r="W711" s="35" t="s">
        <v>1138</v>
      </c>
      <c r="X711" s="35" t="s">
        <v>1139</v>
      </c>
    </row>
    <row r="712" spans="1:24">
      <c r="A712" s="35" t="s">
        <v>3969</v>
      </c>
      <c r="B712" s="35" t="s">
        <v>3970</v>
      </c>
      <c r="C712" s="35" t="s">
        <v>1201</v>
      </c>
      <c r="D712" s="35" t="s">
        <v>1202</v>
      </c>
      <c r="E712" s="35" t="s">
        <v>1146</v>
      </c>
      <c r="F712" s="35" t="s">
        <v>1522</v>
      </c>
      <c r="G712" s="35" t="s">
        <v>1204</v>
      </c>
      <c r="H712" s="35"/>
      <c r="I712" s="36" t="s">
        <v>2362</v>
      </c>
      <c r="J712" s="35" t="s">
        <v>1206</v>
      </c>
      <c r="K712" s="35" t="s">
        <v>1206</v>
      </c>
      <c r="L712" s="35" t="s">
        <v>1132</v>
      </c>
      <c r="M712" s="35" t="s">
        <v>1187</v>
      </c>
      <c r="N712" s="35"/>
      <c r="O712" s="35" t="s">
        <v>1134</v>
      </c>
      <c r="P712" s="35" t="s">
        <v>1135</v>
      </c>
      <c r="Q712" s="35"/>
      <c r="R712" s="35"/>
      <c r="S712" s="35" t="s">
        <v>1134</v>
      </c>
      <c r="T712" s="35" t="s">
        <v>1204</v>
      </c>
      <c r="U712" s="35"/>
      <c r="V712" s="35" t="s">
        <v>1524</v>
      </c>
      <c r="W712" s="35" t="s">
        <v>1138</v>
      </c>
      <c r="X712" s="35" t="s">
        <v>1139</v>
      </c>
    </row>
    <row r="713" spans="1:24" ht="126" hidden="1">
      <c r="A713" s="35" t="s">
        <v>3971</v>
      </c>
      <c r="B713" s="35" t="s">
        <v>3972</v>
      </c>
      <c r="C713" s="35" t="s">
        <v>1163</v>
      </c>
      <c r="D713" s="35" t="s">
        <v>2350</v>
      </c>
      <c r="E713" s="35" t="s">
        <v>1165</v>
      </c>
      <c r="F713" s="35" t="s">
        <v>3973</v>
      </c>
      <c r="G713" s="35" t="s">
        <v>2603</v>
      </c>
      <c r="H713" s="35" t="s">
        <v>2604</v>
      </c>
      <c r="I713" s="36" t="s">
        <v>3974</v>
      </c>
      <c r="J713" s="35" t="s">
        <v>1142</v>
      </c>
      <c r="K713" s="35" t="s">
        <v>3909</v>
      </c>
      <c r="L713" s="35" t="s">
        <v>1132</v>
      </c>
      <c r="M713" s="35" t="s">
        <v>1187</v>
      </c>
      <c r="N713" s="35" t="s">
        <v>1297</v>
      </c>
      <c r="O713" s="35" t="s">
        <v>1134</v>
      </c>
      <c r="P713" s="35" t="s">
        <v>1135</v>
      </c>
      <c r="Q713" s="35"/>
      <c r="R713" s="35"/>
      <c r="S713" s="35"/>
      <c r="T713" s="35" t="s">
        <v>2607</v>
      </c>
      <c r="U713" s="35" t="s">
        <v>2608</v>
      </c>
      <c r="V713" s="35"/>
      <c r="W713" s="35" t="s">
        <v>1138</v>
      </c>
      <c r="X713" s="35" t="s">
        <v>1139</v>
      </c>
    </row>
    <row r="714" spans="1:24" hidden="1">
      <c r="A714" s="35" t="s">
        <v>3975</v>
      </c>
      <c r="B714" s="35" t="s">
        <v>3976</v>
      </c>
      <c r="C714" s="35" t="s">
        <v>1174</v>
      </c>
      <c r="D714" s="35" t="s">
        <v>1175</v>
      </c>
      <c r="E714" s="35" t="s">
        <v>1128</v>
      </c>
      <c r="F714" s="35" t="s">
        <v>3470</v>
      </c>
      <c r="G714" s="35" t="s">
        <v>3471</v>
      </c>
      <c r="H714" s="35"/>
      <c r="I714" s="36" t="s">
        <v>3977</v>
      </c>
      <c r="J714" s="35" t="s">
        <v>1142</v>
      </c>
      <c r="K714" s="35" t="s">
        <v>2372</v>
      </c>
      <c r="L714" s="35" t="s">
        <v>1132</v>
      </c>
      <c r="M714" s="35" t="s">
        <v>1187</v>
      </c>
      <c r="N714" s="35"/>
      <c r="O714" s="35" t="s">
        <v>1134</v>
      </c>
      <c r="P714" s="35" t="s">
        <v>1135</v>
      </c>
      <c r="Q714" s="35"/>
      <c r="R714" s="35"/>
      <c r="S714" s="35"/>
      <c r="T714" s="35" t="s">
        <v>3473</v>
      </c>
      <c r="U714" s="35"/>
      <c r="V714" s="35" t="s">
        <v>3474</v>
      </c>
      <c r="W714" s="35" t="s">
        <v>1138</v>
      </c>
      <c r="X714" s="35" t="s">
        <v>1139</v>
      </c>
    </row>
    <row r="715" spans="1:24" hidden="1">
      <c r="A715" s="35" t="s">
        <v>3978</v>
      </c>
      <c r="B715" s="35" t="s">
        <v>3979</v>
      </c>
      <c r="C715" s="35" t="s">
        <v>1174</v>
      </c>
      <c r="D715" s="35" t="s">
        <v>1175</v>
      </c>
      <c r="E715" s="35" t="s">
        <v>1128</v>
      </c>
      <c r="F715" s="35" t="s">
        <v>3470</v>
      </c>
      <c r="G715" s="35" t="s">
        <v>3471</v>
      </c>
      <c r="H715" s="35"/>
      <c r="I715" s="36" t="s">
        <v>3980</v>
      </c>
      <c r="J715" s="35" t="s">
        <v>1142</v>
      </c>
      <c r="K715" s="35" t="s">
        <v>1808</v>
      </c>
      <c r="L715" s="35" t="s">
        <v>1132</v>
      </c>
      <c r="M715" s="35" t="s">
        <v>1187</v>
      </c>
      <c r="N715" s="35"/>
      <c r="O715" s="35" t="s">
        <v>1134</v>
      </c>
      <c r="P715" s="35" t="s">
        <v>1135</v>
      </c>
      <c r="Q715" s="35"/>
      <c r="R715" s="35"/>
      <c r="S715" s="35"/>
      <c r="T715" s="35" t="s">
        <v>3473</v>
      </c>
      <c r="U715" s="35"/>
      <c r="V715" s="35" t="s">
        <v>3474</v>
      </c>
      <c r="W715" s="35" t="s">
        <v>1138</v>
      </c>
      <c r="X715" s="35" t="s">
        <v>1139</v>
      </c>
    </row>
    <row r="716" spans="1:24" ht="31.5" hidden="1">
      <c r="A716" s="35" t="s">
        <v>3981</v>
      </c>
      <c r="B716" s="35" t="s">
        <v>3982</v>
      </c>
      <c r="C716" s="35" t="s">
        <v>1174</v>
      </c>
      <c r="D716" s="35" t="s">
        <v>1175</v>
      </c>
      <c r="E716" s="35" t="s">
        <v>1128</v>
      </c>
      <c r="F716" s="35" t="s">
        <v>2986</v>
      </c>
      <c r="G716" s="35" t="s">
        <v>1401</v>
      </c>
      <c r="H716" s="35"/>
      <c r="I716" s="36" t="s">
        <v>3983</v>
      </c>
      <c r="J716" s="35" t="s">
        <v>1142</v>
      </c>
      <c r="K716" s="35" t="s">
        <v>2907</v>
      </c>
      <c r="L716" s="35" t="s">
        <v>1132</v>
      </c>
      <c r="M716" s="35" t="s">
        <v>1187</v>
      </c>
      <c r="N716" s="35"/>
      <c r="O716" s="35" t="s">
        <v>1134</v>
      </c>
      <c r="P716" s="35" t="s">
        <v>1135</v>
      </c>
      <c r="Q716" s="35"/>
      <c r="R716" s="35"/>
      <c r="S716" s="35"/>
      <c r="T716" s="35" t="s">
        <v>1403</v>
      </c>
      <c r="U716" s="35"/>
      <c r="V716" s="35" t="s">
        <v>2988</v>
      </c>
      <c r="W716" s="35" t="s">
        <v>1138</v>
      </c>
      <c r="X716" s="35" t="s">
        <v>1139</v>
      </c>
    </row>
    <row r="717" spans="1:24" hidden="1">
      <c r="A717" s="35" t="s">
        <v>3984</v>
      </c>
      <c r="B717" s="35" t="s">
        <v>3985</v>
      </c>
      <c r="C717" s="35" t="s">
        <v>1174</v>
      </c>
      <c r="D717" s="35" t="s">
        <v>1175</v>
      </c>
      <c r="E717" s="35" t="s">
        <v>1128</v>
      </c>
      <c r="F717" s="35" t="s">
        <v>3470</v>
      </c>
      <c r="G717" s="35" t="s">
        <v>3471</v>
      </c>
      <c r="H717" s="35"/>
      <c r="I717" s="36" t="s">
        <v>3986</v>
      </c>
      <c r="J717" s="35" t="s">
        <v>1142</v>
      </c>
      <c r="K717" s="35" t="s">
        <v>3987</v>
      </c>
      <c r="L717" s="35" t="s">
        <v>1132</v>
      </c>
      <c r="M717" s="35" t="s">
        <v>1187</v>
      </c>
      <c r="N717" s="35"/>
      <c r="O717" s="35" t="s">
        <v>1134</v>
      </c>
      <c r="P717" s="35" t="s">
        <v>1135</v>
      </c>
      <c r="Q717" s="35"/>
      <c r="R717" s="35"/>
      <c r="S717" s="35"/>
      <c r="T717" s="35" t="s">
        <v>3473</v>
      </c>
      <c r="U717" s="35"/>
      <c r="V717" s="35" t="s">
        <v>3474</v>
      </c>
      <c r="W717" s="35" t="s">
        <v>1138</v>
      </c>
      <c r="X717" s="35" t="s">
        <v>1139</v>
      </c>
    </row>
    <row r="718" spans="1:24" ht="31.5" hidden="1">
      <c r="A718" s="35" t="s">
        <v>3988</v>
      </c>
      <c r="B718" s="35" t="s">
        <v>3989</v>
      </c>
      <c r="C718" s="35" t="s">
        <v>1174</v>
      </c>
      <c r="D718" s="35" t="s">
        <v>1175</v>
      </c>
      <c r="E718" s="35" t="s">
        <v>1165</v>
      </c>
      <c r="F718" s="35" t="s">
        <v>3990</v>
      </c>
      <c r="G718" s="35" t="s">
        <v>1655</v>
      </c>
      <c r="H718" s="35"/>
      <c r="I718" s="36" t="s">
        <v>3991</v>
      </c>
      <c r="J718" s="35" t="s">
        <v>1142</v>
      </c>
      <c r="K718" s="35" t="s">
        <v>2062</v>
      </c>
      <c r="L718" s="35" t="s">
        <v>1132</v>
      </c>
      <c r="M718" s="35" t="s">
        <v>1187</v>
      </c>
      <c r="N718" s="35"/>
      <c r="O718" s="35" t="s">
        <v>1134</v>
      </c>
      <c r="P718" s="35" t="s">
        <v>1135</v>
      </c>
      <c r="Q718" s="35"/>
      <c r="R718" s="35"/>
      <c r="S718" s="35"/>
      <c r="T718" s="35" t="s">
        <v>1862</v>
      </c>
      <c r="U718" s="35"/>
      <c r="V718" s="35" t="s">
        <v>3990</v>
      </c>
      <c r="W718" s="35" t="s">
        <v>1138</v>
      </c>
      <c r="X718" s="35" t="s">
        <v>1139</v>
      </c>
    </row>
    <row r="719" spans="1:24" hidden="1">
      <c r="A719" s="35" t="s">
        <v>3992</v>
      </c>
      <c r="B719" s="35" t="s">
        <v>3993</v>
      </c>
      <c r="C719" s="35" t="s">
        <v>1126</v>
      </c>
      <c r="D719" s="35" t="s">
        <v>1127</v>
      </c>
      <c r="E719" s="35" t="s">
        <v>1159</v>
      </c>
      <c r="F719" s="35" t="s">
        <v>1129</v>
      </c>
      <c r="G719" s="35" t="s">
        <v>1263</v>
      </c>
      <c r="H719" s="35"/>
      <c r="I719" s="36" t="s">
        <v>3994</v>
      </c>
      <c r="J719" s="35"/>
      <c r="K719" s="35" t="s">
        <v>1150</v>
      </c>
      <c r="L719" s="35" t="s">
        <v>1132</v>
      </c>
      <c r="M719" s="35" t="s">
        <v>1133</v>
      </c>
      <c r="N719" s="35"/>
      <c r="O719" s="35" t="s">
        <v>1134</v>
      </c>
      <c r="P719" s="35" t="s">
        <v>1135</v>
      </c>
      <c r="Q719" s="35"/>
      <c r="R719" s="35"/>
      <c r="S719" s="35"/>
      <c r="T719" s="35" t="s">
        <v>1268</v>
      </c>
      <c r="U719" s="35"/>
      <c r="V719" s="35" t="s">
        <v>1137</v>
      </c>
      <c r="W719" s="35" t="s">
        <v>1138</v>
      </c>
      <c r="X719" s="35" t="s">
        <v>1139</v>
      </c>
    </row>
    <row r="720" spans="1:24" ht="110.25" hidden="1">
      <c r="A720" s="35" t="s">
        <v>3995</v>
      </c>
      <c r="B720" s="35" t="s">
        <v>3996</v>
      </c>
      <c r="C720" s="35" t="s">
        <v>1201</v>
      </c>
      <c r="D720" s="35" t="s">
        <v>1473</v>
      </c>
      <c r="E720" s="35" t="s">
        <v>1159</v>
      </c>
      <c r="F720" s="35" t="s">
        <v>2511</v>
      </c>
      <c r="G720" s="35" t="s">
        <v>2031</v>
      </c>
      <c r="H720" s="35"/>
      <c r="I720" s="36" t="s">
        <v>3997</v>
      </c>
      <c r="J720" s="35" t="s">
        <v>1142</v>
      </c>
      <c r="K720" s="35" t="s">
        <v>1142</v>
      </c>
      <c r="L720" s="35" t="s">
        <v>1132</v>
      </c>
      <c r="M720" s="35" t="s">
        <v>1187</v>
      </c>
      <c r="N720" s="35"/>
      <c r="O720" s="35" t="s">
        <v>1134</v>
      </c>
      <c r="P720" s="35" t="s">
        <v>1135</v>
      </c>
      <c r="Q720" s="35"/>
      <c r="R720" s="35"/>
      <c r="S720" s="35"/>
      <c r="T720" s="35" t="s">
        <v>2033</v>
      </c>
      <c r="U720" s="35"/>
      <c r="V720" s="35" t="s">
        <v>2514</v>
      </c>
      <c r="W720" s="35" t="s">
        <v>1138</v>
      </c>
      <c r="X720" s="35" t="s">
        <v>1139</v>
      </c>
    </row>
    <row r="721" spans="1:24" ht="78.75" hidden="1">
      <c r="A721" s="35" t="s">
        <v>3998</v>
      </c>
      <c r="B721" s="35" t="s">
        <v>3999</v>
      </c>
      <c r="C721" s="35" t="s">
        <v>1407</v>
      </c>
      <c r="D721" s="35" t="s">
        <v>1408</v>
      </c>
      <c r="E721" s="35" t="s">
        <v>1159</v>
      </c>
      <c r="F721" s="35" t="s">
        <v>2511</v>
      </c>
      <c r="G721" s="35" t="s">
        <v>1411</v>
      </c>
      <c r="H721" s="35"/>
      <c r="I721" s="36" t="s">
        <v>4000</v>
      </c>
      <c r="J721" s="35" t="s">
        <v>1142</v>
      </c>
      <c r="K721" s="35" t="s">
        <v>4001</v>
      </c>
      <c r="L721" s="35" t="s">
        <v>1132</v>
      </c>
      <c r="M721" s="35" t="s">
        <v>1187</v>
      </c>
      <c r="N721" s="35"/>
      <c r="O721" s="35" t="s">
        <v>1134</v>
      </c>
      <c r="P721" s="35" t="s">
        <v>1135</v>
      </c>
      <c r="Q721" s="35"/>
      <c r="R721" s="35"/>
      <c r="S721" s="35"/>
      <c r="T721" s="35" t="s">
        <v>1413</v>
      </c>
      <c r="U721" s="35"/>
      <c r="V721" s="35" t="s">
        <v>2514</v>
      </c>
      <c r="W721" s="35" t="s">
        <v>1138</v>
      </c>
      <c r="X721" s="35" t="s">
        <v>1139</v>
      </c>
    </row>
    <row r="722" spans="1:24" ht="78.75" hidden="1">
      <c r="A722" s="35" t="s">
        <v>4002</v>
      </c>
      <c r="B722" s="35" t="s">
        <v>4003</v>
      </c>
      <c r="C722" s="35" t="s">
        <v>1407</v>
      </c>
      <c r="D722" s="35" t="s">
        <v>1408</v>
      </c>
      <c r="E722" s="35" t="s">
        <v>1146</v>
      </c>
      <c r="F722" s="35" t="s">
        <v>2224</v>
      </c>
      <c r="G722" s="35" t="s">
        <v>2225</v>
      </c>
      <c r="H722" s="35"/>
      <c r="I722" s="36" t="s">
        <v>4004</v>
      </c>
      <c r="J722" s="35" t="s">
        <v>1142</v>
      </c>
      <c r="K722" s="35" t="s">
        <v>2062</v>
      </c>
      <c r="L722" s="35" t="s">
        <v>1132</v>
      </c>
      <c r="M722" s="35" t="s">
        <v>1187</v>
      </c>
      <c r="N722" s="35"/>
      <c r="O722" s="35" t="s">
        <v>1134</v>
      </c>
      <c r="P722" s="35" t="s">
        <v>1135</v>
      </c>
      <c r="Q722" s="35"/>
      <c r="R722" s="35"/>
      <c r="S722" s="35"/>
      <c r="T722" s="35" t="s">
        <v>2227</v>
      </c>
      <c r="U722" s="35"/>
      <c r="V722" s="35" t="s">
        <v>2228</v>
      </c>
      <c r="W722" s="35" t="s">
        <v>1138</v>
      </c>
      <c r="X722" s="35" t="s">
        <v>1139</v>
      </c>
    </row>
    <row r="723" spans="1:24" ht="31.5" hidden="1">
      <c r="A723" s="35" t="s">
        <v>4005</v>
      </c>
      <c r="B723" s="35" t="s">
        <v>4006</v>
      </c>
      <c r="C723" s="35" t="s">
        <v>1201</v>
      </c>
      <c r="D723" s="35" t="s">
        <v>3784</v>
      </c>
      <c r="E723" s="35" t="s">
        <v>1159</v>
      </c>
      <c r="F723" s="35" t="s">
        <v>2511</v>
      </c>
      <c r="G723" s="35" t="s">
        <v>4007</v>
      </c>
      <c r="H723" s="35" t="s">
        <v>3785</v>
      </c>
      <c r="I723" s="36" t="s">
        <v>4008</v>
      </c>
      <c r="J723" s="35" t="s">
        <v>1142</v>
      </c>
      <c r="K723" s="35" t="s">
        <v>1142</v>
      </c>
      <c r="L723" s="35" t="s">
        <v>1132</v>
      </c>
      <c r="M723" s="35" t="s">
        <v>1187</v>
      </c>
      <c r="N723" s="35" t="s">
        <v>3786</v>
      </c>
      <c r="O723" s="35" t="s">
        <v>1134</v>
      </c>
      <c r="P723" s="35" t="s">
        <v>1135</v>
      </c>
      <c r="Q723" s="35"/>
      <c r="R723" s="35"/>
      <c r="S723" s="35"/>
      <c r="T723" s="35" t="s">
        <v>2033</v>
      </c>
      <c r="U723" s="35" t="s">
        <v>3787</v>
      </c>
      <c r="V723" s="35" t="s">
        <v>2514</v>
      </c>
      <c r="W723" s="35" t="s">
        <v>1138</v>
      </c>
      <c r="X723" s="35" t="s">
        <v>1139</v>
      </c>
    </row>
    <row r="724" spans="1:24" ht="63" hidden="1">
      <c r="A724" s="35" t="s">
        <v>4009</v>
      </c>
      <c r="B724" s="35" t="s">
        <v>4010</v>
      </c>
      <c r="C724" s="35" t="s">
        <v>1407</v>
      </c>
      <c r="D724" s="35" t="s">
        <v>1408</v>
      </c>
      <c r="E724" s="35" t="s">
        <v>1159</v>
      </c>
      <c r="F724" s="35" t="s">
        <v>2511</v>
      </c>
      <c r="G724" s="35" t="s">
        <v>2822</v>
      </c>
      <c r="H724" s="35" t="s">
        <v>2823</v>
      </c>
      <c r="I724" s="36" t="s">
        <v>4011</v>
      </c>
      <c r="J724" s="35" t="s">
        <v>1142</v>
      </c>
      <c r="K724" s="35" t="s">
        <v>1142</v>
      </c>
      <c r="L724" s="35" t="s">
        <v>1132</v>
      </c>
      <c r="M724" s="35" t="s">
        <v>1187</v>
      </c>
      <c r="N724" s="35" t="s">
        <v>1588</v>
      </c>
      <c r="O724" s="35" t="s">
        <v>1134</v>
      </c>
      <c r="P724" s="35" t="s">
        <v>1135</v>
      </c>
      <c r="Q724" s="35"/>
      <c r="R724" s="35"/>
      <c r="S724" s="35"/>
      <c r="T724" s="35" t="s">
        <v>2825</v>
      </c>
      <c r="U724" s="35" t="s">
        <v>2826</v>
      </c>
      <c r="V724" s="35" t="s">
        <v>2514</v>
      </c>
      <c r="W724" s="35" t="s">
        <v>1138</v>
      </c>
      <c r="X724" s="35" t="s">
        <v>1139</v>
      </c>
    </row>
    <row r="725" spans="1:24" ht="47.25" hidden="1">
      <c r="A725" s="35" t="s">
        <v>4012</v>
      </c>
      <c r="B725" s="35" t="s">
        <v>4013</v>
      </c>
      <c r="C725" s="35" t="s">
        <v>1174</v>
      </c>
      <c r="D725" s="35" t="s">
        <v>1175</v>
      </c>
      <c r="E725" s="35" t="s">
        <v>1165</v>
      </c>
      <c r="F725" s="35" t="s">
        <v>1512</v>
      </c>
      <c r="G725" s="35"/>
      <c r="H725" s="35"/>
      <c r="I725" s="36" t="s">
        <v>4014</v>
      </c>
      <c r="J725" s="35" t="s">
        <v>1274</v>
      </c>
      <c r="K725" s="35" t="s">
        <v>1274</v>
      </c>
      <c r="L725" s="35" t="s">
        <v>1132</v>
      </c>
      <c r="M725" s="35" t="s">
        <v>1187</v>
      </c>
      <c r="N725" s="35"/>
      <c r="O725" s="35" t="s">
        <v>1134</v>
      </c>
      <c r="P725" s="35" t="s">
        <v>1135</v>
      </c>
      <c r="Q725" s="35"/>
      <c r="R725" s="35"/>
      <c r="S725" s="35"/>
      <c r="T725" s="35" t="s">
        <v>4015</v>
      </c>
      <c r="U725" s="35"/>
      <c r="V725" s="35" t="s">
        <v>1512</v>
      </c>
      <c r="W725" s="35" t="s">
        <v>1138</v>
      </c>
      <c r="X725" s="35" t="s">
        <v>1139</v>
      </c>
    </row>
    <row r="726" spans="1:24" ht="94.5" hidden="1">
      <c r="A726" s="35" t="s">
        <v>4016</v>
      </c>
      <c r="B726" s="35" t="s">
        <v>4017</v>
      </c>
      <c r="C726" s="35" t="s">
        <v>1407</v>
      </c>
      <c r="D726" s="35" t="s">
        <v>1408</v>
      </c>
      <c r="E726" s="35" t="s">
        <v>1165</v>
      </c>
      <c r="F726" s="35" t="s">
        <v>3240</v>
      </c>
      <c r="G726" s="35" t="s">
        <v>2822</v>
      </c>
      <c r="H726" s="35"/>
      <c r="I726" s="36" t="s">
        <v>4018</v>
      </c>
      <c r="J726" s="35" t="s">
        <v>1142</v>
      </c>
      <c r="K726" s="35" t="s">
        <v>1142</v>
      </c>
      <c r="L726" s="35" t="s">
        <v>1132</v>
      </c>
      <c r="M726" s="35" t="s">
        <v>1187</v>
      </c>
      <c r="N726" s="35" t="s">
        <v>1588</v>
      </c>
      <c r="O726" s="35" t="s">
        <v>1134</v>
      </c>
      <c r="P726" s="35" t="s">
        <v>1135</v>
      </c>
      <c r="Q726" s="35"/>
      <c r="R726" s="35"/>
      <c r="S726" s="35"/>
      <c r="T726" s="35" t="s">
        <v>2825</v>
      </c>
      <c r="U726" s="35" t="s">
        <v>4019</v>
      </c>
      <c r="V726" s="35" t="s">
        <v>3242</v>
      </c>
      <c r="W726" s="35" t="s">
        <v>1138</v>
      </c>
      <c r="X726" s="35" t="s">
        <v>1139</v>
      </c>
    </row>
    <row r="727" spans="1:24" hidden="1">
      <c r="A727" s="35" t="s">
        <v>4020</v>
      </c>
      <c r="B727" s="35" t="s">
        <v>4021</v>
      </c>
      <c r="C727" s="35" t="s">
        <v>1407</v>
      </c>
      <c r="D727" s="35"/>
      <c r="E727" s="35" t="s">
        <v>1128</v>
      </c>
      <c r="F727" s="35" t="s">
        <v>1500</v>
      </c>
      <c r="G727" s="35" t="s">
        <v>1908</v>
      </c>
      <c r="H727" s="35"/>
      <c r="I727" s="36" t="s">
        <v>4022</v>
      </c>
      <c r="J727" s="35" t="s">
        <v>1156</v>
      </c>
      <c r="K727" s="35" t="s">
        <v>1156</v>
      </c>
      <c r="L727" s="35" t="s">
        <v>1132</v>
      </c>
      <c r="M727" s="35" t="s">
        <v>1187</v>
      </c>
      <c r="N727" s="35" t="s">
        <v>1297</v>
      </c>
      <c r="O727" s="35" t="s">
        <v>1134</v>
      </c>
      <c r="P727" s="35" t="s">
        <v>1135</v>
      </c>
      <c r="Q727" s="35"/>
      <c r="R727" s="35"/>
      <c r="S727" s="35"/>
      <c r="T727" s="35"/>
      <c r="U727" s="35"/>
      <c r="V727" s="35"/>
      <c r="W727" s="35" t="s">
        <v>1138</v>
      </c>
      <c r="X727" s="35" t="s">
        <v>1139</v>
      </c>
    </row>
    <row r="728" spans="1:24" ht="78.75" hidden="1">
      <c r="A728" s="35" t="s">
        <v>4023</v>
      </c>
      <c r="B728" s="35" t="s">
        <v>4024</v>
      </c>
      <c r="C728" s="35" t="s">
        <v>1163</v>
      </c>
      <c r="D728" s="35" t="s">
        <v>1533</v>
      </c>
      <c r="E728" s="35" t="s">
        <v>1165</v>
      </c>
      <c r="F728" s="35" t="s">
        <v>1539</v>
      </c>
      <c r="G728" s="35" t="s">
        <v>1167</v>
      </c>
      <c r="H728" s="35"/>
      <c r="I728" s="36" t="s">
        <v>4025</v>
      </c>
      <c r="J728" s="35" t="s">
        <v>1142</v>
      </c>
      <c r="K728" s="35" t="s">
        <v>1142</v>
      </c>
      <c r="L728" s="35" t="s">
        <v>1132</v>
      </c>
      <c r="M728" s="35" t="s">
        <v>1187</v>
      </c>
      <c r="N728" s="35"/>
      <c r="O728" s="35" t="s">
        <v>1134</v>
      </c>
      <c r="P728" s="35" t="s">
        <v>1135</v>
      </c>
      <c r="Q728" s="35"/>
      <c r="R728" s="35"/>
      <c r="S728" s="35"/>
      <c r="T728" s="35" t="s">
        <v>1170</v>
      </c>
      <c r="U728" s="35"/>
      <c r="V728" s="35" t="s">
        <v>1541</v>
      </c>
      <c r="W728" s="35" t="s">
        <v>1138</v>
      </c>
      <c r="X728" s="35" t="s">
        <v>1139</v>
      </c>
    </row>
    <row r="729" spans="1:24" ht="63" hidden="1">
      <c r="A729" s="35" t="s">
        <v>4026</v>
      </c>
      <c r="B729" s="35" t="s">
        <v>4027</v>
      </c>
      <c r="C729" s="35" t="s">
        <v>1407</v>
      </c>
      <c r="D729" s="35" t="s">
        <v>1408</v>
      </c>
      <c r="E729" s="35" t="s">
        <v>1128</v>
      </c>
      <c r="F729" s="35" t="s">
        <v>1500</v>
      </c>
      <c r="G729" s="35" t="s">
        <v>1295</v>
      </c>
      <c r="H729" s="35"/>
      <c r="I729" s="36" t="s">
        <v>4028</v>
      </c>
      <c r="J729" s="35" t="s">
        <v>1156</v>
      </c>
      <c r="K729" s="35" t="s">
        <v>1156</v>
      </c>
      <c r="L729" s="35" t="s">
        <v>1132</v>
      </c>
      <c r="M729" s="35" t="s">
        <v>1187</v>
      </c>
      <c r="N729" s="35"/>
      <c r="O729" s="35" t="s">
        <v>1134</v>
      </c>
      <c r="P729" s="35" t="s">
        <v>1135</v>
      </c>
      <c r="Q729" s="35"/>
      <c r="R729" s="35"/>
      <c r="S729" s="35"/>
      <c r="T729" s="35" t="s">
        <v>1298</v>
      </c>
      <c r="U729" s="35"/>
      <c r="V729" s="35" t="s">
        <v>1504</v>
      </c>
      <c r="W729" s="35" t="s">
        <v>1138</v>
      </c>
      <c r="X729" s="35" t="s">
        <v>1139</v>
      </c>
    </row>
    <row r="730" spans="1:24" hidden="1">
      <c r="A730" s="35" t="s">
        <v>4029</v>
      </c>
      <c r="B730" s="35" t="s">
        <v>4030</v>
      </c>
      <c r="C730" s="35" t="s">
        <v>1126</v>
      </c>
      <c r="D730" s="35" t="s">
        <v>1127</v>
      </c>
      <c r="E730" s="35" t="s">
        <v>1146</v>
      </c>
      <c r="F730" s="35" t="s">
        <v>1891</v>
      </c>
      <c r="G730" s="35" t="s">
        <v>3123</v>
      </c>
      <c r="H730" s="35"/>
      <c r="I730" s="36" t="s">
        <v>4031</v>
      </c>
      <c r="J730" s="35"/>
      <c r="K730" s="35" t="s">
        <v>1396</v>
      </c>
      <c r="L730" s="35" t="s">
        <v>1132</v>
      </c>
      <c r="M730" s="35" t="s">
        <v>1133</v>
      </c>
      <c r="N730" s="35"/>
      <c r="O730" s="35" t="s">
        <v>1134</v>
      </c>
      <c r="P730" s="35" t="s">
        <v>1135</v>
      </c>
      <c r="Q730" s="35"/>
      <c r="R730" s="35"/>
      <c r="S730" s="35"/>
      <c r="T730" s="35" t="s">
        <v>3125</v>
      </c>
      <c r="U730" s="35"/>
      <c r="V730" s="35" t="s">
        <v>1944</v>
      </c>
      <c r="W730" s="35" t="s">
        <v>1138</v>
      </c>
      <c r="X730" s="35" t="s">
        <v>1139</v>
      </c>
    </row>
    <row r="731" spans="1:24" hidden="1">
      <c r="A731" s="35" t="s">
        <v>4032</v>
      </c>
      <c r="B731" s="35" t="s">
        <v>4033</v>
      </c>
      <c r="C731" s="35" t="s">
        <v>1126</v>
      </c>
      <c r="D731" s="35" t="s">
        <v>1127</v>
      </c>
      <c r="E731" s="35" t="s">
        <v>1146</v>
      </c>
      <c r="F731" s="35" t="s">
        <v>1129</v>
      </c>
      <c r="G731" s="35" t="s">
        <v>1130</v>
      </c>
      <c r="H731" s="35"/>
      <c r="I731" s="36"/>
      <c r="J731" s="35"/>
      <c r="K731" s="35" t="s">
        <v>1131</v>
      </c>
      <c r="L731" s="35" t="s">
        <v>1132</v>
      </c>
      <c r="M731" s="35" t="s">
        <v>1133</v>
      </c>
      <c r="N731" s="35"/>
      <c r="O731" s="35" t="s">
        <v>1134</v>
      </c>
      <c r="P731" s="35" t="s">
        <v>1135</v>
      </c>
      <c r="Q731" s="35"/>
      <c r="R731" s="35"/>
      <c r="S731" s="35"/>
      <c r="T731" s="35" t="s">
        <v>1136</v>
      </c>
      <c r="U731" s="35"/>
      <c r="V731" s="35" t="s">
        <v>1137</v>
      </c>
      <c r="W731" s="35" t="s">
        <v>1138</v>
      </c>
      <c r="X731" s="35" t="s">
        <v>1139</v>
      </c>
    </row>
    <row r="732" spans="1:24" hidden="1">
      <c r="A732" s="35" t="s">
        <v>4032</v>
      </c>
      <c r="B732" s="35" t="s">
        <v>4034</v>
      </c>
      <c r="C732" s="35" t="s">
        <v>1163</v>
      </c>
      <c r="D732" s="35" t="s">
        <v>1164</v>
      </c>
      <c r="E732" s="35" t="s">
        <v>1146</v>
      </c>
      <c r="F732" s="35" t="s">
        <v>4035</v>
      </c>
      <c r="G732" s="35" t="s">
        <v>2991</v>
      </c>
      <c r="H732" s="35"/>
      <c r="I732" s="36" t="s">
        <v>4036</v>
      </c>
      <c r="J732" s="35" t="s">
        <v>1142</v>
      </c>
      <c r="K732" s="35" t="s">
        <v>1142</v>
      </c>
      <c r="L732" s="35" t="s">
        <v>1132</v>
      </c>
      <c r="M732" s="35" t="s">
        <v>1133</v>
      </c>
      <c r="N732" s="35" t="s">
        <v>1169</v>
      </c>
      <c r="O732" s="35" t="s">
        <v>1134</v>
      </c>
      <c r="P732" s="35" t="s">
        <v>1135</v>
      </c>
      <c r="Q732" s="35"/>
      <c r="R732" s="35"/>
      <c r="S732" s="35"/>
      <c r="T732" s="35" t="s">
        <v>2993</v>
      </c>
      <c r="U732" s="35"/>
      <c r="V732" s="35" t="s">
        <v>4037</v>
      </c>
      <c r="W732" s="35" t="s">
        <v>1138</v>
      </c>
      <c r="X732" s="35" t="s">
        <v>1139</v>
      </c>
    </row>
    <row r="733" spans="1:24" ht="63" hidden="1">
      <c r="A733" s="35" t="s">
        <v>4038</v>
      </c>
      <c r="B733" s="35" t="s">
        <v>4039</v>
      </c>
      <c r="C733" s="35" t="s">
        <v>1201</v>
      </c>
      <c r="D733" s="35" t="s">
        <v>1202</v>
      </c>
      <c r="E733" s="35" t="s">
        <v>1159</v>
      </c>
      <c r="F733" s="35" t="s">
        <v>1666</v>
      </c>
      <c r="G733" s="35" t="s">
        <v>1891</v>
      </c>
      <c r="H733" s="35" t="s">
        <v>1668</v>
      </c>
      <c r="I733" s="36" t="s">
        <v>4040</v>
      </c>
      <c r="J733" s="35" t="s">
        <v>1396</v>
      </c>
      <c r="K733" s="35" t="s">
        <v>1396</v>
      </c>
      <c r="L733" s="35" t="s">
        <v>1132</v>
      </c>
      <c r="M733" s="35" t="s">
        <v>1187</v>
      </c>
      <c r="N733" s="35" t="s">
        <v>1668</v>
      </c>
      <c r="O733" s="35" t="s">
        <v>1134</v>
      </c>
      <c r="P733" s="35" t="s">
        <v>1135</v>
      </c>
      <c r="Q733" s="35"/>
      <c r="R733" s="35"/>
      <c r="S733" s="35"/>
      <c r="T733" s="35" t="s">
        <v>1944</v>
      </c>
      <c r="U733" s="35"/>
      <c r="V733" s="35" t="s">
        <v>1669</v>
      </c>
      <c r="W733" s="35" t="s">
        <v>1138</v>
      </c>
      <c r="X733" s="35" t="s">
        <v>1139</v>
      </c>
    </row>
    <row r="734" spans="1:24" ht="31.5" hidden="1">
      <c r="A734" s="35" t="s">
        <v>4041</v>
      </c>
      <c r="B734" s="35" t="s">
        <v>4042</v>
      </c>
      <c r="C734" s="35" t="s">
        <v>1201</v>
      </c>
      <c r="D734" s="35" t="s">
        <v>1202</v>
      </c>
      <c r="E734" s="35" t="s">
        <v>1165</v>
      </c>
      <c r="F734" s="35" t="s">
        <v>1314</v>
      </c>
      <c r="G734" s="35" t="s">
        <v>1272</v>
      </c>
      <c r="H734" s="35"/>
      <c r="I734" s="36" t="s">
        <v>4043</v>
      </c>
      <c r="J734" s="35" t="s">
        <v>1274</v>
      </c>
      <c r="K734" s="35" t="s">
        <v>1274</v>
      </c>
      <c r="L734" s="35" t="s">
        <v>1132</v>
      </c>
      <c r="M734" s="35" t="s">
        <v>1187</v>
      </c>
      <c r="N734" s="35"/>
      <c r="O734" s="35" t="s">
        <v>1134</v>
      </c>
      <c r="P734" s="35" t="s">
        <v>1135</v>
      </c>
      <c r="Q734" s="35"/>
      <c r="R734" s="35"/>
      <c r="S734" s="35"/>
      <c r="T734" s="35" t="s">
        <v>1275</v>
      </c>
      <c r="U734" s="35" t="s">
        <v>2284</v>
      </c>
      <c r="V734" s="35" t="s">
        <v>1734</v>
      </c>
      <c r="W734" s="35" t="s">
        <v>1138</v>
      </c>
      <c r="X734" s="35" t="s">
        <v>1139</v>
      </c>
    </row>
    <row r="735" spans="1:24">
      <c r="A735" s="35" t="s">
        <v>4044</v>
      </c>
      <c r="B735" s="35" t="s">
        <v>4045</v>
      </c>
      <c r="C735" s="35" t="s">
        <v>1201</v>
      </c>
      <c r="D735" s="35" t="s">
        <v>1202</v>
      </c>
      <c r="E735" s="35" t="s">
        <v>1159</v>
      </c>
      <c r="F735" s="35" t="s">
        <v>1203</v>
      </c>
      <c r="G735" s="35" t="s">
        <v>1204</v>
      </c>
      <c r="H735" s="35"/>
      <c r="I735" s="36" t="s">
        <v>4046</v>
      </c>
      <c r="J735" s="35" t="s">
        <v>1206</v>
      </c>
      <c r="K735" s="35" t="s">
        <v>1206</v>
      </c>
      <c r="L735" s="35" t="s">
        <v>1132</v>
      </c>
      <c r="M735" s="35" t="s">
        <v>1187</v>
      </c>
      <c r="N735" s="35"/>
      <c r="O735" s="35" t="s">
        <v>1134</v>
      </c>
      <c r="P735" s="35" t="s">
        <v>1135</v>
      </c>
      <c r="Q735" s="35"/>
      <c r="R735" s="35"/>
      <c r="S735" s="35"/>
      <c r="T735" s="35" t="s">
        <v>1204</v>
      </c>
      <c r="U735" s="35"/>
      <c r="V735" s="35" t="s">
        <v>1207</v>
      </c>
      <c r="W735" s="35" t="s">
        <v>1138</v>
      </c>
      <c r="X735" s="35" t="s">
        <v>1139</v>
      </c>
    </row>
    <row r="736" spans="1:24">
      <c r="A736" s="35" t="s">
        <v>4047</v>
      </c>
      <c r="B736" s="35" t="s">
        <v>4048</v>
      </c>
      <c r="C736" s="35" t="s">
        <v>1201</v>
      </c>
      <c r="D736" s="35" t="s">
        <v>1202</v>
      </c>
      <c r="E736" s="35" t="s">
        <v>1159</v>
      </c>
      <c r="F736" s="35" t="s">
        <v>1203</v>
      </c>
      <c r="G736" s="35" t="s">
        <v>1204</v>
      </c>
      <c r="H736" s="35"/>
      <c r="I736" s="36" t="s">
        <v>4049</v>
      </c>
      <c r="J736" s="35" t="s">
        <v>1206</v>
      </c>
      <c r="K736" s="35" t="s">
        <v>1206</v>
      </c>
      <c r="L736" s="35" t="s">
        <v>1132</v>
      </c>
      <c r="M736" s="35" t="s">
        <v>1187</v>
      </c>
      <c r="N736" s="35"/>
      <c r="O736" s="35" t="s">
        <v>1134</v>
      </c>
      <c r="P736" s="35" t="s">
        <v>1135</v>
      </c>
      <c r="Q736" s="35"/>
      <c r="R736" s="35"/>
      <c r="S736" s="35"/>
      <c r="T736" s="35" t="s">
        <v>1204</v>
      </c>
      <c r="U736" s="35"/>
      <c r="V736" s="35" t="s">
        <v>1207</v>
      </c>
      <c r="W736" s="35" t="s">
        <v>1138</v>
      </c>
      <c r="X736" s="35" t="s">
        <v>1139</v>
      </c>
    </row>
    <row r="737" spans="1:24" ht="78.75" hidden="1">
      <c r="A737" s="35" t="s">
        <v>4050</v>
      </c>
      <c r="B737" s="35" t="s">
        <v>4051</v>
      </c>
      <c r="C737" s="35" t="s">
        <v>1174</v>
      </c>
      <c r="D737" s="35" t="s">
        <v>1175</v>
      </c>
      <c r="E737" s="35" t="s">
        <v>1146</v>
      </c>
      <c r="F737" s="35" t="s">
        <v>1728</v>
      </c>
      <c r="G737" s="35" t="s">
        <v>1728</v>
      </c>
      <c r="H737" s="35"/>
      <c r="I737" s="36" t="s">
        <v>4052</v>
      </c>
      <c r="J737" s="35" t="s">
        <v>1131</v>
      </c>
      <c r="K737" s="35" t="s">
        <v>1131</v>
      </c>
      <c r="L737" s="35" t="s">
        <v>1132</v>
      </c>
      <c r="M737" s="35" t="s">
        <v>1187</v>
      </c>
      <c r="N737" s="35" t="s">
        <v>1375</v>
      </c>
      <c r="O737" s="35" t="s">
        <v>1134</v>
      </c>
      <c r="P737" s="35" t="s">
        <v>1135</v>
      </c>
      <c r="Q737" s="35"/>
      <c r="R737" s="35"/>
      <c r="S737" s="35"/>
      <c r="T737" s="35" t="s">
        <v>1730</v>
      </c>
      <c r="U737" s="35"/>
      <c r="V737" s="35"/>
      <c r="W737" s="35" t="s">
        <v>1138</v>
      </c>
      <c r="X737" s="35" t="s">
        <v>1139</v>
      </c>
    </row>
    <row r="738" spans="1:24" ht="31.5" hidden="1">
      <c r="A738" s="35" t="s">
        <v>4053</v>
      </c>
      <c r="B738" s="35" t="s">
        <v>4054</v>
      </c>
      <c r="C738" s="35" t="s">
        <v>1201</v>
      </c>
      <c r="D738" s="35" t="s">
        <v>1224</v>
      </c>
      <c r="E738" s="35" t="s">
        <v>1146</v>
      </c>
      <c r="F738" s="35" t="s">
        <v>2494</v>
      </c>
      <c r="G738" s="35" t="s">
        <v>1469</v>
      </c>
      <c r="H738" s="35"/>
      <c r="I738" s="36" t="s">
        <v>4055</v>
      </c>
      <c r="J738" s="35" t="s">
        <v>1142</v>
      </c>
      <c r="K738" s="35" t="s">
        <v>1236</v>
      </c>
      <c r="L738" s="35" t="s">
        <v>1132</v>
      </c>
      <c r="M738" s="35" t="s">
        <v>1187</v>
      </c>
      <c r="N738" s="35"/>
      <c r="O738" s="35" t="s">
        <v>1134</v>
      </c>
      <c r="P738" s="35" t="s">
        <v>1135</v>
      </c>
      <c r="Q738" s="35"/>
      <c r="R738" s="35"/>
      <c r="S738" s="35"/>
      <c r="T738" s="35" t="s">
        <v>1282</v>
      </c>
      <c r="U738" s="35"/>
      <c r="V738" s="35" t="s">
        <v>2496</v>
      </c>
      <c r="W738" s="35" t="s">
        <v>1138</v>
      </c>
      <c r="X738" s="35" t="s">
        <v>1139</v>
      </c>
    </row>
    <row r="739" spans="1:24" hidden="1">
      <c r="A739" s="35" t="s">
        <v>4056</v>
      </c>
      <c r="B739" s="35" t="s">
        <v>4057</v>
      </c>
      <c r="C739" s="35" t="s">
        <v>1407</v>
      </c>
      <c r="D739" s="35" t="s">
        <v>1408</v>
      </c>
      <c r="E739" s="35" t="s">
        <v>1146</v>
      </c>
      <c r="F739" s="35" t="s">
        <v>3043</v>
      </c>
      <c r="G739" s="35" t="s">
        <v>1588</v>
      </c>
      <c r="H739" s="35"/>
      <c r="I739" s="36" t="s">
        <v>4058</v>
      </c>
      <c r="J739" s="35" t="s">
        <v>1142</v>
      </c>
      <c r="K739" s="35" t="s">
        <v>1142</v>
      </c>
      <c r="L739" s="35" t="s">
        <v>1132</v>
      </c>
      <c r="M739" s="35" t="s">
        <v>1187</v>
      </c>
      <c r="N739" s="35"/>
      <c r="O739" s="35" t="s">
        <v>1134</v>
      </c>
      <c r="P739" s="35" t="s">
        <v>1135</v>
      </c>
      <c r="Q739" s="35"/>
      <c r="R739" s="35"/>
      <c r="S739" s="35"/>
      <c r="T739" s="35" t="s">
        <v>3055</v>
      </c>
      <c r="U739" s="35"/>
      <c r="V739" s="35" t="s">
        <v>3045</v>
      </c>
      <c r="W739" s="35" t="s">
        <v>1138</v>
      </c>
      <c r="X739" s="35" t="s">
        <v>1139</v>
      </c>
    </row>
    <row r="740" spans="1:24" hidden="1">
      <c r="A740" s="35" t="s">
        <v>4059</v>
      </c>
      <c r="B740" s="35" t="s">
        <v>4060</v>
      </c>
      <c r="C740" s="35" t="s">
        <v>1407</v>
      </c>
      <c r="D740" s="35" t="s">
        <v>1408</v>
      </c>
      <c r="E740" s="35" t="s">
        <v>1165</v>
      </c>
      <c r="F740" s="35" t="s">
        <v>2046</v>
      </c>
      <c r="G740" s="35" t="s">
        <v>1410</v>
      </c>
      <c r="H740" s="35" t="s">
        <v>1411</v>
      </c>
      <c r="I740" s="36" t="s">
        <v>4061</v>
      </c>
      <c r="J740" s="35" t="s">
        <v>1142</v>
      </c>
      <c r="K740" s="35" t="s">
        <v>1236</v>
      </c>
      <c r="L740" s="35" t="s">
        <v>1132</v>
      </c>
      <c r="M740" s="35" t="s">
        <v>1187</v>
      </c>
      <c r="N740" s="35"/>
      <c r="O740" s="35" t="s">
        <v>1134</v>
      </c>
      <c r="P740" s="35" t="s">
        <v>1135</v>
      </c>
      <c r="Q740" s="35"/>
      <c r="R740" s="35"/>
      <c r="S740" s="35"/>
      <c r="T740" s="35" t="s">
        <v>1410</v>
      </c>
      <c r="U740" s="35" t="s">
        <v>1413</v>
      </c>
      <c r="V740" s="35" t="s">
        <v>2052</v>
      </c>
      <c r="W740" s="35" t="s">
        <v>1138</v>
      </c>
      <c r="X740" s="35" t="s">
        <v>1139</v>
      </c>
    </row>
    <row r="741" spans="1:24" ht="94.5" hidden="1">
      <c r="A741" s="35" t="s">
        <v>4062</v>
      </c>
      <c r="B741" s="35" t="s">
        <v>4063</v>
      </c>
      <c r="C741" s="35" t="s">
        <v>1201</v>
      </c>
      <c r="D741" s="35" t="s">
        <v>1332</v>
      </c>
      <c r="E741" s="35" t="s">
        <v>1165</v>
      </c>
      <c r="F741" s="35" t="s">
        <v>2138</v>
      </c>
      <c r="G741" s="35" t="s">
        <v>1333</v>
      </c>
      <c r="H741" s="35"/>
      <c r="I741" s="36" t="s">
        <v>4064</v>
      </c>
      <c r="J741" s="35" t="s">
        <v>1142</v>
      </c>
      <c r="K741" s="35" t="s">
        <v>1142</v>
      </c>
      <c r="L741" s="35" t="s">
        <v>1132</v>
      </c>
      <c r="M741" s="35" t="s">
        <v>1187</v>
      </c>
      <c r="N741" s="35" t="s">
        <v>1335</v>
      </c>
      <c r="O741" s="35" t="s">
        <v>1134</v>
      </c>
      <c r="P741" s="35" t="s">
        <v>1135</v>
      </c>
      <c r="Q741" s="35"/>
      <c r="R741" s="35"/>
      <c r="S741" s="35"/>
      <c r="T741" s="35" t="s">
        <v>1336</v>
      </c>
      <c r="U741" s="35"/>
      <c r="V741" s="35" t="s">
        <v>2142</v>
      </c>
      <c r="W741" s="35" t="s">
        <v>1138</v>
      </c>
      <c r="X741" s="35" t="s">
        <v>1139</v>
      </c>
    </row>
    <row r="742" spans="1:24" ht="47.25" hidden="1">
      <c r="A742" s="35" t="s">
        <v>4065</v>
      </c>
      <c r="B742" s="35" t="s">
        <v>4066</v>
      </c>
      <c r="C742" s="35" t="s">
        <v>1201</v>
      </c>
      <c r="D742" s="35" t="s">
        <v>1473</v>
      </c>
      <c r="E742" s="35" t="s">
        <v>1159</v>
      </c>
      <c r="F742" s="35" t="s">
        <v>1920</v>
      </c>
      <c r="G742" s="35" t="s">
        <v>1921</v>
      </c>
      <c r="H742" s="35"/>
      <c r="I742" s="36" t="s">
        <v>4067</v>
      </c>
      <c r="J742" s="35" t="s">
        <v>1142</v>
      </c>
      <c r="K742" s="35" t="s">
        <v>1142</v>
      </c>
      <c r="L742" s="35" t="s">
        <v>1132</v>
      </c>
      <c r="M742" s="35" t="s">
        <v>1187</v>
      </c>
      <c r="N742" s="35"/>
      <c r="O742" s="35" t="s">
        <v>1134</v>
      </c>
      <c r="P742" s="35" t="s">
        <v>1135</v>
      </c>
      <c r="Q742" s="35"/>
      <c r="R742" s="35"/>
      <c r="S742" s="35" t="s">
        <v>1134</v>
      </c>
      <c r="T742" s="35" t="s">
        <v>1923</v>
      </c>
      <c r="U742" s="35"/>
      <c r="V742" s="35" t="s">
        <v>1924</v>
      </c>
      <c r="W742" s="35" t="s">
        <v>1138</v>
      </c>
      <c r="X742" s="35" t="s">
        <v>1139</v>
      </c>
    </row>
    <row r="743" spans="1:24" ht="31.5" hidden="1">
      <c r="A743" s="35" t="s">
        <v>4068</v>
      </c>
      <c r="B743" s="35" t="s">
        <v>4069</v>
      </c>
      <c r="C743" s="35" t="s">
        <v>1126</v>
      </c>
      <c r="D743" s="35" t="s">
        <v>1127</v>
      </c>
      <c r="E743" s="35" t="s">
        <v>1128</v>
      </c>
      <c r="F743" s="35" t="s">
        <v>1129</v>
      </c>
      <c r="G743" s="35" t="s">
        <v>1605</v>
      </c>
      <c r="H743" s="35"/>
      <c r="I743" s="36" t="s">
        <v>4070</v>
      </c>
      <c r="J743" s="35"/>
      <c r="K743" s="35" t="s">
        <v>1396</v>
      </c>
      <c r="L743" s="35" t="s">
        <v>1132</v>
      </c>
      <c r="M743" s="35" t="s">
        <v>1133</v>
      </c>
      <c r="N743" s="35"/>
      <c r="O743" s="35" t="s">
        <v>1134</v>
      </c>
      <c r="P743" s="35" t="s">
        <v>1135</v>
      </c>
      <c r="Q743" s="35"/>
      <c r="R743" s="35"/>
      <c r="S743" s="35"/>
      <c r="T743" s="35" t="s">
        <v>1607</v>
      </c>
      <c r="U743" s="35"/>
      <c r="V743" s="35" t="s">
        <v>1137</v>
      </c>
      <c r="W743" s="35" t="s">
        <v>1138</v>
      </c>
      <c r="X743" s="35" t="s">
        <v>1139</v>
      </c>
    </row>
    <row r="744" spans="1:24" ht="78.75" hidden="1">
      <c r="A744" s="35" t="s">
        <v>4071</v>
      </c>
      <c r="B744" s="35" t="s">
        <v>4072</v>
      </c>
      <c r="C744" s="35" t="s">
        <v>1201</v>
      </c>
      <c r="D744" s="35" t="s">
        <v>1202</v>
      </c>
      <c r="E744" s="35" t="s">
        <v>1159</v>
      </c>
      <c r="F744" s="35" t="s">
        <v>1666</v>
      </c>
      <c r="G744" s="35" t="s">
        <v>1891</v>
      </c>
      <c r="H744" s="35" t="s">
        <v>1668</v>
      </c>
      <c r="I744" s="36" t="s">
        <v>4073</v>
      </c>
      <c r="J744" s="35" t="s">
        <v>1396</v>
      </c>
      <c r="K744" s="35" t="s">
        <v>1396</v>
      </c>
      <c r="L744" s="35" t="s">
        <v>1132</v>
      </c>
      <c r="M744" s="35" t="s">
        <v>1187</v>
      </c>
      <c r="N744" s="35" t="s">
        <v>1668</v>
      </c>
      <c r="O744" s="35" t="s">
        <v>1134</v>
      </c>
      <c r="P744" s="35" t="s">
        <v>1135</v>
      </c>
      <c r="Q744" s="35"/>
      <c r="R744" s="35"/>
      <c r="S744" s="35"/>
      <c r="T744" s="35" t="s">
        <v>1944</v>
      </c>
      <c r="U744" s="35"/>
      <c r="V744" s="35" t="s">
        <v>1669</v>
      </c>
      <c r="W744" s="35" t="s">
        <v>1138</v>
      </c>
      <c r="X744" s="35" t="s">
        <v>1139</v>
      </c>
    </row>
    <row r="745" spans="1:24" ht="31.5" hidden="1">
      <c r="A745" s="35" t="s">
        <v>4074</v>
      </c>
      <c r="B745" s="35" t="s">
        <v>4075</v>
      </c>
      <c r="C745" s="35" t="s">
        <v>1126</v>
      </c>
      <c r="D745" s="35" t="s">
        <v>1127</v>
      </c>
      <c r="E745" s="35" t="s">
        <v>1128</v>
      </c>
      <c r="F745" s="35" t="s">
        <v>1129</v>
      </c>
      <c r="G745" s="35" t="s">
        <v>1605</v>
      </c>
      <c r="H745" s="35"/>
      <c r="I745" s="36" t="s">
        <v>4076</v>
      </c>
      <c r="J745" s="35"/>
      <c r="K745" s="35" t="s">
        <v>1131</v>
      </c>
      <c r="L745" s="35" t="s">
        <v>1132</v>
      </c>
      <c r="M745" s="35" t="s">
        <v>1133</v>
      </c>
      <c r="N745" s="35"/>
      <c r="O745" s="35" t="s">
        <v>1134</v>
      </c>
      <c r="P745" s="35" t="s">
        <v>1135</v>
      </c>
      <c r="Q745" s="35"/>
      <c r="R745" s="35"/>
      <c r="S745" s="35"/>
      <c r="T745" s="35" t="s">
        <v>1607</v>
      </c>
      <c r="U745" s="35"/>
      <c r="V745" s="35" t="s">
        <v>1137</v>
      </c>
      <c r="W745" s="35" t="s">
        <v>1138</v>
      </c>
      <c r="X745" s="35" t="s">
        <v>1139</v>
      </c>
    </row>
    <row r="746" spans="1:24" ht="31.5" hidden="1">
      <c r="A746" s="35" t="s">
        <v>4077</v>
      </c>
      <c r="B746" s="35" t="s">
        <v>4078</v>
      </c>
      <c r="C746" s="35" t="s">
        <v>1126</v>
      </c>
      <c r="D746" s="35" t="s">
        <v>1127</v>
      </c>
      <c r="E746" s="35" t="s">
        <v>1128</v>
      </c>
      <c r="F746" s="35" t="s">
        <v>1129</v>
      </c>
      <c r="G746" s="35" t="s">
        <v>1605</v>
      </c>
      <c r="H746" s="35"/>
      <c r="I746" s="36" t="s">
        <v>4079</v>
      </c>
      <c r="J746" s="35"/>
      <c r="K746" s="35" t="s">
        <v>1274</v>
      </c>
      <c r="L746" s="35" t="s">
        <v>1132</v>
      </c>
      <c r="M746" s="35" t="s">
        <v>1133</v>
      </c>
      <c r="N746" s="35"/>
      <c r="O746" s="35" t="s">
        <v>1134</v>
      </c>
      <c r="P746" s="35" t="s">
        <v>1135</v>
      </c>
      <c r="Q746" s="35"/>
      <c r="R746" s="35"/>
      <c r="S746" s="35"/>
      <c r="T746" s="35" t="s">
        <v>1607</v>
      </c>
      <c r="U746" s="35"/>
      <c r="V746" s="35" t="s">
        <v>1137</v>
      </c>
      <c r="W746" s="35" t="s">
        <v>1138</v>
      </c>
      <c r="X746" s="35" t="s">
        <v>1139</v>
      </c>
    </row>
    <row r="747" spans="1:24" ht="31.5" hidden="1">
      <c r="A747" s="35" t="s">
        <v>4080</v>
      </c>
      <c r="B747" s="35" t="s">
        <v>4081</v>
      </c>
      <c r="C747" s="35" t="s">
        <v>1126</v>
      </c>
      <c r="D747" s="35" t="s">
        <v>1127</v>
      </c>
      <c r="E747" s="35" t="s">
        <v>1128</v>
      </c>
      <c r="F747" s="35" t="s">
        <v>1129</v>
      </c>
      <c r="G747" s="35" t="s">
        <v>1605</v>
      </c>
      <c r="H747" s="35"/>
      <c r="I747" s="36" t="s">
        <v>4082</v>
      </c>
      <c r="J747" s="35"/>
      <c r="K747" s="35" t="s">
        <v>1156</v>
      </c>
      <c r="L747" s="35" t="s">
        <v>1132</v>
      </c>
      <c r="M747" s="35" t="s">
        <v>1133</v>
      </c>
      <c r="N747" s="35"/>
      <c r="O747" s="35" t="s">
        <v>1134</v>
      </c>
      <c r="P747" s="35" t="s">
        <v>1135</v>
      </c>
      <c r="Q747" s="35"/>
      <c r="R747" s="35"/>
      <c r="S747" s="35"/>
      <c r="T747" s="35" t="s">
        <v>1607</v>
      </c>
      <c r="U747" s="35"/>
      <c r="V747" s="35" t="s">
        <v>1137</v>
      </c>
      <c r="W747" s="35" t="s">
        <v>1138</v>
      </c>
      <c r="X747" s="35" t="s">
        <v>1139</v>
      </c>
    </row>
    <row r="748" spans="1:24" ht="94.5" hidden="1">
      <c r="A748" s="35" t="s">
        <v>4083</v>
      </c>
      <c r="B748" s="35" t="s">
        <v>4084</v>
      </c>
      <c r="C748" s="35" t="s">
        <v>1126</v>
      </c>
      <c r="D748" s="35" t="s">
        <v>1127</v>
      </c>
      <c r="E748" s="35" t="s">
        <v>1146</v>
      </c>
      <c r="F748" s="35" t="s">
        <v>1800</v>
      </c>
      <c r="G748" s="35"/>
      <c r="H748" s="35"/>
      <c r="I748" s="36" t="s">
        <v>4085</v>
      </c>
      <c r="J748" s="35"/>
      <c r="K748" s="35" t="s">
        <v>1142</v>
      </c>
      <c r="L748" s="35" t="s">
        <v>1132</v>
      </c>
      <c r="M748" s="35" t="s">
        <v>1133</v>
      </c>
      <c r="N748" s="35"/>
      <c r="O748" s="35" t="s">
        <v>1134</v>
      </c>
      <c r="P748" s="35" t="s">
        <v>1135</v>
      </c>
      <c r="Q748" s="35"/>
      <c r="R748" s="35"/>
      <c r="S748" s="35"/>
      <c r="T748" s="35" t="s">
        <v>1898</v>
      </c>
      <c r="U748" s="35"/>
      <c r="V748" s="35" t="s">
        <v>1801</v>
      </c>
      <c r="W748" s="35" t="s">
        <v>1138</v>
      </c>
      <c r="X748" s="35" t="s">
        <v>1139</v>
      </c>
    </row>
    <row r="749" spans="1:24" ht="31.5" hidden="1">
      <c r="A749" s="35" t="s">
        <v>4086</v>
      </c>
      <c r="B749" s="35" t="s">
        <v>4087</v>
      </c>
      <c r="C749" s="35" t="s">
        <v>1174</v>
      </c>
      <c r="D749" s="35" t="s">
        <v>4088</v>
      </c>
      <c r="E749" s="35" t="s">
        <v>1165</v>
      </c>
      <c r="F749" s="35" t="s">
        <v>1400</v>
      </c>
      <c r="G749" s="35" t="s">
        <v>1272</v>
      </c>
      <c r="H749" s="35" t="s">
        <v>4089</v>
      </c>
      <c r="I749" s="36" t="s">
        <v>4090</v>
      </c>
      <c r="J749" s="35" t="s">
        <v>1274</v>
      </c>
      <c r="K749" s="35" t="s">
        <v>1274</v>
      </c>
      <c r="L749" s="35" t="s">
        <v>1132</v>
      </c>
      <c r="M749" s="35" t="s">
        <v>1187</v>
      </c>
      <c r="N749" s="35" t="s">
        <v>4091</v>
      </c>
      <c r="O749" s="35" t="s">
        <v>1134</v>
      </c>
      <c r="P749" s="35" t="s">
        <v>1135</v>
      </c>
      <c r="Q749" s="35"/>
      <c r="R749" s="35"/>
      <c r="S749" s="35"/>
      <c r="T749" s="35"/>
      <c r="U749" s="35"/>
      <c r="V749" s="35"/>
      <c r="W749" s="35" t="s">
        <v>1138</v>
      </c>
      <c r="X749" s="35" t="s">
        <v>1139</v>
      </c>
    </row>
    <row r="750" spans="1:24" ht="47.25" hidden="1">
      <c r="A750" s="35" t="s">
        <v>4092</v>
      </c>
      <c r="B750" s="35" t="s">
        <v>4093</v>
      </c>
      <c r="C750" s="35" t="s">
        <v>1201</v>
      </c>
      <c r="D750" s="35" t="s">
        <v>1202</v>
      </c>
      <c r="E750" s="35" t="s">
        <v>1146</v>
      </c>
      <c r="F750" s="35" t="s">
        <v>1951</v>
      </c>
      <c r="G750" s="35" t="s">
        <v>4094</v>
      </c>
      <c r="H750" s="35" t="s">
        <v>1952</v>
      </c>
      <c r="I750" s="36" t="s">
        <v>4095</v>
      </c>
      <c r="J750" s="35" t="s">
        <v>1396</v>
      </c>
      <c r="K750" s="35" t="s">
        <v>1396</v>
      </c>
      <c r="L750" s="35" t="s">
        <v>1132</v>
      </c>
      <c r="M750" s="35" t="s">
        <v>1187</v>
      </c>
      <c r="N750" s="35" t="s">
        <v>4094</v>
      </c>
      <c r="O750" s="35" t="s">
        <v>1134</v>
      </c>
      <c r="P750" s="35" t="s">
        <v>1135</v>
      </c>
      <c r="Q750" s="35"/>
      <c r="R750" s="35"/>
      <c r="S750" s="35"/>
      <c r="T750" s="35" t="s">
        <v>4096</v>
      </c>
      <c r="U750" s="35"/>
      <c r="V750" s="35" t="s">
        <v>1954</v>
      </c>
      <c r="W750" s="35" t="s">
        <v>1138</v>
      </c>
      <c r="X750" s="35" t="s">
        <v>1139</v>
      </c>
    </row>
    <row r="751" spans="1:24" ht="110.25" hidden="1">
      <c r="A751" s="35" t="s">
        <v>4097</v>
      </c>
      <c r="B751" s="35" t="s">
        <v>4098</v>
      </c>
      <c r="C751" s="35" t="s">
        <v>1174</v>
      </c>
      <c r="D751" s="35" t="s">
        <v>1175</v>
      </c>
      <c r="E751" s="35" t="s">
        <v>1159</v>
      </c>
      <c r="F751" s="35" t="s">
        <v>1512</v>
      </c>
      <c r="G751" s="35" t="s">
        <v>1507</v>
      </c>
      <c r="H751" s="35"/>
      <c r="I751" s="36" t="s">
        <v>4099</v>
      </c>
      <c r="J751" s="35" t="s">
        <v>1142</v>
      </c>
      <c r="K751" s="35" t="s">
        <v>3271</v>
      </c>
      <c r="L751" s="35" t="s">
        <v>1132</v>
      </c>
      <c r="M751" s="35" t="s">
        <v>1187</v>
      </c>
      <c r="N751" s="35"/>
      <c r="O751" s="35" t="s">
        <v>1134</v>
      </c>
      <c r="P751" s="35" t="s">
        <v>1135</v>
      </c>
      <c r="Q751" s="35"/>
      <c r="R751" s="35"/>
      <c r="S751" s="35"/>
      <c r="T751" s="35" t="s">
        <v>1509</v>
      </c>
      <c r="U751" s="35"/>
      <c r="V751" s="35" t="s">
        <v>1512</v>
      </c>
      <c r="W751" s="35" t="s">
        <v>1138</v>
      </c>
      <c r="X751" s="35" t="s">
        <v>1139</v>
      </c>
    </row>
    <row r="752" spans="1:24" ht="47.25" hidden="1">
      <c r="A752" s="35" t="s">
        <v>4100</v>
      </c>
      <c r="B752" s="35" t="s">
        <v>4101</v>
      </c>
      <c r="C752" s="35" t="s">
        <v>1174</v>
      </c>
      <c r="D752" s="35" t="s">
        <v>1175</v>
      </c>
      <c r="E752" s="35" t="s">
        <v>1159</v>
      </c>
      <c r="F752" s="35" t="s">
        <v>2022</v>
      </c>
      <c r="G752" s="35" t="s">
        <v>2435</v>
      </c>
      <c r="H752" s="35"/>
      <c r="I752" s="36" t="s">
        <v>4102</v>
      </c>
      <c r="J752" s="35" t="s">
        <v>1131</v>
      </c>
      <c r="K752" s="35" t="s">
        <v>1131</v>
      </c>
      <c r="L752" s="35" t="s">
        <v>1132</v>
      </c>
      <c r="M752" s="35" t="s">
        <v>1187</v>
      </c>
      <c r="N752" s="35"/>
      <c r="O752" s="35" t="s">
        <v>1134</v>
      </c>
      <c r="P752" s="35" t="s">
        <v>1135</v>
      </c>
      <c r="Q752" s="35"/>
      <c r="R752" s="35"/>
      <c r="S752" s="35"/>
      <c r="T752" s="35" t="s">
        <v>2437</v>
      </c>
      <c r="U752" s="35"/>
      <c r="V752" s="35" t="s">
        <v>2024</v>
      </c>
      <c r="W752" s="35" t="s">
        <v>1138</v>
      </c>
      <c r="X752" s="35" t="s">
        <v>1139</v>
      </c>
    </row>
    <row r="753" spans="1:24" ht="31.5" hidden="1">
      <c r="A753" s="35" t="s">
        <v>4103</v>
      </c>
      <c r="B753" s="35" t="s">
        <v>4104</v>
      </c>
      <c r="C753" s="35" t="s">
        <v>1126</v>
      </c>
      <c r="D753" s="35" t="s">
        <v>1127</v>
      </c>
      <c r="E753" s="35" t="s">
        <v>1128</v>
      </c>
      <c r="F753" s="35" t="s">
        <v>1129</v>
      </c>
      <c r="G753" s="35" t="s">
        <v>1605</v>
      </c>
      <c r="H753" s="35"/>
      <c r="I753" s="36" t="s">
        <v>4105</v>
      </c>
      <c r="J753" s="35"/>
      <c r="K753" s="35" t="s">
        <v>1142</v>
      </c>
      <c r="L753" s="35" t="s">
        <v>1132</v>
      </c>
      <c r="M753" s="35" t="s">
        <v>1133</v>
      </c>
      <c r="N753" s="35"/>
      <c r="O753" s="35" t="s">
        <v>1134</v>
      </c>
      <c r="P753" s="35" t="s">
        <v>1135</v>
      </c>
      <c r="Q753" s="35"/>
      <c r="R753" s="35"/>
      <c r="S753" s="35"/>
      <c r="T753" s="35" t="s">
        <v>1607</v>
      </c>
      <c r="U753" s="35"/>
      <c r="V753" s="35" t="s">
        <v>1137</v>
      </c>
      <c r="W753" s="35" t="s">
        <v>1138</v>
      </c>
      <c r="X753" s="35" t="s">
        <v>1139</v>
      </c>
    </row>
    <row r="754" spans="1:24" ht="31.5" hidden="1">
      <c r="A754" s="35" t="s">
        <v>4106</v>
      </c>
      <c r="B754" s="35" t="s">
        <v>4107</v>
      </c>
      <c r="C754" s="35" t="s">
        <v>1126</v>
      </c>
      <c r="D754" s="35" t="s">
        <v>1127</v>
      </c>
      <c r="E754" s="35" t="s">
        <v>1128</v>
      </c>
      <c r="F754" s="35" t="s">
        <v>1129</v>
      </c>
      <c r="G754" s="35" t="s">
        <v>1605</v>
      </c>
      <c r="H754" s="35"/>
      <c r="I754" s="36" t="s">
        <v>4108</v>
      </c>
      <c r="J754" s="35"/>
      <c r="K754" s="35" t="s">
        <v>1206</v>
      </c>
      <c r="L754" s="35" t="s">
        <v>1132</v>
      </c>
      <c r="M754" s="35" t="s">
        <v>1133</v>
      </c>
      <c r="N754" s="35"/>
      <c r="O754" s="35" t="s">
        <v>1134</v>
      </c>
      <c r="P754" s="35" t="s">
        <v>1135</v>
      </c>
      <c r="Q754" s="35"/>
      <c r="R754" s="35"/>
      <c r="S754" s="35"/>
      <c r="T754" s="35" t="s">
        <v>1607</v>
      </c>
      <c r="U754" s="35"/>
      <c r="V754" s="35" t="s">
        <v>1137</v>
      </c>
      <c r="W754" s="35" t="s">
        <v>1138</v>
      </c>
      <c r="X754" s="35" t="s">
        <v>1139</v>
      </c>
    </row>
    <row r="755" spans="1:24" hidden="1">
      <c r="A755" s="35" t="s">
        <v>4109</v>
      </c>
      <c r="B755" s="35" t="s">
        <v>4110</v>
      </c>
      <c r="C755" s="35" t="s">
        <v>1174</v>
      </c>
      <c r="D755" s="35" t="s">
        <v>1175</v>
      </c>
      <c r="E755" s="35" t="s">
        <v>1146</v>
      </c>
      <c r="F755" s="35" t="s">
        <v>1176</v>
      </c>
      <c r="G755" s="35"/>
      <c r="H755" s="35"/>
      <c r="I755" s="36"/>
      <c r="J755" s="35"/>
      <c r="K755" s="35" t="s">
        <v>1142</v>
      </c>
      <c r="L755" s="35" t="s">
        <v>1132</v>
      </c>
      <c r="M755" s="35" t="s">
        <v>1133</v>
      </c>
      <c r="N755" s="35"/>
      <c r="O755" s="35" t="s">
        <v>1134</v>
      </c>
      <c r="P755" s="35" t="s">
        <v>1135</v>
      </c>
      <c r="Q755" s="35"/>
      <c r="R755" s="35"/>
      <c r="S755" s="35"/>
      <c r="T755" s="35" t="s">
        <v>4111</v>
      </c>
      <c r="U755" s="35"/>
      <c r="V755" s="35" t="s">
        <v>1181</v>
      </c>
      <c r="W755" s="35" t="s">
        <v>1138</v>
      </c>
      <c r="X755" s="35" t="s">
        <v>1139</v>
      </c>
    </row>
    <row r="756" spans="1:24" hidden="1">
      <c r="A756" s="35" t="s">
        <v>4112</v>
      </c>
      <c r="B756" s="35" t="s">
        <v>4113</v>
      </c>
      <c r="C756" s="35" t="s">
        <v>1201</v>
      </c>
      <c r="D756" s="35" t="s">
        <v>1417</v>
      </c>
      <c r="E756" s="35" t="s">
        <v>1146</v>
      </c>
      <c r="F756" s="35" t="s">
        <v>2494</v>
      </c>
      <c r="G756" s="35" t="s">
        <v>1280</v>
      </c>
      <c r="H756" s="35"/>
      <c r="I756" s="36"/>
      <c r="J756" s="35"/>
      <c r="K756" s="35" t="s">
        <v>1150</v>
      </c>
      <c r="L756" s="35" t="s">
        <v>1132</v>
      </c>
      <c r="M756" s="35" t="s">
        <v>1133</v>
      </c>
      <c r="N756" s="35"/>
      <c r="O756" s="35" t="s">
        <v>1134</v>
      </c>
      <c r="P756" s="35" t="s">
        <v>1135</v>
      </c>
      <c r="Q756" s="35"/>
      <c r="R756" s="35"/>
      <c r="S756" s="35"/>
      <c r="T756" s="35" t="s">
        <v>1282</v>
      </c>
      <c r="U756" s="35"/>
      <c r="V756" s="35" t="s">
        <v>2496</v>
      </c>
      <c r="W756" s="35" t="s">
        <v>1138</v>
      </c>
      <c r="X756" s="35" t="s">
        <v>1139</v>
      </c>
    </row>
    <row r="757" spans="1:24" ht="94.5" hidden="1">
      <c r="A757" s="35" t="s">
        <v>4114</v>
      </c>
      <c r="B757" s="35" t="s">
        <v>4115</v>
      </c>
      <c r="C757" s="35" t="s">
        <v>1174</v>
      </c>
      <c r="D757" s="35" t="s">
        <v>1175</v>
      </c>
      <c r="E757" s="35" t="s">
        <v>1146</v>
      </c>
      <c r="F757" s="35" t="s">
        <v>4116</v>
      </c>
      <c r="G757" s="35" t="s">
        <v>1485</v>
      </c>
      <c r="H757" s="35" t="s">
        <v>1486</v>
      </c>
      <c r="I757" s="36" t="s">
        <v>4117</v>
      </c>
      <c r="J757" s="35" t="s">
        <v>1142</v>
      </c>
      <c r="K757" s="35" t="s">
        <v>1142</v>
      </c>
      <c r="L757" s="35" t="s">
        <v>1132</v>
      </c>
      <c r="M757" s="35" t="s">
        <v>1187</v>
      </c>
      <c r="N757" s="35" t="s">
        <v>1486</v>
      </c>
      <c r="O757" s="35" t="s">
        <v>1134</v>
      </c>
      <c r="P757" s="35" t="s">
        <v>1135</v>
      </c>
      <c r="Q757" s="35"/>
      <c r="R757" s="35"/>
      <c r="S757" s="35"/>
      <c r="T757" s="35" t="s">
        <v>1485</v>
      </c>
      <c r="U757" s="35"/>
      <c r="V757" s="35" t="s">
        <v>4116</v>
      </c>
      <c r="W757" s="35" t="s">
        <v>1138</v>
      </c>
      <c r="X757" s="35" t="s">
        <v>1139</v>
      </c>
    </row>
    <row r="758" spans="1:24" hidden="1">
      <c r="A758" s="35" t="s">
        <v>4118</v>
      </c>
      <c r="B758" s="35" t="s">
        <v>4119</v>
      </c>
      <c r="C758" s="35" t="s">
        <v>1201</v>
      </c>
      <c r="D758" s="35" t="s">
        <v>1683</v>
      </c>
      <c r="E758" s="35" t="s">
        <v>1159</v>
      </c>
      <c r="F758" s="35" t="s">
        <v>1372</v>
      </c>
      <c r="G758" s="35" t="s">
        <v>1685</v>
      </c>
      <c r="H758" s="35"/>
      <c r="I758" s="36" t="s">
        <v>4120</v>
      </c>
      <c r="J758" s="35" t="s">
        <v>1131</v>
      </c>
      <c r="K758" s="35" t="s">
        <v>1131</v>
      </c>
      <c r="L758" s="35" t="s">
        <v>1132</v>
      </c>
      <c r="M758" s="35" t="s">
        <v>1187</v>
      </c>
      <c r="N758" s="35" t="s">
        <v>1375</v>
      </c>
      <c r="O758" s="35" t="s">
        <v>1134</v>
      </c>
      <c r="P758" s="35" t="s">
        <v>1135</v>
      </c>
      <c r="Q758" s="35"/>
      <c r="R758" s="35"/>
      <c r="S758" s="35"/>
      <c r="T758" s="35" t="s">
        <v>1687</v>
      </c>
      <c r="U758" s="35"/>
      <c r="V758" s="35" t="s">
        <v>1372</v>
      </c>
      <c r="W758" s="35" t="s">
        <v>1138</v>
      </c>
      <c r="X758" s="35" t="s">
        <v>1139</v>
      </c>
    </row>
    <row r="759" spans="1:24" ht="47.25" hidden="1">
      <c r="A759" s="35" t="s">
        <v>4121</v>
      </c>
      <c r="B759" s="35" t="s">
        <v>4122</v>
      </c>
      <c r="C759" s="35" t="s">
        <v>1201</v>
      </c>
      <c r="D759" s="35" t="s">
        <v>1332</v>
      </c>
      <c r="E759" s="35" t="s">
        <v>1159</v>
      </c>
      <c r="F759" s="35" t="s">
        <v>4123</v>
      </c>
      <c r="G759" s="35" t="s">
        <v>1335</v>
      </c>
      <c r="H759" s="35"/>
      <c r="I759" s="36" t="s">
        <v>4124</v>
      </c>
      <c r="J759" s="35" t="s">
        <v>1142</v>
      </c>
      <c r="K759" s="35" t="s">
        <v>1142</v>
      </c>
      <c r="L759" s="35" t="s">
        <v>1132</v>
      </c>
      <c r="M759" s="35" t="s">
        <v>1187</v>
      </c>
      <c r="N759" s="35"/>
      <c r="O759" s="35" t="s">
        <v>1134</v>
      </c>
      <c r="P759" s="35" t="s">
        <v>1135</v>
      </c>
      <c r="Q759" s="35"/>
      <c r="R759" s="35"/>
      <c r="S759" s="35" t="s">
        <v>1134</v>
      </c>
      <c r="T759" s="35" t="s">
        <v>2106</v>
      </c>
      <c r="U759" s="35"/>
      <c r="V759" s="35" t="s">
        <v>4125</v>
      </c>
      <c r="W759" s="35" t="s">
        <v>1138</v>
      </c>
      <c r="X759" s="35" t="s">
        <v>1139</v>
      </c>
    </row>
    <row r="760" spans="1:24">
      <c r="A760" s="35" t="s">
        <v>4126</v>
      </c>
      <c r="B760" s="35" t="s">
        <v>4127</v>
      </c>
      <c r="C760" s="35" t="s">
        <v>1201</v>
      </c>
      <c r="D760" s="35" t="s">
        <v>1202</v>
      </c>
      <c r="E760" s="35" t="s">
        <v>1159</v>
      </c>
      <c r="F760" s="35" t="s">
        <v>1203</v>
      </c>
      <c r="G760" s="35" t="s">
        <v>1204</v>
      </c>
      <c r="H760" s="35"/>
      <c r="I760" s="36" t="s">
        <v>4128</v>
      </c>
      <c r="J760" s="35" t="s">
        <v>1206</v>
      </c>
      <c r="K760" s="35" t="s">
        <v>1206</v>
      </c>
      <c r="L760" s="35" t="s">
        <v>1132</v>
      </c>
      <c r="M760" s="35" t="s">
        <v>1187</v>
      </c>
      <c r="N760" s="35"/>
      <c r="O760" s="35" t="s">
        <v>1134</v>
      </c>
      <c r="P760" s="35" t="s">
        <v>1135</v>
      </c>
      <c r="Q760" s="35"/>
      <c r="R760" s="35"/>
      <c r="S760" s="35"/>
      <c r="T760" s="35" t="s">
        <v>1204</v>
      </c>
      <c r="U760" s="35"/>
      <c r="V760" s="35" t="s">
        <v>1207</v>
      </c>
      <c r="W760" s="35" t="s">
        <v>1138</v>
      </c>
      <c r="X760" s="35" t="s">
        <v>1139</v>
      </c>
    </row>
    <row r="761" spans="1:24" hidden="1">
      <c r="A761" s="35" t="s">
        <v>4129</v>
      </c>
      <c r="B761" s="35" t="s">
        <v>4130</v>
      </c>
      <c r="C761" s="35" t="s">
        <v>1126</v>
      </c>
      <c r="D761" s="35" t="s">
        <v>1127</v>
      </c>
      <c r="E761" s="35" t="s">
        <v>1159</v>
      </c>
      <c r="F761" s="35" t="s">
        <v>1153</v>
      </c>
      <c r="G761" s="35" t="s">
        <v>1814</v>
      </c>
      <c r="H761" s="35"/>
      <c r="I761" s="36" t="s">
        <v>4131</v>
      </c>
      <c r="J761" s="35"/>
      <c r="K761" s="35" t="s">
        <v>1156</v>
      </c>
      <c r="L761" s="35" t="s">
        <v>1132</v>
      </c>
      <c r="M761" s="35" t="s">
        <v>1133</v>
      </c>
      <c r="N761" s="35"/>
      <c r="O761" s="35" t="s">
        <v>1134</v>
      </c>
      <c r="P761" s="35" t="s">
        <v>1135</v>
      </c>
      <c r="Q761" s="35"/>
      <c r="R761" s="35"/>
      <c r="S761" s="35"/>
      <c r="T761" s="35" t="s">
        <v>1816</v>
      </c>
      <c r="U761" s="35"/>
      <c r="V761" s="35" t="s">
        <v>1153</v>
      </c>
      <c r="W761" s="35" t="s">
        <v>1138</v>
      </c>
      <c r="X761" s="35" t="s">
        <v>1139</v>
      </c>
    </row>
    <row r="762" spans="1:24" ht="110.25" hidden="1">
      <c r="A762" s="35" t="s">
        <v>4132</v>
      </c>
      <c r="B762" s="35" t="s">
        <v>4133</v>
      </c>
      <c r="C762" s="35" t="s">
        <v>1174</v>
      </c>
      <c r="D762" s="35" t="s">
        <v>1175</v>
      </c>
      <c r="E762" s="35" t="s">
        <v>1159</v>
      </c>
      <c r="F762" s="35" t="s">
        <v>1177</v>
      </c>
      <c r="G762" s="35" t="s">
        <v>1193</v>
      </c>
      <c r="H762" s="35" t="s">
        <v>1194</v>
      </c>
      <c r="I762" s="36" t="s">
        <v>4134</v>
      </c>
      <c r="J762" s="35" t="s">
        <v>1142</v>
      </c>
      <c r="K762" s="35" t="s">
        <v>1142</v>
      </c>
      <c r="L762" s="35" t="s">
        <v>1132</v>
      </c>
      <c r="M762" s="35" t="s">
        <v>1187</v>
      </c>
      <c r="N762" s="35"/>
      <c r="O762" s="35" t="s">
        <v>1134</v>
      </c>
      <c r="P762" s="35" t="s">
        <v>1135</v>
      </c>
      <c r="Q762" s="35"/>
      <c r="R762" s="35"/>
      <c r="S762" s="35"/>
      <c r="T762" s="35" t="s">
        <v>1196</v>
      </c>
      <c r="U762" s="35" t="s">
        <v>1197</v>
      </c>
      <c r="V762" s="35" t="s">
        <v>1180</v>
      </c>
      <c r="W762" s="35" t="s">
        <v>1138</v>
      </c>
      <c r="X762" s="35" t="s">
        <v>1139</v>
      </c>
    </row>
    <row r="763" spans="1:24" ht="78.75" hidden="1">
      <c r="A763" s="35" t="s">
        <v>4135</v>
      </c>
      <c r="B763" s="35" t="s">
        <v>4136</v>
      </c>
      <c r="C763" s="35" t="s">
        <v>1163</v>
      </c>
      <c r="D763" s="35" t="s">
        <v>2137</v>
      </c>
      <c r="E763" s="35" t="s">
        <v>1159</v>
      </c>
      <c r="F763" s="35" t="s">
        <v>2138</v>
      </c>
      <c r="G763" s="35" t="s">
        <v>1249</v>
      </c>
      <c r="H763" s="35"/>
      <c r="I763" s="36" t="s">
        <v>4137</v>
      </c>
      <c r="J763" s="35" t="s">
        <v>1142</v>
      </c>
      <c r="K763" s="35" t="s">
        <v>1142</v>
      </c>
      <c r="L763" s="35" t="s">
        <v>1132</v>
      </c>
      <c r="M763" s="35" t="s">
        <v>1187</v>
      </c>
      <c r="N763" s="35"/>
      <c r="O763" s="35" t="s">
        <v>1134</v>
      </c>
      <c r="P763" s="35" t="s">
        <v>1135</v>
      </c>
      <c r="Q763" s="35"/>
      <c r="R763" s="35"/>
      <c r="S763" s="35"/>
      <c r="T763" s="35" t="s">
        <v>1251</v>
      </c>
      <c r="U763" s="35"/>
      <c r="V763" s="35" t="s">
        <v>2142</v>
      </c>
      <c r="W763" s="35" t="s">
        <v>1138</v>
      </c>
      <c r="X763" s="35" t="s">
        <v>1139</v>
      </c>
    </row>
    <row r="764" spans="1:24" ht="31.5" hidden="1">
      <c r="A764" s="35" t="s">
        <v>4138</v>
      </c>
      <c r="B764" s="35" t="s">
        <v>4139</v>
      </c>
      <c r="C764" s="35" t="s">
        <v>1163</v>
      </c>
      <c r="D764" s="35" t="s">
        <v>2137</v>
      </c>
      <c r="E764" s="35" t="s">
        <v>1146</v>
      </c>
      <c r="F764" s="35" t="s">
        <v>2138</v>
      </c>
      <c r="G764" s="35" t="s">
        <v>2139</v>
      </c>
      <c r="H764" s="35"/>
      <c r="I764" s="36" t="s">
        <v>4140</v>
      </c>
      <c r="J764" s="35" t="s">
        <v>1142</v>
      </c>
      <c r="K764" s="35" t="s">
        <v>1142</v>
      </c>
      <c r="L764" s="35" t="s">
        <v>1132</v>
      </c>
      <c r="M764" s="35" t="s">
        <v>1187</v>
      </c>
      <c r="N764" s="35"/>
      <c r="O764" s="35" t="s">
        <v>1134</v>
      </c>
      <c r="P764" s="35" t="s">
        <v>1135</v>
      </c>
      <c r="Q764" s="35"/>
      <c r="R764" s="35"/>
      <c r="S764" s="35"/>
      <c r="T764" s="35" t="s">
        <v>2141</v>
      </c>
      <c r="U764" s="35"/>
      <c r="V764" s="35" t="s">
        <v>2142</v>
      </c>
      <c r="W764" s="35" t="s">
        <v>1138</v>
      </c>
      <c r="X764" s="35" t="s">
        <v>1139</v>
      </c>
    </row>
    <row r="765" spans="1:24" ht="63" hidden="1">
      <c r="A765" s="35" t="s">
        <v>4141</v>
      </c>
      <c r="B765" s="35" t="s">
        <v>4142</v>
      </c>
      <c r="C765" s="35" t="s">
        <v>1174</v>
      </c>
      <c r="D765" s="35" t="s">
        <v>1175</v>
      </c>
      <c r="E765" s="35" t="s">
        <v>1146</v>
      </c>
      <c r="F765" s="35" t="s">
        <v>3519</v>
      </c>
      <c r="G765" s="35" t="s">
        <v>1792</v>
      </c>
      <c r="H765" s="35" t="s">
        <v>1234</v>
      </c>
      <c r="I765" s="36" t="s">
        <v>4143</v>
      </c>
      <c r="J765" s="35" t="s">
        <v>1142</v>
      </c>
      <c r="K765" s="35" t="s">
        <v>1142</v>
      </c>
      <c r="L765" s="35" t="s">
        <v>1132</v>
      </c>
      <c r="M765" s="35" t="s">
        <v>1187</v>
      </c>
      <c r="N765" s="35"/>
      <c r="O765" s="35" t="s">
        <v>1134</v>
      </c>
      <c r="P765" s="35" t="s">
        <v>1135</v>
      </c>
      <c r="Q765" s="35"/>
      <c r="R765" s="35"/>
      <c r="S765" s="35"/>
      <c r="T765" s="35" t="s">
        <v>1794</v>
      </c>
      <c r="U765" s="35" t="s">
        <v>1788</v>
      </c>
      <c r="V765" s="35" t="s">
        <v>4144</v>
      </c>
      <c r="W765" s="35" t="s">
        <v>1138</v>
      </c>
      <c r="X765" s="35" t="s">
        <v>1139</v>
      </c>
    </row>
    <row r="766" spans="1:24" ht="31.5" hidden="1">
      <c r="A766" s="35" t="s">
        <v>4145</v>
      </c>
      <c r="B766" s="35" t="s">
        <v>4146</v>
      </c>
      <c r="C766" s="35" t="s">
        <v>1126</v>
      </c>
      <c r="D766" s="35" t="s">
        <v>4147</v>
      </c>
      <c r="E766" s="35" t="s">
        <v>1146</v>
      </c>
      <c r="F766" s="35" t="s">
        <v>1141</v>
      </c>
      <c r="G766" s="35" t="s">
        <v>1264</v>
      </c>
      <c r="H766" s="35" t="s">
        <v>4148</v>
      </c>
      <c r="I766" s="36" t="s">
        <v>4149</v>
      </c>
      <c r="J766" s="35" t="s">
        <v>1142</v>
      </c>
      <c r="K766" s="35" t="s">
        <v>1142</v>
      </c>
      <c r="L766" s="35" t="s">
        <v>1132</v>
      </c>
      <c r="M766" s="35" t="s">
        <v>1133</v>
      </c>
      <c r="N766" s="35" t="s">
        <v>4148</v>
      </c>
      <c r="O766" s="35" t="s">
        <v>1134</v>
      </c>
      <c r="P766" s="35" t="s">
        <v>1135</v>
      </c>
      <c r="Q766" s="35"/>
      <c r="R766" s="35"/>
      <c r="S766" s="35"/>
      <c r="T766" s="35"/>
      <c r="U766" s="35"/>
      <c r="V766" s="35"/>
      <c r="W766" s="35" t="s">
        <v>1138</v>
      </c>
      <c r="X766" s="35" t="s">
        <v>1139</v>
      </c>
    </row>
    <row r="767" spans="1:24" ht="110.25" hidden="1">
      <c r="A767" s="35" t="s">
        <v>2209</v>
      </c>
      <c r="B767" s="35" t="s">
        <v>4150</v>
      </c>
      <c r="C767" s="35" t="s">
        <v>1201</v>
      </c>
      <c r="D767" s="35" t="s">
        <v>1224</v>
      </c>
      <c r="E767" s="35" t="s">
        <v>1146</v>
      </c>
      <c r="F767" s="35" t="s">
        <v>2211</v>
      </c>
      <c r="G767" s="35" t="s">
        <v>1226</v>
      </c>
      <c r="H767" s="35"/>
      <c r="I767" s="36" t="s">
        <v>4151</v>
      </c>
      <c r="J767" s="35" t="s">
        <v>1142</v>
      </c>
      <c r="K767" s="35" t="s">
        <v>1142</v>
      </c>
      <c r="L767" s="35" t="s">
        <v>1132</v>
      </c>
      <c r="M767" s="35" t="s">
        <v>1187</v>
      </c>
      <c r="N767" s="35"/>
      <c r="O767" s="35" t="s">
        <v>1134</v>
      </c>
      <c r="P767" s="35" t="s">
        <v>1135</v>
      </c>
      <c r="Q767" s="35"/>
      <c r="R767" s="35"/>
      <c r="S767" s="35" t="s">
        <v>1134</v>
      </c>
      <c r="T767" s="35" t="s">
        <v>1226</v>
      </c>
      <c r="U767" s="35"/>
      <c r="V767" s="35" t="s">
        <v>2213</v>
      </c>
      <c r="W767" s="35" t="s">
        <v>1138</v>
      </c>
      <c r="X767" s="35" t="s">
        <v>1139</v>
      </c>
    </row>
    <row r="768" spans="1:24" ht="31.5" hidden="1">
      <c r="A768" s="35" t="s">
        <v>4152</v>
      </c>
      <c r="B768" s="35" t="s">
        <v>4153</v>
      </c>
      <c r="C768" s="35" t="s">
        <v>1201</v>
      </c>
      <c r="D768" s="35" t="s">
        <v>1202</v>
      </c>
      <c r="E768" s="35" t="s">
        <v>1159</v>
      </c>
      <c r="F768" s="35" t="s">
        <v>4154</v>
      </c>
      <c r="G768" s="35" t="s">
        <v>1272</v>
      </c>
      <c r="H768" s="35"/>
      <c r="I768" s="36" t="s">
        <v>4155</v>
      </c>
      <c r="J768" s="35" t="s">
        <v>1274</v>
      </c>
      <c r="K768" s="35" t="s">
        <v>1274</v>
      </c>
      <c r="L768" s="35" t="s">
        <v>1132</v>
      </c>
      <c r="M768" s="35" t="s">
        <v>1187</v>
      </c>
      <c r="N768" s="35" t="s">
        <v>1297</v>
      </c>
      <c r="O768" s="35" t="s">
        <v>1134</v>
      </c>
      <c r="P768" s="35" t="s">
        <v>1135</v>
      </c>
      <c r="Q768" s="35"/>
      <c r="R768" s="35"/>
      <c r="S768" s="35"/>
      <c r="T768" s="35" t="s">
        <v>1275</v>
      </c>
      <c r="U768" s="35" t="s">
        <v>2284</v>
      </c>
      <c r="V768" s="35" t="s">
        <v>4156</v>
      </c>
      <c r="W768" s="35" t="s">
        <v>1138</v>
      </c>
      <c r="X768" s="35" t="s">
        <v>1139</v>
      </c>
    </row>
    <row r="769" spans="1:24" ht="31.5" hidden="1">
      <c r="A769" s="35" t="s">
        <v>4157</v>
      </c>
      <c r="B769" s="35" t="s">
        <v>4158</v>
      </c>
      <c r="C769" s="35" t="s">
        <v>1126</v>
      </c>
      <c r="D769" s="35" t="s">
        <v>1127</v>
      </c>
      <c r="E769" s="35" t="s">
        <v>1165</v>
      </c>
      <c r="F769" s="35" t="s">
        <v>1263</v>
      </c>
      <c r="G769" s="35" t="s">
        <v>1490</v>
      </c>
      <c r="H769" s="35"/>
      <c r="I769" s="36" t="s">
        <v>4159</v>
      </c>
      <c r="J769" s="35" t="s">
        <v>1142</v>
      </c>
      <c r="K769" s="35" t="s">
        <v>1142</v>
      </c>
      <c r="L769" s="35" t="s">
        <v>1132</v>
      </c>
      <c r="M769" s="35" t="s">
        <v>1133</v>
      </c>
      <c r="N769" s="35" t="s">
        <v>4160</v>
      </c>
      <c r="O769" s="35" t="s">
        <v>1134</v>
      </c>
      <c r="P769" s="35" t="s">
        <v>1135</v>
      </c>
      <c r="Q769" s="35"/>
      <c r="R769" s="35"/>
      <c r="S769" s="35"/>
      <c r="T769" s="35" t="s">
        <v>1492</v>
      </c>
      <c r="U769" s="35"/>
      <c r="V769" s="35" t="s">
        <v>1268</v>
      </c>
      <c r="W769" s="35" t="s">
        <v>1138</v>
      </c>
      <c r="X769" s="35" t="s">
        <v>1139</v>
      </c>
    </row>
    <row r="770" spans="1:24" ht="47.25" hidden="1">
      <c r="A770" s="35" t="s">
        <v>4161</v>
      </c>
      <c r="B770" s="35" t="s">
        <v>4162</v>
      </c>
      <c r="C770" s="35" t="s">
        <v>1163</v>
      </c>
      <c r="D770" s="35" t="s">
        <v>2137</v>
      </c>
      <c r="E770" s="35" t="s">
        <v>1146</v>
      </c>
      <c r="F770" s="35" t="s">
        <v>2138</v>
      </c>
      <c r="G770" s="35" t="s">
        <v>2139</v>
      </c>
      <c r="H770" s="35"/>
      <c r="I770" s="36" t="s">
        <v>4163</v>
      </c>
      <c r="J770" s="35" t="s">
        <v>1142</v>
      </c>
      <c r="K770" s="35" t="s">
        <v>1142</v>
      </c>
      <c r="L770" s="35" t="s">
        <v>1132</v>
      </c>
      <c r="M770" s="35" t="s">
        <v>1187</v>
      </c>
      <c r="N770" s="35"/>
      <c r="O770" s="35" t="s">
        <v>1134</v>
      </c>
      <c r="P770" s="35" t="s">
        <v>1135</v>
      </c>
      <c r="Q770" s="35"/>
      <c r="R770" s="35"/>
      <c r="S770" s="35"/>
      <c r="T770" s="35" t="s">
        <v>2141</v>
      </c>
      <c r="U770" s="35"/>
      <c r="V770" s="35" t="s">
        <v>2142</v>
      </c>
      <c r="W770" s="35" t="s">
        <v>1138</v>
      </c>
      <c r="X770" s="35" t="s">
        <v>1139</v>
      </c>
    </row>
    <row r="771" spans="1:24" ht="31.5" hidden="1">
      <c r="A771" s="35" t="s">
        <v>4164</v>
      </c>
      <c r="B771" s="35" t="s">
        <v>4165</v>
      </c>
      <c r="C771" s="35" t="s">
        <v>1201</v>
      </c>
      <c r="D771" s="35" t="s">
        <v>1332</v>
      </c>
      <c r="E771" s="35" t="s">
        <v>1165</v>
      </c>
      <c r="F771" s="35" t="s">
        <v>1192</v>
      </c>
      <c r="G771" s="35" t="s">
        <v>1335</v>
      </c>
      <c r="H771" s="35"/>
      <c r="I771" s="36" t="s">
        <v>4166</v>
      </c>
      <c r="J771" s="35" t="s">
        <v>1142</v>
      </c>
      <c r="K771" s="35" t="s">
        <v>1142</v>
      </c>
      <c r="L771" s="35" t="s">
        <v>1132</v>
      </c>
      <c r="M771" s="35" t="s">
        <v>1187</v>
      </c>
      <c r="N771" s="35"/>
      <c r="O771" s="35" t="s">
        <v>1134</v>
      </c>
      <c r="P771" s="35" t="s">
        <v>1135</v>
      </c>
      <c r="Q771" s="35"/>
      <c r="R771" s="35"/>
      <c r="S771" s="35"/>
      <c r="T771" s="35" t="s">
        <v>2106</v>
      </c>
      <c r="U771" s="35"/>
      <c r="V771" s="35" t="s">
        <v>1198</v>
      </c>
      <c r="W771" s="35" t="s">
        <v>1138</v>
      </c>
      <c r="X771" s="35" t="s">
        <v>1139</v>
      </c>
    </row>
    <row r="772" spans="1:24" ht="47.25" hidden="1">
      <c r="A772" s="35" t="s">
        <v>4167</v>
      </c>
      <c r="B772" s="35" t="s">
        <v>4168</v>
      </c>
      <c r="C772" s="35" t="s">
        <v>1201</v>
      </c>
      <c r="D772" s="35" t="s">
        <v>1202</v>
      </c>
      <c r="E772" s="35" t="s">
        <v>1165</v>
      </c>
      <c r="F772" s="35" t="s">
        <v>1314</v>
      </c>
      <c r="G772" s="35" t="s">
        <v>1272</v>
      </c>
      <c r="H772" s="35"/>
      <c r="I772" s="36" t="s">
        <v>4169</v>
      </c>
      <c r="J772" s="35" t="s">
        <v>1274</v>
      </c>
      <c r="K772" s="35" t="s">
        <v>1274</v>
      </c>
      <c r="L772" s="35" t="s">
        <v>1132</v>
      </c>
      <c r="M772" s="35" t="s">
        <v>1187</v>
      </c>
      <c r="N772" s="35"/>
      <c r="O772" s="35" t="s">
        <v>1134</v>
      </c>
      <c r="P772" s="35" t="s">
        <v>1135</v>
      </c>
      <c r="Q772" s="35"/>
      <c r="R772" s="35"/>
      <c r="S772" s="35"/>
      <c r="T772" s="35" t="s">
        <v>1275</v>
      </c>
      <c r="U772" s="35" t="s">
        <v>2284</v>
      </c>
      <c r="V772" s="35" t="s">
        <v>1734</v>
      </c>
      <c r="W772" s="35" t="s">
        <v>1138</v>
      </c>
      <c r="X772" s="35" t="s">
        <v>1139</v>
      </c>
    </row>
    <row r="773" spans="1:24" ht="94.5" hidden="1">
      <c r="A773" s="35" t="s">
        <v>4170</v>
      </c>
      <c r="B773" s="35" t="s">
        <v>4171</v>
      </c>
      <c r="C773" s="35" t="s">
        <v>1174</v>
      </c>
      <c r="D773" s="35" t="s">
        <v>1175</v>
      </c>
      <c r="E773" s="35" t="s">
        <v>1159</v>
      </c>
      <c r="F773" s="35" t="s">
        <v>1314</v>
      </c>
      <c r="G773" s="35" t="s">
        <v>1272</v>
      </c>
      <c r="H773" s="35"/>
      <c r="I773" s="36" t="s">
        <v>4172</v>
      </c>
      <c r="J773" s="35" t="s">
        <v>1274</v>
      </c>
      <c r="K773" s="35" t="s">
        <v>1274</v>
      </c>
      <c r="L773" s="35" t="s">
        <v>1132</v>
      </c>
      <c r="M773" s="35" t="s">
        <v>1187</v>
      </c>
      <c r="N773" s="35"/>
      <c r="O773" s="35" t="s">
        <v>1134</v>
      </c>
      <c r="P773" s="35" t="s">
        <v>1135</v>
      </c>
      <c r="Q773" s="35"/>
      <c r="R773" s="35"/>
      <c r="S773" s="35"/>
      <c r="T773" s="35" t="s">
        <v>1275</v>
      </c>
      <c r="U773" s="35"/>
      <c r="V773" s="35" t="s">
        <v>1734</v>
      </c>
      <c r="W773" s="35" t="s">
        <v>1138</v>
      </c>
      <c r="X773" s="35" t="s">
        <v>1139</v>
      </c>
    </row>
    <row r="774" spans="1:24" ht="78.75" hidden="1">
      <c r="A774" s="35" t="s">
        <v>4173</v>
      </c>
      <c r="B774" s="35" t="s">
        <v>4174</v>
      </c>
      <c r="C774" s="35" t="s">
        <v>1126</v>
      </c>
      <c r="D774" s="35" t="s">
        <v>1127</v>
      </c>
      <c r="E774" s="35" t="s">
        <v>1159</v>
      </c>
      <c r="F774" s="35" t="s">
        <v>1153</v>
      </c>
      <c r="G774" s="35" t="s">
        <v>1154</v>
      </c>
      <c r="H774" s="35"/>
      <c r="I774" s="36" t="s">
        <v>4175</v>
      </c>
      <c r="J774" s="35"/>
      <c r="K774" s="35" t="s">
        <v>1156</v>
      </c>
      <c r="L774" s="35" t="s">
        <v>1132</v>
      </c>
      <c r="M774" s="35" t="s">
        <v>1133</v>
      </c>
      <c r="N774" s="35"/>
      <c r="O774" s="35" t="s">
        <v>1134</v>
      </c>
      <c r="P774" s="35" t="s">
        <v>1135</v>
      </c>
      <c r="Q774" s="35"/>
      <c r="R774" s="35"/>
      <c r="S774" s="35"/>
      <c r="T774" s="35" t="s">
        <v>1154</v>
      </c>
      <c r="U774" s="35"/>
      <c r="V774" s="35" t="s">
        <v>1153</v>
      </c>
      <c r="W774" s="35" t="s">
        <v>1138</v>
      </c>
      <c r="X774" s="35" t="s">
        <v>1139</v>
      </c>
    </row>
    <row r="775" spans="1:24" ht="63" hidden="1">
      <c r="A775" s="35" t="s">
        <v>4176</v>
      </c>
      <c r="B775" s="35" t="s">
        <v>4177</v>
      </c>
      <c r="C775" s="35" t="s">
        <v>1201</v>
      </c>
      <c r="D775" s="35" t="s">
        <v>1332</v>
      </c>
      <c r="E775" s="35" t="s">
        <v>1159</v>
      </c>
      <c r="F775" s="35" t="s">
        <v>2211</v>
      </c>
      <c r="G775" s="35" t="s">
        <v>2278</v>
      </c>
      <c r="H775" s="35"/>
      <c r="I775" s="36" t="s">
        <v>4178</v>
      </c>
      <c r="J775" s="35" t="s">
        <v>1142</v>
      </c>
      <c r="K775" s="35" t="s">
        <v>1142</v>
      </c>
      <c r="L775" s="35" t="s">
        <v>1132</v>
      </c>
      <c r="M775" s="35" t="s">
        <v>1187</v>
      </c>
      <c r="N775" s="35"/>
      <c r="O775" s="35" t="s">
        <v>1134</v>
      </c>
      <c r="P775" s="35" t="s">
        <v>1135</v>
      </c>
      <c r="Q775" s="35"/>
      <c r="R775" s="35"/>
      <c r="S775" s="35" t="s">
        <v>1134</v>
      </c>
      <c r="T775" s="35" t="s">
        <v>2280</v>
      </c>
      <c r="U775" s="35"/>
      <c r="V775" s="35" t="s">
        <v>2213</v>
      </c>
      <c r="W775" s="35" t="s">
        <v>1138</v>
      </c>
      <c r="X775" s="35" t="s">
        <v>1139</v>
      </c>
    </row>
    <row r="776" spans="1:24" hidden="1">
      <c r="A776" s="35" t="s">
        <v>4179</v>
      </c>
      <c r="B776" s="35" t="s">
        <v>4180</v>
      </c>
      <c r="C776" s="35" t="s">
        <v>1163</v>
      </c>
      <c r="D776" s="35" t="s">
        <v>1533</v>
      </c>
      <c r="E776" s="35" t="s">
        <v>1159</v>
      </c>
      <c r="F776" s="35" t="s">
        <v>4181</v>
      </c>
      <c r="G776" s="35" t="s">
        <v>1638</v>
      </c>
      <c r="H776" s="35"/>
      <c r="I776" s="36" t="s">
        <v>4179</v>
      </c>
      <c r="J776" s="35" t="s">
        <v>1131</v>
      </c>
      <c r="K776" s="35" t="s">
        <v>1131</v>
      </c>
      <c r="L776" s="35" t="s">
        <v>1132</v>
      </c>
      <c r="M776" s="35" t="s">
        <v>1187</v>
      </c>
      <c r="N776" s="35" t="s">
        <v>2345</v>
      </c>
      <c r="O776" s="35" t="s">
        <v>1134</v>
      </c>
      <c r="P776" s="35" t="s">
        <v>1135</v>
      </c>
      <c r="Q776" s="35"/>
      <c r="R776" s="35"/>
      <c r="S776" s="35"/>
      <c r="T776" s="35" t="s">
        <v>1640</v>
      </c>
      <c r="U776" s="35"/>
      <c r="V776" s="35" t="s">
        <v>4182</v>
      </c>
      <c r="W776" s="35" t="s">
        <v>1138</v>
      </c>
      <c r="X776" s="35" t="s">
        <v>1139</v>
      </c>
    </row>
    <row r="777" spans="1:24" ht="63" hidden="1">
      <c r="A777" s="35" t="s">
        <v>4183</v>
      </c>
      <c r="B777" s="35" t="s">
        <v>4184</v>
      </c>
      <c r="C777" s="35" t="s">
        <v>1163</v>
      </c>
      <c r="D777" s="35" t="s">
        <v>2137</v>
      </c>
      <c r="E777" s="35" t="s">
        <v>1165</v>
      </c>
      <c r="F777" s="35" t="s">
        <v>2138</v>
      </c>
      <c r="G777" s="35" t="s">
        <v>2139</v>
      </c>
      <c r="H777" s="35"/>
      <c r="I777" s="36" t="s">
        <v>4185</v>
      </c>
      <c r="J777" s="35" t="s">
        <v>1142</v>
      </c>
      <c r="K777" s="35" t="s">
        <v>1142</v>
      </c>
      <c r="L777" s="35" t="s">
        <v>1132</v>
      </c>
      <c r="M777" s="35" t="s">
        <v>1187</v>
      </c>
      <c r="N777" s="35"/>
      <c r="O777" s="35" t="s">
        <v>1134</v>
      </c>
      <c r="P777" s="35" t="s">
        <v>1135</v>
      </c>
      <c r="Q777" s="35"/>
      <c r="R777" s="35"/>
      <c r="S777" s="35"/>
      <c r="T777" s="35" t="s">
        <v>2141</v>
      </c>
      <c r="U777" s="35"/>
      <c r="V777" s="35" t="s">
        <v>2142</v>
      </c>
      <c r="W777" s="35" t="s">
        <v>1138</v>
      </c>
      <c r="X777" s="35" t="s">
        <v>1139</v>
      </c>
    </row>
    <row r="778" spans="1:24" ht="47.25" hidden="1">
      <c r="A778" s="35" t="s">
        <v>4186</v>
      </c>
      <c r="B778" s="35" t="s">
        <v>4187</v>
      </c>
      <c r="C778" s="35" t="s">
        <v>1174</v>
      </c>
      <c r="D778" s="35" t="s">
        <v>1175</v>
      </c>
      <c r="E778" s="35" t="s">
        <v>1146</v>
      </c>
      <c r="F778" s="35" t="s">
        <v>4188</v>
      </c>
      <c r="G778" s="35" t="s">
        <v>2177</v>
      </c>
      <c r="H778" s="35"/>
      <c r="I778" s="36" t="s">
        <v>4189</v>
      </c>
      <c r="J778" s="35" t="s">
        <v>1142</v>
      </c>
      <c r="K778" s="35" t="s">
        <v>1142</v>
      </c>
      <c r="L778" s="35" t="s">
        <v>1132</v>
      </c>
      <c r="M778" s="35" t="s">
        <v>1187</v>
      </c>
      <c r="N778" s="35" t="s">
        <v>1297</v>
      </c>
      <c r="O778" s="35" t="s">
        <v>1134</v>
      </c>
      <c r="P778" s="35" t="s">
        <v>1135</v>
      </c>
      <c r="Q778" s="35"/>
      <c r="R778" s="35"/>
      <c r="S778" s="35"/>
      <c r="T778" s="35" t="s">
        <v>2177</v>
      </c>
      <c r="U778" s="35"/>
      <c r="V778" s="35" t="s">
        <v>4190</v>
      </c>
      <c r="W778" s="35" t="s">
        <v>1138</v>
      </c>
      <c r="X778" s="35" t="s">
        <v>1139</v>
      </c>
    </row>
    <row r="779" spans="1:24" ht="78.75" hidden="1">
      <c r="A779" s="35" t="s">
        <v>4191</v>
      </c>
      <c r="B779" s="35" t="s">
        <v>4192</v>
      </c>
      <c r="C779" s="35" t="s">
        <v>1174</v>
      </c>
      <c r="D779" s="35"/>
      <c r="E779" s="35" t="s">
        <v>1128</v>
      </c>
      <c r="F779" s="35" t="s">
        <v>1362</v>
      </c>
      <c r="G779" s="35" t="s">
        <v>2177</v>
      </c>
      <c r="H779" s="35" t="s">
        <v>2178</v>
      </c>
      <c r="I779" s="36" t="s">
        <v>4193</v>
      </c>
      <c r="J779" s="35" t="s">
        <v>1274</v>
      </c>
      <c r="K779" s="35" t="s">
        <v>1274</v>
      </c>
      <c r="L779" s="35" t="s">
        <v>1132</v>
      </c>
      <c r="M779" s="35" t="s">
        <v>1187</v>
      </c>
      <c r="N779" s="35" t="s">
        <v>2178</v>
      </c>
      <c r="O779" s="35" t="s">
        <v>1134</v>
      </c>
      <c r="P779" s="35" t="s">
        <v>1135</v>
      </c>
      <c r="Q779" s="35"/>
      <c r="R779" s="35"/>
      <c r="S779" s="35"/>
      <c r="T779" s="35"/>
      <c r="U779" s="35"/>
      <c r="V779" s="35"/>
      <c r="W779" s="35" t="s">
        <v>1138</v>
      </c>
      <c r="X779" s="35" t="s">
        <v>1139</v>
      </c>
    </row>
    <row r="780" spans="1:24" ht="63" hidden="1">
      <c r="A780" s="35" t="s">
        <v>3137</v>
      </c>
      <c r="B780" s="35" t="s">
        <v>4194</v>
      </c>
      <c r="C780" s="35" t="s">
        <v>1126</v>
      </c>
      <c r="D780" s="35" t="s">
        <v>1127</v>
      </c>
      <c r="E780" s="35" t="s">
        <v>1146</v>
      </c>
      <c r="F780" s="35" t="s">
        <v>1153</v>
      </c>
      <c r="G780" s="35"/>
      <c r="H780" s="35"/>
      <c r="I780" s="36" t="s">
        <v>4195</v>
      </c>
      <c r="J780" s="35"/>
      <c r="K780" s="35" t="s">
        <v>1156</v>
      </c>
      <c r="L780" s="35" t="s">
        <v>1132</v>
      </c>
      <c r="M780" s="35" t="s">
        <v>1133</v>
      </c>
      <c r="N780" s="35"/>
      <c r="O780" s="35" t="s">
        <v>1134</v>
      </c>
      <c r="P780" s="35" t="s">
        <v>1135</v>
      </c>
      <c r="Q780" s="35"/>
      <c r="R780" s="35"/>
      <c r="S780" s="35"/>
      <c r="T780" s="35" t="s">
        <v>1917</v>
      </c>
      <c r="U780" s="35"/>
      <c r="V780" s="35" t="s">
        <v>1153</v>
      </c>
      <c r="W780" s="35" t="s">
        <v>1138</v>
      </c>
      <c r="X780" s="35" t="s">
        <v>1139</v>
      </c>
    </row>
    <row r="781" spans="1:24" ht="47.25" hidden="1">
      <c r="A781" s="35" t="s">
        <v>4196</v>
      </c>
      <c r="B781" s="35" t="s">
        <v>4197</v>
      </c>
      <c r="C781" s="35" t="s">
        <v>1163</v>
      </c>
      <c r="D781" s="35" t="s">
        <v>2137</v>
      </c>
      <c r="E781" s="35" t="s">
        <v>1159</v>
      </c>
      <c r="F781" s="35" t="s">
        <v>2138</v>
      </c>
      <c r="G781" s="35" t="s">
        <v>2139</v>
      </c>
      <c r="H781" s="35"/>
      <c r="I781" s="36" t="s">
        <v>4198</v>
      </c>
      <c r="J781" s="35" t="s">
        <v>1142</v>
      </c>
      <c r="K781" s="35" t="s">
        <v>1142</v>
      </c>
      <c r="L781" s="35" t="s">
        <v>1132</v>
      </c>
      <c r="M781" s="35" t="s">
        <v>1187</v>
      </c>
      <c r="N781" s="35"/>
      <c r="O781" s="35" t="s">
        <v>1134</v>
      </c>
      <c r="P781" s="35" t="s">
        <v>1135</v>
      </c>
      <c r="Q781" s="35"/>
      <c r="R781" s="35"/>
      <c r="S781" s="35"/>
      <c r="T781" s="35" t="s">
        <v>2141</v>
      </c>
      <c r="U781" s="35"/>
      <c r="V781" s="35" t="s">
        <v>2142</v>
      </c>
      <c r="W781" s="35" t="s">
        <v>1138</v>
      </c>
      <c r="X781" s="35" t="s">
        <v>1139</v>
      </c>
    </row>
    <row r="782" spans="1:24" hidden="1">
      <c r="A782" s="35" t="s">
        <v>4199</v>
      </c>
      <c r="B782" s="35" t="s">
        <v>4200</v>
      </c>
      <c r="C782" s="35" t="s">
        <v>1201</v>
      </c>
      <c r="D782" s="35" t="s">
        <v>1417</v>
      </c>
      <c r="E782" s="35" t="s">
        <v>1146</v>
      </c>
      <c r="F782" s="35" t="s">
        <v>2494</v>
      </c>
      <c r="G782" s="35" t="s">
        <v>1280</v>
      </c>
      <c r="H782" s="35"/>
      <c r="I782" s="36"/>
      <c r="J782" s="35"/>
      <c r="K782" s="35" t="s">
        <v>1150</v>
      </c>
      <c r="L782" s="35" t="s">
        <v>1132</v>
      </c>
      <c r="M782" s="35" t="s">
        <v>1133</v>
      </c>
      <c r="N782" s="35"/>
      <c r="O782" s="35" t="s">
        <v>1134</v>
      </c>
      <c r="P782" s="35" t="s">
        <v>1135</v>
      </c>
      <c r="Q782" s="35"/>
      <c r="R782" s="35"/>
      <c r="S782" s="35"/>
      <c r="T782" s="35" t="s">
        <v>1282</v>
      </c>
      <c r="U782" s="35"/>
      <c r="V782" s="35" t="s">
        <v>2496</v>
      </c>
      <c r="W782" s="35" t="s">
        <v>1138</v>
      </c>
      <c r="X782" s="35" t="s">
        <v>1139</v>
      </c>
    </row>
    <row r="783" spans="1:24" hidden="1">
      <c r="A783" s="35" t="s">
        <v>4201</v>
      </c>
      <c r="B783" s="35" t="s">
        <v>4202</v>
      </c>
      <c r="C783" s="35" t="s">
        <v>1174</v>
      </c>
      <c r="D783" s="35" t="s">
        <v>1175</v>
      </c>
      <c r="E783" s="35" t="s">
        <v>1159</v>
      </c>
      <c r="F783" s="35" t="s">
        <v>1177</v>
      </c>
      <c r="G783" s="35" t="s">
        <v>1401</v>
      </c>
      <c r="H783" s="35"/>
      <c r="I783" s="36"/>
      <c r="J783" s="35"/>
      <c r="K783" s="35" t="s">
        <v>1150</v>
      </c>
      <c r="L783" s="35" t="s">
        <v>1132</v>
      </c>
      <c r="M783" s="35" t="s">
        <v>1133</v>
      </c>
      <c r="N783" s="35"/>
      <c r="O783" s="35" t="s">
        <v>1134</v>
      </c>
      <c r="P783" s="35" t="s">
        <v>1135</v>
      </c>
      <c r="Q783" s="35"/>
      <c r="R783" s="35"/>
      <c r="S783" s="35"/>
      <c r="T783" s="35" t="s">
        <v>1403</v>
      </c>
      <c r="U783" s="35"/>
      <c r="V783" s="35" t="s">
        <v>1180</v>
      </c>
      <c r="W783" s="35" t="s">
        <v>1138</v>
      </c>
      <c r="X783" s="35" t="s">
        <v>1139</v>
      </c>
    </row>
    <row r="784" spans="1:24" hidden="1">
      <c r="A784" s="35" t="s">
        <v>4203</v>
      </c>
      <c r="B784" s="35" t="s">
        <v>4204</v>
      </c>
      <c r="C784" s="35" t="s">
        <v>1174</v>
      </c>
      <c r="D784" s="35" t="s">
        <v>1175</v>
      </c>
      <c r="E784" s="35" t="s">
        <v>1146</v>
      </c>
      <c r="F784" s="35" t="s">
        <v>1615</v>
      </c>
      <c r="G784" s="35" t="s">
        <v>1655</v>
      </c>
      <c r="H784" s="35"/>
      <c r="I784" s="36" t="s">
        <v>4205</v>
      </c>
      <c r="J784" s="35" t="s">
        <v>1142</v>
      </c>
      <c r="K784" s="35" t="s">
        <v>1142</v>
      </c>
      <c r="L784" s="35" t="s">
        <v>1132</v>
      </c>
      <c r="M784" s="35" t="s">
        <v>1187</v>
      </c>
      <c r="N784" s="35"/>
      <c r="O784" s="35" t="s">
        <v>1134</v>
      </c>
      <c r="P784" s="35" t="s">
        <v>1135</v>
      </c>
      <c r="Q784" s="35"/>
      <c r="R784" s="35"/>
      <c r="S784" s="35"/>
      <c r="T784" s="35" t="s">
        <v>1862</v>
      </c>
      <c r="U784" s="35"/>
      <c r="V784" s="35" t="s">
        <v>1617</v>
      </c>
      <c r="W784" s="35" t="s">
        <v>1138</v>
      </c>
      <c r="X784" s="35" t="s">
        <v>1139</v>
      </c>
    </row>
    <row r="785" spans="1:24" ht="31.5" hidden="1">
      <c r="A785" s="35" t="s">
        <v>4206</v>
      </c>
      <c r="B785" s="35" t="s">
        <v>4207</v>
      </c>
      <c r="C785" s="35" t="s">
        <v>1126</v>
      </c>
      <c r="D785" s="35" t="s">
        <v>1127</v>
      </c>
      <c r="E785" s="35" t="s">
        <v>1146</v>
      </c>
      <c r="F785" s="35" t="s">
        <v>1153</v>
      </c>
      <c r="G785" s="35"/>
      <c r="H785" s="35"/>
      <c r="I785" s="36" t="s">
        <v>4208</v>
      </c>
      <c r="J785" s="35"/>
      <c r="K785" s="35" t="s">
        <v>1156</v>
      </c>
      <c r="L785" s="35" t="s">
        <v>1132</v>
      </c>
      <c r="M785" s="35" t="s">
        <v>1133</v>
      </c>
      <c r="N785" s="35"/>
      <c r="O785" s="35" t="s">
        <v>1134</v>
      </c>
      <c r="P785" s="35" t="s">
        <v>1135</v>
      </c>
      <c r="Q785" s="35"/>
      <c r="R785" s="35"/>
      <c r="S785" s="35"/>
      <c r="T785" s="35" t="s">
        <v>1917</v>
      </c>
      <c r="U785" s="35"/>
      <c r="V785" s="35" t="s">
        <v>1153</v>
      </c>
      <c r="W785" s="35" t="s">
        <v>1138</v>
      </c>
      <c r="X785" s="35" t="s">
        <v>1139</v>
      </c>
    </row>
    <row r="786" spans="1:24" ht="31.5" hidden="1">
      <c r="A786" s="35" t="s">
        <v>4209</v>
      </c>
      <c r="B786" s="35" t="s">
        <v>4210</v>
      </c>
      <c r="C786" s="35" t="s">
        <v>1201</v>
      </c>
      <c r="D786" s="35" t="s">
        <v>1332</v>
      </c>
      <c r="E786" s="35" t="s">
        <v>1128</v>
      </c>
      <c r="F786" s="35" t="s">
        <v>3253</v>
      </c>
      <c r="G786" s="35" t="s">
        <v>1335</v>
      </c>
      <c r="H786" s="35"/>
      <c r="I786" s="36" t="s">
        <v>4211</v>
      </c>
      <c r="J786" s="35" t="s">
        <v>1142</v>
      </c>
      <c r="K786" s="35" t="s">
        <v>1142</v>
      </c>
      <c r="L786" s="35" t="s">
        <v>1132</v>
      </c>
      <c r="M786" s="35" t="s">
        <v>1187</v>
      </c>
      <c r="N786" s="35"/>
      <c r="O786" s="35" t="s">
        <v>1134</v>
      </c>
      <c r="P786" s="35" t="s">
        <v>1135</v>
      </c>
      <c r="Q786" s="35"/>
      <c r="R786" s="35"/>
      <c r="S786" s="35"/>
      <c r="T786" s="35" t="s">
        <v>2106</v>
      </c>
      <c r="U786" s="35"/>
      <c r="V786" s="35" t="s">
        <v>3255</v>
      </c>
      <c r="W786" s="35" t="s">
        <v>1138</v>
      </c>
      <c r="X786" s="35" t="s">
        <v>1139</v>
      </c>
    </row>
    <row r="787" spans="1:24" ht="94.5" hidden="1">
      <c r="A787" s="35" t="s">
        <v>4212</v>
      </c>
      <c r="B787" s="35" t="s">
        <v>4213</v>
      </c>
      <c r="C787" s="35" t="s">
        <v>1174</v>
      </c>
      <c r="D787" s="35" t="s">
        <v>1175</v>
      </c>
      <c r="E787" s="35" t="s">
        <v>1146</v>
      </c>
      <c r="F787" s="35" t="s">
        <v>1192</v>
      </c>
      <c r="G787" s="35" t="s">
        <v>1193</v>
      </c>
      <c r="H787" s="35" t="s">
        <v>1194</v>
      </c>
      <c r="I787" s="36" t="s">
        <v>4214</v>
      </c>
      <c r="J787" s="35" t="s">
        <v>1142</v>
      </c>
      <c r="K787" s="35" t="s">
        <v>1142</v>
      </c>
      <c r="L787" s="35" t="s">
        <v>1132</v>
      </c>
      <c r="M787" s="35" t="s">
        <v>1187</v>
      </c>
      <c r="N787" s="35"/>
      <c r="O787" s="35" t="s">
        <v>1134</v>
      </c>
      <c r="P787" s="35" t="s">
        <v>1135</v>
      </c>
      <c r="Q787" s="35"/>
      <c r="R787" s="35"/>
      <c r="S787" s="35"/>
      <c r="T787" s="35" t="s">
        <v>1196</v>
      </c>
      <c r="U787" s="35" t="s">
        <v>1197</v>
      </c>
      <c r="V787" s="35" t="s">
        <v>1198</v>
      </c>
      <c r="W787" s="35" t="s">
        <v>1138</v>
      </c>
      <c r="X787" s="35" t="s">
        <v>1139</v>
      </c>
    </row>
    <row r="788" spans="1:24" hidden="1">
      <c r="A788" s="35" t="s">
        <v>4215</v>
      </c>
      <c r="B788" s="35" t="s">
        <v>4216</v>
      </c>
      <c r="C788" s="35" t="s">
        <v>1201</v>
      </c>
      <c r="D788" s="35" t="s">
        <v>1417</v>
      </c>
      <c r="E788" s="35" t="s">
        <v>1146</v>
      </c>
      <c r="F788" s="35" t="s">
        <v>2494</v>
      </c>
      <c r="G788" s="35" t="s">
        <v>1280</v>
      </c>
      <c r="H788" s="35"/>
      <c r="I788" s="36"/>
      <c r="J788" s="35"/>
      <c r="K788" s="35" t="s">
        <v>1150</v>
      </c>
      <c r="L788" s="35" t="s">
        <v>1132</v>
      </c>
      <c r="M788" s="35" t="s">
        <v>1133</v>
      </c>
      <c r="N788" s="35"/>
      <c r="O788" s="35" t="s">
        <v>1134</v>
      </c>
      <c r="P788" s="35" t="s">
        <v>1135</v>
      </c>
      <c r="Q788" s="35"/>
      <c r="R788" s="35"/>
      <c r="S788" s="35"/>
      <c r="T788" s="35" t="s">
        <v>1282</v>
      </c>
      <c r="U788" s="35"/>
      <c r="V788" s="35" t="s">
        <v>2496</v>
      </c>
      <c r="W788" s="35" t="s">
        <v>1138</v>
      </c>
      <c r="X788" s="35" t="s">
        <v>1139</v>
      </c>
    </row>
    <row r="789" spans="1:24" ht="63" hidden="1">
      <c r="A789" s="35" t="s">
        <v>4217</v>
      </c>
      <c r="B789" s="35" t="s">
        <v>4218</v>
      </c>
      <c r="C789" s="35" t="s">
        <v>1174</v>
      </c>
      <c r="D789" s="35" t="s">
        <v>1175</v>
      </c>
      <c r="E789" s="35" t="s">
        <v>1128</v>
      </c>
      <c r="F789" s="35" t="s">
        <v>1362</v>
      </c>
      <c r="G789" s="35" t="s">
        <v>2177</v>
      </c>
      <c r="H789" s="35"/>
      <c r="I789" s="36" t="s">
        <v>4219</v>
      </c>
      <c r="J789" s="35" t="s">
        <v>1156</v>
      </c>
      <c r="K789" s="35" t="s">
        <v>1156</v>
      </c>
      <c r="L789" s="35" t="s">
        <v>1132</v>
      </c>
      <c r="M789" s="35" t="s">
        <v>1187</v>
      </c>
      <c r="N789" s="35"/>
      <c r="O789" s="35" t="s">
        <v>1134</v>
      </c>
      <c r="P789" s="35" t="s">
        <v>1135</v>
      </c>
      <c r="Q789" s="35"/>
      <c r="R789" s="35"/>
      <c r="S789" s="35"/>
      <c r="T789" s="35" t="s">
        <v>2177</v>
      </c>
      <c r="U789" s="35"/>
      <c r="V789" s="35" t="s">
        <v>1366</v>
      </c>
      <c r="W789" s="35" t="s">
        <v>1138</v>
      </c>
      <c r="X789" s="35" t="s">
        <v>1139</v>
      </c>
    </row>
    <row r="790" spans="1:24" ht="47.25" hidden="1">
      <c r="A790" s="35" t="s">
        <v>4220</v>
      </c>
      <c r="B790" s="35" t="s">
        <v>4221</v>
      </c>
      <c r="C790" s="35" t="s">
        <v>1201</v>
      </c>
      <c r="D790" s="35" t="s">
        <v>1202</v>
      </c>
      <c r="E790" s="35" t="s">
        <v>1165</v>
      </c>
      <c r="F790" s="35" t="s">
        <v>1314</v>
      </c>
      <c r="G790" s="35" t="s">
        <v>1272</v>
      </c>
      <c r="H790" s="35"/>
      <c r="I790" s="36" t="s">
        <v>4222</v>
      </c>
      <c r="J790" s="35" t="s">
        <v>1274</v>
      </c>
      <c r="K790" s="35" t="s">
        <v>1274</v>
      </c>
      <c r="L790" s="35" t="s">
        <v>1132</v>
      </c>
      <c r="M790" s="35" t="s">
        <v>1187</v>
      </c>
      <c r="N790" s="35"/>
      <c r="O790" s="35" t="s">
        <v>1134</v>
      </c>
      <c r="P790" s="35" t="s">
        <v>1135</v>
      </c>
      <c r="Q790" s="35"/>
      <c r="R790" s="35"/>
      <c r="S790" s="35"/>
      <c r="T790" s="35" t="s">
        <v>1275</v>
      </c>
      <c r="U790" s="35" t="s">
        <v>2284</v>
      </c>
      <c r="V790" s="35" t="s">
        <v>1734</v>
      </c>
      <c r="W790" s="35" t="s">
        <v>1138</v>
      </c>
      <c r="X790" s="35" t="s">
        <v>1139</v>
      </c>
    </row>
    <row r="791" spans="1:24" ht="47.25" hidden="1">
      <c r="A791" s="35" t="s">
        <v>4223</v>
      </c>
      <c r="B791" s="35" t="s">
        <v>4224</v>
      </c>
      <c r="C791" s="35" t="s">
        <v>1201</v>
      </c>
      <c r="D791" s="35" t="s">
        <v>1202</v>
      </c>
      <c r="E791" s="35" t="s">
        <v>1165</v>
      </c>
      <c r="F791" s="35" t="s">
        <v>1314</v>
      </c>
      <c r="G791" s="35" t="s">
        <v>1272</v>
      </c>
      <c r="H791" s="35"/>
      <c r="I791" s="36" t="s">
        <v>4225</v>
      </c>
      <c r="J791" s="35" t="s">
        <v>1274</v>
      </c>
      <c r="K791" s="35" t="s">
        <v>1274</v>
      </c>
      <c r="L791" s="35" t="s">
        <v>1132</v>
      </c>
      <c r="M791" s="35" t="s">
        <v>1187</v>
      </c>
      <c r="N791" s="35"/>
      <c r="O791" s="35" t="s">
        <v>1134</v>
      </c>
      <c r="P791" s="35" t="s">
        <v>1135</v>
      </c>
      <c r="Q791" s="35"/>
      <c r="R791" s="35"/>
      <c r="S791" s="35"/>
      <c r="T791" s="35" t="s">
        <v>1275</v>
      </c>
      <c r="U791" s="35" t="s">
        <v>2284</v>
      </c>
      <c r="V791" s="35" t="s">
        <v>1734</v>
      </c>
      <c r="W791" s="35" t="s">
        <v>1138</v>
      </c>
      <c r="X791" s="35" t="s">
        <v>1139</v>
      </c>
    </row>
    <row r="792" spans="1:24" ht="31.5" hidden="1">
      <c r="A792" s="35" t="s">
        <v>4226</v>
      </c>
      <c r="B792" s="35" t="s">
        <v>4227</v>
      </c>
      <c r="C792" s="35" t="s">
        <v>1163</v>
      </c>
      <c r="D792" s="35" t="s">
        <v>2350</v>
      </c>
      <c r="E792" s="35" t="s">
        <v>1159</v>
      </c>
      <c r="F792" s="35" t="s">
        <v>2357</v>
      </c>
      <c r="G792" s="35" t="s">
        <v>4228</v>
      </c>
      <c r="H792" s="35"/>
      <c r="I792" s="36" t="s">
        <v>4229</v>
      </c>
      <c r="J792" s="35" t="s">
        <v>1142</v>
      </c>
      <c r="K792" s="35" t="s">
        <v>4230</v>
      </c>
      <c r="L792" s="35" t="s">
        <v>1132</v>
      </c>
      <c r="M792" s="35" t="s">
        <v>1187</v>
      </c>
      <c r="N792" s="35"/>
      <c r="O792" s="35" t="s">
        <v>1134</v>
      </c>
      <c r="P792" s="35" t="s">
        <v>1135</v>
      </c>
      <c r="Q792" s="35"/>
      <c r="R792" s="35"/>
      <c r="S792" s="35"/>
      <c r="T792" s="35" t="s">
        <v>4231</v>
      </c>
      <c r="U792" s="35"/>
      <c r="V792" s="35" t="s">
        <v>2359</v>
      </c>
      <c r="W792" s="35" t="s">
        <v>1138</v>
      </c>
      <c r="X792" s="35" t="s">
        <v>1139</v>
      </c>
    </row>
    <row r="793" spans="1:24" ht="126" hidden="1">
      <c r="A793" s="35" t="s">
        <v>4232</v>
      </c>
      <c r="B793" s="35" t="s">
        <v>4233</v>
      </c>
      <c r="C793" s="35" t="s">
        <v>1126</v>
      </c>
      <c r="D793" s="35"/>
      <c r="E793" s="35" t="s">
        <v>1146</v>
      </c>
      <c r="F793" s="35" t="s">
        <v>2234</v>
      </c>
      <c r="G793" s="35" t="s">
        <v>3116</v>
      </c>
      <c r="H793" s="35"/>
      <c r="I793" s="36" t="s">
        <v>4234</v>
      </c>
      <c r="J793" s="35" t="s">
        <v>1142</v>
      </c>
      <c r="K793" s="35" t="s">
        <v>1142</v>
      </c>
      <c r="L793" s="35" t="s">
        <v>1132</v>
      </c>
      <c r="M793" s="35" t="s">
        <v>1133</v>
      </c>
      <c r="N793" s="35" t="s">
        <v>2128</v>
      </c>
      <c r="O793" s="35" t="s">
        <v>1134</v>
      </c>
      <c r="P793" s="35" t="s">
        <v>1135</v>
      </c>
      <c r="Q793" s="35"/>
      <c r="R793" s="35"/>
      <c r="S793" s="35"/>
      <c r="T793" s="35"/>
      <c r="U793" s="35"/>
      <c r="V793" s="35"/>
      <c r="W793" s="35" t="s">
        <v>1138</v>
      </c>
      <c r="X793" s="35" t="s">
        <v>1139</v>
      </c>
    </row>
    <row r="794" spans="1:24" ht="31.5" hidden="1">
      <c r="A794" s="35" t="s">
        <v>4235</v>
      </c>
      <c r="B794" s="35" t="s">
        <v>4236</v>
      </c>
      <c r="C794" s="35" t="s">
        <v>1201</v>
      </c>
      <c r="D794" s="35" t="s">
        <v>1202</v>
      </c>
      <c r="E794" s="35" t="s">
        <v>1146</v>
      </c>
      <c r="F794" s="35" t="s">
        <v>1598</v>
      </c>
      <c r="G794" s="35" t="s">
        <v>1295</v>
      </c>
      <c r="H794" s="35"/>
      <c r="I794" s="36" t="s">
        <v>4237</v>
      </c>
      <c r="J794" s="35" t="s">
        <v>1156</v>
      </c>
      <c r="K794" s="35" t="s">
        <v>1156</v>
      </c>
      <c r="L794" s="35" t="s">
        <v>1132</v>
      </c>
      <c r="M794" s="35" t="s">
        <v>1187</v>
      </c>
      <c r="N794" s="35"/>
      <c r="O794" s="35" t="s">
        <v>1134</v>
      </c>
      <c r="P794" s="35" t="s">
        <v>1135</v>
      </c>
      <c r="Q794" s="35"/>
      <c r="R794" s="35"/>
      <c r="S794" s="35"/>
      <c r="T794" s="35" t="s">
        <v>1298</v>
      </c>
      <c r="U794" s="35"/>
      <c r="V794" s="35" t="s">
        <v>1600</v>
      </c>
      <c r="W794" s="35" t="s">
        <v>1138</v>
      </c>
      <c r="X794" s="35" t="s">
        <v>1139</v>
      </c>
    </row>
    <row r="795" spans="1:24" ht="94.5" hidden="1">
      <c r="A795" s="35" t="s">
        <v>4238</v>
      </c>
      <c r="B795" s="35" t="s">
        <v>4239</v>
      </c>
      <c r="C795" s="35" t="s">
        <v>1163</v>
      </c>
      <c r="D795" s="35" t="s">
        <v>1533</v>
      </c>
      <c r="E795" s="35" t="s">
        <v>1159</v>
      </c>
      <c r="F795" s="35" t="s">
        <v>1534</v>
      </c>
      <c r="G795" s="35" t="s">
        <v>2310</v>
      </c>
      <c r="H795" s="35"/>
      <c r="I795" s="36" t="s">
        <v>4240</v>
      </c>
      <c r="J795" s="35" t="s">
        <v>1142</v>
      </c>
      <c r="K795" s="35" t="s">
        <v>1142</v>
      </c>
      <c r="L795" s="35" t="s">
        <v>1132</v>
      </c>
      <c r="M795" s="35" t="s">
        <v>1187</v>
      </c>
      <c r="N795" s="35"/>
      <c r="O795" s="35" t="s">
        <v>1134</v>
      </c>
      <c r="P795" s="35" t="s">
        <v>1135</v>
      </c>
      <c r="Q795" s="35"/>
      <c r="R795" s="35"/>
      <c r="S795" s="35"/>
      <c r="T795" s="35" t="s">
        <v>2336</v>
      </c>
      <c r="U795" s="35"/>
      <c r="V795" s="35" t="s">
        <v>1536</v>
      </c>
      <c r="W795" s="35" t="s">
        <v>1138</v>
      </c>
      <c r="X795" s="35" t="s">
        <v>1139</v>
      </c>
    </row>
    <row r="796" spans="1:24" ht="63" hidden="1">
      <c r="A796" s="35" t="s">
        <v>4241</v>
      </c>
      <c r="B796" s="35" t="s">
        <v>4242</v>
      </c>
      <c r="C796" s="35" t="s">
        <v>1126</v>
      </c>
      <c r="D796" s="35" t="s">
        <v>1127</v>
      </c>
      <c r="E796" s="35" t="s">
        <v>1146</v>
      </c>
      <c r="F796" s="35" t="s">
        <v>1153</v>
      </c>
      <c r="G796" s="35"/>
      <c r="H796" s="35"/>
      <c r="I796" s="36" t="s">
        <v>4243</v>
      </c>
      <c r="J796" s="35"/>
      <c r="K796" s="35" t="s">
        <v>1156</v>
      </c>
      <c r="L796" s="35" t="s">
        <v>1132</v>
      </c>
      <c r="M796" s="35" t="s">
        <v>1133</v>
      </c>
      <c r="N796" s="35"/>
      <c r="O796" s="35" t="s">
        <v>1134</v>
      </c>
      <c r="P796" s="35" t="s">
        <v>1135</v>
      </c>
      <c r="Q796" s="35"/>
      <c r="R796" s="35"/>
      <c r="S796" s="35"/>
      <c r="T796" s="35" t="s">
        <v>3146</v>
      </c>
      <c r="U796" s="35"/>
      <c r="V796" s="35" t="s">
        <v>1153</v>
      </c>
      <c r="W796" s="35" t="s">
        <v>1138</v>
      </c>
      <c r="X796" s="35" t="s">
        <v>1139</v>
      </c>
    </row>
    <row r="797" spans="1:24" ht="47.25" hidden="1">
      <c r="A797" s="35" t="s">
        <v>4244</v>
      </c>
      <c r="B797" s="35" t="s">
        <v>4245</v>
      </c>
      <c r="C797" s="35" t="s">
        <v>1126</v>
      </c>
      <c r="D797" s="35" t="s">
        <v>1127</v>
      </c>
      <c r="E797" s="35" t="s">
        <v>1159</v>
      </c>
      <c r="F797" s="35" t="s">
        <v>1263</v>
      </c>
      <c r="G797" s="35" t="s">
        <v>2264</v>
      </c>
      <c r="H797" s="35"/>
      <c r="I797" s="36" t="s">
        <v>4246</v>
      </c>
      <c r="J797" s="35"/>
      <c r="K797" s="35" t="s">
        <v>1150</v>
      </c>
      <c r="L797" s="35" t="s">
        <v>1132</v>
      </c>
      <c r="M797" s="35" t="s">
        <v>1133</v>
      </c>
      <c r="N797" s="35"/>
      <c r="O797" s="35" t="s">
        <v>1134</v>
      </c>
      <c r="P797" s="35" t="s">
        <v>1135</v>
      </c>
      <c r="Q797" s="35"/>
      <c r="R797" s="35"/>
      <c r="S797" s="35"/>
      <c r="T797" s="35" t="s">
        <v>2266</v>
      </c>
      <c r="U797" s="35"/>
      <c r="V797" s="35" t="s">
        <v>1268</v>
      </c>
      <c r="W797" s="35" t="s">
        <v>1138</v>
      </c>
      <c r="X797" s="35" t="s">
        <v>1139</v>
      </c>
    </row>
    <row r="798" spans="1:24" hidden="1">
      <c r="A798" s="35" t="s">
        <v>4247</v>
      </c>
      <c r="B798" s="35" t="s">
        <v>4248</v>
      </c>
      <c r="C798" s="35" t="s">
        <v>1201</v>
      </c>
      <c r="D798" s="35" t="s">
        <v>1683</v>
      </c>
      <c r="E798" s="35" t="s">
        <v>1159</v>
      </c>
      <c r="F798" s="35" t="s">
        <v>4249</v>
      </c>
      <c r="G798" s="35" t="s">
        <v>1685</v>
      </c>
      <c r="H798" s="35"/>
      <c r="I798" s="36" t="s">
        <v>4250</v>
      </c>
      <c r="J798" s="35" t="s">
        <v>1131</v>
      </c>
      <c r="K798" s="35" t="s">
        <v>1131</v>
      </c>
      <c r="L798" s="35" t="s">
        <v>1132</v>
      </c>
      <c r="M798" s="35" t="s">
        <v>1187</v>
      </c>
      <c r="N798" s="35"/>
      <c r="O798" s="35" t="s">
        <v>1134</v>
      </c>
      <c r="P798" s="35" t="s">
        <v>1135</v>
      </c>
      <c r="Q798" s="35"/>
      <c r="R798" s="35"/>
      <c r="S798" s="35"/>
      <c r="T798" s="35" t="s">
        <v>1687</v>
      </c>
      <c r="U798" s="35"/>
      <c r="V798" s="35" t="s">
        <v>4251</v>
      </c>
      <c r="W798" s="35" t="s">
        <v>1138</v>
      </c>
      <c r="X798" s="35" t="s">
        <v>1139</v>
      </c>
    </row>
    <row r="799" spans="1:24" ht="189" hidden="1">
      <c r="A799" s="35" t="s">
        <v>4252</v>
      </c>
      <c r="B799" s="35" t="s">
        <v>4253</v>
      </c>
      <c r="C799" s="35" t="s">
        <v>1201</v>
      </c>
      <c r="D799" s="35" t="s">
        <v>1224</v>
      </c>
      <c r="E799" s="35" t="s">
        <v>1146</v>
      </c>
      <c r="F799" s="35" t="s">
        <v>4254</v>
      </c>
      <c r="G799" s="35" t="s">
        <v>2171</v>
      </c>
      <c r="H799" s="35"/>
      <c r="I799" s="36" t="s">
        <v>4255</v>
      </c>
      <c r="J799" s="35" t="s">
        <v>1142</v>
      </c>
      <c r="K799" s="35" t="s">
        <v>1142</v>
      </c>
      <c r="L799" s="35" t="s">
        <v>1132</v>
      </c>
      <c r="M799" s="35" t="s">
        <v>1187</v>
      </c>
      <c r="N799" s="35"/>
      <c r="O799" s="35" t="s">
        <v>1134</v>
      </c>
      <c r="P799" s="35" t="s">
        <v>1135</v>
      </c>
      <c r="Q799" s="35"/>
      <c r="R799" s="35"/>
      <c r="S799" s="35" t="s">
        <v>1134</v>
      </c>
      <c r="T799" s="35" t="s">
        <v>1282</v>
      </c>
      <c r="U799" s="35"/>
      <c r="V799" s="35" t="s">
        <v>4256</v>
      </c>
      <c r="W799" s="35" t="s">
        <v>1138</v>
      </c>
      <c r="X799" s="35" t="s">
        <v>1139</v>
      </c>
    </row>
    <row r="800" spans="1:24" hidden="1">
      <c r="A800" s="35" t="s">
        <v>4257</v>
      </c>
      <c r="B800" s="35" t="s">
        <v>4258</v>
      </c>
      <c r="C800" s="35" t="s">
        <v>1201</v>
      </c>
      <c r="D800" s="35" t="s">
        <v>1202</v>
      </c>
      <c r="E800" s="35" t="s">
        <v>1159</v>
      </c>
      <c r="F800" s="35" t="s">
        <v>1666</v>
      </c>
      <c r="G800" s="35" t="s">
        <v>1891</v>
      </c>
      <c r="H800" s="35" t="s">
        <v>1668</v>
      </c>
      <c r="I800" s="36" t="s">
        <v>4259</v>
      </c>
      <c r="J800" s="35" t="s">
        <v>1396</v>
      </c>
      <c r="K800" s="35" t="s">
        <v>1396</v>
      </c>
      <c r="L800" s="35" t="s">
        <v>1132</v>
      </c>
      <c r="M800" s="35" t="s">
        <v>1187</v>
      </c>
      <c r="N800" s="35" t="s">
        <v>1668</v>
      </c>
      <c r="O800" s="35" t="s">
        <v>1134</v>
      </c>
      <c r="P800" s="35" t="s">
        <v>1135</v>
      </c>
      <c r="Q800" s="35"/>
      <c r="R800" s="35"/>
      <c r="S800" s="35"/>
      <c r="T800" s="35" t="s">
        <v>1944</v>
      </c>
      <c r="U800" s="35"/>
      <c r="V800" s="35" t="s">
        <v>1669</v>
      </c>
      <c r="W800" s="35" t="s">
        <v>1138</v>
      </c>
      <c r="X800" s="35" t="s">
        <v>1139</v>
      </c>
    </row>
    <row r="801" spans="1:24" hidden="1">
      <c r="A801" s="35" t="s">
        <v>4260</v>
      </c>
      <c r="B801" s="35" t="s">
        <v>4261</v>
      </c>
      <c r="C801" s="35" t="s">
        <v>1126</v>
      </c>
      <c r="D801" s="35" t="s">
        <v>1127</v>
      </c>
      <c r="E801" s="35" t="s">
        <v>1146</v>
      </c>
      <c r="F801" s="35" t="s">
        <v>1314</v>
      </c>
      <c r="G801" s="35" t="s">
        <v>1315</v>
      </c>
      <c r="H801" s="35"/>
      <c r="I801" s="36" t="s">
        <v>4262</v>
      </c>
      <c r="J801" s="35" t="s">
        <v>1274</v>
      </c>
      <c r="K801" s="35" t="s">
        <v>1274</v>
      </c>
      <c r="L801" s="35" t="s">
        <v>1132</v>
      </c>
      <c r="M801" s="35" t="s">
        <v>1133</v>
      </c>
      <c r="N801" s="35" t="s">
        <v>1317</v>
      </c>
      <c r="O801" s="35" t="s">
        <v>1134</v>
      </c>
      <c r="P801" s="35" t="s">
        <v>1135</v>
      </c>
      <c r="Q801" s="35"/>
      <c r="R801" s="35"/>
      <c r="S801" s="35"/>
      <c r="T801" s="35" t="s">
        <v>1318</v>
      </c>
      <c r="U801" s="35"/>
      <c r="V801" s="35" t="s">
        <v>1314</v>
      </c>
      <c r="W801" s="35" t="s">
        <v>1138</v>
      </c>
      <c r="X801" s="35" t="s">
        <v>1139</v>
      </c>
    </row>
    <row r="802" spans="1:24" ht="63" hidden="1">
      <c r="A802" s="35" t="s">
        <v>4263</v>
      </c>
      <c r="B802" s="35" t="s">
        <v>4264</v>
      </c>
      <c r="C802" s="35" t="s">
        <v>1163</v>
      </c>
      <c r="D802" s="35" t="s">
        <v>1533</v>
      </c>
      <c r="E802" s="35" t="s">
        <v>1128</v>
      </c>
      <c r="F802" s="35" t="s">
        <v>4265</v>
      </c>
      <c r="G802" s="35" t="s">
        <v>2310</v>
      </c>
      <c r="H802" s="35"/>
      <c r="I802" s="36" t="s">
        <v>4266</v>
      </c>
      <c r="J802" s="35" t="s">
        <v>1142</v>
      </c>
      <c r="K802" s="35" t="s">
        <v>4267</v>
      </c>
      <c r="L802" s="35" t="s">
        <v>1132</v>
      </c>
      <c r="M802" s="35" t="s">
        <v>1187</v>
      </c>
      <c r="N802" s="35"/>
      <c r="O802" s="35" t="s">
        <v>1134</v>
      </c>
      <c r="P802" s="35" t="s">
        <v>1135</v>
      </c>
      <c r="Q802" s="35"/>
      <c r="R802" s="35"/>
      <c r="S802" s="35"/>
      <c r="T802" s="35" t="s">
        <v>2336</v>
      </c>
      <c r="U802" s="35"/>
      <c r="V802" s="35" t="s">
        <v>4265</v>
      </c>
      <c r="W802" s="35" t="s">
        <v>1138</v>
      </c>
      <c r="X802" s="35" t="s">
        <v>1139</v>
      </c>
    </row>
    <row r="803" spans="1:24" ht="63" hidden="1">
      <c r="A803" s="35" t="s">
        <v>4268</v>
      </c>
      <c r="B803" s="35" t="s">
        <v>4269</v>
      </c>
      <c r="C803" s="35" t="s">
        <v>1163</v>
      </c>
      <c r="D803" s="35" t="s">
        <v>1533</v>
      </c>
      <c r="E803" s="35" t="s">
        <v>1128</v>
      </c>
      <c r="F803" s="35" t="s">
        <v>4265</v>
      </c>
      <c r="G803" s="35" t="s">
        <v>2310</v>
      </c>
      <c r="H803" s="35"/>
      <c r="I803" s="36" t="s">
        <v>4270</v>
      </c>
      <c r="J803" s="35" t="s">
        <v>1142</v>
      </c>
      <c r="K803" s="35" t="s">
        <v>4267</v>
      </c>
      <c r="L803" s="35" t="s">
        <v>1132</v>
      </c>
      <c r="M803" s="35" t="s">
        <v>1187</v>
      </c>
      <c r="N803" s="35"/>
      <c r="O803" s="35" t="s">
        <v>1134</v>
      </c>
      <c r="P803" s="35" t="s">
        <v>1135</v>
      </c>
      <c r="Q803" s="35"/>
      <c r="R803" s="35"/>
      <c r="S803" s="35"/>
      <c r="T803" s="35" t="s">
        <v>2336</v>
      </c>
      <c r="U803" s="35"/>
      <c r="V803" s="35" t="s">
        <v>4265</v>
      </c>
      <c r="W803" s="35" t="s">
        <v>1138</v>
      </c>
      <c r="X803" s="35" t="s">
        <v>1139</v>
      </c>
    </row>
    <row r="804" spans="1:24" hidden="1">
      <c r="A804" s="35" t="s">
        <v>4271</v>
      </c>
      <c r="B804" s="35" t="s">
        <v>4272</v>
      </c>
      <c r="C804" s="35" t="s">
        <v>1126</v>
      </c>
      <c r="D804" s="35" t="s">
        <v>1127</v>
      </c>
      <c r="E804" s="35" t="s">
        <v>1146</v>
      </c>
      <c r="F804" s="35" t="s">
        <v>1314</v>
      </c>
      <c r="G804" s="35" t="s">
        <v>1315</v>
      </c>
      <c r="H804" s="35"/>
      <c r="I804" s="36" t="s">
        <v>4273</v>
      </c>
      <c r="J804" s="35" t="s">
        <v>1274</v>
      </c>
      <c r="K804" s="35" t="s">
        <v>1274</v>
      </c>
      <c r="L804" s="35" t="s">
        <v>1132</v>
      </c>
      <c r="M804" s="35" t="s">
        <v>1133</v>
      </c>
      <c r="N804" s="35" t="s">
        <v>1317</v>
      </c>
      <c r="O804" s="35" t="s">
        <v>1134</v>
      </c>
      <c r="P804" s="35" t="s">
        <v>1135</v>
      </c>
      <c r="Q804" s="35"/>
      <c r="R804" s="35"/>
      <c r="S804" s="35"/>
      <c r="T804" s="35" t="s">
        <v>1318</v>
      </c>
      <c r="U804" s="35"/>
      <c r="V804" s="35" t="s">
        <v>1314</v>
      </c>
      <c r="W804" s="35" t="s">
        <v>1138</v>
      </c>
      <c r="X804" s="35" t="s">
        <v>1139</v>
      </c>
    </row>
    <row r="805" spans="1:24" ht="236.25" hidden="1">
      <c r="A805" s="35" t="s">
        <v>4274</v>
      </c>
      <c r="B805" s="35" t="s">
        <v>4275</v>
      </c>
      <c r="C805" s="35" t="s">
        <v>1201</v>
      </c>
      <c r="D805" s="35"/>
      <c r="E805" s="35" t="s">
        <v>1146</v>
      </c>
      <c r="F805" s="35" t="s">
        <v>1951</v>
      </c>
      <c r="G805" s="35" t="s">
        <v>1759</v>
      </c>
      <c r="H805" s="35"/>
      <c r="I805" s="36" t="s">
        <v>4276</v>
      </c>
      <c r="J805" s="35" t="s">
        <v>1396</v>
      </c>
      <c r="K805" s="35" t="s">
        <v>1396</v>
      </c>
      <c r="L805" s="35" t="s">
        <v>1132</v>
      </c>
      <c r="M805" s="35" t="s">
        <v>1187</v>
      </c>
      <c r="N805" s="35" t="s">
        <v>1759</v>
      </c>
      <c r="O805" s="35" t="s">
        <v>1134</v>
      </c>
      <c r="P805" s="35" t="s">
        <v>1135</v>
      </c>
      <c r="Q805" s="35"/>
      <c r="R805" s="35"/>
      <c r="S805" s="35"/>
      <c r="T805" s="35"/>
      <c r="U805" s="35"/>
      <c r="V805" s="35"/>
      <c r="W805" s="35" t="s">
        <v>1138</v>
      </c>
      <c r="X805" s="35" t="s">
        <v>1139</v>
      </c>
    </row>
    <row r="806" spans="1:24" ht="31.5" hidden="1">
      <c r="A806" s="35" t="s">
        <v>4277</v>
      </c>
      <c r="B806" s="35" t="s">
        <v>4278</v>
      </c>
      <c r="C806" s="35" t="s">
        <v>1163</v>
      </c>
      <c r="D806" s="35" t="s">
        <v>2137</v>
      </c>
      <c r="E806" s="35" t="s">
        <v>1159</v>
      </c>
      <c r="F806" s="35" t="s">
        <v>2138</v>
      </c>
      <c r="G806" s="35" t="s">
        <v>1249</v>
      </c>
      <c r="H806" s="35"/>
      <c r="I806" s="36" t="s">
        <v>4279</v>
      </c>
      <c r="J806" s="35" t="s">
        <v>1142</v>
      </c>
      <c r="K806" s="35" t="s">
        <v>2907</v>
      </c>
      <c r="L806" s="35" t="s">
        <v>1132</v>
      </c>
      <c r="M806" s="35" t="s">
        <v>1187</v>
      </c>
      <c r="N806" s="35"/>
      <c r="O806" s="35" t="s">
        <v>1134</v>
      </c>
      <c r="P806" s="35" t="s">
        <v>1135</v>
      </c>
      <c r="Q806" s="35"/>
      <c r="R806" s="35"/>
      <c r="S806" s="35"/>
      <c r="T806" s="35" t="s">
        <v>1251</v>
      </c>
      <c r="U806" s="35"/>
      <c r="V806" s="35" t="s">
        <v>2142</v>
      </c>
      <c r="W806" s="35" t="s">
        <v>1138</v>
      </c>
      <c r="X806" s="35" t="s">
        <v>1139</v>
      </c>
    </row>
    <row r="807" spans="1:24" ht="63" hidden="1">
      <c r="A807" s="35" t="s">
        <v>4280</v>
      </c>
      <c r="B807" s="35" t="s">
        <v>4281</v>
      </c>
      <c r="C807" s="35" t="s">
        <v>1201</v>
      </c>
      <c r="D807" s="35" t="s">
        <v>1332</v>
      </c>
      <c r="E807" s="35" t="s">
        <v>1165</v>
      </c>
      <c r="F807" s="35" t="s">
        <v>1192</v>
      </c>
      <c r="G807" s="35" t="s">
        <v>1335</v>
      </c>
      <c r="H807" s="35"/>
      <c r="I807" s="36" t="s">
        <v>4282</v>
      </c>
      <c r="J807" s="35" t="s">
        <v>1142</v>
      </c>
      <c r="K807" s="35" t="s">
        <v>1142</v>
      </c>
      <c r="L807" s="35" t="s">
        <v>1132</v>
      </c>
      <c r="M807" s="35" t="s">
        <v>1187</v>
      </c>
      <c r="N807" s="35"/>
      <c r="O807" s="35" t="s">
        <v>1134</v>
      </c>
      <c r="P807" s="35" t="s">
        <v>1135</v>
      </c>
      <c r="Q807" s="35"/>
      <c r="R807" s="35"/>
      <c r="S807" s="35"/>
      <c r="T807" s="35" t="s">
        <v>2106</v>
      </c>
      <c r="U807" s="35"/>
      <c r="V807" s="35" t="s">
        <v>1198</v>
      </c>
      <c r="W807" s="35" t="s">
        <v>1138</v>
      </c>
      <c r="X807" s="35" t="s">
        <v>1139</v>
      </c>
    </row>
    <row r="808" spans="1:24" ht="47.25" hidden="1">
      <c r="A808" s="35" t="s">
        <v>4283</v>
      </c>
      <c r="B808" s="35" t="s">
        <v>4284</v>
      </c>
      <c r="C808" s="35" t="s">
        <v>1201</v>
      </c>
      <c r="D808" s="35" t="s">
        <v>1332</v>
      </c>
      <c r="E808" s="35" t="s">
        <v>1159</v>
      </c>
      <c r="F808" s="35" t="s">
        <v>2587</v>
      </c>
      <c r="G808" s="35" t="s">
        <v>1335</v>
      </c>
      <c r="H808" s="35"/>
      <c r="I808" s="36" t="s">
        <v>4285</v>
      </c>
      <c r="J808" s="35" t="s">
        <v>1142</v>
      </c>
      <c r="K808" s="35" t="s">
        <v>1142</v>
      </c>
      <c r="L808" s="35" t="s">
        <v>1132</v>
      </c>
      <c r="M808" s="35" t="s">
        <v>1187</v>
      </c>
      <c r="N808" s="35"/>
      <c r="O808" s="35" t="s">
        <v>1134</v>
      </c>
      <c r="P808" s="35" t="s">
        <v>1135</v>
      </c>
      <c r="Q808" s="35"/>
      <c r="R808" s="35"/>
      <c r="S808" s="35"/>
      <c r="T808" s="35" t="s">
        <v>2106</v>
      </c>
      <c r="U808" s="35"/>
      <c r="V808" s="35" t="s">
        <v>2589</v>
      </c>
      <c r="W808" s="35" t="s">
        <v>1138</v>
      </c>
      <c r="X808" s="35" t="s">
        <v>1139</v>
      </c>
    </row>
    <row r="809" spans="1:24" ht="47.25" hidden="1">
      <c r="A809" s="35" t="s">
        <v>4286</v>
      </c>
      <c r="B809" s="35" t="s">
        <v>4287</v>
      </c>
      <c r="C809" s="35" t="s">
        <v>1201</v>
      </c>
      <c r="D809" s="35" t="s">
        <v>1332</v>
      </c>
      <c r="E809" s="35" t="s">
        <v>1159</v>
      </c>
      <c r="F809" s="35" t="s">
        <v>1192</v>
      </c>
      <c r="G809" s="35" t="s">
        <v>1335</v>
      </c>
      <c r="H809" s="35"/>
      <c r="I809" s="36" t="s">
        <v>4288</v>
      </c>
      <c r="J809" s="35" t="s">
        <v>1142</v>
      </c>
      <c r="K809" s="35" t="s">
        <v>1142</v>
      </c>
      <c r="L809" s="35" t="s">
        <v>1132</v>
      </c>
      <c r="M809" s="35" t="s">
        <v>1187</v>
      </c>
      <c r="N809" s="35"/>
      <c r="O809" s="35" t="s">
        <v>1134</v>
      </c>
      <c r="P809" s="35" t="s">
        <v>1135</v>
      </c>
      <c r="Q809" s="35"/>
      <c r="R809" s="35"/>
      <c r="S809" s="35"/>
      <c r="T809" s="35" t="s">
        <v>2106</v>
      </c>
      <c r="U809" s="35"/>
      <c r="V809" s="35" t="s">
        <v>1198</v>
      </c>
      <c r="W809" s="35" t="s">
        <v>1138</v>
      </c>
      <c r="X809" s="35" t="s">
        <v>1139</v>
      </c>
    </row>
    <row r="810" spans="1:24" ht="94.5" hidden="1">
      <c r="A810" s="35" t="s">
        <v>4289</v>
      </c>
      <c r="B810" s="35" t="s">
        <v>4290</v>
      </c>
      <c r="C810" s="35" t="s">
        <v>1174</v>
      </c>
      <c r="D810" s="35" t="s">
        <v>1175</v>
      </c>
      <c r="E810" s="35" t="s">
        <v>1128</v>
      </c>
      <c r="F810" s="35" t="s">
        <v>1791</v>
      </c>
      <c r="G810" s="35" t="s">
        <v>1792</v>
      </c>
      <c r="H810" s="35" t="s">
        <v>1234</v>
      </c>
      <c r="I810" s="36" t="s">
        <v>4291</v>
      </c>
      <c r="J810" s="35" t="s">
        <v>1142</v>
      </c>
      <c r="K810" s="35" t="s">
        <v>1142</v>
      </c>
      <c r="L810" s="35" t="s">
        <v>1132</v>
      </c>
      <c r="M810" s="35" t="s">
        <v>1187</v>
      </c>
      <c r="N810" s="35"/>
      <c r="O810" s="35" t="s">
        <v>1134</v>
      </c>
      <c r="P810" s="35" t="s">
        <v>1135</v>
      </c>
      <c r="Q810" s="35"/>
      <c r="R810" s="35"/>
      <c r="S810" s="35"/>
      <c r="T810" s="35" t="s">
        <v>1794</v>
      </c>
      <c r="U810" s="35" t="s">
        <v>1788</v>
      </c>
      <c r="V810" s="35" t="s">
        <v>1791</v>
      </c>
      <c r="W810" s="35" t="s">
        <v>1138</v>
      </c>
      <c r="X810" s="35" t="s">
        <v>1139</v>
      </c>
    </row>
    <row r="811" spans="1:24" ht="31.5" hidden="1">
      <c r="A811" s="35" t="s">
        <v>4292</v>
      </c>
      <c r="B811" s="35" t="s">
        <v>4293</v>
      </c>
      <c r="C811" s="35" t="s">
        <v>1126</v>
      </c>
      <c r="D811" s="35" t="s">
        <v>1127</v>
      </c>
      <c r="E811" s="35" t="s">
        <v>1146</v>
      </c>
      <c r="F811" s="35" t="s">
        <v>1800</v>
      </c>
      <c r="G811" s="35"/>
      <c r="H811" s="35"/>
      <c r="I811" s="36" t="s">
        <v>4294</v>
      </c>
      <c r="J811" s="35"/>
      <c r="K811" s="35" t="s">
        <v>1142</v>
      </c>
      <c r="L811" s="35" t="s">
        <v>1132</v>
      </c>
      <c r="M811" s="35" t="s">
        <v>1133</v>
      </c>
      <c r="N811" s="35"/>
      <c r="O811" s="35" t="s">
        <v>1134</v>
      </c>
      <c r="P811" s="35" t="s">
        <v>1135</v>
      </c>
      <c r="Q811" s="35"/>
      <c r="R811" s="35"/>
      <c r="S811" s="35"/>
      <c r="T811" s="35" t="s">
        <v>1898</v>
      </c>
      <c r="U811" s="35"/>
      <c r="V811" s="35" t="s">
        <v>1801</v>
      </c>
      <c r="W811" s="35" t="s">
        <v>1138</v>
      </c>
      <c r="X811" s="35" t="s">
        <v>1139</v>
      </c>
    </row>
    <row r="812" spans="1:24" ht="78.75" hidden="1">
      <c r="A812" s="35" t="s">
        <v>4295</v>
      </c>
      <c r="B812" s="35" t="s">
        <v>4296</v>
      </c>
      <c r="C812" s="35" t="s">
        <v>1163</v>
      </c>
      <c r="D812" s="35" t="s">
        <v>2307</v>
      </c>
      <c r="E812" s="35" t="s">
        <v>1165</v>
      </c>
      <c r="F812" s="35" t="s">
        <v>1539</v>
      </c>
      <c r="G812" s="35" t="s">
        <v>2310</v>
      </c>
      <c r="H812" s="35"/>
      <c r="I812" s="36" t="s">
        <v>4297</v>
      </c>
      <c r="J812" s="35" t="s">
        <v>1142</v>
      </c>
      <c r="K812" s="35" t="s">
        <v>4298</v>
      </c>
      <c r="L812" s="35" t="s">
        <v>1132</v>
      </c>
      <c r="M812" s="35" t="s">
        <v>1187</v>
      </c>
      <c r="N812" s="35"/>
      <c r="O812" s="35" t="s">
        <v>1134</v>
      </c>
      <c r="P812" s="35" t="s">
        <v>1135</v>
      </c>
      <c r="Q812" s="35"/>
      <c r="R812" s="35"/>
      <c r="S812" s="35"/>
      <c r="T812" s="35" t="s">
        <v>2336</v>
      </c>
      <c r="U812" s="35"/>
      <c r="V812" s="35" t="s">
        <v>1541</v>
      </c>
      <c r="W812" s="35" t="s">
        <v>1138</v>
      </c>
      <c r="X812" s="35" t="s">
        <v>1139</v>
      </c>
    </row>
    <row r="813" spans="1:24" hidden="1">
      <c r="A813" s="35" t="s">
        <v>4299</v>
      </c>
      <c r="B813" s="35" t="s">
        <v>4300</v>
      </c>
      <c r="C813" s="35" t="s">
        <v>1201</v>
      </c>
      <c r="D813" s="35" t="s">
        <v>1202</v>
      </c>
      <c r="E813" s="35" t="s">
        <v>1146</v>
      </c>
      <c r="F813" s="35" t="s">
        <v>2689</v>
      </c>
      <c r="G813" s="35" t="s">
        <v>1272</v>
      </c>
      <c r="H813" s="35"/>
      <c r="I813" s="36" t="s">
        <v>4301</v>
      </c>
      <c r="J813" s="35" t="s">
        <v>1274</v>
      </c>
      <c r="K813" s="35" t="s">
        <v>1274</v>
      </c>
      <c r="L813" s="35" t="s">
        <v>1132</v>
      </c>
      <c r="M813" s="35" t="s">
        <v>1187</v>
      </c>
      <c r="N813" s="35"/>
      <c r="O813" s="35" t="s">
        <v>1134</v>
      </c>
      <c r="P813" s="35" t="s">
        <v>1135</v>
      </c>
      <c r="Q813" s="35"/>
      <c r="R813" s="35"/>
      <c r="S813" s="35"/>
      <c r="T813" s="35" t="s">
        <v>1275</v>
      </c>
      <c r="U813" s="35" t="s">
        <v>1382</v>
      </c>
      <c r="V813" s="35" t="s">
        <v>2689</v>
      </c>
      <c r="W813" s="35" t="s">
        <v>1138</v>
      </c>
      <c r="X813" s="35" t="s">
        <v>1139</v>
      </c>
    </row>
    <row r="814" spans="1:24" hidden="1">
      <c r="A814" s="35" t="s">
        <v>4302</v>
      </c>
      <c r="B814" s="35" t="s">
        <v>4303</v>
      </c>
      <c r="C814" s="35" t="s">
        <v>1201</v>
      </c>
      <c r="D814" s="35" t="s">
        <v>1683</v>
      </c>
      <c r="E814" s="35" t="s">
        <v>1128</v>
      </c>
      <c r="F814" s="35" t="s">
        <v>2022</v>
      </c>
      <c r="G814" s="35" t="s">
        <v>1685</v>
      </c>
      <c r="H814" s="35"/>
      <c r="I814" s="36" t="s">
        <v>4304</v>
      </c>
      <c r="J814" s="35" t="s">
        <v>1131</v>
      </c>
      <c r="K814" s="35" t="s">
        <v>1131</v>
      </c>
      <c r="L814" s="35" t="s">
        <v>1132</v>
      </c>
      <c r="M814" s="35" t="s">
        <v>1187</v>
      </c>
      <c r="N814" s="35"/>
      <c r="O814" s="35" t="s">
        <v>1134</v>
      </c>
      <c r="P814" s="35" t="s">
        <v>1135</v>
      </c>
      <c r="Q814" s="35"/>
      <c r="R814" s="35"/>
      <c r="S814" s="35"/>
      <c r="T814" s="35" t="s">
        <v>1687</v>
      </c>
      <c r="U814" s="35"/>
      <c r="V814" s="35" t="s">
        <v>2024</v>
      </c>
      <c r="W814" s="35" t="s">
        <v>1138</v>
      </c>
      <c r="X814" s="35" t="s">
        <v>1139</v>
      </c>
    </row>
    <row r="815" spans="1:24" ht="31.5" hidden="1">
      <c r="A815" s="35" t="s">
        <v>4305</v>
      </c>
      <c r="B815" s="35" t="s">
        <v>4306</v>
      </c>
      <c r="C815" s="35" t="s">
        <v>1126</v>
      </c>
      <c r="D815" s="35" t="s">
        <v>1127</v>
      </c>
      <c r="E815" s="35" t="s">
        <v>1159</v>
      </c>
      <c r="F815" s="35" t="s">
        <v>1204</v>
      </c>
      <c r="G815" s="35" t="s">
        <v>1327</v>
      </c>
      <c r="H815" s="35"/>
      <c r="I815" s="36" t="s">
        <v>4307</v>
      </c>
      <c r="J815" s="35"/>
      <c r="K815" s="35" t="s">
        <v>1206</v>
      </c>
      <c r="L815" s="35" t="s">
        <v>1132</v>
      </c>
      <c r="M815" s="35" t="s">
        <v>1133</v>
      </c>
      <c r="N815" s="35"/>
      <c r="O815" s="35" t="s">
        <v>1134</v>
      </c>
      <c r="P815" s="35" t="s">
        <v>1135</v>
      </c>
      <c r="Q815" s="35"/>
      <c r="R815" s="35"/>
      <c r="S815" s="35"/>
      <c r="T815" s="35" t="s">
        <v>1329</v>
      </c>
      <c r="U815" s="35"/>
      <c r="V815" s="35" t="s">
        <v>1204</v>
      </c>
      <c r="W815" s="35" t="s">
        <v>1138</v>
      </c>
      <c r="X815" s="35" t="s">
        <v>1139</v>
      </c>
    </row>
    <row r="816" spans="1:24" ht="63" hidden="1">
      <c r="A816" s="35" t="s">
        <v>4308</v>
      </c>
      <c r="B816" s="35" t="s">
        <v>4309</v>
      </c>
      <c r="C816" s="35" t="s">
        <v>1174</v>
      </c>
      <c r="D816" s="35" t="s">
        <v>1175</v>
      </c>
      <c r="E816" s="35" t="s">
        <v>1146</v>
      </c>
      <c r="F816" s="35" t="s">
        <v>1452</v>
      </c>
      <c r="G816" s="35" t="s">
        <v>1340</v>
      </c>
      <c r="H816" s="35"/>
      <c r="I816" s="36" t="s">
        <v>4310</v>
      </c>
      <c r="J816" s="35" t="s">
        <v>1142</v>
      </c>
      <c r="K816" s="35" t="s">
        <v>1142</v>
      </c>
      <c r="L816" s="35" t="s">
        <v>1132</v>
      </c>
      <c r="M816" s="35" t="s">
        <v>1187</v>
      </c>
      <c r="N816" s="35"/>
      <c r="O816" s="35" t="s">
        <v>1134</v>
      </c>
      <c r="P816" s="35" t="s">
        <v>1135</v>
      </c>
      <c r="Q816" s="35"/>
      <c r="R816" s="35"/>
      <c r="S816" s="35" t="s">
        <v>1134</v>
      </c>
      <c r="T816" s="35" t="s">
        <v>1342</v>
      </c>
      <c r="U816" s="35" t="s">
        <v>1454</v>
      </c>
      <c r="V816" s="35" t="s">
        <v>1452</v>
      </c>
      <c r="W816" s="35" t="s">
        <v>1138</v>
      </c>
      <c r="X816" s="35" t="s">
        <v>1139</v>
      </c>
    </row>
    <row r="817" spans="1:24" ht="110.25" hidden="1">
      <c r="A817" s="35" t="s">
        <v>4311</v>
      </c>
      <c r="B817" s="35" t="s">
        <v>4312</v>
      </c>
      <c r="C817" s="35" t="s">
        <v>1174</v>
      </c>
      <c r="D817" s="35" t="s">
        <v>1175</v>
      </c>
      <c r="E817" s="35" t="s">
        <v>1128</v>
      </c>
      <c r="F817" s="35" t="s">
        <v>1442</v>
      </c>
      <c r="G817" s="35" t="s">
        <v>1443</v>
      </c>
      <c r="H817" s="35"/>
      <c r="I817" s="36" t="s">
        <v>4313</v>
      </c>
      <c r="J817" s="35" t="s">
        <v>1142</v>
      </c>
      <c r="K817" s="35" t="s">
        <v>1142</v>
      </c>
      <c r="L817" s="35" t="s">
        <v>1132</v>
      </c>
      <c r="M817" s="35" t="s">
        <v>1187</v>
      </c>
      <c r="N817" s="35"/>
      <c r="O817" s="35" t="s">
        <v>1134</v>
      </c>
      <c r="P817" s="35" t="s">
        <v>1135</v>
      </c>
      <c r="Q817" s="35"/>
      <c r="R817" s="35"/>
      <c r="S817" s="35" t="s">
        <v>1134</v>
      </c>
      <c r="T817" s="35" t="s">
        <v>1445</v>
      </c>
      <c r="U817" s="35"/>
      <c r="V817" s="35" t="s">
        <v>1446</v>
      </c>
      <c r="W817" s="35" t="s">
        <v>1138</v>
      </c>
      <c r="X817" s="35" t="s">
        <v>1139</v>
      </c>
    </row>
    <row r="818" spans="1:24" hidden="1">
      <c r="A818" s="35" t="s">
        <v>4314</v>
      </c>
      <c r="B818" s="35" t="s">
        <v>4315</v>
      </c>
      <c r="C818" s="35" t="s">
        <v>1174</v>
      </c>
      <c r="D818" s="35" t="s">
        <v>1175</v>
      </c>
      <c r="E818" s="35" t="s">
        <v>1146</v>
      </c>
      <c r="F818" s="35" t="s">
        <v>4316</v>
      </c>
      <c r="G818" s="35" t="s">
        <v>1256</v>
      </c>
      <c r="H818" s="35"/>
      <c r="I818" s="36" t="s">
        <v>4317</v>
      </c>
      <c r="J818" s="35" t="s">
        <v>1131</v>
      </c>
      <c r="K818" s="35" t="s">
        <v>1131</v>
      </c>
      <c r="L818" s="35" t="s">
        <v>1132</v>
      </c>
      <c r="M818" s="35" t="s">
        <v>1187</v>
      </c>
      <c r="N818" s="35" t="s">
        <v>1297</v>
      </c>
      <c r="O818" s="35" t="s">
        <v>1134</v>
      </c>
      <c r="P818" s="35" t="s">
        <v>1135</v>
      </c>
      <c r="Q818" s="35"/>
      <c r="R818" s="35"/>
      <c r="S818" s="35"/>
      <c r="T818" s="35" t="s">
        <v>1258</v>
      </c>
      <c r="U818" s="35"/>
      <c r="V818" s="35" t="s">
        <v>4318</v>
      </c>
      <c r="W818" s="35" t="s">
        <v>1138</v>
      </c>
      <c r="X818" s="35" t="s">
        <v>1139</v>
      </c>
    </row>
    <row r="819" spans="1:24" ht="47.25" hidden="1">
      <c r="A819" s="35" t="s">
        <v>4319</v>
      </c>
      <c r="B819" s="35" t="s">
        <v>4320</v>
      </c>
      <c r="C819" s="35" t="s">
        <v>1174</v>
      </c>
      <c r="D819" s="35" t="s">
        <v>1175</v>
      </c>
      <c r="E819" s="35" t="s">
        <v>1128</v>
      </c>
      <c r="F819" s="35" t="s">
        <v>3470</v>
      </c>
      <c r="G819" s="35" t="s">
        <v>1654</v>
      </c>
      <c r="H819" s="35" t="s">
        <v>4321</v>
      </c>
      <c r="I819" s="36" t="s">
        <v>4322</v>
      </c>
      <c r="J819" s="35" t="s">
        <v>1142</v>
      </c>
      <c r="K819" s="35" t="s">
        <v>1228</v>
      </c>
      <c r="L819" s="35" t="s">
        <v>1132</v>
      </c>
      <c r="M819" s="35" t="s">
        <v>1187</v>
      </c>
      <c r="N819" s="35" t="s">
        <v>4321</v>
      </c>
      <c r="O819" s="35" t="s">
        <v>1134</v>
      </c>
      <c r="P819" s="35" t="s">
        <v>1135</v>
      </c>
      <c r="Q819" s="35"/>
      <c r="R819" s="35"/>
      <c r="S819" s="35"/>
      <c r="T819" s="35" t="s">
        <v>1654</v>
      </c>
      <c r="U819" s="35" t="s">
        <v>4323</v>
      </c>
      <c r="V819" s="35" t="s">
        <v>3474</v>
      </c>
      <c r="W819" s="35" t="s">
        <v>1138</v>
      </c>
      <c r="X819" s="35" t="s">
        <v>1139</v>
      </c>
    </row>
    <row r="820" spans="1:24" ht="31.5" hidden="1">
      <c r="A820" s="35" t="s">
        <v>4324</v>
      </c>
      <c r="B820" s="35" t="s">
        <v>4325</v>
      </c>
      <c r="C820" s="35" t="s">
        <v>1407</v>
      </c>
      <c r="D820" s="35" t="s">
        <v>1407</v>
      </c>
      <c r="E820" s="35" t="s">
        <v>1165</v>
      </c>
      <c r="F820" s="35" t="s">
        <v>4326</v>
      </c>
      <c r="G820" s="35" t="s">
        <v>4327</v>
      </c>
      <c r="H820" s="35"/>
      <c r="I820" s="36" t="s">
        <v>4328</v>
      </c>
      <c r="J820" s="35" t="s">
        <v>1142</v>
      </c>
      <c r="K820" s="35" t="s">
        <v>3267</v>
      </c>
      <c r="L820" s="35" t="s">
        <v>1132</v>
      </c>
      <c r="M820" s="35" t="s">
        <v>1187</v>
      </c>
      <c r="N820" s="35" t="s">
        <v>4327</v>
      </c>
      <c r="O820" s="35" t="s">
        <v>1134</v>
      </c>
      <c r="P820" s="35" t="s">
        <v>1135</v>
      </c>
      <c r="Q820" s="35"/>
      <c r="R820" s="35"/>
      <c r="S820" s="35"/>
      <c r="T820" s="35"/>
      <c r="U820" s="35"/>
      <c r="V820" s="35"/>
      <c r="W820" s="35" t="s">
        <v>1138</v>
      </c>
      <c r="X820" s="35" t="s">
        <v>1139</v>
      </c>
    </row>
    <row r="821" spans="1:24" ht="78.75" hidden="1">
      <c r="A821" s="35" t="s">
        <v>4329</v>
      </c>
      <c r="B821" s="35" t="s">
        <v>4330</v>
      </c>
      <c r="C821" s="35" t="s">
        <v>1163</v>
      </c>
      <c r="D821" s="35" t="s">
        <v>2137</v>
      </c>
      <c r="E821" s="35" t="s">
        <v>1159</v>
      </c>
      <c r="F821" s="35" t="s">
        <v>2138</v>
      </c>
      <c r="G821" s="35" t="s">
        <v>1249</v>
      </c>
      <c r="H821" s="35"/>
      <c r="I821" s="36" t="s">
        <v>4331</v>
      </c>
      <c r="J821" s="35" t="s">
        <v>1142</v>
      </c>
      <c r="K821" s="35" t="s">
        <v>1142</v>
      </c>
      <c r="L821" s="35" t="s">
        <v>1132</v>
      </c>
      <c r="M821" s="35" t="s">
        <v>1187</v>
      </c>
      <c r="N821" s="35"/>
      <c r="O821" s="35" t="s">
        <v>1134</v>
      </c>
      <c r="P821" s="35" t="s">
        <v>1135</v>
      </c>
      <c r="Q821" s="35"/>
      <c r="R821" s="35"/>
      <c r="S821" s="35"/>
      <c r="T821" s="35" t="s">
        <v>1251</v>
      </c>
      <c r="U821" s="35"/>
      <c r="V821" s="35" t="s">
        <v>2142</v>
      </c>
      <c r="W821" s="35" t="s">
        <v>1138</v>
      </c>
      <c r="X821" s="35" t="s">
        <v>1139</v>
      </c>
    </row>
    <row r="822" spans="1:24" ht="94.5" hidden="1">
      <c r="A822" s="35" t="s">
        <v>4332</v>
      </c>
      <c r="B822" s="35" t="s">
        <v>4333</v>
      </c>
      <c r="C822" s="35" t="s">
        <v>1163</v>
      </c>
      <c r="D822" s="35" t="s">
        <v>2137</v>
      </c>
      <c r="E822" s="35" t="s">
        <v>1159</v>
      </c>
      <c r="F822" s="35" t="s">
        <v>2138</v>
      </c>
      <c r="G822" s="35" t="s">
        <v>2139</v>
      </c>
      <c r="H822" s="35"/>
      <c r="I822" s="36" t="s">
        <v>4334</v>
      </c>
      <c r="J822" s="35" t="s">
        <v>1142</v>
      </c>
      <c r="K822" s="35" t="s">
        <v>1142</v>
      </c>
      <c r="L822" s="35" t="s">
        <v>1132</v>
      </c>
      <c r="M822" s="35" t="s">
        <v>1187</v>
      </c>
      <c r="N822" s="35"/>
      <c r="O822" s="35" t="s">
        <v>1134</v>
      </c>
      <c r="P822" s="35" t="s">
        <v>1135</v>
      </c>
      <c r="Q822" s="35"/>
      <c r="R822" s="35"/>
      <c r="S822" s="35"/>
      <c r="T822" s="35" t="s">
        <v>2141</v>
      </c>
      <c r="U822" s="35"/>
      <c r="V822" s="35" t="s">
        <v>2142</v>
      </c>
      <c r="W822" s="35" t="s">
        <v>1138</v>
      </c>
      <c r="X822" s="35" t="s">
        <v>1139</v>
      </c>
    </row>
    <row r="823" spans="1:24" ht="78.75" hidden="1">
      <c r="A823" s="35" t="s">
        <v>4335</v>
      </c>
      <c r="B823" s="35" t="s">
        <v>4336</v>
      </c>
      <c r="C823" s="35" t="s">
        <v>1407</v>
      </c>
      <c r="D823" s="35" t="s">
        <v>1408</v>
      </c>
      <c r="E823" s="35" t="s">
        <v>1165</v>
      </c>
      <c r="F823" s="35" t="s">
        <v>3965</v>
      </c>
      <c r="G823" s="35" t="s">
        <v>3966</v>
      </c>
      <c r="H823" s="35"/>
      <c r="I823" s="36" t="s">
        <v>4337</v>
      </c>
      <c r="J823" s="35" t="s">
        <v>1142</v>
      </c>
      <c r="K823" s="35" t="s">
        <v>1142</v>
      </c>
      <c r="L823" s="35" t="s">
        <v>1132</v>
      </c>
      <c r="M823" s="35" t="s">
        <v>1187</v>
      </c>
      <c r="N823" s="35"/>
      <c r="O823" s="35" t="s">
        <v>1134</v>
      </c>
      <c r="P823" s="35" t="s">
        <v>1135</v>
      </c>
      <c r="Q823" s="35"/>
      <c r="R823" s="35"/>
      <c r="S823" s="35"/>
      <c r="T823" s="35" t="s">
        <v>3968</v>
      </c>
      <c r="U823" s="35"/>
      <c r="V823" s="35" t="s">
        <v>3965</v>
      </c>
      <c r="W823" s="35" t="s">
        <v>1138</v>
      </c>
      <c r="X823" s="35" t="s">
        <v>1139</v>
      </c>
    </row>
    <row r="824" spans="1:24" hidden="1">
      <c r="A824" s="35" t="s">
        <v>4338</v>
      </c>
      <c r="B824" s="35" t="s">
        <v>4339</v>
      </c>
      <c r="C824" s="35" t="s">
        <v>1201</v>
      </c>
      <c r="D824" s="35" t="s">
        <v>1224</v>
      </c>
      <c r="E824" s="35" t="s">
        <v>1159</v>
      </c>
      <c r="F824" s="35" t="s">
        <v>4340</v>
      </c>
      <c r="G824" s="35" t="s">
        <v>1469</v>
      </c>
      <c r="H824" s="35"/>
      <c r="I824" s="36" t="s">
        <v>4341</v>
      </c>
      <c r="J824" s="35" t="s">
        <v>1142</v>
      </c>
      <c r="K824" s="35" t="s">
        <v>1142</v>
      </c>
      <c r="L824" s="35" t="s">
        <v>1132</v>
      </c>
      <c r="M824" s="35" t="s">
        <v>1187</v>
      </c>
      <c r="N824" s="35"/>
      <c r="O824" s="35" t="s">
        <v>1134</v>
      </c>
      <c r="P824" s="35" t="s">
        <v>1135</v>
      </c>
      <c r="Q824" s="35"/>
      <c r="R824" s="35"/>
      <c r="S824" s="35"/>
      <c r="T824" s="35" t="s">
        <v>3830</v>
      </c>
      <c r="U824" s="35"/>
      <c r="V824" s="35" t="s">
        <v>4342</v>
      </c>
      <c r="W824" s="35" t="s">
        <v>1138</v>
      </c>
      <c r="X824" s="35" t="s">
        <v>1139</v>
      </c>
    </row>
    <row r="825" spans="1:24" ht="47.25" hidden="1">
      <c r="A825" s="35" t="s">
        <v>4343</v>
      </c>
      <c r="B825" s="35" t="s">
        <v>4344</v>
      </c>
      <c r="C825" s="35" t="s">
        <v>1407</v>
      </c>
      <c r="D825" s="35" t="s">
        <v>1408</v>
      </c>
      <c r="E825" s="35" t="s">
        <v>1159</v>
      </c>
      <c r="F825" s="35" t="s">
        <v>2046</v>
      </c>
      <c r="G825" s="35" t="s">
        <v>4345</v>
      </c>
      <c r="H825" s="35" t="s">
        <v>1411</v>
      </c>
      <c r="I825" s="36" t="s">
        <v>4346</v>
      </c>
      <c r="J825" s="35" t="s">
        <v>1142</v>
      </c>
      <c r="K825" s="35" t="s">
        <v>1236</v>
      </c>
      <c r="L825" s="35" t="s">
        <v>1132</v>
      </c>
      <c r="M825" s="35" t="s">
        <v>1187</v>
      </c>
      <c r="N825" s="35"/>
      <c r="O825" s="35" t="s">
        <v>1134</v>
      </c>
      <c r="P825" s="35" t="s">
        <v>1135</v>
      </c>
      <c r="Q825" s="35"/>
      <c r="R825" s="35"/>
      <c r="S825" s="35"/>
      <c r="T825" s="35" t="s">
        <v>4347</v>
      </c>
      <c r="U825" s="35" t="s">
        <v>1413</v>
      </c>
      <c r="V825" s="35" t="s">
        <v>2052</v>
      </c>
      <c r="W825" s="35" t="s">
        <v>1138</v>
      </c>
      <c r="X825" s="35" t="s">
        <v>1139</v>
      </c>
    </row>
    <row r="826" spans="1:24" ht="94.5" hidden="1">
      <c r="A826" s="35" t="s">
        <v>4348</v>
      </c>
      <c r="B826" s="35" t="s">
        <v>4349</v>
      </c>
      <c r="C826" s="35" t="s">
        <v>1407</v>
      </c>
      <c r="D826" s="35" t="s">
        <v>1408</v>
      </c>
      <c r="E826" s="35" t="s">
        <v>1159</v>
      </c>
      <c r="F826" s="35" t="s">
        <v>2046</v>
      </c>
      <c r="G826" s="35" t="s">
        <v>1410</v>
      </c>
      <c r="H826" s="35" t="s">
        <v>1411</v>
      </c>
      <c r="I826" s="36" t="s">
        <v>4350</v>
      </c>
      <c r="J826" s="35" t="s">
        <v>1142</v>
      </c>
      <c r="K826" s="35" t="s">
        <v>1142</v>
      </c>
      <c r="L826" s="35" t="s">
        <v>1132</v>
      </c>
      <c r="M826" s="35" t="s">
        <v>1187</v>
      </c>
      <c r="N826" s="35"/>
      <c r="O826" s="35" t="s">
        <v>1134</v>
      </c>
      <c r="P826" s="35" t="s">
        <v>1135</v>
      </c>
      <c r="Q826" s="35"/>
      <c r="R826" s="35"/>
      <c r="S826" s="35"/>
      <c r="T826" s="35" t="s">
        <v>1410</v>
      </c>
      <c r="U826" s="35" t="s">
        <v>1413</v>
      </c>
      <c r="V826" s="35" t="s">
        <v>2052</v>
      </c>
      <c r="W826" s="35" t="s">
        <v>1138</v>
      </c>
      <c r="X826" s="35" t="s">
        <v>1139</v>
      </c>
    </row>
    <row r="827" spans="1:24">
      <c r="A827" s="35" t="s">
        <v>4351</v>
      </c>
      <c r="B827" s="35" t="s">
        <v>4352</v>
      </c>
      <c r="C827" s="35" t="s">
        <v>1201</v>
      </c>
      <c r="D827" s="35" t="s">
        <v>1202</v>
      </c>
      <c r="E827" s="35" t="s">
        <v>1146</v>
      </c>
      <c r="F827" s="35" t="s">
        <v>1429</v>
      </c>
      <c r="G827" s="35" t="s">
        <v>1204</v>
      </c>
      <c r="H827" s="35"/>
      <c r="I827" s="36" t="s">
        <v>4353</v>
      </c>
      <c r="J827" s="35" t="s">
        <v>1206</v>
      </c>
      <c r="K827" s="35" t="s">
        <v>1206</v>
      </c>
      <c r="L827" s="35" t="s">
        <v>1132</v>
      </c>
      <c r="M827" s="35" t="s">
        <v>1187</v>
      </c>
      <c r="N827" s="35"/>
      <c r="O827" s="35" t="s">
        <v>1134</v>
      </c>
      <c r="P827" s="35" t="s">
        <v>1135</v>
      </c>
      <c r="Q827" s="35"/>
      <c r="R827" s="35"/>
      <c r="S827" s="35"/>
      <c r="T827" s="35" t="s">
        <v>1204</v>
      </c>
      <c r="U827" s="35"/>
      <c r="V827" s="35" t="s">
        <v>1431</v>
      </c>
      <c r="W827" s="35" t="s">
        <v>1138</v>
      </c>
      <c r="X827" s="35" t="s">
        <v>1139</v>
      </c>
    </row>
    <row r="828" spans="1:24" ht="78.75" hidden="1">
      <c r="A828" s="35" t="s">
        <v>4354</v>
      </c>
      <c r="B828" s="35" t="s">
        <v>4355</v>
      </c>
      <c r="C828" s="35" t="s">
        <v>1201</v>
      </c>
      <c r="D828" s="35" t="s">
        <v>1224</v>
      </c>
      <c r="E828" s="35" t="s">
        <v>1146</v>
      </c>
      <c r="F828" s="35" t="s">
        <v>1225</v>
      </c>
      <c r="G828" s="35" t="s">
        <v>2451</v>
      </c>
      <c r="H828" s="35"/>
      <c r="I828" s="36" t="s">
        <v>4356</v>
      </c>
      <c r="J828" s="35" t="s">
        <v>1142</v>
      </c>
      <c r="K828" s="35" t="s">
        <v>4357</v>
      </c>
      <c r="L828" s="35" t="s">
        <v>1132</v>
      </c>
      <c r="M828" s="35" t="s">
        <v>1187</v>
      </c>
      <c r="N828" s="35"/>
      <c r="O828" s="35" t="s">
        <v>1134</v>
      </c>
      <c r="P828" s="35" t="s">
        <v>1135</v>
      </c>
      <c r="Q828" s="35"/>
      <c r="R828" s="35"/>
      <c r="S828" s="35"/>
      <c r="T828" s="35" t="s">
        <v>2453</v>
      </c>
      <c r="U828" s="35"/>
      <c r="V828" s="35" t="s">
        <v>1229</v>
      </c>
      <c r="W828" s="35" t="s">
        <v>1138</v>
      </c>
      <c r="X828" s="35" t="s">
        <v>1139</v>
      </c>
    </row>
    <row r="829" spans="1:24" ht="47.25" hidden="1">
      <c r="A829" s="35" t="s">
        <v>4358</v>
      </c>
      <c r="B829" s="35" t="s">
        <v>4359</v>
      </c>
      <c r="C829" s="35" t="s">
        <v>1126</v>
      </c>
      <c r="D829" s="35" t="s">
        <v>1127</v>
      </c>
      <c r="E829" s="35" t="s">
        <v>1146</v>
      </c>
      <c r="F829" s="35" t="s">
        <v>1153</v>
      </c>
      <c r="G829" s="35"/>
      <c r="H829" s="35"/>
      <c r="I829" s="36" t="s">
        <v>4360</v>
      </c>
      <c r="J829" s="35"/>
      <c r="K829" s="35" t="s">
        <v>1156</v>
      </c>
      <c r="L829" s="35" t="s">
        <v>1132</v>
      </c>
      <c r="M829" s="35" t="s">
        <v>1133</v>
      </c>
      <c r="N829" s="35"/>
      <c r="O829" s="35" t="s">
        <v>1134</v>
      </c>
      <c r="P829" s="35" t="s">
        <v>1135</v>
      </c>
      <c r="Q829" s="35"/>
      <c r="R829" s="35"/>
      <c r="S829" s="35"/>
      <c r="T829" s="35" t="s">
        <v>1917</v>
      </c>
      <c r="U829" s="35"/>
      <c r="V829" s="35" t="s">
        <v>1153</v>
      </c>
      <c r="W829" s="35" t="s">
        <v>1138</v>
      </c>
      <c r="X829" s="35" t="s">
        <v>1139</v>
      </c>
    </row>
    <row r="830" spans="1:24" ht="47.25" hidden="1">
      <c r="A830" s="35" t="s">
        <v>4361</v>
      </c>
      <c r="B830" s="35" t="s">
        <v>4362</v>
      </c>
      <c r="C830" s="35" t="s">
        <v>1407</v>
      </c>
      <c r="D830" s="35" t="s">
        <v>1408</v>
      </c>
      <c r="E830" s="35" t="s">
        <v>1165</v>
      </c>
      <c r="F830" s="35" t="s">
        <v>3965</v>
      </c>
      <c r="G830" s="35" t="s">
        <v>3966</v>
      </c>
      <c r="H830" s="35"/>
      <c r="I830" s="36" t="s">
        <v>4363</v>
      </c>
      <c r="J830" s="35" t="s">
        <v>1142</v>
      </c>
      <c r="K830" s="35" t="s">
        <v>1142</v>
      </c>
      <c r="L830" s="35" t="s">
        <v>1132</v>
      </c>
      <c r="M830" s="35" t="s">
        <v>1187</v>
      </c>
      <c r="N830" s="35"/>
      <c r="O830" s="35" t="s">
        <v>1134</v>
      </c>
      <c r="P830" s="35" t="s">
        <v>1135</v>
      </c>
      <c r="Q830" s="35"/>
      <c r="R830" s="35"/>
      <c r="S830" s="35"/>
      <c r="T830" s="35" t="s">
        <v>3968</v>
      </c>
      <c r="U830" s="35"/>
      <c r="V830" s="35" t="s">
        <v>3965</v>
      </c>
      <c r="W830" s="35" t="s">
        <v>1138</v>
      </c>
      <c r="X830" s="35" t="s">
        <v>1139</v>
      </c>
    </row>
    <row r="831" spans="1:24" hidden="1">
      <c r="A831" s="35" t="s">
        <v>4364</v>
      </c>
      <c r="B831" s="35" t="s">
        <v>4365</v>
      </c>
      <c r="C831" s="35" t="s">
        <v>1407</v>
      </c>
      <c r="D831" s="35" t="s">
        <v>1408</v>
      </c>
      <c r="E831" s="35" t="s">
        <v>1146</v>
      </c>
      <c r="F831" s="35" t="s">
        <v>2680</v>
      </c>
      <c r="G831" s="35" t="s">
        <v>1585</v>
      </c>
      <c r="H831" s="35"/>
      <c r="I831" s="36" t="s">
        <v>4366</v>
      </c>
      <c r="J831" s="35" t="s">
        <v>1131</v>
      </c>
      <c r="K831" s="35" t="s">
        <v>1131</v>
      </c>
      <c r="L831" s="35" t="s">
        <v>1132</v>
      </c>
      <c r="M831" s="35" t="s">
        <v>1187</v>
      </c>
      <c r="N831" s="35"/>
      <c r="O831" s="35" t="s">
        <v>1134</v>
      </c>
      <c r="P831" s="35" t="s">
        <v>1135</v>
      </c>
      <c r="Q831" s="35"/>
      <c r="R831" s="35"/>
      <c r="S831" s="35"/>
      <c r="T831" s="35" t="s">
        <v>1591</v>
      </c>
      <c r="U831" s="35"/>
      <c r="V831" s="35" t="s">
        <v>2682</v>
      </c>
      <c r="W831" s="35" t="s">
        <v>1138</v>
      </c>
      <c r="X831" s="35" t="s">
        <v>1139</v>
      </c>
    </row>
    <row r="832" spans="1:24" ht="31.5" hidden="1">
      <c r="A832" s="35" t="s">
        <v>4367</v>
      </c>
      <c r="B832" s="35" t="s">
        <v>4368</v>
      </c>
      <c r="C832" s="35" t="s">
        <v>1407</v>
      </c>
      <c r="D832" s="35" t="s">
        <v>1408</v>
      </c>
      <c r="E832" s="35" t="s">
        <v>1165</v>
      </c>
      <c r="F832" s="35" t="s">
        <v>2046</v>
      </c>
      <c r="G832" s="35" t="s">
        <v>2090</v>
      </c>
      <c r="H832" s="35"/>
      <c r="I832" s="36" t="s">
        <v>4369</v>
      </c>
      <c r="J832" s="35" t="s">
        <v>1142</v>
      </c>
      <c r="K832" s="35" t="s">
        <v>4370</v>
      </c>
      <c r="L832" s="35" t="s">
        <v>1132</v>
      </c>
      <c r="M832" s="35" t="s">
        <v>1187</v>
      </c>
      <c r="N832" s="35"/>
      <c r="O832" s="35" t="s">
        <v>1134</v>
      </c>
      <c r="P832" s="35" t="s">
        <v>1135</v>
      </c>
      <c r="Q832" s="35"/>
      <c r="R832" s="35"/>
      <c r="S832" s="35"/>
      <c r="T832" s="35" t="s">
        <v>2093</v>
      </c>
      <c r="U832" s="35"/>
      <c r="V832" s="35" t="s">
        <v>2052</v>
      </c>
      <c r="W832" s="35" t="s">
        <v>1138</v>
      </c>
      <c r="X832" s="35" t="s">
        <v>1139</v>
      </c>
    </row>
    <row r="833" spans="1:24" ht="31.5" hidden="1">
      <c r="A833" s="35" t="s">
        <v>4371</v>
      </c>
      <c r="B833" s="35" t="s">
        <v>4372</v>
      </c>
      <c r="C833" s="35" t="s">
        <v>1407</v>
      </c>
      <c r="D833" s="35" t="s">
        <v>1408</v>
      </c>
      <c r="E833" s="35" t="s">
        <v>1159</v>
      </c>
      <c r="F833" s="35" t="s">
        <v>4373</v>
      </c>
      <c r="G833" s="35" t="s">
        <v>1410</v>
      </c>
      <c r="H833" s="35" t="s">
        <v>1411</v>
      </c>
      <c r="I833" s="36" t="s">
        <v>4374</v>
      </c>
      <c r="J833" s="35" t="s">
        <v>1142</v>
      </c>
      <c r="K833" s="35" t="s">
        <v>4375</v>
      </c>
      <c r="L833" s="35" t="s">
        <v>1132</v>
      </c>
      <c r="M833" s="35" t="s">
        <v>1187</v>
      </c>
      <c r="N833" s="35"/>
      <c r="O833" s="35" t="s">
        <v>1134</v>
      </c>
      <c r="P833" s="35" t="s">
        <v>1135</v>
      </c>
      <c r="Q833" s="35"/>
      <c r="R833" s="35"/>
      <c r="S833" s="35"/>
      <c r="T833" s="35" t="s">
        <v>1410</v>
      </c>
      <c r="U833" s="35" t="s">
        <v>1413</v>
      </c>
      <c r="V833" s="35" t="s">
        <v>4376</v>
      </c>
      <c r="W833" s="35" t="s">
        <v>1138</v>
      </c>
      <c r="X833" s="35" t="s">
        <v>1139</v>
      </c>
    </row>
    <row r="834" spans="1:24" ht="31.5" hidden="1">
      <c r="A834" s="35" t="s">
        <v>4377</v>
      </c>
      <c r="B834" s="35" t="s">
        <v>4378</v>
      </c>
      <c r="C834" s="35" t="s">
        <v>1201</v>
      </c>
      <c r="D834" s="35" t="s">
        <v>1224</v>
      </c>
      <c r="E834" s="35" t="s">
        <v>1146</v>
      </c>
      <c r="F834" s="35" t="s">
        <v>2211</v>
      </c>
      <c r="G834" s="35" t="s">
        <v>2451</v>
      </c>
      <c r="H834" s="35"/>
      <c r="I834" s="36" t="s">
        <v>4379</v>
      </c>
      <c r="J834" s="35" t="s">
        <v>1142</v>
      </c>
      <c r="K834" s="35" t="s">
        <v>1236</v>
      </c>
      <c r="L834" s="35" t="s">
        <v>1132</v>
      </c>
      <c r="M834" s="35" t="s">
        <v>1187</v>
      </c>
      <c r="N834" s="35"/>
      <c r="O834" s="35" t="s">
        <v>1134</v>
      </c>
      <c r="P834" s="35" t="s">
        <v>1135</v>
      </c>
      <c r="Q834" s="35"/>
      <c r="R834" s="35"/>
      <c r="S834" s="35" t="s">
        <v>1134</v>
      </c>
      <c r="T834" s="35" t="s">
        <v>2453</v>
      </c>
      <c r="U834" s="35"/>
      <c r="V834" s="35" t="s">
        <v>2213</v>
      </c>
      <c r="W834" s="35" t="s">
        <v>1138</v>
      </c>
      <c r="X834" s="35" t="s">
        <v>1139</v>
      </c>
    </row>
    <row r="835" spans="1:24" hidden="1">
      <c r="A835" s="35" t="s">
        <v>4380</v>
      </c>
      <c r="B835" s="35" t="s">
        <v>4381</v>
      </c>
      <c r="C835" s="35" t="s">
        <v>1126</v>
      </c>
      <c r="D835" s="35" t="s">
        <v>1127</v>
      </c>
      <c r="E835" s="35" t="s">
        <v>1146</v>
      </c>
      <c r="F835" s="35" t="s">
        <v>1314</v>
      </c>
      <c r="G835" s="35" t="s">
        <v>1315</v>
      </c>
      <c r="H835" s="35"/>
      <c r="I835" s="36" t="s">
        <v>4382</v>
      </c>
      <c r="J835" s="35" t="s">
        <v>1274</v>
      </c>
      <c r="K835" s="35" t="s">
        <v>1274</v>
      </c>
      <c r="L835" s="35" t="s">
        <v>1132</v>
      </c>
      <c r="M835" s="35" t="s">
        <v>1133</v>
      </c>
      <c r="N835" s="35" t="s">
        <v>1317</v>
      </c>
      <c r="O835" s="35" t="s">
        <v>1134</v>
      </c>
      <c r="P835" s="35" t="s">
        <v>1135</v>
      </c>
      <c r="Q835" s="35"/>
      <c r="R835" s="35"/>
      <c r="S835" s="35"/>
      <c r="T835" s="35" t="s">
        <v>1318</v>
      </c>
      <c r="U835" s="35"/>
      <c r="V835" s="35" t="s">
        <v>1314</v>
      </c>
      <c r="W835" s="35" t="s">
        <v>1138</v>
      </c>
      <c r="X835" s="35" t="s">
        <v>1139</v>
      </c>
    </row>
    <row r="836" spans="1:24" ht="94.5" hidden="1">
      <c r="A836" s="35" t="s">
        <v>4383</v>
      </c>
      <c r="B836" s="35" t="s">
        <v>4384</v>
      </c>
      <c r="C836" s="35" t="s">
        <v>1126</v>
      </c>
      <c r="D836" s="35" t="s">
        <v>1127</v>
      </c>
      <c r="E836" s="35" t="s">
        <v>1146</v>
      </c>
      <c r="F836" s="35" t="s">
        <v>2234</v>
      </c>
      <c r="G836" s="35" t="s">
        <v>3111</v>
      </c>
      <c r="H836" s="35"/>
      <c r="I836" s="36" t="s">
        <v>4385</v>
      </c>
      <c r="J836" s="35"/>
      <c r="K836" s="35" t="s">
        <v>1150</v>
      </c>
      <c r="L836" s="35" t="s">
        <v>1132</v>
      </c>
      <c r="M836" s="35" t="s">
        <v>1133</v>
      </c>
      <c r="N836" s="35"/>
      <c r="O836" s="35" t="s">
        <v>1134</v>
      </c>
      <c r="P836" s="35" t="s">
        <v>1135</v>
      </c>
      <c r="Q836" s="35"/>
      <c r="R836" s="35"/>
      <c r="S836" s="35"/>
      <c r="T836" s="35" t="s">
        <v>3113</v>
      </c>
      <c r="U836" s="35"/>
      <c r="V836" s="35" t="s">
        <v>2898</v>
      </c>
      <c r="W836" s="35" t="s">
        <v>1138</v>
      </c>
      <c r="X836" s="35" t="s">
        <v>1139</v>
      </c>
    </row>
    <row r="837" spans="1:24" ht="47.25" hidden="1">
      <c r="A837" s="35" t="s">
        <v>4386</v>
      </c>
      <c r="B837" s="35" t="s">
        <v>4387</v>
      </c>
      <c r="C837" s="35" t="s">
        <v>1201</v>
      </c>
      <c r="D837" s="35" t="s">
        <v>1683</v>
      </c>
      <c r="E837" s="35" t="s">
        <v>1159</v>
      </c>
      <c r="F837" s="35" t="s">
        <v>1848</v>
      </c>
      <c r="G837" s="35" t="s">
        <v>1685</v>
      </c>
      <c r="H837" s="35"/>
      <c r="I837" s="36" t="s">
        <v>4388</v>
      </c>
      <c r="J837" s="35" t="s">
        <v>1131</v>
      </c>
      <c r="K837" s="35" t="s">
        <v>1131</v>
      </c>
      <c r="L837" s="35" t="s">
        <v>1132</v>
      </c>
      <c r="M837" s="35" t="s">
        <v>1187</v>
      </c>
      <c r="N837" s="35"/>
      <c r="O837" s="35" t="s">
        <v>1134</v>
      </c>
      <c r="P837" s="35" t="s">
        <v>1135</v>
      </c>
      <c r="Q837" s="35"/>
      <c r="R837" s="35"/>
      <c r="S837" s="35"/>
      <c r="T837" s="35" t="s">
        <v>1687</v>
      </c>
      <c r="U837" s="35"/>
      <c r="V837" s="35" t="s">
        <v>1850</v>
      </c>
      <c r="W837" s="35" t="s">
        <v>1138</v>
      </c>
      <c r="X837" s="35" t="s">
        <v>1139</v>
      </c>
    </row>
    <row r="838" spans="1:24" ht="63" hidden="1">
      <c r="A838" s="35" t="s">
        <v>4389</v>
      </c>
      <c r="B838" s="35" t="s">
        <v>4390</v>
      </c>
      <c r="C838" s="35" t="s">
        <v>1407</v>
      </c>
      <c r="D838" s="35" t="s">
        <v>3051</v>
      </c>
      <c r="E838" s="35" t="s">
        <v>1159</v>
      </c>
      <c r="F838" s="35" t="s">
        <v>2046</v>
      </c>
      <c r="G838" s="35" t="s">
        <v>4391</v>
      </c>
      <c r="H838" s="35" t="s">
        <v>2090</v>
      </c>
      <c r="I838" s="36" t="s">
        <v>4392</v>
      </c>
      <c r="J838" s="35" t="s">
        <v>1142</v>
      </c>
      <c r="K838" s="35" t="s">
        <v>4393</v>
      </c>
      <c r="L838" s="35" t="s">
        <v>1132</v>
      </c>
      <c r="M838" s="35" t="s">
        <v>1187</v>
      </c>
      <c r="N838" s="35"/>
      <c r="O838" s="35" t="s">
        <v>1134</v>
      </c>
      <c r="P838" s="35" t="s">
        <v>1135</v>
      </c>
      <c r="Q838" s="35"/>
      <c r="R838" s="35"/>
      <c r="S838" s="35"/>
      <c r="T838" s="35" t="s">
        <v>4394</v>
      </c>
      <c r="U838" s="35" t="s">
        <v>2093</v>
      </c>
      <c r="V838" s="35" t="s">
        <v>2052</v>
      </c>
      <c r="W838" s="35" t="s">
        <v>1138</v>
      </c>
      <c r="X838" s="35" t="s">
        <v>1139</v>
      </c>
    </row>
    <row r="839" spans="1:24" ht="47.25" hidden="1">
      <c r="A839" s="35" t="s">
        <v>4395</v>
      </c>
      <c r="B839" s="35" t="s">
        <v>4396</v>
      </c>
      <c r="C839" s="35" t="s">
        <v>1201</v>
      </c>
      <c r="D839" s="35" t="s">
        <v>1202</v>
      </c>
      <c r="E839" s="35" t="s">
        <v>1159</v>
      </c>
      <c r="F839" s="35" t="s">
        <v>4397</v>
      </c>
      <c r="G839" s="35" t="s">
        <v>1573</v>
      </c>
      <c r="H839" s="35"/>
      <c r="I839" s="36" t="s">
        <v>4398</v>
      </c>
      <c r="J839" s="35" t="s">
        <v>1156</v>
      </c>
      <c r="K839" s="35" t="s">
        <v>1156</v>
      </c>
      <c r="L839" s="35" t="s">
        <v>1132</v>
      </c>
      <c r="M839" s="35" t="s">
        <v>1187</v>
      </c>
      <c r="N839" s="35"/>
      <c r="O839" s="35" t="s">
        <v>1134</v>
      </c>
      <c r="P839" s="35" t="s">
        <v>1135</v>
      </c>
      <c r="Q839" s="35"/>
      <c r="R839" s="35"/>
      <c r="S839" s="35"/>
      <c r="T839" s="35" t="s">
        <v>1298</v>
      </c>
      <c r="U839" s="35"/>
      <c r="V839" s="35" t="s">
        <v>4399</v>
      </c>
      <c r="W839" s="35" t="s">
        <v>1138</v>
      </c>
      <c r="X839" s="35" t="s">
        <v>1139</v>
      </c>
    </row>
    <row r="840" spans="1:24" ht="78.75" hidden="1">
      <c r="A840" s="35" t="s">
        <v>4400</v>
      </c>
      <c r="B840" s="35" t="s">
        <v>4401</v>
      </c>
      <c r="C840" s="35" t="s">
        <v>1201</v>
      </c>
      <c r="D840" s="35" t="s">
        <v>1332</v>
      </c>
      <c r="E840" s="35" t="s">
        <v>1159</v>
      </c>
      <c r="F840" s="35" t="s">
        <v>2290</v>
      </c>
      <c r="G840" s="35" t="s">
        <v>3038</v>
      </c>
      <c r="H840" s="35"/>
      <c r="I840" s="36" t="s">
        <v>4402</v>
      </c>
      <c r="J840" s="35" t="s">
        <v>1206</v>
      </c>
      <c r="K840" s="35" t="s">
        <v>1206</v>
      </c>
      <c r="L840" s="35" t="s">
        <v>1132</v>
      </c>
      <c r="M840" s="35" t="s">
        <v>1187</v>
      </c>
      <c r="N840" s="35" t="s">
        <v>1335</v>
      </c>
      <c r="O840" s="35" t="s">
        <v>1134</v>
      </c>
      <c r="P840" s="35" t="s">
        <v>1135</v>
      </c>
      <c r="Q840" s="35"/>
      <c r="R840" s="35"/>
      <c r="S840" s="35"/>
      <c r="T840" s="35" t="s">
        <v>3040</v>
      </c>
      <c r="U840" s="35"/>
      <c r="V840" s="35" t="s">
        <v>4403</v>
      </c>
      <c r="W840" s="35" t="s">
        <v>1138</v>
      </c>
      <c r="X840" s="35" t="s">
        <v>1139</v>
      </c>
    </row>
    <row r="841" spans="1:24" ht="31.5" hidden="1">
      <c r="A841" s="35" t="s">
        <v>4404</v>
      </c>
      <c r="B841" s="35" t="s">
        <v>4405</v>
      </c>
      <c r="C841" s="35" t="s">
        <v>1201</v>
      </c>
      <c r="D841" s="35" t="s">
        <v>1286</v>
      </c>
      <c r="E841" s="35" t="s">
        <v>1159</v>
      </c>
      <c r="F841" s="35" t="s">
        <v>3388</v>
      </c>
      <c r="G841" s="35" t="s">
        <v>4406</v>
      </c>
      <c r="H841" s="35" t="s">
        <v>4407</v>
      </c>
      <c r="I841" s="36" t="s">
        <v>4408</v>
      </c>
      <c r="J841" s="35" t="s">
        <v>1142</v>
      </c>
      <c r="K841" s="35" t="s">
        <v>1206</v>
      </c>
      <c r="L841" s="35" t="s">
        <v>1132</v>
      </c>
      <c r="M841" s="35" t="s">
        <v>1187</v>
      </c>
      <c r="N841" s="35"/>
      <c r="O841" s="35" t="s">
        <v>1134</v>
      </c>
      <c r="P841" s="35" t="s">
        <v>1135</v>
      </c>
      <c r="Q841" s="35"/>
      <c r="R841" s="35"/>
      <c r="S841" s="35"/>
      <c r="T841" s="35" t="s">
        <v>4406</v>
      </c>
      <c r="U841" s="35" t="s">
        <v>4407</v>
      </c>
      <c r="V841" s="35" t="s">
        <v>4409</v>
      </c>
      <c r="W841" s="35" t="s">
        <v>1138</v>
      </c>
      <c r="X841" s="35" t="s">
        <v>1139</v>
      </c>
    </row>
    <row r="842" spans="1:24" ht="110.25">
      <c r="A842" s="35" t="s">
        <v>4410</v>
      </c>
      <c r="B842" s="35" t="s">
        <v>4411</v>
      </c>
      <c r="C842" s="35" t="s">
        <v>1201</v>
      </c>
      <c r="D842" s="35" t="s">
        <v>1202</v>
      </c>
      <c r="E842" s="35" t="s">
        <v>1165</v>
      </c>
      <c r="F842" s="35" t="s">
        <v>1203</v>
      </c>
      <c r="G842" s="35" t="s">
        <v>1204</v>
      </c>
      <c r="H842" s="35"/>
      <c r="I842" s="36" t="s">
        <v>4412</v>
      </c>
      <c r="J842" s="35" t="s">
        <v>1206</v>
      </c>
      <c r="K842" s="35" t="s">
        <v>1206</v>
      </c>
      <c r="L842" s="35" t="s">
        <v>1132</v>
      </c>
      <c r="M842" s="35" t="s">
        <v>1187</v>
      </c>
      <c r="N842" s="35"/>
      <c r="O842" s="35" t="s">
        <v>1134</v>
      </c>
      <c r="P842" s="35" t="s">
        <v>1135</v>
      </c>
      <c r="Q842" s="35"/>
      <c r="R842" s="35"/>
      <c r="S842" s="35"/>
      <c r="T842" s="35" t="s">
        <v>1204</v>
      </c>
      <c r="U842" s="35"/>
      <c r="V842" s="35" t="s">
        <v>1207</v>
      </c>
      <c r="W842" s="35" t="s">
        <v>1138</v>
      </c>
      <c r="X842" s="35" t="s">
        <v>1139</v>
      </c>
    </row>
    <row r="843" spans="1:24" ht="31.5" hidden="1">
      <c r="A843" s="35" t="s">
        <v>4413</v>
      </c>
      <c r="B843" s="35" t="s">
        <v>4414</v>
      </c>
      <c r="C843" s="35" t="s">
        <v>1407</v>
      </c>
      <c r="D843" s="35" t="s">
        <v>1408</v>
      </c>
      <c r="E843" s="35" t="s">
        <v>1165</v>
      </c>
      <c r="F843" s="35" t="s">
        <v>4415</v>
      </c>
      <c r="G843" s="35" t="s">
        <v>1410</v>
      </c>
      <c r="H843" s="35" t="s">
        <v>1411</v>
      </c>
      <c r="I843" s="36" t="s">
        <v>4416</v>
      </c>
      <c r="J843" s="35" t="s">
        <v>1142</v>
      </c>
      <c r="K843" s="35" t="s">
        <v>4417</v>
      </c>
      <c r="L843" s="35" t="s">
        <v>1132</v>
      </c>
      <c r="M843" s="35" t="s">
        <v>1187</v>
      </c>
      <c r="N843" s="35"/>
      <c r="O843" s="35" t="s">
        <v>1134</v>
      </c>
      <c r="P843" s="35" t="s">
        <v>1135</v>
      </c>
      <c r="Q843" s="35"/>
      <c r="R843" s="35"/>
      <c r="S843" s="35"/>
      <c r="T843" s="35" t="s">
        <v>1410</v>
      </c>
      <c r="U843" s="35" t="s">
        <v>1413</v>
      </c>
      <c r="V843" s="35" t="s">
        <v>4418</v>
      </c>
      <c r="W843" s="35" t="s">
        <v>1138</v>
      </c>
      <c r="X843" s="35" t="s">
        <v>1139</v>
      </c>
    </row>
    <row r="844" spans="1:24" ht="31.5" hidden="1">
      <c r="A844" s="35" t="s">
        <v>4419</v>
      </c>
      <c r="B844" s="35" t="s">
        <v>4420</v>
      </c>
      <c r="C844" s="35" t="s">
        <v>1407</v>
      </c>
      <c r="D844" s="35" t="s">
        <v>1408</v>
      </c>
      <c r="E844" s="35" t="s">
        <v>1165</v>
      </c>
      <c r="F844" s="35" t="s">
        <v>2046</v>
      </c>
      <c r="G844" s="35" t="s">
        <v>2047</v>
      </c>
      <c r="H844" s="35"/>
      <c r="I844" s="36" t="s">
        <v>4421</v>
      </c>
      <c r="J844" s="35" t="s">
        <v>1142</v>
      </c>
      <c r="K844" s="35" t="s">
        <v>1289</v>
      </c>
      <c r="L844" s="35" t="s">
        <v>1132</v>
      </c>
      <c r="M844" s="35" t="s">
        <v>1187</v>
      </c>
      <c r="N844" s="35"/>
      <c r="O844" s="35" t="s">
        <v>1134</v>
      </c>
      <c r="P844" s="35" t="s">
        <v>1135</v>
      </c>
      <c r="Q844" s="35"/>
      <c r="R844" s="35"/>
      <c r="S844" s="35"/>
      <c r="T844" s="35" t="s">
        <v>2050</v>
      </c>
      <c r="U844" s="35"/>
      <c r="V844" s="35" t="s">
        <v>2052</v>
      </c>
      <c r="W844" s="35" t="s">
        <v>1138</v>
      </c>
      <c r="X844" s="35" t="s">
        <v>1139</v>
      </c>
    </row>
    <row r="845" spans="1:24" hidden="1">
      <c r="A845" s="35" t="s">
        <v>4422</v>
      </c>
      <c r="B845" s="35" t="s">
        <v>4423</v>
      </c>
      <c r="C845" s="35" t="s">
        <v>1407</v>
      </c>
      <c r="D845" s="35" t="s">
        <v>1408</v>
      </c>
      <c r="E845" s="35" t="s">
        <v>1165</v>
      </c>
      <c r="F845" s="35" t="s">
        <v>2046</v>
      </c>
      <c r="G845" s="35" t="s">
        <v>1410</v>
      </c>
      <c r="H845" s="35" t="s">
        <v>1411</v>
      </c>
      <c r="I845" s="36" t="s">
        <v>4424</v>
      </c>
      <c r="J845" s="35" t="s">
        <v>1142</v>
      </c>
      <c r="K845" s="35" t="s">
        <v>4425</v>
      </c>
      <c r="L845" s="35" t="s">
        <v>1132</v>
      </c>
      <c r="M845" s="35" t="s">
        <v>1187</v>
      </c>
      <c r="N845" s="35"/>
      <c r="O845" s="35" t="s">
        <v>1134</v>
      </c>
      <c r="P845" s="35" t="s">
        <v>1135</v>
      </c>
      <c r="Q845" s="35"/>
      <c r="R845" s="35"/>
      <c r="S845" s="35"/>
      <c r="T845" s="35" t="s">
        <v>1410</v>
      </c>
      <c r="U845" s="35" t="s">
        <v>1413</v>
      </c>
      <c r="V845" s="35" t="s">
        <v>2052</v>
      </c>
      <c r="W845" s="35" t="s">
        <v>1138</v>
      </c>
      <c r="X845" s="35" t="s">
        <v>1139</v>
      </c>
    </row>
    <row r="846" spans="1:24" ht="31.5" hidden="1">
      <c r="A846" s="35" t="s">
        <v>4426</v>
      </c>
      <c r="B846" s="35" t="s">
        <v>4427</v>
      </c>
      <c r="C846" s="35" t="s">
        <v>1126</v>
      </c>
      <c r="D846" s="35" t="s">
        <v>1262</v>
      </c>
      <c r="E846" s="35" t="s">
        <v>1146</v>
      </c>
      <c r="F846" s="35" t="s">
        <v>1263</v>
      </c>
      <c r="G846" s="35" t="s">
        <v>1264</v>
      </c>
      <c r="H846" s="35"/>
      <c r="I846" s="36" t="s">
        <v>4428</v>
      </c>
      <c r="J846" s="35" t="s">
        <v>1142</v>
      </c>
      <c r="K846" s="35" t="s">
        <v>1142</v>
      </c>
      <c r="L846" s="35" t="s">
        <v>1132</v>
      </c>
      <c r="M846" s="35" t="s">
        <v>1187</v>
      </c>
      <c r="N846" s="35"/>
      <c r="O846" s="35" t="s">
        <v>1134</v>
      </c>
      <c r="P846" s="35" t="s">
        <v>1135</v>
      </c>
      <c r="Q846" s="35"/>
      <c r="R846" s="35"/>
      <c r="S846" s="35"/>
      <c r="T846" s="35" t="s">
        <v>1267</v>
      </c>
      <c r="U846" s="35"/>
      <c r="V846" s="35" t="s">
        <v>1268</v>
      </c>
      <c r="W846" s="35" t="s">
        <v>1138</v>
      </c>
      <c r="X846" s="35" t="s">
        <v>1139</v>
      </c>
    </row>
    <row r="847" spans="1:24" ht="31.5">
      <c r="A847" s="35" t="s">
        <v>4429</v>
      </c>
      <c r="B847" s="35" t="s">
        <v>4430</v>
      </c>
      <c r="C847" s="35" t="s">
        <v>1201</v>
      </c>
      <c r="D847" s="35" t="s">
        <v>1202</v>
      </c>
      <c r="E847" s="35" t="s">
        <v>1146</v>
      </c>
      <c r="F847" s="35" t="s">
        <v>1429</v>
      </c>
      <c r="G847" s="35" t="s">
        <v>1204</v>
      </c>
      <c r="H847" s="35"/>
      <c r="I847" s="36" t="s">
        <v>4431</v>
      </c>
      <c r="J847" s="35" t="s">
        <v>1206</v>
      </c>
      <c r="K847" s="35" t="s">
        <v>1206</v>
      </c>
      <c r="L847" s="35" t="s">
        <v>1132</v>
      </c>
      <c r="M847" s="35" t="s">
        <v>1187</v>
      </c>
      <c r="N847" s="35"/>
      <c r="O847" s="35" t="s">
        <v>1134</v>
      </c>
      <c r="P847" s="35" t="s">
        <v>1135</v>
      </c>
      <c r="Q847" s="35"/>
      <c r="R847" s="35"/>
      <c r="S847" s="35"/>
      <c r="T847" s="35" t="s">
        <v>1204</v>
      </c>
      <c r="U847" s="35"/>
      <c r="V847" s="35" t="s">
        <v>1431</v>
      </c>
      <c r="W847" s="35" t="s">
        <v>1138</v>
      </c>
      <c r="X847" s="35" t="s">
        <v>1139</v>
      </c>
    </row>
    <row r="848" spans="1:24" ht="31.5" hidden="1">
      <c r="A848" s="35" t="s">
        <v>4432</v>
      </c>
      <c r="B848" s="35" t="s">
        <v>4433</v>
      </c>
      <c r="C848" s="35" t="s">
        <v>1126</v>
      </c>
      <c r="D848" s="35" t="s">
        <v>1127</v>
      </c>
      <c r="E848" s="35" t="s">
        <v>1165</v>
      </c>
      <c r="F848" s="35" t="s">
        <v>1891</v>
      </c>
      <c r="G848" s="35" t="s">
        <v>3123</v>
      </c>
      <c r="H848" s="35"/>
      <c r="I848" s="36" t="s">
        <v>4434</v>
      </c>
      <c r="J848" s="35"/>
      <c r="K848" s="35" t="s">
        <v>1396</v>
      </c>
      <c r="L848" s="35" t="s">
        <v>1132</v>
      </c>
      <c r="M848" s="35" t="s">
        <v>1133</v>
      </c>
      <c r="N848" s="35"/>
      <c r="O848" s="35" t="s">
        <v>1134</v>
      </c>
      <c r="P848" s="35" t="s">
        <v>1135</v>
      </c>
      <c r="Q848" s="35"/>
      <c r="R848" s="35"/>
      <c r="S848" s="35"/>
      <c r="T848" s="35" t="s">
        <v>3125</v>
      </c>
      <c r="U848" s="35"/>
      <c r="V848" s="35" t="s">
        <v>1944</v>
      </c>
      <c r="W848" s="35" t="s">
        <v>1138</v>
      </c>
      <c r="X848" s="35" t="s">
        <v>1139</v>
      </c>
    </row>
    <row r="849" spans="1:24" ht="31.5" hidden="1">
      <c r="A849" s="35" t="s">
        <v>4435</v>
      </c>
      <c r="B849" s="35" t="s">
        <v>4436</v>
      </c>
      <c r="C849" s="35" t="s">
        <v>1126</v>
      </c>
      <c r="D849" s="35" t="s">
        <v>1127</v>
      </c>
      <c r="E849" s="35" t="s">
        <v>1165</v>
      </c>
      <c r="F849" s="35" t="s">
        <v>1153</v>
      </c>
      <c r="G849" s="35"/>
      <c r="H849" s="35"/>
      <c r="I849" s="36" t="s">
        <v>4437</v>
      </c>
      <c r="J849" s="35"/>
      <c r="K849" s="35" t="s">
        <v>1156</v>
      </c>
      <c r="L849" s="35" t="s">
        <v>1132</v>
      </c>
      <c r="M849" s="35" t="s">
        <v>1133</v>
      </c>
      <c r="N849" s="35"/>
      <c r="O849" s="35" t="s">
        <v>1134</v>
      </c>
      <c r="P849" s="35" t="s">
        <v>1135</v>
      </c>
      <c r="Q849" s="35"/>
      <c r="R849" s="35"/>
      <c r="S849" s="35"/>
      <c r="T849" s="35" t="s">
        <v>1917</v>
      </c>
      <c r="U849" s="35"/>
      <c r="V849" s="35" t="s">
        <v>1153</v>
      </c>
      <c r="W849" s="35" t="s">
        <v>1138</v>
      </c>
      <c r="X849" s="35" t="s">
        <v>1139</v>
      </c>
    </row>
    <row r="850" spans="1:24" hidden="1">
      <c r="A850" s="35" t="s">
        <v>4438</v>
      </c>
      <c r="B850" s="35" t="s">
        <v>4439</v>
      </c>
      <c r="C850" s="35" t="s">
        <v>1126</v>
      </c>
      <c r="D850" s="35" t="s">
        <v>1127</v>
      </c>
      <c r="E850" s="35" t="s">
        <v>1165</v>
      </c>
      <c r="F850" s="35" t="s">
        <v>1153</v>
      </c>
      <c r="G850" s="35" t="s">
        <v>1814</v>
      </c>
      <c r="H850" s="35"/>
      <c r="I850" s="36" t="s">
        <v>4438</v>
      </c>
      <c r="J850" s="35"/>
      <c r="K850" s="35" t="s">
        <v>1156</v>
      </c>
      <c r="L850" s="35" t="s">
        <v>1132</v>
      </c>
      <c r="M850" s="35" t="s">
        <v>1133</v>
      </c>
      <c r="N850" s="35"/>
      <c r="O850" s="35" t="s">
        <v>1134</v>
      </c>
      <c r="P850" s="35" t="s">
        <v>1135</v>
      </c>
      <c r="Q850" s="35"/>
      <c r="R850" s="35"/>
      <c r="S850" s="35"/>
      <c r="T850" s="35" t="s">
        <v>1816</v>
      </c>
      <c r="U850" s="35"/>
      <c r="V850" s="35" t="s">
        <v>1153</v>
      </c>
      <c r="W850" s="35" t="s">
        <v>1138</v>
      </c>
      <c r="X850" s="35" t="s">
        <v>1139</v>
      </c>
    </row>
    <row r="851" spans="1:24" ht="78.75" hidden="1">
      <c r="A851" s="35" t="s">
        <v>4440</v>
      </c>
      <c r="B851" s="35" t="s">
        <v>4441</v>
      </c>
      <c r="C851" s="35" t="s">
        <v>1174</v>
      </c>
      <c r="D851" s="35" t="s">
        <v>1175</v>
      </c>
      <c r="E851" s="35" t="s">
        <v>1128</v>
      </c>
      <c r="F851" s="35" t="s">
        <v>2592</v>
      </c>
      <c r="G851" s="35"/>
      <c r="H851" s="35"/>
      <c r="I851" s="36" t="s">
        <v>4442</v>
      </c>
      <c r="J851" s="35" t="s">
        <v>1142</v>
      </c>
      <c r="K851" s="35" t="s">
        <v>1236</v>
      </c>
      <c r="L851" s="35" t="s">
        <v>1132</v>
      </c>
      <c r="M851" s="35" t="s">
        <v>1187</v>
      </c>
      <c r="N851" s="35"/>
      <c r="O851" s="35" t="s">
        <v>1134</v>
      </c>
      <c r="P851" s="35" t="s">
        <v>1135</v>
      </c>
      <c r="Q851" s="35"/>
      <c r="R851" s="35"/>
      <c r="S851" s="35"/>
      <c r="T851" s="35" t="s">
        <v>3208</v>
      </c>
      <c r="U851" s="35"/>
      <c r="V851" s="35" t="s">
        <v>2596</v>
      </c>
      <c r="W851" s="35" t="s">
        <v>1138</v>
      </c>
      <c r="X851" s="35" t="s">
        <v>1139</v>
      </c>
    </row>
    <row r="852" spans="1:24" ht="63" hidden="1">
      <c r="A852" s="35" t="s">
        <v>4443</v>
      </c>
      <c r="B852" s="35" t="s">
        <v>4444</v>
      </c>
      <c r="C852" s="35" t="s">
        <v>1201</v>
      </c>
      <c r="D852" s="35" t="s">
        <v>1202</v>
      </c>
      <c r="E852" s="35" t="s">
        <v>1159</v>
      </c>
      <c r="F852" s="35" t="s">
        <v>1758</v>
      </c>
      <c r="G852" s="35" t="s">
        <v>1891</v>
      </c>
      <c r="H852" s="35" t="s">
        <v>1668</v>
      </c>
      <c r="I852" s="36" t="s">
        <v>4445</v>
      </c>
      <c r="J852" s="35" t="s">
        <v>1396</v>
      </c>
      <c r="K852" s="35" t="s">
        <v>1396</v>
      </c>
      <c r="L852" s="35" t="s">
        <v>1132</v>
      </c>
      <c r="M852" s="35" t="s">
        <v>1187</v>
      </c>
      <c r="N852" s="35" t="s">
        <v>1668</v>
      </c>
      <c r="O852" s="35" t="s">
        <v>1134</v>
      </c>
      <c r="P852" s="35" t="s">
        <v>1135</v>
      </c>
      <c r="Q852" s="35"/>
      <c r="R852" s="35"/>
      <c r="S852" s="35"/>
      <c r="T852" s="35" t="s">
        <v>1944</v>
      </c>
      <c r="U852" s="35"/>
      <c r="V852" s="35" t="s">
        <v>1761</v>
      </c>
      <c r="W852" s="35" t="s">
        <v>1138</v>
      </c>
      <c r="X852" s="35" t="s">
        <v>1139</v>
      </c>
    </row>
    <row r="853" spans="1:24" ht="47.25" hidden="1">
      <c r="A853" s="35" t="s">
        <v>4446</v>
      </c>
      <c r="B853" s="35" t="s">
        <v>4447</v>
      </c>
      <c r="C853" s="35" t="s">
        <v>1126</v>
      </c>
      <c r="D853" s="35" t="s">
        <v>1127</v>
      </c>
      <c r="E853" s="35" t="s">
        <v>1146</v>
      </c>
      <c r="F853" s="35" t="s">
        <v>1129</v>
      </c>
      <c r="G853" s="35" t="s">
        <v>3133</v>
      </c>
      <c r="H853" s="35"/>
      <c r="I853" s="36" t="s">
        <v>4448</v>
      </c>
      <c r="J853" s="35"/>
      <c r="K853" s="35" t="s">
        <v>1150</v>
      </c>
      <c r="L853" s="35" t="s">
        <v>1132</v>
      </c>
      <c r="M853" s="35" t="s">
        <v>1133</v>
      </c>
      <c r="N853" s="35"/>
      <c r="O853" s="35" t="s">
        <v>1134</v>
      </c>
      <c r="P853" s="35" t="s">
        <v>1135</v>
      </c>
      <c r="Q853" s="35"/>
      <c r="R853" s="35"/>
      <c r="S853" s="35"/>
      <c r="T853" s="35" t="s">
        <v>3136</v>
      </c>
      <c r="U853" s="35"/>
      <c r="V853" s="35" t="s">
        <v>1137</v>
      </c>
      <c r="W853" s="35" t="s">
        <v>1138</v>
      </c>
      <c r="X853" s="35" t="s">
        <v>1139</v>
      </c>
    </row>
    <row r="854" spans="1:24" ht="47.25" hidden="1">
      <c r="A854" s="35" t="s">
        <v>4449</v>
      </c>
      <c r="B854" s="35" t="s">
        <v>4450</v>
      </c>
      <c r="C854" s="35" t="s">
        <v>1407</v>
      </c>
      <c r="D854" s="35" t="s">
        <v>1408</v>
      </c>
      <c r="E854" s="35" t="s">
        <v>1128</v>
      </c>
      <c r="F854" s="35" t="s">
        <v>2125</v>
      </c>
      <c r="G854" s="35" t="s">
        <v>2883</v>
      </c>
      <c r="H854" s="35"/>
      <c r="I854" s="36" t="s">
        <v>4451</v>
      </c>
      <c r="J854" s="35" t="s">
        <v>1142</v>
      </c>
      <c r="K854" s="35" t="s">
        <v>3220</v>
      </c>
      <c r="L854" s="35" t="s">
        <v>1132</v>
      </c>
      <c r="M854" s="35" t="s">
        <v>1187</v>
      </c>
      <c r="N854" s="35"/>
      <c r="O854" s="35" t="s">
        <v>1134</v>
      </c>
      <c r="P854" s="35" t="s">
        <v>1135</v>
      </c>
      <c r="Q854" s="35"/>
      <c r="R854" s="35"/>
      <c r="S854" s="35"/>
      <c r="T854" s="35" t="s">
        <v>2885</v>
      </c>
      <c r="U854" s="35"/>
      <c r="V854" s="35" t="s">
        <v>2886</v>
      </c>
      <c r="W854" s="35" t="s">
        <v>1138</v>
      </c>
      <c r="X854" s="35" t="s">
        <v>1139</v>
      </c>
    </row>
    <row r="855" spans="1:24" hidden="1">
      <c r="A855" s="35" t="s">
        <v>4452</v>
      </c>
      <c r="B855" s="35" t="s">
        <v>4453</v>
      </c>
      <c r="C855" s="35" t="s">
        <v>1407</v>
      </c>
      <c r="D855" s="35" t="s">
        <v>1571</v>
      </c>
      <c r="E855" s="35" t="s">
        <v>1146</v>
      </c>
      <c r="F855" s="35" t="s">
        <v>4454</v>
      </c>
      <c r="G855" s="35" t="s">
        <v>1573</v>
      </c>
      <c r="H855" s="35"/>
      <c r="I855" s="36" t="s">
        <v>4455</v>
      </c>
      <c r="J855" s="35" t="s">
        <v>1142</v>
      </c>
      <c r="K855" s="35" t="s">
        <v>1236</v>
      </c>
      <c r="L855" s="35" t="s">
        <v>1132</v>
      </c>
      <c r="M855" s="35" t="s">
        <v>1187</v>
      </c>
      <c r="N855" s="35"/>
      <c r="O855" s="35" t="s">
        <v>1134</v>
      </c>
      <c r="P855" s="35" t="s">
        <v>1135</v>
      </c>
      <c r="Q855" s="35"/>
      <c r="R855" s="35"/>
      <c r="S855" s="35"/>
      <c r="T855" s="35" t="s">
        <v>1574</v>
      </c>
      <c r="U855" s="35"/>
      <c r="V855" s="35" t="s">
        <v>4456</v>
      </c>
      <c r="W855" s="35" t="s">
        <v>1138</v>
      </c>
      <c r="X855" s="35" t="s">
        <v>1139</v>
      </c>
    </row>
    <row r="856" spans="1:24" ht="47.25" hidden="1">
      <c r="A856" s="35" t="s">
        <v>4457</v>
      </c>
      <c r="B856" s="35" t="s">
        <v>4458</v>
      </c>
      <c r="C856" s="35" t="s">
        <v>1174</v>
      </c>
      <c r="D856" s="35" t="s">
        <v>1175</v>
      </c>
      <c r="E856" s="35" t="s">
        <v>1165</v>
      </c>
      <c r="F856" s="35" t="s">
        <v>1304</v>
      </c>
      <c r="G856" s="35" t="s">
        <v>1241</v>
      </c>
      <c r="H856" s="35" t="s">
        <v>1242</v>
      </c>
      <c r="I856" s="36" t="s">
        <v>4459</v>
      </c>
      <c r="J856" s="35" t="s">
        <v>1142</v>
      </c>
      <c r="K856" s="35" t="s">
        <v>2155</v>
      </c>
      <c r="L856" s="35" t="s">
        <v>1132</v>
      </c>
      <c r="M856" s="35" t="s">
        <v>1187</v>
      </c>
      <c r="N856" s="35" t="s">
        <v>1241</v>
      </c>
      <c r="O856" s="35" t="s">
        <v>1134</v>
      </c>
      <c r="P856" s="35" t="s">
        <v>1135</v>
      </c>
      <c r="Q856" s="35"/>
      <c r="R856" s="35"/>
      <c r="S856" s="35"/>
      <c r="T856" s="35" t="s">
        <v>1244</v>
      </c>
      <c r="U856" s="35"/>
      <c r="V856" s="35" t="s">
        <v>1307</v>
      </c>
      <c r="W856" s="35" t="s">
        <v>1138</v>
      </c>
      <c r="X856" s="35" t="s">
        <v>1139</v>
      </c>
    </row>
    <row r="857" spans="1:24" ht="78.75" hidden="1">
      <c r="A857" s="35" t="s">
        <v>4460</v>
      </c>
      <c r="B857" s="35" t="s">
        <v>4461</v>
      </c>
      <c r="C857" s="35" t="s">
        <v>1126</v>
      </c>
      <c r="D857" s="35" t="s">
        <v>1127</v>
      </c>
      <c r="E857" s="35" t="s">
        <v>1146</v>
      </c>
      <c r="F857" s="35" t="s">
        <v>1263</v>
      </c>
      <c r="G857" s="35" t="s">
        <v>1490</v>
      </c>
      <c r="H857" s="35"/>
      <c r="I857" s="36" t="s">
        <v>4462</v>
      </c>
      <c r="J857" s="35"/>
      <c r="K857" s="35" t="s">
        <v>1142</v>
      </c>
      <c r="L857" s="35" t="s">
        <v>1132</v>
      </c>
      <c r="M857" s="35" t="s">
        <v>1133</v>
      </c>
      <c r="N857" s="35"/>
      <c r="O857" s="35" t="s">
        <v>1134</v>
      </c>
      <c r="P857" s="35" t="s">
        <v>1135</v>
      </c>
      <c r="Q857" s="35"/>
      <c r="R857" s="35"/>
      <c r="S857" s="35"/>
      <c r="T857" s="35" t="s">
        <v>1492</v>
      </c>
      <c r="U857" s="35"/>
      <c r="V857" s="35" t="s">
        <v>1268</v>
      </c>
      <c r="W857" s="35" t="s">
        <v>1138</v>
      </c>
      <c r="X857" s="35" t="s">
        <v>1139</v>
      </c>
    </row>
    <row r="858" spans="1:24" hidden="1">
      <c r="A858" s="35" t="s">
        <v>4463</v>
      </c>
      <c r="B858" s="35" t="s">
        <v>4464</v>
      </c>
      <c r="C858" s="35" t="s">
        <v>1407</v>
      </c>
      <c r="D858" s="35"/>
      <c r="E858" s="35" t="s">
        <v>1159</v>
      </c>
      <c r="F858" s="35" t="s">
        <v>1572</v>
      </c>
      <c r="G858" s="35" t="s">
        <v>1573</v>
      </c>
      <c r="H858" s="35"/>
      <c r="I858" s="36" t="s">
        <v>4465</v>
      </c>
      <c r="J858" s="35" t="s">
        <v>1142</v>
      </c>
      <c r="K858" s="35" t="s">
        <v>1142</v>
      </c>
      <c r="L858" s="35" t="s">
        <v>1132</v>
      </c>
      <c r="M858" s="35" t="s">
        <v>1187</v>
      </c>
      <c r="N858" s="35" t="s">
        <v>4466</v>
      </c>
      <c r="O858" s="35" t="s">
        <v>1134</v>
      </c>
      <c r="P858" s="35" t="s">
        <v>1135</v>
      </c>
      <c r="Q858" s="35"/>
      <c r="R858" s="35"/>
      <c r="S858" s="35"/>
      <c r="T858" s="35"/>
      <c r="U858" s="35"/>
      <c r="V858" s="35"/>
      <c r="W858" s="35" t="s">
        <v>1138</v>
      </c>
      <c r="X858" s="35" t="s">
        <v>1139</v>
      </c>
    </row>
    <row r="859" spans="1:24" ht="47.25" hidden="1">
      <c r="A859" s="35" t="s">
        <v>4467</v>
      </c>
      <c r="B859" s="35" t="s">
        <v>4468</v>
      </c>
      <c r="C859" s="35" t="s">
        <v>1174</v>
      </c>
      <c r="D859" s="35" t="s">
        <v>1175</v>
      </c>
      <c r="E859" s="35" t="s">
        <v>1165</v>
      </c>
      <c r="F859" s="35" t="s">
        <v>1184</v>
      </c>
      <c r="G859" s="35" t="s">
        <v>1185</v>
      </c>
      <c r="H859" s="35"/>
      <c r="I859" s="36" t="s">
        <v>4469</v>
      </c>
      <c r="J859" s="35" t="s">
        <v>1142</v>
      </c>
      <c r="K859" s="35" t="s">
        <v>1236</v>
      </c>
      <c r="L859" s="35" t="s">
        <v>1132</v>
      </c>
      <c r="M859" s="35" t="s">
        <v>1187</v>
      </c>
      <c r="N859" s="35"/>
      <c r="O859" s="35" t="s">
        <v>1134</v>
      </c>
      <c r="P859" s="35" t="s">
        <v>1135</v>
      </c>
      <c r="Q859" s="35"/>
      <c r="R859" s="35"/>
      <c r="S859" s="35"/>
      <c r="T859" s="35" t="s">
        <v>1188</v>
      </c>
      <c r="U859" s="35"/>
      <c r="V859" s="35" t="s">
        <v>1189</v>
      </c>
      <c r="W859" s="35" t="s">
        <v>1138</v>
      </c>
      <c r="X859" s="35" t="s">
        <v>1139</v>
      </c>
    </row>
    <row r="860" spans="1:24" ht="31.5" hidden="1">
      <c r="A860" s="35" t="s">
        <v>4470</v>
      </c>
      <c r="B860" s="35" t="s">
        <v>4471</v>
      </c>
      <c r="C860" s="35" t="s">
        <v>1174</v>
      </c>
      <c r="D860" s="35"/>
      <c r="E860" s="35" t="s">
        <v>1165</v>
      </c>
      <c r="F860" s="35" t="s">
        <v>1362</v>
      </c>
      <c r="G860" s="35" t="s">
        <v>2177</v>
      </c>
      <c r="H860" s="35" t="s">
        <v>2178</v>
      </c>
      <c r="I860" s="36" t="s">
        <v>4472</v>
      </c>
      <c r="J860" s="35" t="s">
        <v>1274</v>
      </c>
      <c r="K860" s="35" t="s">
        <v>1274</v>
      </c>
      <c r="L860" s="35" t="s">
        <v>1132</v>
      </c>
      <c r="M860" s="35" t="s">
        <v>1187</v>
      </c>
      <c r="N860" s="35" t="s">
        <v>2178</v>
      </c>
      <c r="O860" s="35" t="s">
        <v>1134</v>
      </c>
      <c r="P860" s="35" t="s">
        <v>1135</v>
      </c>
      <c r="Q860" s="35"/>
      <c r="R860" s="35"/>
      <c r="S860" s="35"/>
      <c r="T860" s="35"/>
      <c r="U860" s="35"/>
      <c r="V860" s="35"/>
      <c r="W860" s="35" t="s">
        <v>1138</v>
      </c>
      <c r="X860" s="35" t="s">
        <v>1139</v>
      </c>
    </row>
    <row r="861" spans="1:24" ht="31.5" hidden="1">
      <c r="A861" s="35" t="s">
        <v>4473</v>
      </c>
      <c r="B861" s="35" t="s">
        <v>4474</v>
      </c>
      <c r="C861" s="35" t="s">
        <v>1126</v>
      </c>
      <c r="D861" s="35" t="s">
        <v>1127</v>
      </c>
      <c r="E861" s="35" t="s">
        <v>1146</v>
      </c>
      <c r="F861" s="35" t="s">
        <v>1153</v>
      </c>
      <c r="G861" s="35" t="s">
        <v>1814</v>
      </c>
      <c r="H861" s="35"/>
      <c r="I861" s="36" t="s">
        <v>4475</v>
      </c>
      <c r="J861" s="35" t="s">
        <v>1156</v>
      </c>
      <c r="K861" s="35" t="s">
        <v>1156</v>
      </c>
      <c r="L861" s="35" t="s">
        <v>1132</v>
      </c>
      <c r="M861" s="35" t="s">
        <v>1133</v>
      </c>
      <c r="N861" s="35" t="s">
        <v>1814</v>
      </c>
      <c r="O861" s="35" t="s">
        <v>1134</v>
      </c>
      <c r="P861" s="35" t="s">
        <v>1135</v>
      </c>
      <c r="Q861" s="35"/>
      <c r="R861" s="35"/>
      <c r="S861" s="35"/>
      <c r="T861" s="35" t="s">
        <v>1816</v>
      </c>
      <c r="U861" s="35"/>
      <c r="V861" s="35"/>
      <c r="W861" s="35" t="s">
        <v>1138</v>
      </c>
      <c r="X861" s="35" t="s">
        <v>1139</v>
      </c>
    </row>
    <row r="862" spans="1:24" hidden="1">
      <c r="A862" s="35" t="s">
        <v>4476</v>
      </c>
      <c r="B862" s="35" t="s">
        <v>4477</v>
      </c>
      <c r="C862" s="35" t="s">
        <v>1407</v>
      </c>
      <c r="D862" s="35"/>
      <c r="E862" s="35" t="s">
        <v>1159</v>
      </c>
      <c r="F862" s="35" t="s">
        <v>1572</v>
      </c>
      <c r="G862" s="35" t="s">
        <v>1573</v>
      </c>
      <c r="H862" s="35"/>
      <c r="I862" s="36" t="s">
        <v>4478</v>
      </c>
      <c r="J862" s="35" t="s">
        <v>1142</v>
      </c>
      <c r="K862" s="35" t="s">
        <v>1142</v>
      </c>
      <c r="L862" s="35" t="s">
        <v>1132</v>
      </c>
      <c r="M862" s="35" t="s">
        <v>1187</v>
      </c>
      <c r="N862" s="35" t="s">
        <v>4466</v>
      </c>
      <c r="O862" s="35" t="s">
        <v>1134</v>
      </c>
      <c r="P862" s="35" t="s">
        <v>1135</v>
      </c>
      <c r="Q862" s="35"/>
      <c r="R862" s="35"/>
      <c r="S862" s="35"/>
      <c r="T862" s="35"/>
      <c r="U862" s="35"/>
      <c r="V862" s="35"/>
      <c r="W862" s="35" t="s">
        <v>1138</v>
      </c>
      <c r="X862" s="35" t="s">
        <v>1139</v>
      </c>
    </row>
    <row r="863" spans="1:24" ht="47.25" hidden="1">
      <c r="A863" s="35" t="s">
        <v>4479</v>
      </c>
      <c r="B863" s="35" t="s">
        <v>4480</v>
      </c>
      <c r="C863" s="35" t="s">
        <v>1407</v>
      </c>
      <c r="D863" s="35" t="s">
        <v>1571</v>
      </c>
      <c r="E863" s="35" t="s">
        <v>1159</v>
      </c>
      <c r="F863" s="35" t="s">
        <v>4481</v>
      </c>
      <c r="G863" s="35" t="s">
        <v>1573</v>
      </c>
      <c r="H863" s="35"/>
      <c r="I863" s="36" t="s">
        <v>4482</v>
      </c>
      <c r="J863" s="35" t="s">
        <v>1142</v>
      </c>
      <c r="K863" s="35" t="s">
        <v>1142</v>
      </c>
      <c r="L863" s="35" t="s">
        <v>1132</v>
      </c>
      <c r="M863" s="35" t="s">
        <v>1187</v>
      </c>
      <c r="N863" s="35"/>
      <c r="O863" s="35" t="s">
        <v>1134</v>
      </c>
      <c r="P863" s="35" t="s">
        <v>1135</v>
      </c>
      <c r="Q863" s="35"/>
      <c r="R863" s="35"/>
      <c r="S863" s="35"/>
      <c r="T863" s="35" t="s">
        <v>1574</v>
      </c>
      <c r="U863" s="35"/>
      <c r="V863" s="35" t="s">
        <v>4483</v>
      </c>
      <c r="W863" s="35" t="s">
        <v>1138</v>
      </c>
      <c r="X863" s="35" t="s">
        <v>1139</v>
      </c>
    </row>
    <row r="864" spans="1:24" ht="47.25" hidden="1">
      <c r="A864" s="35" t="s">
        <v>4484</v>
      </c>
      <c r="B864" s="35" t="s">
        <v>4485</v>
      </c>
      <c r="C864" s="35" t="s">
        <v>1407</v>
      </c>
      <c r="D864" s="35" t="s">
        <v>3051</v>
      </c>
      <c r="E864" s="35" t="s">
        <v>1159</v>
      </c>
      <c r="F864" s="35" t="s">
        <v>1572</v>
      </c>
      <c r="G864" s="35" t="s">
        <v>1573</v>
      </c>
      <c r="H864" s="35"/>
      <c r="I864" s="36" t="s">
        <v>4486</v>
      </c>
      <c r="J864" s="35" t="s">
        <v>1142</v>
      </c>
      <c r="K864" s="35" t="s">
        <v>1142</v>
      </c>
      <c r="L864" s="35" t="s">
        <v>1132</v>
      </c>
      <c r="M864" s="35" t="s">
        <v>1187</v>
      </c>
      <c r="N864" s="35"/>
      <c r="O864" s="35" t="s">
        <v>1134</v>
      </c>
      <c r="P864" s="35" t="s">
        <v>1135</v>
      </c>
      <c r="Q864" s="35"/>
      <c r="R864" s="35"/>
      <c r="S864" s="35"/>
      <c r="T864" s="35" t="s">
        <v>1574</v>
      </c>
      <c r="U864" s="35" t="s">
        <v>4487</v>
      </c>
      <c r="V864" s="35" t="s">
        <v>1575</v>
      </c>
      <c r="W864" s="35" t="s">
        <v>1138</v>
      </c>
      <c r="X864" s="35" t="s">
        <v>1139</v>
      </c>
    </row>
    <row r="865" spans="1:24" ht="110.25" hidden="1">
      <c r="A865" s="35" t="s">
        <v>4488</v>
      </c>
      <c r="B865" s="35" t="s">
        <v>4489</v>
      </c>
      <c r="C865" s="35" t="s">
        <v>1174</v>
      </c>
      <c r="D865" s="35" t="s">
        <v>1175</v>
      </c>
      <c r="E865" s="35" t="s">
        <v>1146</v>
      </c>
      <c r="F865" s="35" t="s">
        <v>1512</v>
      </c>
      <c r="G865" s="35" t="s">
        <v>1507</v>
      </c>
      <c r="H865" s="35"/>
      <c r="I865" s="36" t="s">
        <v>4490</v>
      </c>
      <c r="J865" s="35" t="s">
        <v>1142</v>
      </c>
      <c r="K865" s="35" t="s">
        <v>1236</v>
      </c>
      <c r="L865" s="35" t="s">
        <v>1132</v>
      </c>
      <c r="M865" s="35" t="s">
        <v>1187</v>
      </c>
      <c r="N865" s="35"/>
      <c r="O865" s="35" t="s">
        <v>1134</v>
      </c>
      <c r="P865" s="35" t="s">
        <v>1135</v>
      </c>
      <c r="Q865" s="35"/>
      <c r="R865" s="35"/>
      <c r="S865" s="35"/>
      <c r="T865" s="35" t="s">
        <v>1509</v>
      </c>
      <c r="U865" s="35"/>
      <c r="V865" s="35" t="s">
        <v>1512</v>
      </c>
      <c r="W865" s="35" t="s">
        <v>1138</v>
      </c>
      <c r="X865" s="35" t="s">
        <v>1139</v>
      </c>
    </row>
    <row r="866" spans="1:24" ht="47.25" hidden="1">
      <c r="A866" s="35" t="s">
        <v>4491</v>
      </c>
      <c r="B866" s="35" t="s">
        <v>4492</v>
      </c>
      <c r="C866" s="35" t="s">
        <v>1126</v>
      </c>
      <c r="D866" s="35" t="s">
        <v>1127</v>
      </c>
      <c r="E866" s="35" t="s">
        <v>1159</v>
      </c>
      <c r="F866" s="35" t="s">
        <v>1891</v>
      </c>
      <c r="G866" s="35" t="s">
        <v>3123</v>
      </c>
      <c r="H866" s="35"/>
      <c r="I866" s="36" t="s">
        <v>4493</v>
      </c>
      <c r="J866" s="35"/>
      <c r="K866" s="35" t="s">
        <v>1396</v>
      </c>
      <c r="L866" s="35" t="s">
        <v>1132</v>
      </c>
      <c r="M866" s="35" t="s">
        <v>1133</v>
      </c>
      <c r="N866" s="35"/>
      <c r="O866" s="35" t="s">
        <v>1134</v>
      </c>
      <c r="P866" s="35" t="s">
        <v>1135</v>
      </c>
      <c r="Q866" s="35"/>
      <c r="R866" s="35"/>
      <c r="S866" s="35"/>
      <c r="T866" s="35" t="s">
        <v>3125</v>
      </c>
      <c r="U866" s="35"/>
      <c r="V866" s="35" t="s">
        <v>1944</v>
      </c>
      <c r="W866" s="35" t="s">
        <v>1138</v>
      </c>
      <c r="X866" s="35" t="s">
        <v>1139</v>
      </c>
    </row>
    <row r="867" spans="1:24" hidden="1">
      <c r="A867" s="35" t="s">
        <v>4494</v>
      </c>
      <c r="B867" s="35" t="s">
        <v>4495</v>
      </c>
      <c r="C867" s="35" t="s">
        <v>1126</v>
      </c>
      <c r="D867" s="35" t="s">
        <v>1127</v>
      </c>
      <c r="E867" s="35" t="s">
        <v>1159</v>
      </c>
      <c r="F867" s="35" t="s">
        <v>1129</v>
      </c>
      <c r="G867" s="35" t="s">
        <v>1130</v>
      </c>
      <c r="H867" s="35"/>
      <c r="I867" s="36" t="s">
        <v>4496</v>
      </c>
      <c r="J867" s="35"/>
      <c r="K867" s="35" t="s">
        <v>1131</v>
      </c>
      <c r="L867" s="35" t="s">
        <v>1132</v>
      </c>
      <c r="M867" s="35" t="s">
        <v>1133</v>
      </c>
      <c r="N867" s="35"/>
      <c r="O867" s="35" t="s">
        <v>1134</v>
      </c>
      <c r="P867" s="35" t="s">
        <v>1135</v>
      </c>
      <c r="Q867" s="35"/>
      <c r="R867" s="35"/>
      <c r="S867" s="35"/>
      <c r="T867" s="35" t="s">
        <v>1136</v>
      </c>
      <c r="U867" s="35"/>
      <c r="V867" s="35" t="s">
        <v>1137</v>
      </c>
      <c r="W867" s="35" t="s">
        <v>1138</v>
      </c>
      <c r="X867" s="35" t="s">
        <v>1139</v>
      </c>
    </row>
    <row r="868" spans="1:24" ht="63" hidden="1">
      <c r="A868" s="35" t="s">
        <v>4497</v>
      </c>
      <c r="B868" s="35" t="s">
        <v>4498</v>
      </c>
      <c r="C868" s="35" t="s">
        <v>1126</v>
      </c>
      <c r="D868" s="35" t="s">
        <v>1127</v>
      </c>
      <c r="E868" s="35" t="s">
        <v>1128</v>
      </c>
      <c r="F868" s="35" t="s">
        <v>2231</v>
      </c>
      <c r="G868" s="35" t="s">
        <v>1315</v>
      </c>
      <c r="H868" s="35"/>
      <c r="I868" s="36" t="s">
        <v>4499</v>
      </c>
      <c r="J868" s="35" t="s">
        <v>1274</v>
      </c>
      <c r="K868" s="35" t="s">
        <v>1274</v>
      </c>
      <c r="L868" s="35" t="s">
        <v>1132</v>
      </c>
      <c r="M868" s="35" t="s">
        <v>1133</v>
      </c>
      <c r="N868" s="35" t="s">
        <v>1317</v>
      </c>
      <c r="O868" s="35" t="s">
        <v>1134</v>
      </c>
      <c r="P868" s="35" t="s">
        <v>1135</v>
      </c>
      <c r="Q868" s="35"/>
      <c r="R868" s="35"/>
      <c r="S868" s="35"/>
      <c r="T868" s="35" t="s">
        <v>1318</v>
      </c>
      <c r="U868" s="35"/>
      <c r="V868" s="35" t="s">
        <v>2231</v>
      </c>
      <c r="W868" s="35" t="s">
        <v>1138</v>
      </c>
      <c r="X868" s="35" t="s">
        <v>1139</v>
      </c>
    </row>
    <row r="869" spans="1:24" hidden="1">
      <c r="A869" s="35" t="s">
        <v>4500</v>
      </c>
      <c r="B869" s="35" t="s">
        <v>4501</v>
      </c>
      <c r="C869" s="35" t="s">
        <v>1126</v>
      </c>
      <c r="D869" s="35"/>
      <c r="E869" s="35" t="s">
        <v>1159</v>
      </c>
      <c r="F869" s="35" t="s">
        <v>1129</v>
      </c>
      <c r="G869" s="35" t="s">
        <v>3116</v>
      </c>
      <c r="H869" s="35"/>
      <c r="I869" s="36" t="s">
        <v>4502</v>
      </c>
      <c r="J869" s="35" t="s">
        <v>1142</v>
      </c>
      <c r="K869" s="35" t="s">
        <v>1142</v>
      </c>
      <c r="L869" s="35" t="s">
        <v>1132</v>
      </c>
      <c r="M869" s="35" t="s">
        <v>1133</v>
      </c>
      <c r="N869" s="35" t="s">
        <v>2128</v>
      </c>
      <c r="O869" s="35" t="s">
        <v>1134</v>
      </c>
      <c r="P869" s="35" t="s">
        <v>1135</v>
      </c>
      <c r="Q869" s="35"/>
      <c r="R869" s="35"/>
      <c r="S869" s="35"/>
      <c r="T869" s="35"/>
      <c r="U869" s="35"/>
      <c r="V869" s="35"/>
      <c r="W869" s="35" t="s">
        <v>1138</v>
      </c>
      <c r="X869" s="35" t="s">
        <v>1139</v>
      </c>
    </row>
    <row r="870" spans="1:24" hidden="1">
      <c r="A870" s="35" t="s">
        <v>4503</v>
      </c>
      <c r="B870" s="35" t="s">
        <v>4504</v>
      </c>
      <c r="C870" s="35" t="s">
        <v>1407</v>
      </c>
      <c r="D870" s="35"/>
      <c r="E870" s="35" t="s">
        <v>1159</v>
      </c>
      <c r="F870" s="35" t="s">
        <v>1572</v>
      </c>
      <c r="G870" s="35" t="s">
        <v>1573</v>
      </c>
      <c r="H870" s="35"/>
      <c r="I870" s="36" t="s">
        <v>4505</v>
      </c>
      <c r="J870" s="35" t="s">
        <v>1142</v>
      </c>
      <c r="K870" s="35" t="s">
        <v>1142</v>
      </c>
      <c r="L870" s="35" t="s">
        <v>1132</v>
      </c>
      <c r="M870" s="35" t="s">
        <v>1187</v>
      </c>
      <c r="N870" s="35" t="s">
        <v>4466</v>
      </c>
      <c r="O870" s="35" t="s">
        <v>1134</v>
      </c>
      <c r="P870" s="35" t="s">
        <v>1135</v>
      </c>
      <c r="Q870" s="35"/>
      <c r="R870" s="35"/>
      <c r="S870" s="35"/>
      <c r="T870" s="35"/>
      <c r="U870" s="35"/>
      <c r="V870" s="35"/>
      <c r="W870" s="35" t="s">
        <v>1138</v>
      </c>
      <c r="X870" s="35" t="s">
        <v>1139</v>
      </c>
    </row>
    <row r="871" spans="1:24" ht="31.5" hidden="1">
      <c r="A871" s="35" t="s">
        <v>4506</v>
      </c>
      <c r="B871" s="35" t="s">
        <v>4507</v>
      </c>
      <c r="C871" s="35" t="s">
        <v>1126</v>
      </c>
      <c r="D871" s="35" t="s">
        <v>1127</v>
      </c>
      <c r="E871" s="35" t="s">
        <v>1146</v>
      </c>
      <c r="F871" s="35" t="s">
        <v>1800</v>
      </c>
      <c r="G871" s="35"/>
      <c r="H871" s="35"/>
      <c r="I871" s="36" t="s">
        <v>4508</v>
      </c>
      <c r="J871" s="35"/>
      <c r="K871" s="35" t="s">
        <v>1142</v>
      </c>
      <c r="L871" s="35" t="s">
        <v>1132</v>
      </c>
      <c r="M871" s="35" t="s">
        <v>1133</v>
      </c>
      <c r="N871" s="35"/>
      <c r="O871" s="35" t="s">
        <v>1134</v>
      </c>
      <c r="P871" s="35" t="s">
        <v>1135</v>
      </c>
      <c r="Q871" s="35"/>
      <c r="R871" s="35"/>
      <c r="S871" s="35"/>
      <c r="T871" s="35" t="s">
        <v>1898</v>
      </c>
      <c r="U871" s="35"/>
      <c r="V871" s="35" t="s">
        <v>1801</v>
      </c>
      <c r="W871" s="35" t="s">
        <v>1138</v>
      </c>
      <c r="X871" s="35" t="s">
        <v>1139</v>
      </c>
    </row>
    <row r="872" spans="1:24" hidden="1">
      <c r="A872" s="35" t="s">
        <v>4509</v>
      </c>
      <c r="B872" s="35" t="s">
        <v>4510</v>
      </c>
      <c r="C872" s="35" t="s">
        <v>1126</v>
      </c>
      <c r="D872" s="35"/>
      <c r="E872" s="35" t="s">
        <v>1146</v>
      </c>
      <c r="F872" s="35" t="s">
        <v>1572</v>
      </c>
      <c r="G872" s="35" t="s">
        <v>2126</v>
      </c>
      <c r="H872" s="35"/>
      <c r="I872" s="36" t="s">
        <v>4509</v>
      </c>
      <c r="J872" s="35" t="s">
        <v>1142</v>
      </c>
      <c r="K872" s="35" t="s">
        <v>1142</v>
      </c>
      <c r="L872" s="35" t="s">
        <v>1132</v>
      </c>
      <c r="M872" s="35" t="s">
        <v>1133</v>
      </c>
      <c r="N872" s="35" t="s">
        <v>2128</v>
      </c>
      <c r="O872" s="35" t="s">
        <v>1134</v>
      </c>
      <c r="P872" s="35" t="s">
        <v>1135</v>
      </c>
      <c r="Q872" s="35"/>
      <c r="R872" s="35"/>
      <c r="S872" s="35"/>
      <c r="T872" s="35"/>
      <c r="U872" s="35"/>
      <c r="V872" s="35"/>
      <c r="W872" s="35" t="s">
        <v>1138</v>
      </c>
      <c r="X872" s="35" t="s">
        <v>1139</v>
      </c>
    </row>
    <row r="873" spans="1:24" hidden="1">
      <c r="A873" s="35" t="s">
        <v>4511</v>
      </c>
      <c r="B873" s="35" t="s">
        <v>4512</v>
      </c>
      <c r="C873" s="35" t="s">
        <v>1126</v>
      </c>
      <c r="D873" s="35" t="s">
        <v>1127</v>
      </c>
      <c r="E873" s="35" t="s">
        <v>1165</v>
      </c>
      <c r="F873" s="35" t="s">
        <v>1129</v>
      </c>
      <c r="G873" s="35" t="s">
        <v>2456</v>
      </c>
      <c r="H873" s="35"/>
      <c r="I873" s="36" t="s">
        <v>4513</v>
      </c>
      <c r="J873" s="35"/>
      <c r="K873" s="35" t="s">
        <v>1142</v>
      </c>
      <c r="L873" s="35" t="s">
        <v>1132</v>
      </c>
      <c r="M873" s="35" t="s">
        <v>1133</v>
      </c>
      <c r="N873" s="35"/>
      <c r="O873" s="35" t="s">
        <v>1134</v>
      </c>
      <c r="P873" s="35" t="s">
        <v>1135</v>
      </c>
      <c r="Q873" s="35"/>
      <c r="R873" s="35"/>
      <c r="S873" s="35"/>
      <c r="T873" s="35" t="s">
        <v>2459</v>
      </c>
      <c r="U873" s="35"/>
      <c r="V873" s="35" t="s">
        <v>1137</v>
      </c>
      <c r="W873" s="35" t="s">
        <v>1138</v>
      </c>
      <c r="X873" s="35" t="s">
        <v>1139</v>
      </c>
    </row>
    <row r="874" spans="1:24" hidden="1">
      <c r="A874" s="35" t="s">
        <v>4514</v>
      </c>
      <c r="B874" s="35" t="s">
        <v>4515</v>
      </c>
      <c r="C874" s="35" t="s">
        <v>1126</v>
      </c>
      <c r="D874" s="35" t="s">
        <v>1127</v>
      </c>
      <c r="E874" s="35" t="s">
        <v>1159</v>
      </c>
      <c r="F874" s="35" t="s">
        <v>1129</v>
      </c>
      <c r="G874" s="35" t="s">
        <v>1130</v>
      </c>
      <c r="H874" s="35"/>
      <c r="I874" s="36" t="s">
        <v>4514</v>
      </c>
      <c r="J874" s="35"/>
      <c r="K874" s="35" t="s">
        <v>1131</v>
      </c>
      <c r="L874" s="35" t="s">
        <v>1132</v>
      </c>
      <c r="M874" s="35" t="s">
        <v>1133</v>
      </c>
      <c r="N874" s="35"/>
      <c r="O874" s="35" t="s">
        <v>1134</v>
      </c>
      <c r="P874" s="35" t="s">
        <v>1135</v>
      </c>
      <c r="Q874" s="35"/>
      <c r="R874" s="35"/>
      <c r="S874" s="35"/>
      <c r="T874" s="35" t="s">
        <v>1136</v>
      </c>
      <c r="U874" s="35"/>
      <c r="V874" s="35" t="s">
        <v>1137</v>
      </c>
      <c r="W874" s="35" t="s">
        <v>1138</v>
      </c>
      <c r="X874" s="35" t="s">
        <v>1139</v>
      </c>
    </row>
    <row r="875" spans="1:24" ht="31.5" hidden="1">
      <c r="A875" s="35" t="s">
        <v>4516</v>
      </c>
      <c r="B875" s="35" t="s">
        <v>4517</v>
      </c>
      <c r="C875" s="35" t="s">
        <v>1126</v>
      </c>
      <c r="D875" s="35" t="s">
        <v>1127</v>
      </c>
      <c r="E875" s="35" t="s">
        <v>1159</v>
      </c>
      <c r="F875" s="35" t="s">
        <v>2231</v>
      </c>
      <c r="G875" s="35" t="s">
        <v>1315</v>
      </c>
      <c r="H875" s="35"/>
      <c r="I875" s="36" t="s">
        <v>4518</v>
      </c>
      <c r="J875" s="35" t="s">
        <v>1274</v>
      </c>
      <c r="K875" s="35" t="s">
        <v>1274</v>
      </c>
      <c r="L875" s="35" t="s">
        <v>1132</v>
      </c>
      <c r="M875" s="35" t="s">
        <v>1133</v>
      </c>
      <c r="N875" s="35" t="s">
        <v>1317</v>
      </c>
      <c r="O875" s="35" t="s">
        <v>1134</v>
      </c>
      <c r="P875" s="35" t="s">
        <v>1135</v>
      </c>
      <c r="Q875" s="35"/>
      <c r="R875" s="35"/>
      <c r="S875" s="35"/>
      <c r="T875" s="35" t="s">
        <v>1318</v>
      </c>
      <c r="U875" s="35"/>
      <c r="V875" s="35" t="s">
        <v>2231</v>
      </c>
      <c r="W875" s="35" t="s">
        <v>1138</v>
      </c>
      <c r="X875" s="35" t="s">
        <v>1139</v>
      </c>
    </row>
    <row r="876" spans="1:24" ht="31.5" hidden="1">
      <c r="A876" s="35" t="s">
        <v>4519</v>
      </c>
      <c r="B876" s="35" t="s">
        <v>4520</v>
      </c>
      <c r="C876" s="35" t="s">
        <v>1126</v>
      </c>
      <c r="D876" s="35" t="s">
        <v>1313</v>
      </c>
      <c r="E876" s="35" t="s">
        <v>1165</v>
      </c>
      <c r="F876" s="35" t="s">
        <v>1153</v>
      </c>
      <c r="G876" s="35" t="s">
        <v>1839</v>
      </c>
      <c r="H876" s="35"/>
      <c r="I876" s="36" t="s">
        <v>4519</v>
      </c>
      <c r="J876" s="35"/>
      <c r="K876" s="35" t="s">
        <v>1156</v>
      </c>
      <c r="L876" s="35" t="s">
        <v>1132</v>
      </c>
      <c r="M876" s="35" t="s">
        <v>1133</v>
      </c>
      <c r="N876" s="35"/>
      <c r="O876" s="35" t="s">
        <v>1134</v>
      </c>
      <c r="P876" s="35" t="s">
        <v>1135</v>
      </c>
      <c r="Q876" s="35"/>
      <c r="R876" s="35"/>
      <c r="S876" s="35"/>
      <c r="T876" s="35" t="s">
        <v>4521</v>
      </c>
      <c r="U876" s="35"/>
      <c r="V876" s="35" t="s">
        <v>1153</v>
      </c>
      <c r="W876" s="35" t="s">
        <v>1138</v>
      </c>
      <c r="X876" s="35" t="s">
        <v>1139</v>
      </c>
    </row>
    <row r="877" spans="1:24" ht="31.5" hidden="1">
      <c r="A877" s="35" t="s">
        <v>4522</v>
      </c>
      <c r="B877" s="35" t="s">
        <v>4523</v>
      </c>
      <c r="C877" s="35" t="s">
        <v>1126</v>
      </c>
      <c r="D877" s="35"/>
      <c r="E877" s="35" t="s">
        <v>1146</v>
      </c>
      <c r="F877" s="35" t="s">
        <v>1129</v>
      </c>
      <c r="G877" s="35" t="s">
        <v>4524</v>
      </c>
      <c r="H877" s="35"/>
      <c r="I877" s="36" t="s">
        <v>4525</v>
      </c>
      <c r="J877" s="35" t="s">
        <v>1142</v>
      </c>
      <c r="K877" s="35" t="s">
        <v>1142</v>
      </c>
      <c r="L877" s="35" t="s">
        <v>1132</v>
      </c>
      <c r="M877" s="35" t="s">
        <v>1133</v>
      </c>
      <c r="N877" s="35" t="s">
        <v>2128</v>
      </c>
      <c r="O877" s="35" t="s">
        <v>1134</v>
      </c>
      <c r="P877" s="35" t="s">
        <v>1135</v>
      </c>
      <c r="Q877" s="35"/>
      <c r="R877" s="35"/>
      <c r="S877" s="35"/>
      <c r="T877" s="35"/>
      <c r="U877" s="35"/>
      <c r="V877" s="35"/>
      <c r="W877" s="35" t="s">
        <v>1138</v>
      </c>
      <c r="X877" s="35" t="s">
        <v>1139</v>
      </c>
    </row>
    <row r="878" spans="1:24" hidden="1">
      <c r="A878" s="35" t="s">
        <v>4526</v>
      </c>
      <c r="B878" s="35" t="s">
        <v>4527</v>
      </c>
      <c r="C878" s="35" t="s">
        <v>1126</v>
      </c>
      <c r="D878" s="35"/>
      <c r="E878" s="35" t="s">
        <v>1165</v>
      </c>
      <c r="F878" s="35" t="s">
        <v>1129</v>
      </c>
      <c r="G878" s="35" t="s">
        <v>4524</v>
      </c>
      <c r="H878" s="35"/>
      <c r="I878" s="36" t="s">
        <v>4513</v>
      </c>
      <c r="J878" s="35" t="s">
        <v>1142</v>
      </c>
      <c r="K878" s="35" t="s">
        <v>1142</v>
      </c>
      <c r="L878" s="35" t="s">
        <v>1132</v>
      </c>
      <c r="M878" s="35" t="s">
        <v>1133</v>
      </c>
      <c r="N878" s="35" t="s">
        <v>2128</v>
      </c>
      <c r="O878" s="35" t="s">
        <v>1134</v>
      </c>
      <c r="P878" s="35" t="s">
        <v>1135</v>
      </c>
      <c r="Q878" s="35"/>
      <c r="R878" s="35"/>
      <c r="S878" s="35"/>
      <c r="T878" s="35"/>
      <c r="U878" s="35"/>
      <c r="V878" s="35"/>
      <c r="W878" s="35" t="s">
        <v>1138</v>
      </c>
      <c r="X878" s="35" t="s">
        <v>1139</v>
      </c>
    </row>
    <row r="879" spans="1:24" ht="47.25" hidden="1">
      <c r="A879" s="35" t="s">
        <v>4528</v>
      </c>
      <c r="B879" s="35" t="s">
        <v>4529</v>
      </c>
      <c r="C879" s="35" t="s">
        <v>1126</v>
      </c>
      <c r="D879" s="35"/>
      <c r="E879" s="35" t="s">
        <v>1146</v>
      </c>
      <c r="F879" s="35" t="s">
        <v>4530</v>
      </c>
      <c r="G879" s="35" t="s">
        <v>2896</v>
      </c>
      <c r="H879" s="35" t="s">
        <v>2126</v>
      </c>
      <c r="I879" s="36" t="s">
        <v>4531</v>
      </c>
      <c r="J879" s="35" t="s">
        <v>1142</v>
      </c>
      <c r="K879" s="35" t="s">
        <v>1142</v>
      </c>
      <c r="L879" s="35" t="s">
        <v>1132</v>
      </c>
      <c r="M879" s="35" t="s">
        <v>1133</v>
      </c>
      <c r="N879" s="35" t="s">
        <v>1297</v>
      </c>
      <c r="O879" s="35" t="s">
        <v>1134</v>
      </c>
      <c r="P879" s="35" t="s">
        <v>1135</v>
      </c>
      <c r="Q879" s="35"/>
      <c r="R879" s="35"/>
      <c r="S879" s="35"/>
      <c r="T879" s="35"/>
      <c r="U879" s="35"/>
      <c r="V879" s="35"/>
      <c r="W879" s="35" t="s">
        <v>1138</v>
      </c>
      <c r="X879" s="35" t="s">
        <v>1139</v>
      </c>
    </row>
    <row r="880" spans="1:24" hidden="1">
      <c r="A880" s="35" t="s">
        <v>4532</v>
      </c>
      <c r="B880" s="35" t="s">
        <v>4533</v>
      </c>
      <c r="C880" s="35" t="s">
        <v>1126</v>
      </c>
      <c r="D880" s="35"/>
      <c r="E880" s="35" t="s">
        <v>1146</v>
      </c>
      <c r="F880" s="35" t="s">
        <v>4530</v>
      </c>
      <c r="G880" s="35" t="s">
        <v>2126</v>
      </c>
      <c r="H880" s="35"/>
      <c r="I880" s="36" t="s">
        <v>4532</v>
      </c>
      <c r="J880" s="35" t="s">
        <v>1142</v>
      </c>
      <c r="K880" s="35" t="s">
        <v>1142</v>
      </c>
      <c r="L880" s="35" t="s">
        <v>1132</v>
      </c>
      <c r="M880" s="35" t="s">
        <v>1133</v>
      </c>
      <c r="N880" s="35" t="s">
        <v>2128</v>
      </c>
      <c r="O880" s="35" t="s">
        <v>1134</v>
      </c>
      <c r="P880" s="35" t="s">
        <v>1135</v>
      </c>
      <c r="Q880" s="35"/>
      <c r="R880" s="35"/>
      <c r="S880" s="35"/>
      <c r="T880" s="35"/>
      <c r="U880" s="35"/>
      <c r="V880" s="35"/>
      <c r="W880" s="35" t="s">
        <v>1138</v>
      </c>
      <c r="X880" s="35" t="s">
        <v>1139</v>
      </c>
    </row>
    <row r="881" spans="1:24" ht="110.25" hidden="1">
      <c r="A881" s="35" t="s">
        <v>4534</v>
      </c>
      <c r="B881" s="35" t="s">
        <v>4535</v>
      </c>
      <c r="C881" s="35" t="s">
        <v>1174</v>
      </c>
      <c r="D881" s="35" t="s">
        <v>1175</v>
      </c>
      <c r="E881" s="35" t="s">
        <v>1146</v>
      </c>
      <c r="F881" s="35" t="s">
        <v>4536</v>
      </c>
      <c r="G881" s="35" t="s">
        <v>1655</v>
      </c>
      <c r="H881" s="35"/>
      <c r="I881" s="36" t="s">
        <v>4537</v>
      </c>
      <c r="J881" s="35" t="s">
        <v>1142</v>
      </c>
      <c r="K881" s="35" t="s">
        <v>1142</v>
      </c>
      <c r="L881" s="35" t="s">
        <v>1132</v>
      </c>
      <c r="M881" s="35" t="s">
        <v>1187</v>
      </c>
      <c r="N881" s="35" t="s">
        <v>1655</v>
      </c>
      <c r="O881" s="35" t="s">
        <v>1134</v>
      </c>
      <c r="P881" s="35" t="s">
        <v>1135</v>
      </c>
      <c r="Q881" s="35"/>
      <c r="R881" s="35"/>
      <c r="S881" s="35"/>
      <c r="T881" s="35" t="s">
        <v>1862</v>
      </c>
      <c r="U881" s="35"/>
      <c r="V881" s="35" t="s">
        <v>4538</v>
      </c>
      <c r="W881" s="35" t="s">
        <v>1138</v>
      </c>
      <c r="X881" s="35" t="s">
        <v>1139</v>
      </c>
    </row>
    <row r="882" spans="1:24" hidden="1">
      <c r="A882" s="35" t="s">
        <v>4539</v>
      </c>
      <c r="B882" s="35" t="s">
        <v>4540</v>
      </c>
      <c r="C882" s="35" t="s">
        <v>1407</v>
      </c>
      <c r="D882" s="35"/>
      <c r="E882" s="35" t="s">
        <v>1159</v>
      </c>
      <c r="F882" s="35" t="s">
        <v>1572</v>
      </c>
      <c r="G882" s="35" t="s">
        <v>1573</v>
      </c>
      <c r="H882" s="35"/>
      <c r="I882" s="36" t="s">
        <v>4541</v>
      </c>
      <c r="J882" s="35" t="s">
        <v>1142</v>
      </c>
      <c r="K882" s="35" t="s">
        <v>1142</v>
      </c>
      <c r="L882" s="35" t="s">
        <v>1132</v>
      </c>
      <c r="M882" s="35" t="s">
        <v>1187</v>
      </c>
      <c r="N882" s="35" t="s">
        <v>4466</v>
      </c>
      <c r="O882" s="35" t="s">
        <v>1134</v>
      </c>
      <c r="P882" s="35" t="s">
        <v>1135</v>
      </c>
      <c r="Q882" s="35"/>
      <c r="R882" s="35"/>
      <c r="S882" s="35"/>
      <c r="T882" s="35"/>
      <c r="U882" s="35"/>
      <c r="V882" s="35"/>
      <c r="W882" s="35" t="s">
        <v>1138</v>
      </c>
      <c r="X882" s="35" t="s">
        <v>1139</v>
      </c>
    </row>
    <row r="883" spans="1:24" ht="267.75" hidden="1">
      <c r="A883" s="35" t="s">
        <v>4542</v>
      </c>
      <c r="B883" s="35" t="s">
        <v>4543</v>
      </c>
      <c r="C883" s="35" t="s">
        <v>1201</v>
      </c>
      <c r="D883" s="35" t="s">
        <v>1202</v>
      </c>
      <c r="E883" s="35" t="s">
        <v>1146</v>
      </c>
      <c r="F883" s="35" t="s">
        <v>4544</v>
      </c>
      <c r="G883" s="35" t="s">
        <v>3653</v>
      </c>
      <c r="H883" s="35"/>
      <c r="I883" s="36" t="s">
        <v>4545</v>
      </c>
      <c r="J883" s="35" t="s">
        <v>1156</v>
      </c>
      <c r="K883" s="35" t="s">
        <v>1156</v>
      </c>
      <c r="L883" s="35" t="s">
        <v>1132</v>
      </c>
      <c r="M883" s="35" t="s">
        <v>1187</v>
      </c>
      <c r="N883" s="35"/>
      <c r="O883" s="35" t="s">
        <v>1134</v>
      </c>
      <c r="P883" s="35" t="s">
        <v>1135</v>
      </c>
      <c r="Q883" s="35"/>
      <c r="R883" s="35"/>
      <c r="S883" s="35"/>
      <c r="T883" s="35" t="s">
        <v>4546</v>
      </c>
      <c r="U883" s="35"/>
      <c r="V883" s="35" t="s">
        <v>4547</v>
      </c>
      <c r="W883" s="35" t="s">
        <v>1138</v>
      </c>
      <c r="X883" s="35" t="s">
        <v>1139</v>
      </c>
    </row>
    <row r="884" spans="1:24" ht="47.25" hidden="1">
      <c r="A884" s="35" t="s">
        <v>4548</v>
      </c>
      <c r="B884" s="35" t="s">
        <v>4549</v>
      </c>
      <c r="C884" s="35" t="s">
        <v>1201</v>
      </c>
      <c r="D884" s="35" t="s">
        <v>4550</v>
      </c>
      <c r="E884" s="35" t="s">
        <v>1146</v>
      </c>
      <c r="F884" s="35" t="s">
        <v>2620</v>
      </c>
      <c r="G884" s="35" t="s">
        <v>2620</v>
      </c>
      <c r="H884" s="35" t="s">
        <v>4007</v>
      </c>
      <c r="I884" s="36" t="s">
        <v>4551</v>
      </c>
      <c r="J884" s="35" t="s">
        <v>1142</v>
      </c>
      <c r="K884" s="35" t="s">
        <v>1156</v>
      </c>
      <c r="L884" s="35" t="s">
        <v>1132</v>
      </c>
      <c r="M884" s="35" t="s">
        <v>1187</v>
      </c>
      <c r="N884" s="35" t="s">
        <v>4552</v>
      </c>
      <c r="O884" s="35" t="s">
        <v>1134</v>
      </c>
      <c r="P884" s="35" t="s">
        <v>1135</v>
      </c>
      <c r="Q884" s="35"/>
      <c r="R884" s="35" t="s">
        <v>1134</v>
      </c>
      <c r="S884" s="35"/>
      <c r="T884" s="35"/>
      <c r="U884" s="35"/>
      <c r="V884" s="35"/>
      <c r="W884" s="35" t="s">
        <v>1138</v>
      </c>
      <c r="X884" s="35" t="s">
        <v>1139</v>
      </c>
    </row>
    <row r="885" spans="1:24" ht="31.5" hidden="1">
      <c r="A885" s="35" t="s">
        <v>4553</v>
      </c>
      <c r="B885" s="35" t="s">
        <v>4554</v>
      </c>
      <c r="C885" s="35" t="s">
        <v>1126</v>
      </c>
      <c r="D885" s="35" t="s">
        <v>1127</v>
      </c>
      <c r="E885" s="35" t="s">
        <v>1159</v>
      </c>
      <c r="F885" s="35" t="s">
        <v>1891</v>
      </c>
      <c r="G885" s="35" t="s">
        <v>3123</v>
      </c>
      <c r="H885" s="35"/>
      <c r="I885" s="36" t="s">
        <v>4555</v>
      </c>
      <c r="J885" s="35"/>
      <c r="K885" s="35" t="s">
        <v>1396</v>
      </c>
      <c r="L885" s="35" t="s">
        <v>1132</v>
      </c>
      <c r="M885" s="35" t="s">
        <v>1133</v>
      </c>
      <c r="N885" s="35"/>
      <c r="O885" s="35" t="s">
        <v>1134</v>
      </c>
      <c r="P885" s="35" t="s">
        <v>1135</v>
      </c>
      <c r="Q885" s="35"/>
      <c r="R885" s="35"/>
      <c r="S885" s="35"/>
      <c r="T885" s="35" t="s">
        <v>3125</v>
      </c>
      <c r="U885" s="35"/>
      <c r="V885" s="35" t="s">
        <v>1944</v>
      </c>
      <c r="W885" s="35" t="s">
        <v>1138</v>
      </c>
      <c r="X885" s="35" t="s">
        <v>1139</v>
      </c>
    </row>
    <row r="886" spans="1:24" ht="47.25" hidden="1">
      <c r="A886" s="35" t="s">
        <v>4556</v>
      </c>
      <c r="B886" s="35" t="s">
        <v>4557</v>
      </c>
      <c r="C886" s="35" t="s">
        <v>1126</v>
      </c>
      <c r="D886" s="35"/>
      <c r="E886" s="35" t="s">
        <v>1146</v>
      </c>
      <c r="F886" s="35" t="s">
        <v>1129</v>
      </c>
      <c r="G886" s="35" t="s">
        <v>3116</v>
      </c>
      <c r="H886" s="35"/>
      <c r="I886" s="36" t="s">
        <v>4558</v>
      </c>
      <c r="J886" s="35" t="s">
        <v>1142</v>
      </c>
      <c r="K886" s="35" t="s">
        <v>1142</v>
      </c>
      <c r="L886" s="35" t="s">
        <v>1132</v>
      </c>
      <c r="M886" s="35" t="s">
        <v>1133</v>
      </c>
      <c r="N886" s="35" t="s">
        <v>2128</v>
      </c>
      <c r="O886" s="35" t="s">
        <v>1134</v>
      </c>
      <c r="P886" s="35" t="s">
        <v>1135</v>
      </c>
      <c r="Q886" s="35"/>
      <c r="R886" s="35"/>
      <c r="S886" s="35"/>
      <c r="T886" s="35"/>
      <c r="U886" s="35"/>
      <c r="V886" s="35" t="s">
        <v>1137</v>
      </c>
      <c r="W886" s="35" t="s">
        <v>1138</v>
      </c>
      <c r="X886" s="35" t="s">
        <v>1139</v>
      </c>
    </row>
    <row r="887" spans="1:24" ht="94.5" hidden="1">
      <c r="A887" s="35" t="s">
        <v>4559</v>
      </c>
      <c r="B887" s="35" t="s">
        <v>4560</v>
      </c>
      <c r="C887" s="35" t="s">
        <v>1163</v>
      </c>
      <c r="D887" s="35" t="s">
        <v>2307</v>
      </c>
      <c r="E887" s="35" t="s">
        <v>1165</v>
      </c>
      <c r="F887" s="35" t="s">
        <v>1539</v>
      </c>
      <c r="G887" s="35" t="s">
        <v>2310</v>
      </c>
      <c r="H887" s="35"/>
      <c r="I887" s="36" t="s">
        <v>4561</v>
      </c>
      <c r="J887" s="35" t="s">
        <v>1142</v>
      </c>
      <c r="K887" s="35" t="s">
        <v>1142</v>
      </c>
      <c r="L887" s="35" t="s">
        <v>1132</v>
      </c>
      <c r="M887" s="35" t="s">
        <v>1187</v>
      </c>
      <c r="N887" s="35"/>
      <c r="O887" s="35" t="s">
        <v>1134</v>
      </c>
      <c r="P887" s="35" t="s">
        <v>1135</v>
      </c>
      <c r="Q887" s="35"/>
      <c r="R887" s="35"/>
      <c r="S887" s="35"/>
      <c r="T887" s="35" t="s">
        <v>2336</v>
      </c>
      <c r="U887" s="35"/>
      <c r="V887" s="35" t="s">
        <v>1541</v>
      </c>
      <c r="W887" s="35" t="s">
        <v>1138</v>
      </c>
      <c r="X887" s="35" t="s">
        <v>1139</v>
      </c>
    </row>
    <row r="888" spans="1:24" ht="31.5" hidden="1">
      <c r="A888" s="35" t="s">
        <v>4562</v>
      </c>
      <c r="B888" s="35" t="s">
        <v>4563</v>
      </c>
      <c r="C888" s="35" t="s">
        <v>1407</v>
      </c>
      <c r="D888" s="35" t="s">
        <v>1571</v>
      </c>
      <c r="E888" s="35" t="s">
        <v>1159</v>
      </c>
      <c r="F888" s="35" t="s">
        <v>1572</v>
      </c>
      <c r="G888" s="35" t="s">
        <v>1573</v>
      </c>
      <c r="H888" s="35"/>
      <c r="I888" s="36" t="s">
        <v>4564</v>
      </c>
      <c r="J888" s="35" t="s">
        <v>1142</v>
      </c>
      <c r="K888" s="35" t="s">
        <v>1142</v>
      </c>
      <c r="L888" s="35" t="s">
        <v>1132</v>
      </c>
      <c r="M888" s="35" t="s">
        <v>1187</v>
      </c>
      <c r="N888" s="35"/>
      <c r="O888" s="35" t="s">
        <v>1134</v>
      </c>
      <c r="P888" s="35" t="s">
        <v>1135</v>
      </c>
      <c r="Q888" s="35"/>
      <c r="R888" s="35"/>
      <c r="S888" s="35"/>
      <c r="T888" s="35" t="s">
        <v>1574</v>
      </c>
      <c r="U888" s="35"/>
      <c r="V888" s="35" t="s">
        <v>1575</v>
      </c>
      <c r="W888" s="35" t="s">
        <v>1138</v>
      </c>
      <c r="X888" s="35" t="s">
        <v>1139</v>
      </c>
    </row>
    <row r="889" spans="1:24" ht="31.5" hidden="1">
      <c r="A889" s="35" t="s">
        <v>4565</v>
      </c>
      <c r="B889" s="35" t="s">
        <v>4566</v>
      </c>
      <c r="C889" s="35" t="s">
        <v>1407</v>
      </c>
      <c r="D889" s="35" t="s">
        <v>1571</v>
      </c>
      <c r="E889" s="35" t="s">
        <v>1159</v>
      </c>
      <c r="F889" s="35" t="s">
        <v>4481</v>
      </c>
      <c r="G889" s="35"/>
      <c r="H889" s="35"/>
      <c r="I889" s="36" t="s">
        <v>4567</v>
      </c>
      <c r="J889" s="35" t="s">
        <v>1142</v>
      </c>
      <c r="K889" s="35" t="s">
        <v>1142</v>
      </c>
      <c r="L889" s="35" t="s">
        <v>1132</v>
      </c>
      <c r="M889" s="35" t="s">
        <v>1187</v>
      </c>
      <c r="N889" s="35"/>
      <c r="O889" s="35" t="s">
        <v>1134</v>
      </c>
      <c r="P889" s="35" t="s">
        <v>1135</v>
      </c>
      <c r="Q889" s="35"/>
      <c r="R889" s="35"/>
      <c r="S889" s="35"/>
      <c r="T889" s="35" t="s">
        <v>1574</v>
      </c>
      <c r="U889" s="35" t="s">
        <v>4568</v>
      </c>
      <c r="V889" s="35" t="s">
        <v>4483</v>
      </c>
      <c r="W889" s="35" t="s">
        <v>1138</v>
      </c>
      <c r="X889" s="35" t="s">
        <v>1139</v>
      </c>
    </row>
    <row r="890" spans="1:24" ht="47.25" hidden="1">
      <c r="A890" s="35" t="s">
        <v>4569</v>
      </c>
      <c r="B890" s="35" t="s">
        <v>4570</v>
      </c>
      <c r="C890" s="35" t="s">
        <v>1174</v>
      </c>
      <c r="D890" s="35" t="s">
        <v>1175</v>
      </c>
      <c r="E890" s="35" t="s">
        <v>1165</v>
      </c>
      <c r="F890" s="35" t="s">
        <v>1362</v>
      </c>
      <c r="G890" s="35" t="s">
        <v>2177</v>
      </c>
      <c r="H890" s="35"/>
      <c r="I890" s="36" t="s">
        <v>4571</v>
      </c>
      <c r="J890" s="35" t="s">
        <v>1142</v>
      </c>
      <c r="K890" s="35" t="s">
        <v>1142</v>
      </c>
      <c r="L890" s="35" t="s">
        <v>1132</v>
      </c>
      <c r="M890" s="35" t="s">
        <v>1187</v>
      </c>
      <c r="N890" s="35"/>
      <c r="O890" s="35" t="s">
        <v>1134</v>
      </c>
      <c r="P890" s="35" t="s">
        <v>1135</v>
      </c>
      <c r="Q890" s="35"/>
      <c r="R890" s="35"/>
      <c r="S890" s="35"/>
      <c r="T890" s="35" t="s">
        <v>2177</v>
      </c>
      <c r="U890" s="35"/>
      <c r="V890" s="35" t="s">
        <v>1366</v>
      </c>
      <c r="W890" s="35" t="s">
        <v>1138</v>
      </c>
      <c r="X890" s="35" t="s">
        <v>1139</v>
      </c>
    </row>
    <row r="891" spans="1:24" ht="110.25" hidden="1">
      <c r="A891" s="35" t="s">
        <v>4572</v>
      </c>
      <c r="B891" s="35" t="s">
        <v>4573</v>
      </c>
      <c r="C891" s="35" t="s">
        <v>1126</v>
      </c>
      <c r="D891" s="35" t="s">
        <v>1127</v>
      </c>
      <c r="E891" s="35" t="s">
        <v>1159</v>
      </c>
      <c r="F891" s="35" t="s">
        <v>1129</v>
      </c>
      <c r="G891" s="35" t="s">
        <v>1800</v>
      </c>
      <c r="H891" s="35"/>
      <c r="I891" s="36" t="s">
        <v>4574</v>
      </c>
      <c r="J891" s="35"/>
      <c r="K891" s="35" t="s">
        <v>4575</v>
      </c>
      <c r="L891" s="35" t="s">
        <v>1132</v>
      </c>
      <c r="M891" s="35" t="s">
        <v>1133</v>
      </c>
      <c r="N891" s="35"/>
      <c r="O891" s="35" t="s">
        <v>1134</v>
      </c>
      <c r="P891" s="35" t="s">
        <v>1135</v>
      </c>
      <c r="Q891" s="35"/>
      <c r="R891" s="35"/>
      <c r="S891" s="35"/>
      <c r="T891" s="35" t="s">
        <v>1801</v>
      </c>
      <c r="U891" s="35"/>
      <c r="V891" s="35" t="s">
        <v>1137</v>
      </c>
      <c r="W891" s="35" t="s">
        <v>1138</v>
      </c>
      <c r="X891" s="35" t="s">
        <v>1139</v>
      </c>
    </row>
    <row r="892" spans="1:24" hidden="1">
      <c r="A892" s="35" t="s">
        <v>4576</v>
      </c>
      <c r="B892" s="35" t="s">
        <v>4577</v>
      </c>
      <c r="C892" s="35" t="s">
        <v>1126</v>
      </c>
      <c r="D892" s="35" t="s">
        <v>1127</v>
      </c>
      <c r="E892" s="35" t="s">
        <v>1165</v>
      </c>
      <c r="F892" s="35" t="s">
        <v>1129</v>
      </c>
      <c r="G892" s="35" t="s">
        <v>3071</v>
      </c>
      <c r="H892" s="35"/>
      <c r="I892" s="36"/>
      <c r="J892" s="35"/>
      <c r="K892" s="35" t="s">
        <v>1131</v>
      </c>
      <c r="L892" s="35" t="s">
        <v>1132</v>
      </c>
      <c r="M892" s="35" t="s">
        <v>1133</v>
      </c>
      <c r="N892" s="35"/>
      <c r="O892" s="35" t="s">
        <v>1134</v>
      </c>
      <c r="P892" s="35" t="s">
        <v>1135</v>
      </c>
      <c r="Q892" s="35"/>
      <c r="R892" s="35"/>
      <c r="S892" s="35"/>
      <c r="T892" s="35" t="s">
        <v>3073</v>
      </c>
      <c r="U892" s="35"/>
      <c r="V892" s="35" t="s">
        <v>1137</v>
      </c>
      <c r="W892" s="35" t="s">
        <v>1138</v>
      </c>
      <c r="X892" s="35" t="s">
        <v>1139</v>
      </c>
    </row>
    <row r="893" spans="1:24" hidden="1">
      <c r="A893" s="35" t="s">
        <v>4576</v>
      </c>
      <c r="B893" s="35" t="s">
        <v>4578</v>
      </c>
      <c r="C893" s="35" t="s">
        <v>1126</v>
      </c>
      <c r="D893" s="35" t="s">
        <v>1127</v>
      </c>
      <c r="E893" s="35" t="s">
        <v>1165</v>
      </c>
      <c r="F893" s="35" t="s">
        <v>1800</v>
      </c>
      <c r="G893" s="35"/>
      <c r="H893" s="35"/>
      <c r="I893" s="36"/>
      <c r="J893" s="35"/>
      <c r="K893" s="35" t="s">
        <v>1142</v>
      </c>
      <c r="L893" s="35" t="s">
        <v>1132</v>
      </c>
      <c r="M893" s="35" t="s">
        <v>1133</v>
      </c>
      <c r="N893" s="35"/>
      <c r="O893" s="35" t="s">
        <v>1134</v>
      </c>
      <c r="P893" s="35" t="s">
        <v>1135</v>
      </c>
      <c r="Q893" s="35"/>
      <c r="R893" s="35"/>
      <c r="S893" s="35"/>
      <c r="T893" s="35" t="s">
        <v>1898</v>
      </c>
      <c r="U893" s="35"/>
      <c r="V893" s="35" t="s">
        <v>1801</v>
      </c>
      <c r="W893" s="35" t="s">
        <v>1138</v>
      </c>
      <c r="X893" s="35" t="s">
        <v>1139</v>
      </c>
    </row>
    <row r="894" spans="1:24" hidden="1">
      <c r="A894" s="35" t="s">
        <v>4579</v>
      </c>
      <c r="B894" s="35" t="s">
        <v>4580</v>
      </c>
      <c r="C894" s="35" t="s">
        <v>1126</v>
      </c>
      <c r="D894" s="35" t="s">
        <v>1127</v>
      </c>
      <c r="E894" s="35" t="s">
        <v>1159</v>
      </c>
      <c r="F894" s="35" t="s">
        <v>1129</v>
      </c>
      <c r="G894" s="35" t="s">
        <v>1897</v>
      </c>
      <c r="H894" s="35"/>
      <c r="I894" s="36"/>
      <c r="J894" s="35"/>
      <c r="K894" s="35" t="s">
        <v>1150</v>
      </c>
      <c r="L894" s="35" t="s">
        <v>1132</v>
      </c>
      <c r="M894" s="35" t="s">
        <v>1133</v>
      </c>
      <c r="N894" s="35"/>
      <c r="O894" s="35" t="s">
        <v>1134</v>
      </c>
      <c r="P894" s="35" t="s">
        <v>1135</v>
      </c>
      <c r="Q894" s="35"/>
      <c r="R894" s="35"/>
      <c r="S894" s="35"/>
      <c r="T894" s="35" t="s">
        <v>1899</v>
      </c>
      <c r="U894" s="35"/>
      <c r="V894" s="35" t="s">
        <v>1137</v>
      </c>
      <c r="W894" s="35" t="s">
        <v>1138</v>
      </c>
      <c r="X894" s="35" t="s">
        <v>1139</v>
      </c>
    </row>
    <row r="895" spans="1:24" hidden="1">
      <c r="A895" s="35" t="s">
        <v>4581</v>
      </c>
      <c r="B895" s="35" t="s">
        <v>4582</v>
      </c>
      <c r="C895" s="35" t="s">
        <v>1407</v>
      </c>
      <c r="D895" s="35" t="s">
        <v>1571</v>
      </c>
      <c r="E895" s="35" t="s">
        <v>1159</v>
      </c>
      <c r="F895" s="35" t="s">
        <v>1572</v>
      </c>
      <c r="G895" s="35" t="s">
        <v>1573</v>
      </c>
      <c r="H895" s="35"/>
      <c r="I895" s="36" t="s">
        <v>4583</v>
      </c>
      <c r="J895" s="35" t="s">
        <v>1142</v>
      </c>
      <c r="K895" s="35" t="s">
        <v>1142</v>
      </c>
      <c r="L895" s="35" t="s">
        <v>1132</v>
      </c>
      <c r="M895" s="35" t="s">
        <v>1187</v>
      </c>
      <c r="N895" s="35"/>
      <c r="O895" s="35" t="s">
        <v>1134</v>
      </c>
      <c r="P895" s="35" t="s">
        <v>1135</v>
      </c>
      <c r="Q895" s="35"/>
      <c r="R895" s="35"/>
      <c r="S895" s="35"/>
      <c r="T895" s="35" t="s">
        <v>1574</v>
      </c>
      <c r="U895" s="35"/>
      <c r="V895" s="35" t="s">
        <v>1575</v>
      </c>
      <c r="W895" s="35" t="s">
        <v>1138</v>
      </c>
      <c r="X895" s="35" t="s">
        <v>1139</v>
      </c>
    </row>
    <row r="896" spans="1:24" hidden="1">
      <c r="A896" s="35" t="s">
        <v>4584</v>
      </c>
      <c r="B896" s="35" t="s">
        <v>4585</v>
      </c>
      <c r="C896" s="35" t="s">
        <v>1407</v>
      </c>
      <c r="D896" s="35"/>
      <c r="E896" s="35" t="s">
        <v>1159</v>
      </c>
      <c r="F896" s="35" t="s">
        <v>1572</v>
      </c>
      <c r="G896" s="35" t="s">
        <v>1573</v>
      </c>
      <c r="H896" s="35"/>
      <c r="I896" s="36" t="s">
        <v>4586</v>
      </c>
      <c r="J896" s="35" t="s">
        <v>1142</v>
      </c>
      <c r="K896" s="35" t="s">
        <v>1142</v>
      </c>
      <c r="L896" s="35" t="s">
        <v>1132</v>
      </c>
      <c r="M896" s="35" t="s">
        <v>1187</v>
      </c>
      <c r="N896" s="35" t="s">
        <v>4466</v>
      </c>
      <c r="O896" s="35" t="s">
        <v>1134</v>
      </c>
      <c r="P896" s="35" t="s">
        <v>1135</v>
      </c>
      <c r="Q896" s="35"/>
      <c r="R896" s="35"/>
      <c r="S896" s="35"/>
      <c r="T896" s="35"/>
      <c r="U896" s="35"/>
      <c r="V896" s="35"/>
      <c r="W896" s="35" t="s">
        <v>1138</v>
      </c>
      <c r="X896" s="35" t="s">
        <v>1139</v>
      </c>
    </row>
    <row r="897" spans="1:24" hidden="1">
      <c r="A897" s="35" t="s">
        <v>4587</v>
      </c>
      <c r="B897" s="35" t="s">
        <v>4588</v>
      </c>
      <c r="C897" s="35" t="s">
        <v>1407</v>
      </c>
      <c r="D897" s="35"/>
      <c r="E897" s="35" t="s">
        <v>1159</v>
      </c>
      <c r="F897" s="35" t="s">
        <v>1572</v>
      </c>
      <c r="G897" s="35" t="s">
        <v>1573</v>
      </c>
      <c r="H897" s="35"/>
      <c r="I897" s="36" t="s">
        <v>4589</v>
      </c>
      <c r="J897" s="35" t="s">
        <v>1142</v>
      </c>
      <c r="K897" s="35" t="s">
        <v>1142</v>
      </c>
      <c r="L897" s="35" t="s">
        <v>1132</v>
      </c>
      <c r="M897" s="35" t="s">
        <v>1187</v>
      </c>
      <c r="N897" s="35" t="s">
        <v>4466</v>
      </c>
      <c r="O897" s="35" t="s">
        <v>1134</v>
      </c>
      <c r="P897" s="35" t="s">
        <v>1135</v>
      </c>
      <c r="Q897" s="35"/>
      <c r="R897" s="35"/>
      <c r="S897" s="35"/>
      <c r="T897" s="35"/>
      <c r="U897" s="35"/>
      <c r="V897" s="35"/>
      <c r="W897" s="35" t="s">
        <v>1138</v>
      </c>
      <c r="X897" s="35" t="s">
        <v>1139</v>
      </c>
    </row>
    <row r="898" spans="1:24" ht="31.5" hidden="1">
      <c r="A898" s="35" t="s">
        <v>4590</v>
      </c>
      <c r="B898" s="35" t="s">
        <v>4591</v>
      </c>
      <c r="C898" s="35" t="s">
        <v>1174</v>
      </c>
      <c r="D898" s="35" t="s">
        <v>1175</v>
      </c>
      <c r="E898" s="35" t="s">
        <v>1128</v>
      </c>
      <c r="F898" s="35" t="s">
        <v>1362</v>
      </c>
      <c r="G898" s="35" t="s">
        <v>1654</v>
      </c>
      <c r="H898" s="35" t="s">
        <v>4321</v>
      </c>
      <c r="I898" s="36" t="s">
        <v>4592</v>
      </c>
      <c r="J898" s="35" t="s">
        <v>1142</v>
      </c>
      <c r="K898" s="35" t="s">
        <v>4593</v>
      </c>
      <c r="L898" s="35" t="s">
        <v>1132</v>
      </c>
      <c r="M898" s="35" t="s">
        <v>1187</v>
      </c>
      <c r="N898" s="35" t="s">
        <v>4321</v>
      </c>
      <c r="O898" s="35" t="s">
        <v>1134</v>
      </c>
      <c r="P898" s="35" t="s">
        <v>1135</v>
      </c>
      <c r="Q898" s="35"/>
      <c r="R898" s="35"/>
      <c r="S898" s="35"/>
      <c r="T898" s="35" t="s">
        <v>1654</v>
      </c>
      <c r="U898" s="35" t="s">
        <v>4323</v>
      </c>
      <c r="V898" s="35" t="s">
        <v>1366</v>
      </c>
      <c r="W898" s="35" t="s">
        <v>1138</v>
      </c>
      <c r="X898" s="35" t="s">
        <v>1139</v>
      </c>
    </row>
    <row r="899" spans="1:24" hidden="1">
      <c r="A899" s="35" t="s">
        <v>4594</v>
      </c>
      <c r="B899" s="35" t="s">
        <v>4595</v>
      </c>
      <c r="C899" s="35" t="s">
        <v>1407</v>
      </c>
      <c r="D899" s="35"/>
      <c r="E899" s="35" t="s">
        <v>1159</v>
      </c>
      <c r="F899" s="35" t="s">
        <v>1572</v>
      </c>
      <c r="G899" s="35" t="s">
        <v>1573</v>
      </c>
      <c r="H899" s="35"/>
      <c r="I899" s="36" t="s">
        <v>4596</v>
      </c>
      <c r="J899" s="35" t="s">
        <v>1142</v>
      </c>
      <c r="K899" s="35" t="s">
        <v>1142</v>
      </c>
      <c r="L899" s="35" t="s">
        <v>1132</v>
      </c>
      <c r="M899" s="35" t="s">
        <v>1187</v>
      </c>
      <c r="N899" s="35" t="s">
        <v>4466</v>
      </c>
      <c r="O899" s="35" t="s">
        <v>1134</v>
      </c>
      <c r="P899" s="35" t="s">
        <v>1135</v>
      </c>
      <c r="Q899" s="35"/>
      <c r="R899" s="35"/>
      <c r="S899" s="35"/>
      <c r="T899" s="35"/>
      <c r="U899" s="35"/>
      <c r="V899" s="35"/>
      <c r="W899" s="35" t="s">
        <v>1138</v>
      </c>
      <c r="X899" s="35" t="s">
        <v>1139</v>
      </c>
    </row>
    <row r="900" spans="1:24" hidden="1">
      <c r="A900" s="35" t="s">
        <v>4597</v>
      </c>
      <c r="B900" s="35" t="s">
        <v>4598</v>
      </c>
      <c r="C900" s="35" t="s">
        <v>1174</v>
      </c>
      <c r="D900" s="35" t="s">
        <v>1175</v>
      </c>
      <c r="E900" s="35" t="s">
        <v>1128</v>
      </c>
      <c r="F900" s="35" t="s">
        <v>1442</v>
      </c>
      <c r="G900" s="35" t="s">
        <v>1443</v>
      </c>
      <c r="H900" s="35"/>
      <c r="I900" s="36" t="s">
        <v>4599</v>
      </c>
      <c r="J900" s="35" t="s">
        <v>1142</v>
      </c>
      <c r="K900" s="35" t="s">
        <v>1142</v>
      </c>
      <c r="L900" s="35" t="s">
        <v>1132</v>
      </c>
      <c r="M900" s="35" t="s">
        <v>1187</v>
      </c>
      <c r="N900" s="35"/>
      <c r="O900" s="35" t="s">
        <v>1134</v>
      </c>
      <c r="P900" s="35" t="s">
        <v>1135</v>
      </c>
      <c r="Q900" s="35"/>
      <c r="R900" s="35"/>
      <c r="S900" s="35" t="s">
        <v>1134</v>
      </c>
      <c r="T900" s="35" t="s">
        <v>1445</v>
      </c>
      <c r="U900" s="35"/>
      <c r="V900" s="35" t="s">
        <v>1446</v>
      </c>
      <c r="W900" s="35" t="s">
        <v>1138</v>
      </c>
      <c r="X900" s="35" t="s">
        <v>1139</v>
      </c>
    </row>
    <row r="901" spans="1:24" ht="173.25" hidden="1">
      <c r="A901" s="35" t="s">
        <v>4600</v>
      </c>
      <c r="B901" s="35" t="s">
        <v>4601</v>
      </c>
      <c r="C901" s="35" t="s">
        <v>1174</v>
      </c>
      <c r="D901" s="35" t="s">
        <v>1175</v>
      </c>
      <c r="E901" s="35" t="s">
        <v>1165</v>
      </c>
      <c r="F901" s="35" t="s">
        <v>1456</v>
      </c>
      <c r="G901" s="35" t="s">
        <v>1340</v>
      </c>
      <c r="H901" s="35"/>
      <c r="I901" s="36" t="s">
        <v>4602</v>
      </c>
      <c r="J901" s="35" t="s">
        <v>1142</v>
      </c>
      <c r="K901" s="35" t="s">
        <v>1142</v>
      </c>
      <c r="L901" s="35" t="s">
        <v>1132</v>
      </c>
      <c r="M901" s="35" t="s">
        <v>1187</v>
      </c>
      <c r="N901" s="35"/>
      <c r="O901" s="35" t="s">
        <v>1134</v>
      </c>
      <c r="P901" s="35" t="s">
        <v>1135</v>
      </c>
      <c r="Q901" s="35"/>
      <c r="R901" s="35"/>
      <c r="S901" s="35"/>
      <c r="T901" s="35" t="s">
        <v>1342</v>
      </c>
      <c r="U901" s="35"/>
      <c r="V901" s="35" t="s">
        <v>1456</v>
      </c>
      <c r="W901" s="35" t="s">
        <v>1138</v>
      </c>
      <c r="X901" s="35" t="s">
        <v>1139</v>
      </c>
    </row>
    <row r="902" spans="1:24" ht="63" hidden="1">
      <c r="A902" s="35" t="s">
        <v>4603</v>
      </c>
      <c r="B902" s="35" t="s">
        <v>4604</v>
      </c>
      <c r="C902" s="35" t="s">
        <v>1174</v>
      </c>
      <c r="D902" s="35"/>
      <c r="E902" s="35" t="s">
        <v>1159</v>
      </c>
      <c r="F902" s="35" t="s">
        <v>1868</v>
      </c>
      <c r="G902" s="35" t="s">
        <v>1885</v>
      </c>
      <c r="H902" s="35"/>
      <c r="I902" s="36" t="s">
        <v>4605</v>
      </c>
      <c r="J902" s="35" t="s">
        <v>1142</v>
      </c>
      <c r="K902" s="35" t="s">
        <v>1142</v>
      </c>
      <c r="L902" s="35" t="s">
        <v>1132</v>
      </c>
      <c r="M902" s="35" t="s">
        <v>1187</v>
      </c>
      <c r="N902" s="35" t="s">
        <v>1297</v>
      </c>
      <c r="O902" s="35" t="s">
        <v>1134</v>
      </c>
      <c r="P902" s="35" t="s">
        <v>1135</v>
      </c>
      <c r="Q902" s="35"/>
      <c r="R902" s="35"/>
      <c r="S902" s="35"/>
      <c r="T902" s="35"/>
      <c r="U902" s="35"/>
      <c r="V902" s="35"/>
      <c r="W902" s="35" t="s">
        <v>1138</v>
      </c>
      <c r="X902" s="35" t="s">
        <v>1139</v>
      </c>
    </row>
    <row r="903" spans="1:24" ht="31.5" hidden="1">
      <c r="A903" s="35" t="s">
        <v>4606</v>
      </c>
      <c r="B903" s="35" t="s">
        <v>4607</v>
      </c>
      <c r="C903" s="35" t="s">
        <v>1126</v>
      </c>
      <c r="D903" s="35" t="s">
        <v>1127</v>
      </c>
      <c r="E903" s="35" t="s">
        <v>1165</v>
      </c>
      <c r="F903" s="35" t="s">
        <v>1897</v>
      </c>
      <c r="G903" s="35"/>
      <c r="H903" s="35"/>
      <c r="I903" s="36" t="s">
        <v>4608</v>
      </c>
      <c r="J903" s="35"/>
      <c r="K903" s="35" t="s">
        <v>1150</v>
      </c>
      <c r="L903" s="35" t="s">
        <v>1132</v>
      </c>
      <c r="M903" s="35" t="s">
        <v>1133</v>
      </c>
      <c r="N903" s="35"/>
      <c r="O903" s="35" t="s">
        <v>1134</v>
      </c>
      <c r="P903" s="35" t="s">
        <v>1135</v>
      </c>
      <c r="Q903" s="35"/>
      <c r="R903" s="35"/>
      <c r="S903" s="35"/>
      <c r="T903" s="35" t="s">
        <v>3066</v>
      </c>
      <c r="U903" s="35"/>
      <c r="V903" s="35" t="s">
        <v>1899</v>
      </c>
      <c r="W903" s="35" t="s">
        <v>1138</v>
      </c>
      <c r="X903" s="35" t="s">
        <v>1139</v>
      </c>
    </row>
    <row r="904" spans="1:24" hidden="1">
      <c r="A904" s="35" t="s">
        <v>4609</v>
      </c>
      <c r="B904" s="35" t="s">
        <v>4610</v>
      </c>
      <c r="C904" s="35" t="s">
        <v>1126</v>
      </c>
      <c r="D904" s="35" t="s">
        <v>1127</v>
      </c>
      <c r="E904" s="35" t="s">
        <v>1159</v>
      </c>
      <c r="F904" s="35" t="s">
        <v>1153</v>
      </c>
      <c r="G904" s="35" t="s">
        <v>1839</v>
      </c>
      <c r="H904" s="35"/>
      <c r="I904" s="36" t="s">
        <v>4611</v>
      </c>
      <c r="J904" s="35"/>
      <c r="K904" s="35" t="s">
        <v>1156</v>
      </c>
      <c r="L904" s="35" t="s">
        <v>1132</v>
      </c>
      <c r="M904" s="35" t="s">
        <v>1133</v>
      </c>
      <c r="N904" s="35"/>
      <c r="O904" s="35" t="s">
        <v>1134</v>
      </c>
      <c r="P904" s="35" t="s">
        <v>1135</v>
      </c>
      <c r="Q904" s="35"/>
      <c r="R904" s="35"/>
      <c r="S904" s="35"/>
      <c r="T904" s="35" t="s">
        <v>4521</v>
      </c>
      <c r="U904" s="35"/>
      <c r="V904" s="35" t="s">
        <v>1153</v>
      </c>
      <c r="W904" s="35" t="s">
        <v>1138</v>
      </c>
      <c r="X904" s="35" t="s">
        <v>1139</v>
      </c>
    </row>
    <row r="905" spans="1:24" ht="47.25" hidden="1">
      <c r="A905" s="35" t="s">
        <v>4612</v>
      </c>
      <c r="B905" s="35" t="s">
        <v>4613</v>
      </c>
      <c r="C905" s="35" t="s">
        <v>1174</v>
      </c>
      <c r="D905" s="35" t="s">
        <v>1175</v>
      </c>
      <c r="E905" s="35" t="s">
        <v>1159</v>
      </c>
      <c r="F905" s="35" t="s">
        <v>1442</v>
      </c>
      <c r="G905" s="35" t="s">
        <v>1443</v>
      </c>
      <c r="H905" s="35"/>
      <c r="I905" s="36" t="s">
        <v>4614</v>
      </c>
      <c r="J905" s="35" t="s">
        <v>1142</v>
      </c>
      <c r="K905" s="35" t="s">
        <v>1142</v>
      </c>
      <c r="L905" s="35" t="s">
        <v>1132</v>
      </c>
      <c r="M905" s="35" t="s">
        <v>1187</v>
      </c>
      <c r="N905" s="35"/>
      <c r="O905" s="35" t="s">
        <v>1134</v>
      </c>
      <c r="P905" s="35" t="s">
        <v>1135</v>
      </c>
      <c r="Q905" s="35"/>
      <c r="R905" s="35"/>
      <c r="S905" s="35" t="s">
        <v>1134</v>
      </c>
      <c r="T905" s="35" t="s">
        <v>1445</v>
      </c>
      <c r="U905" s="35"/>
      <c r="V905" s="35" t="s">
        <v>1446</v>
      </c>
      <c r="W905" s="35" t="s">
        <v>1138</v>
      </c>
      <c r="X905" s="35" t="s">
        <v>1139</v>
      </c>
    </row>
    <row r="906" spans="1:24" ht="110.25" hidden="1">
      <c r="A906" s="35" t="s">
        <v>4615</v>
      </c>
      <c r="B906" s="35" t="s">
        <v>4616</v>
      </c>
      <c r="C906" s="35" t="s">
        <v>1174</v>
      </c>
      <c r="D906" s="35" t="s">
        <v>1175</v>
      </c>
      <c r="E906" s="35" t="s">
        <v>1159</v>
      </c>
      <c r="F906" s="35" t="s">
        <v>2405</v>
      </c>
      <c r="G906" s="35" t="s">
        <v>1193</v>
      </c>
      <c r="H906" s="35" t="s">
        <v>1194</v>
      </c>
      <c r="I906" s="36" t="s">
        <v>4617</v>
      </c>
      <c r="J906" s="35" t="s">
        <v>1142</v>
      </c>
      <c r="K906" s="35" t="s">
        <v>1142</v>
      </c>
      <c r="L906" s="35" t="s">
        <v>1132</v>
      </c>
      <c r="M906" s="35" t="s">
        <v>1187</v>
      </c>
      <c r="N906" s="35"/>
      <c r="O906" s="35" t="s">
        <v>1134</v>
      </c>
      <c r="P906" s="35" t="s">
        <v>1135</v>
      </c>
      <c r="Q906" s="35"/>
      <c r="R906" s="35"/>
      <c r="S906" s="35"/>
      <c r="T906" s="35" t="s">
        <v>1196</v>
      </c>
      <c r="U906" s="35" t="s">
        <v>1197</v>
      </c>
      <c r="V906" s="35" t="s">
        <v>2407</v>
      </c>
      <c r="W906" s="35" t="s">
        <v>1138</v>
      </c>
      <c r="X906" s="35" t="s">
        <v>1139</v>
      </c>
    </row>
    <row r="907" spans="1:24" ht="110.25" hidden="1">
      <c r="A907" s="35" t="s">
        <v>4618</v>
      </c>
      <c r="B907" s="35" t="s">
        <v>4619</v>
      </c>
      <c r="C907" s="35" t="s">
        <v>1174</v>
      </c>
      <c r="D907" s="35"/>
      <c r="E907" s="35" t="s">
        <v>1159</v>
      </c>
      <c r="F907" s="35" t="s">
        <v>1314</v>
      </c>
      <c r="G907" s="35" t="s">
        <v>1272</v>
      </c>
      <c r="H907" s="35"/>
      <c r="I907" s="36" t="s">
        <v>4620</v>
      </c>
      <c r="J907" s="35" t="s">
        <v>1274</v>
      </c>
      <c r="K907" s="35" t="s">
        <v>1274</v>
      </c>
      <c r="L907" s="35" t="s">
        <v>1132</v>
      </c>
      <c r="M907" s="35" t="s">
        <v>1187</v>
      </c>
      <c r="N907" s="35" t="s">
        <v>1297</v>
      </c>
      <c r="O907" s="35" t="s">
        <v>1134</v>
      </c>
      <c r="P907" s="35" t="s">
        <v>1135</v>
      </c>
      <c r="Q907" s="35"/>
      <c r="R907" s="35"/>
      <c r="S907" s="35"/>
      <c r="T907" s="35"/>
      <c r="U907" s="35"/>
      <c r="V907" s="35"/>
      <c r="W907" s="35" t="s">
        <v>1138</v>
      </c>
      <c r="X907" s="35" t="s">
        <v>1139</v>
      </c>
    </row>
    <row r="908" spans="1:24" hidden="1">
      <c r="A908" s="35" t="s">
        <v>4621</v>
      </c>
      <c r="B908" s="35" t="s">
        <v>4622</v>
      </c>
      <c r="C908" s="35" t="s">
        <v>1201</v>
      </c>
      <c r="D908" s="35" t="s">
        <v>1332</v>
      </c>
      <c r="E908" s="35" t="s">
        <v>1165</v>
      </c>
      <c r="F908" s="35" t="s">
        <v>2138</v>
      </c>
      <c r="G908" s="35" t="s">
        <v>1333</v>
      </c>
      <c r="H908" s="35"/>
      <c r="I908" s="36" t="s">
        <v>4623</v>
      </c>
      <c r="J908" s="35" t="s">
        <v>1142</v>
      </c>
      <c r="K908" s="35" t="s">
        <v>1142</v>
      </c>
      <c r="L908" s="35" t="s">
        <v>1132</v>
      </c>
      <c r="M908" s="35" t="s">
        <v>1187</v>
      </c>
      <c r="N908" s="35" t="s">
        <v>1335</v>
      </c>
      <c r="O908" s="35" t="s">
        <v>1134</v>
      </c>
      <c r="P908" s="35" t="s">
        <v>1135</v>
      </c>
      <c r="Q908" s="35"/>
      <c r="R908" s="35"/>
      <c r="S908" s="35"/>
      <c r="T908" s="35" t="s">
        <v>1336</v>
      </c>
      <c r="U908" s="35"/>
      <c r="V908" s="35" t="s">
        <v>2142</v>
      </c>
      <c r="W908" s="35" t="s">
        <v>1138</v>
      </c>
      <c r="X908" s="35" t="s">
        <v>1139</v>
      </c>
    </row>
    <row r="909" spans="1:24" hidden="1">
      <c r="A909" s="35" t="s">
        <v>4624</v>
      </c>
      <c r="B909" s="35" t="s">
        <v>4625</v>
      </c>
      <c r="C909" s="35" t="s">
        <v>1126</v>
      </c>
      <c r="D909" s="35" t="s">
        <v>1127</v>
      </c>
      <c r="E909" s="35" t="s">
        <v>1146</v>
      </c>
      <c r="F909" s="35" t="s">
        <v>1129</v>
      </c>
      <c r="G909" s="35" t="s">
        <v>4626</v>
      </c>
      <c r="H909" s="35"/>
      <c r="I909" s="36"/>
      <c r="J909" s="35"/>
      <c r="K909" s="35" t="s">
        <v>4575</v>
      </c>
      <c r="L909" s="35" t="s">
        <v>1132</v>
      </c>
      <c r="M909" s="35" t="s">
        <v>1133</v>
      </c>
      <c r="N909" s="35"/>
      <c r="O909" s="35" t="s">
        <v>1134</v>
      </c>
      <c r="P909" s="35" t="s">
        <v>1135</v>
      </c>
      <c r="Q909" s="35"/>
      <c r="R909" s="35"/>
      <c r="S909" s="35"/>
      <c r="T909" s="35" t="s">
        <v>4627</v>
      </c>
      <c r="U909" s="35"/>
      <c r="V909" s="35" t="s">
        <v>1137</v>
      </c>
      <c r="W909" s="35" t="s">
        <v>1138</v>
      </c>
      <c r="X909" s="35" t="s">
        <v>1139</v>
      </c>
    </row>
    <row r="910" spans="1:24">
      <c r="A910" s="35" t="s">
        <v>4628</v>
      </c>
      <c r="B910" s="35" t="s">
        <v>4629</v>
      </c>
      <c r="C910" s="35" t="s">
        <v>1201</v>
      </c>
      <c r="D910" s="35" t="s">
        <v>1202</v>
      </c>
      <c r="E910" s="35" t="s">
        <v>1159</v>
      </c>
      <c r="F910" s="35" t="s">
        <v>1203</v>
      </c>
      <c r="G910" s="35" t="s">
        <v>1204</v>
      </c>
      <c r="H910" s="35"/>
      <c r="I910" s="36" t="s">
        <v>4630</v>
      </c>
      <c r="J910" s="35" t="s">
        <v>1206</v>
      </c>
      <c r="K910" s="35" t="s">
        <v>1206</v>
      </c>
      <c r="L910" s="35" t="s">
        <v>1132</v>
      </c>
      <c r="M910" s="35" t="s">
        <v>1187</v>
      </c>
      <c r="N910" s="35"/>
      <c r="O910" s="35" t="s">
        <v>1134</v>
      </c>
      <c r="P910" s="35" t="s">
        <v>1135</v>
      </c>
      <c r="Q910" s="35"/>
      <c r="R910" s="35"/>
      <c r="S910" s="35"/>
      <c r="T910" s="35" t="s">
        <v>1204</v>
      </c>
      <c r="U910" s="35"/>
      <c r="V910" s="35" t="s">
        <v>1207</v>
      </c>
      <c r="W910" s="35" t="s">
        <v>1138</v>
      </c>
      <c r="X910" s="35" t="s">
        <v>1139</v>
      </c>
    </row>
    <row r="911" spans="1:24" ht="330.75" hidden="1">
      <c r="A911" s="35" t="s">
        <v>4631</v>
      </c>
      <c r="B911" s="35" t="s">
        <v>4632</v>
      </c>
      <c r="C911" s="35" t="s">
        <v>1174</v>
      </c>
      <c r="D911" s="35" t="s">
        <v>1175</v>
      </c>
      <c r="E911" s="35" t="s">
        <v>1146</v>
      </c>
      <c r="F911" s="35" t="s">
        <v>1362</v>
      </c>
      <c r="G911" s="35" t="s">
        <v>1507</v>
      </c>
      <c r="H911" s="35"/>
      <c r="I911" s="36" t="s">
        <v>4633</v>
      </c>
      <c r="J911" s="35" t="s">
        <v>1142</v>
      </c>
      <c r="K911" s="35" t="s">
        <v>1142</v>
      </c>
      <c r="L911" s="35" t="s">
        <v>1132</v>
      </c>
      <c r="M911" s="35" t="s">
        <v>1187</v>
      </c>
      <c r="N911" s="35"/>
      <c r="O911" s="35" t="s">
        <v>1134</v>
      </c>
      <c r="P911" s="35" t="s">
        <v>1135</v>
      </c>
      <c r="Q911" s="35"/>
      <c r="R911" s="35"/>
      <c r="S911" s="35"/>
      <c r="T911" s="35" t="s">
        <v>1509</v>
      </c>
      <c r="U911" s="35"/>
      <c r="V911" s="35" t="s">
        <v>1366</v>
      </c>
      <c r="W911" s="35" t="s">
        <v>1138</v>
      </c>
      <c r="X911" s="35" t="s">
        <v>1139</v>
      </c>
    </row>
    <row r="912" spans="1:24" ht="31.5" hidden="1">
      <c r="A912" s="35" t="s">
        <v>4634</v>
      </c>
      <c r="B912" s="35" t="s">
        <v>4635</v>
      </c>
      <c r="C912" s="35" t="s">
        <v>1201</v>
      </c>
      <c r="D912" s="35" t="s">
        <v>1202</v>
      </c>
      <c r="E912" s="35" t="s">
        <v>1159</v>
      </c>
      <c r="F912" s="35" t="s">
        <v>1666</v>
      </c>
      <c r="G912" s="35" t="s">
        <v>1891</v>
      </c>
      <c r="H912" s="35" t="s">
        <v>1668</v>
      </c>
      <c r="I912" s="36" t="s">
        <v>4636</v>
      </c>
      <c r="J912" s="35" t="s">
        <v>1396</v>
      </c>
      <c r="K912" s="35" t="s">
        <v>1396</v>
      </c>
      <c r="L912" s="35" t="s">
        <v>1132</v>
      </c>
      <c r="M912" s="35" t="s">
        <v>1187</v>
      </c>
      <c r="N912" s="35" t="s">
        <v>1668</v>
      </c>
      <c r="O912" s="35" t="s">
        <v>1134</v>
      </c>
      <c r="P912" s="35" t="s">
        <v>1135</v>
      </c>
      <c r="Q912" s="35"/>
      <c r="R912" s="35"/>
      <c r="S912" s="35"/>
      <c r="T912" s="35" t="s">
        <v>1944</v>
      </c>
      <c r="U912" s="35"/>
      <c r="V912" s="35" t="s">
        <v>1669</v>
      </c>
      <c r="W912" s="35" t="s">
        <v>1138</v>
      </c>
      <c r="X912" s="35" t="s">
        <v>1139</v>
      </c>
    </row>
    <row r="913" spans="1:24" ht="110.25" hidden="1">
      <c r="A913" s="35" t="s">
        <v>4637</v>
      </c>
      <c r="B913" s="35" t="s">
        <v>4638</v>
      </c>
      <c r="C913" s="35" t="s">
        <v>1201</v>
      </c>
      <c r="D913" s="35" t="s">
        <v>1683</v>
      </c>
      <c r="E913" s="35" t="s">
        <v>1159</v>
      </c>
      <c r="F913" s="35" t="s">
        <v>2357</v>
      </c>
      <c r="G913" s="35" t="s">
        <v>3310</v>
      </c>
      <c r="H913" s="35"/>
      <c r="I913" s="36" t="s">
        <v>4639</v>
      </c>
      <c r="J913" s="35" t="s">
        <v>1131</v>
      </c>
      <c r="K913" s="35" t="s">
        <v>1131</v>
      </c>
      <c r="L913" s="35" t="s">
        <v>1132</v>
      </c>
      <c r="M913" s="35" t="s">
        <v>1187</v>
      </c>
      <c r="N913" s="35"/>
      <c r="O913" s="35" t="s">
        <v>1134</v>
      </c>
      <c r="P913" s="35" t="s">
        <v>1135</v>
      </c>
      <c r="Q913" s="35"/>
      <c r="R913" s="35"/>
      <c r="S913" s="35"/>
      <c r="T913" s="35" t="s">
        <v>3313</v>
      </c>
      <c r="U913" s="35"/>
      <c r="V913" s="35" t="s">
        <v>2359</v>
      </c>
      <c r="W913" s="35" t="s">
        <v>1138</v>
      </c>
      <c r="X913" s="35" t="s">
        <v>1139</v>
      </c>
    </row>
    <row r="914" spans="1:24" ht="31.5" hidden="1">
      <c r="A914" s="35" t="s">
        <v>4640</v>
      </c>
      <c r="B914" s="35" t="s">
        <v>4641</v>
      </c>
      <c r="C914" s="35" t="s">
        <v>1163</v>
      </c>
      <c r="D914" s="35" t="s">
        <v>1533</v>
      </c>
      <c r="E914" s="35" t="s">
        <v>1159</v>
      </c>
      <c r="F914" s="35" t="s">
        <v>2357</v>
      </c>
      <c r="G914" s="35" t="s">
        <v>2343</v>
      </c>
      <c r="H914" s="35"/>
      <c r="I914" s="36" t="s">
        <v>4642</v>
      </c>
      <c r="J914" s="35" t="s">
        <v>1131</v>
      </c>
      <c r="K914" s="35" t="s">
        <v>1131</v>
      </c>
      <c r="L914" s="35" t="s">
        <v>1132</v>
      </c>
      <c r="M914" s="35" t="s">
        <v>1187</v>
      </c>
      <c r="N914" s="35"/>
      <c r="O914" s="35" t="s">
        <v>1134</v>
      </c>
      <c r="P914" s="35" t="s">
        <v>1135</v>
      </c>
      <c r="Q914" s="35"/>
      <c r="R914" s="35"/>
      <c r="S914" s="35"/>
      <c r="T914" s="35" t="s">
        <v>2346</v>
      </c>
      <c r="U914" s="35"/>
      <c r="V914" s="35" t="s">
        <v>2359</v>
      </c>
      <c r="W914" s="35" t="s">
        <v>1138</v>
      </c>
      <c r="X914" s="35" t="s">
        <v>1139</v>
      </c>
    </row>
    <row r="915" spans="1:24" ht="47.25" hidden="1">
      <c r="A915" s="35" t="s">
        <v>4643</v>
      </c>
      <c r="B915" s="35" t="s">
        <v>4644</v>
      </c>
      <c r="C915" s="35" t="s">
        <v>1201</v>
      </c>
      <c r="D915" s="35" t="s">
        <v>1683</v>
      </c>
      <c r="E915" s="35" t="s">
        <v>1159</v>
      </c>
      <c r="F915" s="35" t="s">
        <v>1372</v>
      </c>
      <c r="G915" s="35" t="s">
        <v>1685</v>
      </c>
      <c r="H915" s="35"/>
      <c r="I915" s="36" t="s">
        <v>4645</v>
      </c>
      <c r="J915" s="35" t="s">
        <v>1131</v>
      </c>
      <c r="K915" s="35" t="s">
        <v>1131</v>
      </c>
      <c r="L915" s="35" t="s">
        <v>1132</v>
      </c>
      <c r="M915" s="35" t="s">
        <v>1187</v>
      </c>
      <c r="N915" s="35" t="s">
        <v>1375</v>
      </c>
      <c r="O915" s="35" t="s">
        <v>1134</v>
      </c>
      <c r="P915" s="35" t="s">
        <v>1135</v>
      </c>
      <c r="Q915" s="35"/>
      <c r="R915" s="35"/>
      <c r="S915" s="35"/>
      <c r="T915" s="35" t="s">
        <v>1687</v>
      </c>
      <c r="U915" s="35"/>
      <c r="V915" s="35" t="s">
        <v>1372</v>
      </c>
      <c r="W915" s="35" t="s">
        <v>1138</v>
      </c>
      <c r="X915" s="35" t="s">
        <v>1139</v>
      </c>
    </row>
    <row r="916" spans="1:24" ht="31.5" hidden="1">
      <c r="A916" s="35" t="s">
        <v>4646</v>
      </c>
      <c r="B916" s="35" t="s">
        <v>4647</v>
      </c>
      <c r="C916" s="35" t="s">
        <v>1174</v>
      </c>
      <c r="D916" s="35" t="s">
        <v>1175</v>
      </c>
      <c r="E916" s="35" t="s">
        <v>1159</v>
      </c>
      <c r="F916" s="35" t="s">
        <v>1184</v>
      </c>
      <c r="G916" s="35" t="s">
        <v>1185</v>
      </c>
      <c r="H916" s="35"/>
      <c r="I916" s="36" t="s">
        <v>4648</v>
      </c>
      <c r="J916" s="35" t="s">
        <v>1131</v>
      </c>
      <c r="K916" s="35" t="s">
        <v>1131</v>
      </c>
      <c r="L916" s="35" t="s">
        <v>1132</v>
      </c>
      <c r="M916" s="35" t="s">
        <v>1187</v>
      </c>
      <c r="N916" s="35"/>
      <c r="O916" s="35" t="s">
        <v>1134</v>
      </c>
      <c r="P916" s="35" t="s">
        <v>1135</v>
      </c>
      <c r="Q916" s="35"/>
      <c r="R916" s="35"/>
      <c r="S916" s="35"/>
      <c r="T916" s="35" t="s">
        <v>1188</v>
      </c>
      <c r="U916" s="35"/>
      <c r="V916" s="35" t="s">
        <v>1189</v>
      </c>
      <c r="W916" s="35" t="s">
        <v>1138</v>
      </c>
      <c r="X916" s="35" t="s">
        <v>1139</v>
      </c>
    </row>
    <row r="917" spans="1:24" ht="47.25" hidden="1">
      <c r="A917" s="35" t="s">
        <v>4649</v>
      </c>
      <c r="B917" s="35" t="s">
        <v>4650</v>
      </c>
      <c r="C917" s="35" t="s">
        <v>1163</v>
      </c>
      <c r="D917" s="35" t="s">
        <v>2350</v>
      </c>
      <c r="E917" s="35" t="s">
        <v>1165</v>
      </c>
      <c r="F917" s="35" t="s">
        <v>2357</v>
      </c>
      <c r="G917" s="35" t="s">
        <v>2781</v>
      </c>
      <c r="H917" s="35"/>
      <c r="I917" s="36" t="s">
        <v>4651</v>
      </c>
      <c r="J917" s="35" t="s">
        <v>1142</v>
      </c>
      <c r="K917" s="35" t="s">
        <v>1142</v>
      </c>
      <c r="L917" s="35" t="s">
        <v>1132</v>
      </c>
      <c r="M917" s="35" t="s">
        <v>1187</v>
      </c>
      <c r="N917" s="35"/>
      <c r="O917" s="35" t="s">
        <v>1134</v>
      </c>
      <c r="P917" s="35" t="s">
        <v>1135</v>
      </c>
      <c r="Q917" s="35"/>
      <c r="R917" s="35"/>
      <c r="S917" s="35"/>
      <c r="T917" s="35" t="s">
        <v>2784</v>
      </c>
      <c r="U917" s="35"/>
      <c r="V917" s="35" t="s">
        <v>2359</v>
      </c>
      <c r="W917" s="35" t="s">
        <v>1138</v>
      </c>
      <c r="X917" s="35" t="s">
        <v>1139</v>
      </c>
    </row>
    <row r="918" spans="1:24" ht="47.25" hidden="1">
      <c r="A918" s="35" t="s">
        <v>4652</v>
      </c>
      <c r="B918" s="35" t="s">
        <v>4653</v>
      </c>
      <c r="C918" s="35" t="s">
        <v>1163</v>
      </c>
      <c r="D918" s="35" t="s">
        <v>2350</v>
      </c>
      <c r="E918" s="35" t="s">
        <v>1165</v>
      </c>
      <c r="F918" s="35" t="s">
        <v>2357</v>
      </c>
      <c r="G918" s="35" t="s">
        <v>4228</v>
      </c>
      <c r="H918" s="35"/>
      <c r="I918" s="36" t="s">
        <v>4654</v>
      </c>
      <c r="J918" s="35" t="s">
        <v>1142</v>
      </c>
      <c r="K918" s="35" t="s">
        <v>4655</v>
      </c>
      <c r="L918" s="35" t="s">
        <v>1132</v>
      </c>
      <c r="M918" s="35" t="s">
        <v>1187</v>
      </c>
      <c r="N918" s="35"/>
      <c r="O918" s="35" t="s">
        <v>1134</v>
      </c>
      <c r="P918" s="35" t="s">
        <v>1135</v>
      </c>
      <c r="Q918" s="35"/>
      <c r="R918" s="35"/>
      <c r="S918" s="35"/>
      <c r="T918" s="35" t="s">
        <v>4231</v>
      </c>
      <c r="U918" s="35"/>
      <c r="V918" s="35" t="s">
        <v>2359</v>
      </c>
      <c r="W918" s="35" t="s">
        <v>1138</v>
      </c>
      <c r="X918" s="35" t="s">
        <v>1139</v>
      </c>
    </row>
    <row r="919" spans="1:24" ht="78.75" hidden="1">
      <c r="A919" s="35" t="s">
        <v>4656</v>
      </c>
      <c r="B919" s="35" t="s">
        <v>4657</v>
      </c>
      <c r="C919" s="35" t="s">
        <v>1201</v>
      </c>
      <c r="D919" s="35" t="s">
        <v>1473</v>
      </c>
      <c r="E919" s="35" t="s">
        <v>1165</v>
      </c>
      <c r="F919" s="35" t="s">
        <v>1920</v>
      </c>
      <c r="G919" s="35" t="s">
        <v>1921</v>
      </c>
      <c r="H919" s="35"/>
      <c r="I919" s="36" t="s">
        <v>4658</v>
      </c>
      <c r="J919" s="35" t="s">
        <v>1142</v>
      </c>
      <c r="K919" s="35" t="s">
        <v>1142</v>
      </c>
      <c r="L919" s="35" t="s">
        <v>1132</v>
      </c>
      <c r="M919" s="35" t="s">
        <v>1187</v>
      </c>
      <c r="N919" s="35"/>
      <c r="O919" s="35" t="s">
        <v>1134</v>
      </c>
      <c r="P919" s="35" t="s">
        <v>1135</v>
      </c>
      <c r="Q919" s="35"/>
      <c r="R919" s="35"/>
      <c r="S919" s="35" t="s">
        <v>1134</v>
      </c>
      <c r="T919" s="35" t="s">
        <v>1923</v>
      </c>
      <c r="U919" s="35"/>
      <c r="V919" s="35" t="s">
        <v>1924</v>
      </c>
      <c r="W919" s="35" t="s">
        <v>1138</v>
      </c>
      <c r="X919" s="35" t="s">
        <v>1139</v>
      </c>
    </row>
    <row r="920" spans="1:24" hidden="1">
      <c r="A920" s="35" t="s">
        <v>4659</v>
      </c>
      <c r="B920" s="35" t="s">
        <v>4660</v>
      </c>
      <c r="C920" s="35" t="s">
        <v>1174</v>
      </c>
      <c r="D920" s="35" t="s">
        <v>1175</v>
      </c>
      <c r="E920" s="35" t="s">
        <v>1159</v>
      </c>
      <c r="F920" s="35"/>
      <c r="G920" s="35" t="s">
        <v>4661</v>
      </c>
      <c r="H920" s="35"/>
      <c r="I920" s="36" t="s">
        <v>4662</v>
      </c>
      <c r="J920" s="35"/>
      <c r="K920" s="35" t="s">
        <v>1142</v>
      </c>
      <c r="L920" s="35" t="s">
        <v>4663</v>
      </c>
      <c r="M920" s="35" t="s">
        <v>1187</v>
      </c>
      <c r="N920" s="35"/>
      <c r="O920" s="35" t="s">
        <v>1134</v>
      </c>
      <c r="P920" s="35" t="s">
        <v>1135</v>
      </c>
      <c r="Q920" s="35"/>
      <c r="R920" s="35"/>
      <c r="S920" s="35"/>
      <c r="T920" s="35" t="s">
        <v>4664</v>
      </c>
      <c r="U920" s="35"/>
      <c r="V920" s="35" t="s">
        <v>4665</v>
      </c>
      <c r="W920" s="35" t="s">
        <v>1138</v>
      </c>
      <c r="X920" s="35" t="s">
        <v>1139</v>
      </c>
    </row>
    <row r="921" spans="1:24" ht="78.75" hidden="1">
      <c r="A921" s="35" t="s">
        <v>4666</v>
      </c>
      <c r="B921" s="35" t="s">
        <v>4667</v>
      </c>
      <c r="C921" s="35" t="s">
        <v>1174</v>
      </c>
      <c r="D921" s="35" t="s">
        <v>1175</v>
      </c>
      <c r="E921" s="35" t="s">
        <v>1146</v>
      </c>
      <c r="F921" s="35" t="s">
        <v>4668</v>
      </c>
      <c r="G921" s="35" t="s">
        <v>1194</v>
      </c>
      <c r="H921" s="35"/>
      <c r="I921" s="36" t="s">
        <v>4669</v>
      </c>
      <c r="J921" s="35"/>
      <c r="K921" s="35" t="s">
        <v>1142</v>
      </c>
      <c r="L921" s="35" t="s">
        <v>4663</v>
      </c>
      <c r="M921" s="35" t="s">
        <v>1187</v>
      </c>
      <c r="N921" s="35"/>
      <c r="O921" s="35" t="s">
        <v>1134</v>
      </c>
      <c r="P921" s="35" t="s">
        <v>1135</v>
      </c>
      <c r="Q921" s="35"/>
      <c r="R921" s="35"/>
      <c r="S921" s="35"/>
      <c r="T921" s="35" t="s">
        <v>1197</v>
      </c>
      <c r="U921" s="35"/>
      <c r="V921" s="35" t="s">
        <v>4670</v>
      </c>
      <c r="W921" s="35" t="s">
        <v>1138</v>
      </c>
      <c r="X921" s="35" t="s">
        <v>1139</v>
      </c>
    </row>
    <row r="922" spans="1:24" ht="47.25" hidden="1">
      <c r="A922" s="35" t="s">
        <v>4671</v>
      </c>
      <c r="B922" s="35" t="s">
        <v>4672</v>
      </c>
      <c r="C922" s="35" t="s">
        <v>1163</v>
      </c>
      <c r="D922" s="35" t="s">
        <v>4673</v>
      </c>
      <c r="E922" s="35" t="s">
        <v>1159</v>
      </c>
      <c r="F922" s="35" t="s">
        <v>1539</v>
      </c>
      <c r="G922" s="35" t="s">
        <v>1153</v>
      </c>
      <c r="H922" s="35"/>
      <c r="I922" s="36" t="s">
        <v>4674</v>
      </c>
      <c r="J922" s="35"/>
      <c r="K922" s="35" t="s">
        <v>1156</v>
      </c>
      <c r="L922" s="35" t="s">
        <v>4663</v>
      </c>
      <c r="M922" s="35" t="s">
        <v>1187</v>
      </c>
      <c r="N922" s="35"/>
      <c r="O922" s="35" t="s">
        <v>1134</v>
      </c>
      <c r="P922" s="35" t="s">
        <v>1135</v>
      </c>
      <c r="Q922" s="35"/>
      <c r="R922" s="35"/>
      <c r="S922" s="35"/>
      <c r="T922" s="35" t="s">
        <v>1153</v>
      </c>
      <c r="U922" s="35"/>
      <c r="V922" s="35" t="s">
        <v>1541</v>
      </c>
      <c r="W922" s="35" t="s">
        <v>1138</v>
      </c>
      <c r="X922" s="35" t="s">
        <v>1139</v>
      </c>
    </row>
    <row r="923" spans="1:24" hidden="1">
      <c r="A923" s="35" t="s">
        <v>4675</v>
      </c>
      <c r="B923" s="35" t="s">
        <v>4676</v>
      </c>
      <c r="C923" s="35" t="s">
        <v>1174</v>
      </c>
      <c r="D923" s="35" t="s">
        <v>1175</v>
      </c>
      <c r="E923" s="35"/>
      <c r="F923" s="35" t="s">
        <v>4677</v>
      </c>
      <c r="G923" s="35" t="s">
        <v>4678</v>
      </c>
      <c r="H923" s="35"/>
      <c r="I923" s="36" t="s">
        <v>4679</v>
      </c>
      <c r="J923" s="35"/>
      <c r="K923" s="35" t="s">
        <v>1236</v>
      </c>
      <c r="L923" s="35" t="s">
        <v>4663</v>
      </c>
      <c r="M923" s="35" t="s">
        <v>1187</v>
      </c>
      <c r="N923" s="35"/>
      <c r="O923" s="35" t="s">
        <v>1134</v>
      </c>
      <c r="P923" s="35" t="s">
        <v>1135</v>
      </c>
      <c r="Q923" s="35"/>
      <c r="R923" s="35"/>
      <c r="S923" s="35"/>
      <c r="T923" s="35" t="s">
        <v>4680</v>
      </c>
      <c r="U923" s="35"/>
      <c r="V923" s="35" t="s">
        <v>4681</v>
      </c>
      <c r="W923" s="35" t="s">
        <v>1138</v>
      </c>
      <c r="X923" s="35" t="s">
        <v>1139</v>
      </c>
    </row>
    <row r="924" spans="1:24" ht="47.25" hidden="1">
      <c r="A924" s="35" t="s">
        <v>4682</v>
      </c>
      <c r="B924" s="35" t="s">
        <v>4683</v>
      </c>
      <c r="C924" s="35" t="s">
        <v>1163</v>
      </c>
      <c r="D924" s="35" t="s">
        <v>4673</v>
      </c>
      <c r="E924" s="35" t="s">
        <v>1159</v>
      </c>
      <c r="F924" s="35"/>
      <c r="G924" s="35" t="s">
        <v>1897</v>
      </c>
      <c r="H924" s="35"/>
      <c r="I924" s="36" t="s">
        <v>4684</v>
      </c>
      <c r="J924" s="35"/>
      <c r="K924" s="35" t="s">
        <v>1206</v>
      </c>
      <c r="L924" s="35" t="s">
        <v>4663</v>
      </c>
      <c r="M924" s="35" t="s">
        <v>1187</v>
      </c>
      <c r="N924" s="35"/>
      <c r="O924" s="35" t="s">
        <v>1134</v>
      </c>
      <c r="P924" s="35" t="s">
        <v>1135</v>
      </c>
      <c r="Q924" s="35"/>
      <c r="R924" s="35"/>
      <c r="S924" s="35"/>
      <c r="T924" s="35" t="s">
        <v>1899</v>
      </c>
      <c r="U924" s="35"/>
      <c r="V924" s="35" t="s">
        <v>4685</v>
      </c>
      <c r="W924" s="35" t="s">
        <v>1138</v>
      </c>
      <c r="X924" s="35" t="s">
        <v>1139</v>
      </c>
    </row>
    <row r="925" spans="1:24" hidden="1">
      <c r="A925" s="35" t="s">
        <v>4686</v>
      </c>
      <c r="B925" s="35" t="s">
        <v>4687</v>
      </c>
      <c r="C925" s="35" t="s">
        <v>1163</v>
      </c>
      <c r="D925" s="35" t="s">
        <v>4673</v>
      </c>
      <c r="E925" s="35" t="s">
        <v>1128</v>
      </c>
      <c r="F925" s="35"/>
      <c r="G925" s="35" t="s">
        <v>1897</v>
      </c>
      <c r="H925" s="35"/>
      <c r="I925" s="36" t="s">
        <v>4688</v>
      </c>
      <c r="J925" s="35"/>
      <c r="K925" s="35" t="s">
        <v>1206</v>
      </c>
      <c r="L925" s="35" t="s">
        <v>4663</v>
      </c>
      <c r="M925" s="35" t="s">
        <v>1187</v>
      </c>
      <c r="N925" s="35"/>
      <c r="O925" s="35" t="s">
        <v>1134</v>
      </c>
      <c r="P925" s="35" t="s">
        <v>1135</v>
      </c>
      <c r="Q925" s="35"/>
      <c r="R925" s="35"/>
      <c r="S925" s="35"/>
      <c r="T925" s="35" t="s">
        <v>1899</v>
      </c>
      <c r="U925" s="35"/>
      <c r="V925" s="35" t="s">
        <v>4685</v>
      </c>
      <c r="W925" s="35" t="s">
        <v>1138</v>
      </c>
      <c r="X925" s="35" t="s">
        <v>1139</v>
      </c>
    </row>
    <row r="926" spans="1:24" hidden="1">
      <c r="A926" s="35" t="s">
        <v>4689</v>
      </c>
      <c r="B926" s="35" t="s">
        <v>4690</v>
      </c>
      <c r="C926" s="35" t="s">
        <v>1174</v>
      </c>
      <c r="D926" s="35" t="s">
        <v>1175</v>
      </c>
      <c r="E926" s="35" t="s">
        <v>1146</v>
      </c>
      <c r="F926" s="35"/>
      <c r="G926" s="35" t="s">
        <v>1177</v>
      </c>
      <c r="H926" s="35"/>
      <c r="I926" s="36" t="s">
        <v>4689</v>
      </c>
      <c r="J926" s="35"/>
      <c r="K926" s="35" t="s">
        <v>1142</v>
      </c>
      <c r="L926" s="35" t="s">
        <v>4663</v>
      </c>
      <c r="M926" s="35" t="s">
        <v>1187</v>
      </c>
      <c r="N926" s="35"/>
      <c r="O926" s="35" t="s">
        <v>1134</v>
      </c>
      <c r="P926" s="35" t="s">
        <v>1135</v>
      </c>
      <c r="Q926" s="35"/>
      <c r="R926" s="35"/>
      <c r="S926" s="35"/>
      <c r="T926" s="35" t="s">
        <v>1180</v>
      </c>
      <c r="U926" s="35"/>
      <c r="V926" s="35" t="s">
        <v>4691</v>
      </c>
      <c r="W926" s="35" t="s">
        <v>1138</v>
      </c>
      <c r="X926" s="35" t="s">
        <v>1139</v>
      </c>
    </row>
    <row r="927" spans="1:24" hidden="1">
      <c r="A927" s="35" t="s">
        <v>4692</v>
      </c>
      <c r="B927" s="35" t="s">
        <v>4693</v>
      </c>
      <c r="C927" s="35" t="s">
        <v>1174</v>
      </c>
      <c r="D927" s="35" t="s">
        <v>1175</v>
      </c>
      <c r="E927" s="35"/>
      <c r="F927" s="35"/>
      <c r="G927" s="35"/>
      <c r="H927" s="35"/>
      <c r="I927" s="36" t="s">
        <v>4694</v>
      </c>
      <c r="J927" s="35"/>
      <c r="K927" s="35" t="s">
        <v>1142</v>
      </c>
      <c r="L927" s="35" t="s">
        <v>4663</v>
      </c>
      <c r="M927" s="35" t="s">
        <v>1187</v>
      </c>
      <c r="N927" s="35"/>
      <c r="O927" s="35" t="s">
        <v>1134</v>
      </c>
      <c r="P927" s="35" t="s">
        <v>1135</v>
      </c>
      <c r="Q927" s="35"/>
      <c r="R927" s="35"/>
      <c r="S927" s="35"/>
      <c r="T927" s="35" t="s">
        <v>1244</v>
      </c>
      <c r="U927" s="35"/>
      <c r="V927" s="35" t="s">
        <v>4695</v>
      </c>
      <c r="W927" s="35" t="s">
        <v>1138</v>
      </c>
      <c r="X927" s="35" t="s">
        <v>1139</v>
      </c>
    </row>
    <row r="928" spans="1:24" ht="31.5" hidden="1">
      <c r="A928" s="35" t="s">
        <v>4696</v>
      </c>
      <c r="B928" s="35" t="s">
        <v>4697</v>
      </c>
      <c r="C928" s="35" t="s">
        <v>1174</v>
      </c>
      <c r="D928" s="35" t="s">
        <v>1175</v>
      </c>
      <c r="E928" s="35"/>
      <c r="F928" s="35"/>
      <c r="G928" s="35" t="s">
        <v>1241</v>
      </c>
      <c r="H928" s="35"/>
      <c r="I928" s="36" t="s">
        <v>4698</v>
      </c>
      <c r="J928" s="35"/>
      <c r="K928" s="35" t="s">
        <v>1142</v>
      </c>
      <c r="L928" s="35" t="s">
        <v>4663</v>
      </c>
      <c r="M928" s="35" t="s">
        <v>1187</v>
      </c>
      <c r="N928" s="35"/>
      <c r="O928" s="35" t="s">
        <v>1134</v>
      </c>
      <c r="P928" s="35" t="s">
        <v>1135</v>
      </c>
      <c r="Q928" s="35"/>
      <c r="R928" s="35"/>
      <c r="S928" s="35"/>
      <c r="T928" s="35" t="s">
        <v>1244</v>
      </c>
      <c r="U928" s="35"/>
      <c r="V928" s="35" t="s">
        <v>4695</v>
      </c>
      <c r="W928" s="35" t="s">
        <v>1138</v>
      </c>
      <c r="X928" s="35" t="s">
        <v>1139</v>
      </c>
    </row>
    <row r="929" spans="1:24" hidden="1">
      <c r="A929" s="35" t="s">
        <v>4699</v>
      </c>
      <c r="B929" s="35" t="s">
        <v>4700</v>
      </c>
      <c r="C929" s="35"/>
      <c r="D929" s="35"/>
      <c r="E929" s="35"/>
      <c r="F929" s="35"/>
      <c r="G929" s="35"/>
      <c r="H929" s="35"/>
      <c r="I929" s="36"/>
      <c r="J929" s="35"/>
      <c r="K929" s="35" t="s">
        <v>1131</v>
      </c>
      <c r="L929" s="35" t="s">
        <v>4663</v>
      </c>
      <c r="M929" s="35" t="s">
        <v>1187</v>
      </c>
      <c r="N929" s="35"/>
      <c r="O929" s="35"/>
      <c r="P929" s="35" t="s">
        <v>1135</v>
      </c>
      <c r="Q929" s="35"/>
      <c r="R929" s="35"/>
      <c r="S929" s="35"/>
      <c r="T929" s="35"/>
      <c r="U929" s="35"/>
      <c r="V929" s="35"/>
      <c r="W929" s="35" t="s">
        <v>1138</v>
      </c>
      <c r="X929" s="35" t="s">
        <v>1139</v>
      </c>
    </row>
    <row r="930" spans="1:24" ht="63" hidden="1">
      <c r="A930" s="35" t="s">
        <v>4701</v>
      </c>
      <c r="B930" s="35" t="s">
        <v>4702</v>
      </c>
      <c r="C930" s="35" t="s">
        <v>1163</v>
      </c>
      <c r="D930" s="35" t="s">
        <v>1533</v>
      </c>
      <c r="E930" s="35" t="s">
        <v>1159</v>
      </c>
      <c r="F930" s="35" t="s">
        <v>1539</v>
      </c>
      <c r="G930" s="35" t="s">
        <v>2139</v>
      </c>
      <c r="H930" s="35"/>
      <c r="I930" s="36" t="s">
        <v>4703</v>
      </c>
      <c r="J930" s="35"/>
      <c r="K930" s="35" t="s">
        <v>1142</v>
      </c>
      <c r="L930" s="35" t="s">
        <v>4663</v>
      </c>
      <c r="M930" s="35" t="s">
        <v>1187</v>
      </c>
      <c r="N930" s="35"/>
      <c r="O930" s="35" t="s">
        <v>1134</v>
      </c>
      <c r="P930" s="35" t="s">
        <v>1135</v>
      </c>
      <c r="Q930" s="35"/>
      <c r="R930" s="35"/>
      <c r="S930" s="35"/>
      <c r="T930" s="35" t="s">
        <v>2141</v>
      </c>
      <c r="U930" s="35"/>
      <c r="V930" s="35" t="s">
        <v>1541</v>
      </c>
      <c r="W930" s="35" t="s">
        <v>1138</v>
      </c>
      <c r="X930" s="35" t="s">
        <v>1139</v>
      </c>
    </row>
    <row r="931" spans="1:24" hidden="1">
      <c r="A931" s="35" t="s">
        <v>4704</v>
      </c>
      <c r="B931" s="35" t="s">
        <v>4705</v>
      </c>
      <c r="C931" s="35" t="s">
        <v>1163</v>
      </c>
      <c r="D931" s="35" t="s">
        <v>1346</v>
      </c>
      <c r="E931" s="35" t="s">
        <v>1159</v>
      </c>
      <c r="F931" s="35"/>
      <c r="G931" s="35" t="s">
        <v>4706</v>
      </c>
      <c r="H931" s="35"/>
      <c r="I931" s="36" t="s">
        <v>4704</v>
      </c>
      <c r="J931" s="35"/>
      <c r="K931" s="35" t="s">
        <v>1142</v>
      </c>
      <c r="L931" s="35" t="s">
        <v>4663</v>
      </c>
      <c r="M931" s="35" t="s">
        <v>1187</v>
      </c>
      <c r="N931" s="35"/>
      <c r="O931" s="35" t="s">
        <v>1134</v>
      </c>
      <c r="P931" s="35" t="s">
        <v>1135</v>
      </c>
      <c r="Q931" s="35"/>
      <c r="R931" s="35"/>
      <c r="S931" s="35"/>
      <c r="T931" s="35" t="s">
        <v>4707</v>
      </c>
      <c r="U931" s="35"/>
      <c r="V931" s="35" t="s">
        <v>4708</v>
      </c>
      <c r="W931" s="35" t="s">
        <v>1138</v>
      </c>
      <c r="X931" s="35" t="s">
        <v>1139</v>
      </c>
    </row>
    <row r="932" spans="1:24" ht="78.75" hidden="1">
      <c r="A932" s="35" t="s">
        <v>4709</v>
      </c>
      <c r="B932" s="35" t="s">
        <v>4710</v>
      </c>
      <c r="C932" s="35" t="s">
        <v>1174</v>
      </c>
      <c r="D932" s="35" t="s">
        <v>1175</v>
      </c>
      <c r="E932" s="35" t="s">
        <v>1146</v>
      </c>
      <c r="F932" s="35"/>
      <c r="G932" s="35" t="s">
        <v>1322</v>
      </c>
      <c r="H932" s="35"/>
      <c r="I932" s="36" t="s">
        <v>4711</v>
      </c>
      <c r="J932" s="35"/>
      <c r="K932" s="35" t="s">
        <v>1142</v>
      </c>
      <c r="L932" s="35" t="s">
        <v>4663</v>
      </c>
      <c r="M932" s="35" t="s">
        <v>1187</v>
      </c>
      <c r="N932" s="35"/>
      <c r="O932" s="35" t="s">
        <v>1134</v>
      </c>
      <c r="P932" s="35" t="s">
        <v>1135</v>
      </c>
      <c r="Q932" s="35"/>
      <c r="R932" s="35"/>
      <c r="S932" s="35"/>
      <c r="T932" s="35" t="s">
        <v>1324</v>
      </c>
      <c r="U932" s="35"/>
      <c r="V932" s="35" t="s">
        <v>4712</v>
      </c>
      <c r="W932" s="35" t="s">
        <v>1138</v>
      </c>
      <c r="X932" s="35" t="s">
        <v>1139</v>
      </c>
    </row>
    <row r="933" spans="1:24" hidden="1">
      <c r="A933" s="35" t="s">
        <v>4713</v>
      </c>
      <c r="B933" s="35" t="s">
        <v>4714</v>
      </c>
      <c r="C933" s="35" t="s">
        <v>1163</v>
      </c>
      <c r="D933" s="35" t="s">
        <v>4673</v>
      </c>
      <c r="E933" s="35"/>
      <c r="F933" s="35" t="s">
        <v>4715</v>
      </c>
      <c r="G933" s="35" t="s">
        <v>4716</v>
      </c>
      <c r="H933" s="35"/>
      <c r="I933" s="36" t="s">
        <v>4713</v>
      </c>
      <c r="J933" s="35"/>
      <c r="K933" s="35" t="s">
        <v>1396</v>
      </c>
      <c r="L933" s="35" t="s">
        <v>4663</v>
      </c>
      <c r="M933" s="35" t="s">
        <v>1187</v>
      </c>
      <c r="N933" s="35"/>
      <c r="O933" s="35" t="s">
        <v>1134</v>
      </c>
      <c r="P933" s="35" t="s">
        <v>1135</v>
      </c>
      <c r="Q933" s="35"/>
      <c r="R933" s="35"/>
      <c r="S933" s="35"/>
      <c r="T933" s="35" t="s">
        <v>4717</v>
      </c>
      <c r="U933" s="35"/>
      <c r="V933" s="35" t="s">
        <v>4718</v>
      </c>
      <c r="W933" s="35" t="s">
        <v>1138</v>
      </c>
      <c r="X933" s="35" t="s">
        <v>1139</v>
      </c>
    </row>
    <row r="934" spans="1:24" ht="47.25" hidden="1">
      <c r="A934" s="35" t="s">
        <v>4719</v>
      </c>
      <c r="B934" s="35" t="s">
        <v>4720</v>
      </c>
      <c r="C934" s="35" t="s">
        <v>1163</v>
      </c>
      <c r="D934" s="35" t="s">
        <v>4673</v>
      </c>
      <c r="E934" s="35" t="s">
        <v>1159</v>
      </c>
      <c r="F934" s="35" t="s">
        <v>1279</v>
      </c>
      <c r="G934" s="35"/>
      <c r="H934" s="35"/>
      <c r="I934" s="36" t="s">
        <v>4721</v>
      </c>
      <c r="J934" s="35"/>
      <c r="K934" s="35" t="s">
        <v>1274</v>
      </c>
      <c r="L934" s="35" t="s">
        <v>4663</v>
      </c>
      <c r="M934" s="35" t="s">
        <v>1187</v>
      </c>
      <c r="N934" s="35"/>
      <c r="O934" s="35" t="s">
        <v>1134</v>
      </c>
      <c r="P934" s="35" t="s">
        <v>1135</v>
      </c>
      <c r="Q934" s="35"/>
      <c r="R934" s="35"/>
      <c r="S934" s="35"/>
      <c r="T934" s="35" t="s">
        <v>4722</v>
      </c>
      <c r="U934" s="35"/>
      <c r="V934" s="35" t="s">
        <v>1283</v>
      </c>
      <c r="W934" s="35" t="s">
        <v>1138</v>
      </c>
      <c r="X934" s="35" t="s">
        <v>1139</v>
      </c>
    </row>
    <row r="935" spans="1:24" hidden="1">
      <c r="A935" s="35" t="s">
        <v>4723</v>
      </c>
      <c r="B935" s="35" t="s">
        <v>4724</v>
      </c>
      <c r="C935" s="35" t="s">
        <v>1163</v>
      </c>
      <c r="D935" s="35" t="s">
        <v>4725</v>
      </c>
      <c r="E935" s="35" t="s">
        <v>1146</v>
      </c>
      <c r="F935" s="35" t="s">
        <v>4726</v>
      </c>
      <c r="G935" s="35" t="s">
        <v>1280</v>
      </c>
      <c r="H935" s="35"/>
      <c r="I935" s="36" t="s">
        <v>4723</v>
      </c>
      <c r="J935" s="35"/>
      <c r="K935" s="35" t="s">
        <v>1142</v>
      </c>
      <c r="L935" s="35" t="s">
        <v>4663</v>
      </c>
      <c r="M935" s="35" t="s">
        <v>1187</v>
      </c>
      <c r="N935" s="35"/>
      <c r="O935" s="35" t="s">
        <v>1134</v>
      </c>
      <c r="P935" s="35" t="s">
        <v>1135</v>
      </c>
      <c r="Q935" s="35"/>
      <c r="R935" s="35"/>
      <c r="S935" s="35"/>
      <c r="T935" s="35" t="s">
        <v>1282</v>
      </c>
      <c r="U935" s="35"/>
      <c r="V935" s="35" t="s">
        <v>4727</v>
      </c>
      <c r="W935" s="35" t="s">
        <v>1138</v>
      </c>
      <c r="X935" s="35" t="s">
        <v>1139</v>
      </c>
    </row>
    <row r="936" spans="1:24" ht="31.5" hidden="1">
      <c r="A936" s="35" t="s">
        <v>4728</v>
      </c>
      <c r="B936" s="35" t="s">
        <v>4729</v>
      </c>
      <c r="C936" s="35"/>
      <c r="D936" s="35" t="s">
        <v>4730</v>
      </c>
      <c r="E936" s="35"/>
      <c r="F936" s="35"/>
      <c r="G936" s="35"/>
      <c r="H936" s="35"/>
      <c r="I936" s="36" t="s">
        <v>4731</v>
      </c>
      <c r="J936" s="35"/>
      <c r="K936" s="35" t="s">
        <v>1142</v>
      </c>
      <c r="L936" s="35" t="s">
        <v>4663</v>
      </c>
      <c r="M936" s="35" t="s">
        <v>1187</v>
      </c>
      <c r="N936" s="35"/>
      <c r="O936" s="35"/>
      <c r="P936" s="35" t="s">
        <v>1135</v>
      </c>
      <c r="Q936" s="35"/>
      <c r="R936" s="35"/>
      <c r="S936" s="35"/>
      <c r="T936" s="35" t="s">
        <v>4732</v>
      </c>
      <c r="U936" s="35"/>
      <c r="V936" s="35" t="s">
        <v>2566</v>
      </c>
      <c r="W936" s="35" t="s">
        <v>1138</v>
      </c>
      <c r="X936" s="35" t="s">
        <v>1139</v>
      </c>
    </row>
    <row r="937" spans="1:24" ht="47.25" hidden="1">
      <c r="A937" s="35" t="s">
        <v>4733</v>
      </c>
      <c r="B937" s="35" t="s">
        <v>4734</v>
      </c>
      <c r="C937" s="35" t="s">
        <v>1163</v>
      </c>
      <c r="D937" s="35" t="s">
        <v>4673</v>
      </c>
      <c r="E937" s="35" t="s">
        <v>1146</v>
      </c>
      <c r="F937" s="35"/>
      <c r="G937" s="35" t="s">
        <v>1897</v>
      </c>
      <c r="H937" s="35"/>
      <c r="I937" s="36" t="s">
        <v>4735</v>
      </c>
      <c r="J937" s="35"/>
      <c r="K937" s="35" t="s">
        <v>1206</v>
      </c>
      <c r="L937" s="35" t="s">
        <v>4663</v>
      </c>
      <c r="M937" s="35" t="s">
        <v>1187</v>
      </c>
      <c r="N937" s="35"/>
      <c r="O937" s="35" t="s">
        <v>1134</v>
      </c>
      <c r="P937" s="35" t="s">
        <v>1135</v>
      </c>
      <c r="Q937" s="35"/>
      <c r="R937" s="35"/>
      <c r="S937" s="35"/>
      <c r="T937" s="35" t="s">
        <v>1899</v>
      </c>
      <c r="U937" s="35"/>
      <c r="V937" s="35" t="s">
        <v>4685</v>
      </c>
      <c r="W937" s="35" t="s">
        <v>1138</v>
      </c>
      <c r="X937" s="35" t="s">
        <v>1139</v>
      </c>
    </row>
    <row r="938" spans="1:24" ht="63" hidden="1">
      <c r="A938" s="35" t="s">
        <v>4736</v>
      </c>
      <c r="B938" s="35" t="s">
        <v>4737</v>
      </c>
      <c r="C938" s="35"/>
      <c r="D938" s="35"/>
      <c r="E938" s="35"/>
      <c r="F938" s="35"/>
      <c r="G938" s="35"/>
      <c r="H938" s="35"/>
      <c r="I938" s="36" t="s">
        <v>4738</v>
      </c>
      <c r="J938" s="35"/>
      <c r="K938" s="35" t="s">
        <v>1142</v>
      </c>
      <c r="L938" s="35" t="s">
        <v>4663</v>
      </c>
      <c r="M938" s="35" t="s">
        <v>1187</v>
      </c>
      <c r="N938" s="35"/>
      <c r="O938" s="35"/>
      <c r="P938" s="35" t="s">
        <v>1135</v>
      </c>
      <c r="Q938" s="35"/>
      <c r="R938" s="35"/>
      <c r="S938" s="35"/>
      <c r="T938" s="35"/>
      <c r="U938" s="35"/>
      <c r="V938" s="35"/>
      <c r="W938" s="35" t="s">
        <v>1138</v>
      </c>
      <c r="X938" s="35" t="s">
        <v>1139</v>
      </c>
    </row>
    <row r="939" spans="1:24" hidden="1">
      <c r="A939" s="35" t="s">
        <v>4739</v>
      </c>
      <c r="B939" s="35" t="s">
        <v>4740</v>
      </c>
      <c r="C939" s="35" t="s">
        <v>1163</v>
      </c>
      <c r="D939" s="35" t="s">
        <v>2350</v>
      </c>
      <c r="E939" s="35" t="s">
        <v>1165</v>
      </c>
      <c r="F939" s="35" t="s">
        <v>2357</v>
      </c>
      <c r="G939" s="35"/>
      <c r="H939" s="35"/>
      <c r="I939" s="36" t="s">
        <v>4739</v>
      </c>
      <c r="J939" s="35"/>
      <c r="K939" s="35" t="s">
        <v>4741</v>
      </c>
      <c r="L939" s="35" t="s">
        <v>4663</v>
      </c>
      <c r="M939" s="35" t="s">
        <v>1187</v>
      </c>
      <c r="N939" s="35"/>
      <c r="O939" s="35" t="s">
        <v>1134</v>
      </c>
      <c r="P939" s="35" t="s">
        <v>1135</v>
      </c>
      <c r="Q939" s="35"/>
      <c r="R939" s="35"/>
      <c r="S939" s="35"/>
      <c r="T939" s="35" t="s">
        <v>4742</v>
      </c>
      <c r="U939" s="35"/>
      <c r="V939" s="35" t="s">
        <v>2359</v>
      </c>
      <c r="W939" s="35" t="s">
        <v>1138</v>
      </c>
      <c r="X939" s="35" t="s">
        <v>1139</v>
      </c>
    </row>
    <row r="940" spans="1:24" ht="31.5" hidden="1">
      <c r="A940" s="35" t="s">
        <v>4743</v>
      </c>
      <c r="B940" s="35" t="s">
        <v>4744</v>
      </c>
      <c r="C940" s="35" t="s">
        <v>1163</v>
      </c>
      <c r="D940" s="35" t="s">
        <v>1346</v>
      </c>
      <c r="E940" s="35" t="s">
        <v>1146</v>
      </c>
      <c r="F940" s="35"/>
      <c r="G940" s="35" t="s">
        <v>2147</v>
      </c>
      <c r="H940" s="35"/>
      <c r="I940" s="36" t="s">
        <v>4745</v>
      </c>
      <c r="J940" s="35"/>
      <c r="K940" s="35" t="s">
        <v>2372</v>
      </c>
      <c r="L940" s="35" t="s">
        <v>4663</v>
      </c>
      <c r="M940" s="35" t="s">
        <v>1187</v>
      </c>
      <c r="N940" s="35"/>
      <c r="O940" s="35" t="s">
        <v>1134</v>
      </c>
      <c r="P940" s="35" t="s">
        <v>1135</v>
      </c>
      <c r="Q940" s="35"/>
      <c r="R940" s="35"/>
      <c r="S940" s="35"/>
      <c r="T940" s="35" t="s">
        <v>2149</v>
      </c>
      <c r="U940" s="35"/>
      <c r="V940" s="35" t="s">
        <v>4746</v>
      </c>
      <c r="W940" s="35" t="s">
        <v>1138</v>
      </c>
      <c r="X940" s="35" t="s">
        <v>1139</v>
      </c>
    </row>
    <row r="941" spans="1:24" hidden="1">
      <c r="A941" s="35" t="s">
        <v>4747</v>
      </c>
      <c r="B941" s="35" t="s">
        <v>4748</v>
      </c>
      <c r="C941" s="35" t="s">
        <v>1163</v>
      </c>
      <c r="D941" s="35" t="s">
        <v>4673</v>
      </c>
      <c r="E941" s="35"/>
      <c r="F941" s="35"/>
      <c r="G941" s="35" t="s">
        <v>1743</v>
      </c>
      <c r="H941" s="35"/>
      <c r="I941" s="36" t="s">
        <v>4749</v>
      </c>
      <c r="J941" s="35"/>
      <c r="K941" s="35" t="s">
        <v>4750</v>
      </c>
      <c r="L941" s="35" t="s">
        <v>4663</v>
      </c>
      <c r="M941" s="35" t="s">
        <v>1187</v>
      </c>
      <c r="N941" s="35"/>
      <c r="O941" s="35" t="s">
        <v>1134</v>
      </c>
      <c r="P941" s="35" t="s">
        <v>1135</v>
      </c>
      <c r="Q941" s="35"/>
      <c r="R941" s="35"/>
      <c r="S941" s="35"/>
      <c r="T941" s="35" t="s">
        <v>1744</v>
      </c>
      <c r="U941" s="35"/>
      <c r="V941" s="35" t="s">
        <v>4751</v>
      </c>
      <c r="W941" s="35" t="s">
        <v>1138</v>
      </c>
      <c r="X941" s="35" t="s">
        <v>1139</v>
      </c>
    </row>
    <row r="942" spans="1:24" ht="31.5" hidden="1">
      <c r="A942" s="35" t="s">
        <v>4752</v>
      </c>
      <c r="B942" s="35" t="s">
        <v>4753</v>
      </c>
      <c r="C942" s="35" t="s">
        <v>1163</v>
      </c>
      <c r="D942" s="35" t="s">
        <v>4673</v>
      </c>
      <c r="E942" s="35" t="s">
        <v>1146</v>
      </c>
      <c r="F942" s="35"/>
      <c r="G942" s="35"/>
      <c r="H942" s="35"/>
      <c r="I942" s="36" t="s">
        <v>4754</v>
      </c>
      <c r="J942" s="35"/>
      <c r="K942" s="35" t="s">
        <v>3248</v>
      </c>
      <c r="L942" s="35" t="s">
        <v>4663</v>
      </c>
      <c r="M942" s="35" t="s">
        <v>1187</v>
      </c>
      <c r="N942" s="35"/>
      <c r="O942" s="35" t="s">
        <v>1134</v>
      </c>
      <c r="P942" s="35" t="s">
        <v>1135</v>
      </c>
      <c r="Q942" s="35"/>
      <c r="R942" s="35"/>
      <c r="S942" s="35"/>
      <c r="T942" s="35" t="s">
        <v>4755</v>
      </c>
      <c r="U942" s="35"/>
      <c r="V942" s="35" t="s">
        <v>4756</v>
      </c>
      <c r="W942" s="35" t="s">
        <v>1138</v>
      </c>
      <c r="X942" s="35" t="s">
        <v>1139</v>
      </c>
    </row>
    <row r="943" spans="1:24" ht="47.25" hidden="1">
      <c r="A943" s="35" t="s">
        <v>4757</v>
      </c>
      <c r="B943" s="35" t="s">
        <v>4758</v>
      </c>
      <c r="C943" s="35" t="s">
        <v>1163</v>
      </c>
      <c r="D943" s="35" t="s">
        <v>4673</v>
      </c>
      <c r="E943" s="35" t="s">
        <v>1146</v>
      </c>
      <c r="F943" s="35"/>
      <c r="G943" s="35"/>
      <c r="H943" s="35"/>
      <c r="I943" s="36" t="s">
        <v>4759</v>
      </c>
      <c r="J943" s="35"/>
      <c r="K943" s="35" t="s">
        <v>1206</v>
      </c>
      <c r="L943" s="35" t="s">
        <v>4663</v>
      </c>
      <c r="M943" s="35" t="s">
        <v>1187</v>
      </c>
      <c r="N943" s="35"/>
      <c r="O943" s="35" t="s">
        <v>1134</v>
      </c>
      <c r="P943" s="35" t="s">
        <v>1135</v>
      </c>
      <c r="Q943" s="35"/>
      <c r="R943" s="35"/>
      <c r="S943" s="35"/>
      <c r="T943" s="35" t="s">
        <v>1207</v>
      </c>
      <c r="U943" s="35"/>
      <c r="V943" s="35" t="s">
        <v>4760</v>
      </c>
      <c r="W943" s="35" t="s">
        <v>1138</v>
      </c>
      <c r="X943" s="35" t="s">
        <v>1139</v>
      </c>
    </row>
    <row r="944" spans="1:24" ht="47.25" hidden="1">
      <c r="A944" s="35" t="s">
        <v>4761</v>
      </c>
      <c r="B944" s="35" t="s">
        <v>4762</v>
      </c>
      <c r="C944" s="35" t="s">
        <v>1174</v>
      </c>
      <c r="D944" s="35" t="s">
        <v>1175</v>
      </c>
      <c r="E944" s="35" t="s">
        <v>1146</v>
      </c>
      <c r="F944" s="35" t="s">
        <v>2587</v>
      </c>
      <c r="G944" s="35" t="s">
        <v>1177</v>
      </c>
      <c r="H944" s="35"/>
      <c r="I944" s="36" t="s">
        <v>4763</v>
      </c>
      <c r="J944" s="35"/>
      <c r="K944" s="35" t="s">
        <v>1142</v>
      </c>
      <c r="L944" s="35" t="s">
        <v>4663</v>
      </c>
      <c r="M944" s="35" t="s">
        <v>1187</v>
      </c>
      <c r="N944" s="35"/>
      <c r="O944" s="35" t="s">
        <v>1134</v>
      </c>
      <c r="P944" s="35" t="s">
        <v>1135</v>
      </c>
      <c r="Q944" s="35"/>
      <c r="R944" s="35"/>
      <c r="S944" s="35"/>
      <c r="T944" s="35" t="s">
        <v>1180</v>
      </c>
      <c r="U944" s="35"/>
      <c r="V944" s="35" t="s">
        <v>2589</v>
      </c>
      <c r="W944" s="35" t="s">
        <v>1138</v>
      </c>
      <c r="X944" s="35" t="s">
        <v>1139</v>
      </c>
    </row>
    <row r="945" spans="1:24" ht="110.25" hidden="1">
      <c r="A945" s="35" t="s">
        <v>4764</v>
      </c>
      <c r="B945" s="35" t="s">
        <v>4765</v>
      </c>
      <c r="C945" s="35" t="s">
        <v>1174</v>
      </c>
      <c r="D945" s="35" t="s">
        <v>1175</v>
      </c>
      <c r="E945" s="35" t="s">
        <v>1146</v>
      </c>
      <c r="F945" s="35" t="s">
        <v>4766</v>
      </c>
      <c r="G945" s="35" t="s">
        <v>1615</v>
      </c>
      <c r="H945" s="35"/>
      <c r="I945" s="36" t="s">
        <v>4767</v>
      </c>
      <c r="J945" s="35"/>
      <c r="K945" s="35" t="s">
        <v>1142</v>
      </c>
      <c r="L945" s="35" t="s">
        <v>4663</v>
      </c>
      <c r="M945" s="35" t="s">
        <v>1187</v>
      </c>
      <c r="N945" s="35"/>
      <c r="O945" s="35" t="s">
        <v>1134</v>
      </c>
      <c r="P945" s="35" t="s">
        <v>1135</v>
      </c>
      <c r="Q945" s="35"/>
      <c r="R945" s="35"/>
      <c r="S945" s="35"/>
      <c r="T945" s="35" t="s">
        <v>1617</v>
      </c>
      <c r="U945" s="35"/>
      <c r="V945" s="35" t="s">
        <v>4768</v>
      </c>
      <c r="W945" s="35" t="s">
        <v>1138</v>
      </c>
      <c r="X945" s="35" t="s">
        <v>1139</v>
      </c>
    </row>
    <row r="946" spans="1:24" hidden="1">
      <c r="A946" s="35" t="s">
        <v>4769</v>
      </c>
      <c r="B946" s="35" t="s">
        <v>4769</v>
      </c>
      <c r="C946" s="35"/>
      <c r="D946" s="35"/>
      <c r="E946" s="35"/>
      <c r="F946" s="35"/>
      <c r="G946" s="35"/>
      <c r="H946" s="35"/>
      <c r="I946" s="36"/>
      <c r="J946" s="35"/>
      <c r="K946" s="35" t="s">
        <v>1131</v>
      </c>
      <c r="L946" s="35" t="s">
        <v>4663</v>
      </c>
      <c r="M946" s="35" t="s">
        <v>1187</v>
      </c>
      <c r="N946" s="35"/>
      <c r="O946" s="35"/>
      <c r="P946" s="35" t="s">
        <v>1135</v>
      </c>
      <c r="Q946" s="35"/>
      <c r="R946" s="35"/>
      <c r="S946" s="35"/>
      <c r="T946" s="35"/>
      <c r="U946" s="35"/>
      <c r="V946" s="35"/>
      <c r="W946" s="35" t="s">
        <v>1138</v>
      </c>
      <c r="X946" s="35" t="s">
        <v>1139</v>
      </c>
    </row>
    <row r="947" spans="1:24" hidden="1">
      <c r="A947" s="35" t="s">
        <v>4770</v>
      </c>
      <c r="B947" s="35" t="s">
        <v>4771</v>
      </c>
      <c r="C947" s="35" t="s">
        <v>1163</v>
      </c>
      <c r="D947" s="35" t="s">
        <v>2137</v>
      </c>
      <c r="E947" s="35"/>
      <c r="F947" s="35"/>
      <c r="G947" s="35"/>
      <c r="H947" s="35"/>
      <c r="I947" s="36" t="s">
        <v>4772</v>
      </c>
      <c r="J947" s="35"/>
      <c r="K947" s="35" t="s">
        <v>1142</v>
      </c>
      <c r="L947" s="35" t="s">
        <v>4663</v>
      </c>
      <c r="M947" s="35" t="s">
        <v>1187</v>
      </c>
      <c r="N947" s="35"/>
      <c r="O947" s="35" t="s">
        <v>1134</v>
      </c>
      <c r="P947" s="35" t="s">
        <v>1135</v>
      </c>
      <c r="Q947" s="35"/>
      <c r="R947" s="35"/>
      <c r="S947" s="35"/>
      <c r="T947" s="35"/>
      <c r="U947" s="35"/>
      <c r="V947" s="35"/>
      <c r="W947" s="35" t="s">
        <v>1138</v>
      </c>
      <c r="X947" s="35" t="s">
        <v>1139</v>
      </c>
    </row>
    <row r="948" spans="1:24" ht="31.5" hidden="1">
      <c r="A948" s="35" t="s">
        <v>4773</v>
      </c>
      <c r="B948" s="35" t="s">
        <v>4774</v>
      </c>
      <c r="C948" s="35" t="s">
        <v>1163</v>
      </c>
      <c r="D948" s="35" t="s">
        <v>2350</v>
      </c>
      <c r="E948" s="35" t="s">
        <v>1146</v>
      </c>
      <c r="F948" s="35" t="s">
        <v>4775</v>
      </c>
      <c r="G948" s="35"/>
      <c r="H948" s="35"/>
      <c r="I948" s="36" t="s">
        <v>4776</v>
      </c>
      <c r="J948" s="35"/>
      <c r="K948" s="35" t="s">
        <v>1142</v>
      </c>
      <c r="L948" s="35" t="s">
        <v>4663</v>
      </c>
      <c r="M948" s="35" t="s">
        <v>1187</v>
      </c>
      <c r="N948" s="35"/>
      <c r="O948" s="35" t="s">
        <v>1134</v>
      </c>
      <c r="P948" s="35" t="s">
        <v>1135</v>
      </c>
      <c r="Q948" s="35"/>
      <c r="R948" s="35"/>
      <c r="S948" s="35"/>
      <c r="T948" s="35" t="s">
        <v>4777</v>
      </c>
      <c r="U948" s="35"/>
      <c r="V948" s="35" t="s">
        <v>4778</v>
      </c>
      <c r="W948" s="35" t="s">
        <v>1138</v>
      </c>
      <c r="X948" s="35" t="s">
        <v>1139</v>
      </c>
    </row>
    <row r="949" spans="1:24" hidden="1">
      <c r="A949" s="35" t="s">
        <v>4779</v>
      </c>
      <c r="B949" s="35" t="s">
        <v>4780</v>
      </c>
      <c r="C949" s="35"/>
      <c r="D949" s="35"/>
      <c r="E949" s="35"/>
      <c r="F949" s="35"/>
      <c r="G949" s="35"/>
      <c r="H949" s="35"/>
      <c r="I949" s="36"/>
      <c r="J949" s="35"/>
      <c r="K949" s="35" t="s">
        <v>1142</v>
      </c>
      <c r="L949" s="35" t="s">
        <v>4663</v>
      </c>
      <c r="M949" s="35" t="s">
        <v>1187</v>
      </c>
      <c r="N949" s="35"/>
      <c r="O949" s="35"/>
      <c r="P949" s="35" t="s">
        <v>1135</v>
      </c>
      <c r="Q949" s="35"/>
      <c r="R949" s="35"/>
      <c r="S949" s="35"/>
      <c r="T949" s="35"/>
      <c r="U949" s="35"/>
      <c r="V949" s="35"/>
      <c r="W949" s="35" t="s">
        <v>1138</v>
      </c>
      <c r="X949" s="35" t="s">
        <v>1139</v>
      </c>
    </row>
    <row r="950" spans="1:24" hidden="1">
      <c r="A950" s="35" t="s">
        <v>4781</v>
      </c>
      <c r="B950" s="35" t="s">
        <v>4782</v>
      </c>
      <c r="C950" s="35" t="s">
        <v>1174</v>
      </c>
      <c r="D950" s="35" t="s">
        <v>1175</v>
      </c>
      <c r="E950" s="35" t="s">
        <v>1165</v>
      </c>
      <c r="F950" s="35" t="s">
        <v>2022</v>
      </c>
      <c r="G950" s="35" t="s">
        <v>1685</v>
      </c>
      <c r="H950" s="35"/>
      <c r="I950" s="36" t="s">
        <v>4783</v>
      </c>
      <c r="J950" s="35"/>
      <c r="K950" s="35" t="s">
        <v>1396</v>
      </c>
      <c r="L950" s="35" t="s">
        <v>4663</v>
      </c>
      <c r="M950" s="35" t="s">
        <v>1187</v>
      </c>
      <c r="N950" s="35"/>
      <c r="O950" s="35" t="s">
        <v>1134</v>
      </c>
      <c r="P950" s="35" t="s">
        <v>1135</v>
      </c>
      <c r="Q950" s="35"/>
      <c r="R950" s="35"/>
      <c r="S950" s="35"/>
      <c r="T950" s="35" t="s">
        <v>1687</v>
      </c>
      <c r="U950" s="35"/>
      <c r="V950" s="35" t="s">
        <v>2024</v>
      </c>
      <c r="W950" s="35" t="s">
        <v>1138</v>
      </c>
      <c r="X950" s="35" t="s">
        <v>1139</v>
      </c>
    </row>
    <row r="951" spans="1:24" ht="47.25" hidden="1">
      <c r="A951" s="35" t="s">
        <v>4784</v>
      </c>
      <c r="B951" s="35" t="s">
        <v>4785</v>
      </c>
      <c r="C951" s="35" t="s">
        <v>1163</v>
      </c>
      <c r="D951" s="35" t="s">
        <v>1533</v>
      </c>
      <c r="E951" s="35"/>
      <c r="F951" s="35"/>
      <c r="G951" s="35" t="s">
        <v>3310</v>
      </c>
      <c r="H951" s="35"/>
      <c r="I951" s="36" t="s">
        <v>4786</v>
      </c>
      <c r="J951" s="35"/>
      <c r="K951" s="35" t="s">
        <v>1396</v>
      </c>
      <c r="L951" s="35" t="s">
        <v>4663</v>
      </c>
      <c r="M951" s="35" t="s">
        <v>1187</v>
      </c>
      <c r="N951" s="35"/>
      <c r="O951" s="35" t="s">
        <v>1134</v>
      </c>
      <c r="P951" s="35" t="s">
        <v>1135</v>
      </c>
      <c r="Q951" s="35"/>
      <c r="R951" s="35"/>
      <c r="S951" s="35"/>
      <c r="T951" s="35" t="s">
        <v>3313</v>
      </c>
      <c r="U951" s="35"/>
      <c r="V951" s="35" t="s">
        <v>4787</v>
      </c>
      <c r="W951" s="35" t="s">
        <v>1138</v>
      </c>
      <c r="X951" s="35" t="s">
        <v>1139</v>
      </c>
    </row>
    <row r="952" spans="1:24" hidden="1">
      <c r="A952" s="35" t="s">
        <v>4788</v>
      </c>
      <c r="B952" s="35" t="s">
        <v>4789</v>
      </c>
      <c r="C952" s="35"/>
      <c r="D952" s="35"/>
      <c r="E952" s="35"/>
      <c r="F952" s="35"/>
      <c r="G952" s="35"/>
      <c r="H952" s="35"/>
      <c r="I952" s="36"/>
      <c r="J952" s="35"/>
      <c r="K952" s="35" t="s">
        <v>1142</v>
      </c>
      <c r="L952" s="35" t="s">
        <v>4663</v>
      </c>
      <c r="M952" s="35" t="s">
        <v>1187</v>
      </c>
      <c r="N952" s="35"/>
      <c r="O952" s="35"/>
      <c r="P952" s="35" t="s">
        <v>1135</v>
      </c>
      <c r="Q952" s="35"/>
      <c r="R952" s="35"/>
      <c r="S952" s="35"/>
      <c r="T952" s="35"/>
      <c r="U952" s="35"/>
      <c r="V952" s="35"/>
      <c r="W952" s="35" t="s">
        <v>1138</v>
      </c>
      <c r="X952" s="35" t="s">
        <v>1139</v>
      </c>
    </row>
    <row r="953" spans="1:24" hidden="1">
      <c r="A953" s="35" t="s">
        <v>4790</v>
      </c>
      <c r="B953" s="35" t="s">
        <v>4791</v>
      </c>
      <c r="C953" s="35"/>
      <c r="D953" s="35"/>
      <c r="E953" s="35"/>
      <c r="F953" s="35"/>
      <c r="G953" s="35"/>
      <c r="H953" s="35"/>
      <c r="I953" s="36"/>
      <c r="J953" s="35"/>
      <c r="K953" s="35" t="s">
        <v>1142</v>
      </c>
      <c r="L953" s="35" t="s">
        <v>4663</v>
      </c>
      <c r="M953" s="35" t="s">
        <v>1187</v>
      </c>
      <c r="N953" s="35"/>
      <c r="O953" s="35"/>
      <c r="P953" s="35" t="s">
        <v>1135</v>
      </c>
      <c r="Q953" s="35"/>
      <c r="R953" s="35"/>
      <c r="S953" s="35"/>
      <c r="T953" s="35"/>
      <c r="U953" s="35"/>
      <c r="V953" s="35"/>
      <c r="W953" s="35" t="s">
        <v>1138</v>
      </c>
      <c r="X953" s="35" t="s">
        <v>1139</v>
      </c>
    </row>
    <row r="954" spans="1:24" hidden="1">
      <c r="A954" s="35" t="s">
        <v>4792</v>
      </c>
      <c r="B954" s="35" t="s">
        <v>4793</v>
      </c>
      <c r="C954" s="35"/>
      <c r="D954" s="35"/>
      <c r="E954" s="35"/>
      <c r="F954" s="35"/>
      <c r="G954" s="35"/>
      <c r="H954" s="35"/>
      <c r="I954" s="36"/>
      <c r="J954" s="35"/>
      <c r="K954" s="35" t="s">
        <v>1142</v>
      </c>
      <c r="L954" s="35" t="s">
        <v>4663</v>
      </c>
      <c r="M954" s="35" t="s">
        <v>1187</v>
      </c>
      <c r="N954" s="35"/>
      <c r="O954" s="35"/>
      <c r="P954" s="35" t="s">
        <v>1135</v>
      </c>
      <c r="Q954" s="35"/>
      <c r="R954" s="35"/>
      <c r="S954" s="35"/>
      <c r="T954" s="35"/>
      <c r="U954" s="35"/>
      <c r="V954" s="35"/>
      <c r="W954" s="35" t="s">
        <v>1138</v>
      </c>
      <c r="X954" s="35" t="s">
        <v>1139</v>
      </c>
    </row>
    <row r="955" spans="1:24" ht="47.25" hidden="1">
      <c r="A955" s="35" t="s">
        <v>4794</v>
      </c>
      <c r="B955" s="35" t="s">
        <v>4795</v>
      </c>
      <c r="C955" s="35" t="s">
        <v>1174</v>
      </c>
      <c r="D955" s="35" t="s">
        <v>1175</v>
      </c>
      <c r="E955" s="35" t="s">
        <v>1165</v>
      </c>
      <c r="F955" s="35" t="s">
        <v>2022</v>
      </c>
      <c r="G955" s="35" t="s">
        <v>1685</v>
      </c>
      <c r="H955" s="35"/>
      <c r="I955" s="36" t="s">
        <v>4796</v>
      </c>
      <c r="J955" s="35"/>
      <c r="K955" s="35" t="s">
        <v>1396</v>
      </c>
      <c r="L955" s="35" t="s">
        <v>4663</v>
      </c>
      <c r="M955" s="35" t="s">
        <v>1187</v>
      </c>
      <c r="N955" s="35"/>
      <c r="O955" s="35" t="s">
        <v>1134</v>
      </c>
      <c r="P955" s="35" t="s">
        <v>1135</v>
      </c>
      <c r="Q955" s="35"/>
      <c r="R955" s="35"/>
      <c r="S955" s="35"/>
      <c r="T955" s="35" t="s">
        <v>1687</v>
      </c>
      <c r="U955" s="35"/>
      <c r="V955" s="35" t="s">
        <v>2024</v>
      </c>
      <c r="W955" s="35" t="s">
        <v>1138</v>
      </c>
      <c r="X955" s="35" t="s">
        <v>1139</v>
      </c>
    </row>
    <row r="956" spans="1:24" hidden="1">
      <c r="A956" s="35" t="s">
        <v>4797</v>
      </c>
      <c r="B956" s="35" t="s">
        <v>4798</v>
      </c>
      <c r="C956" s="35" t="s">
        <v>1163</v>
      </c>
      <c r="D956" s="35" t="s">
        <v>4673</v>
      </c>
      <c r="E956" s="35" t="s">
        <v>1146</v>
      </c>
      <c r="F956" s="35"/>
      <c r="G956" s="35"/>
      <c r="H956" s="35"/>
      <c r="I956" s="36" t="s">
        <v>4799</v>
      </c>
      <c r="J956" s="35"/>
      <c r="K956" s="35" t="s">
        <v>1206</v>
      </c>
      <c r="L956" s="35" t="s">
        <v>4663</v>
      </c>
      <c r="M956" s="35" t="s">
        <v>1187</v>
      </c>
      <c r="N956" s="35"/>
      <c r="O956" s="35" t="s">
        <v>1134</v>
      </c>
      <c r="P956" s="35" t="s">
        <v>1135</v>
      </c>
      <c r="Q956" s="35"/>
      <c r="R956" s="35"/>
      <c r="S956" s="35"/>
      <c r="T956" s="35" t="s">
        <v>1899</v>
      </c>
      <c r="U956" s="35"/>
      <c r="V956" s="35" t="s">
        <v>4800</v>
      </c>
      <c r="W956" s="35" t="s">
        <v>1138</v>
      </c>
      <c r="X956" s="35" t="s">
        <v>1139</v>
      </c>
    </row>
    <row r="957" spans="1:24" ht="31.5" hidden="1">
      <c r="A957" s="35" t="s">
        <v>4801</v>
      </c>
      <c r="B957" s="35" t="s">
        <v>4802</v>
      </c>
      <c r="C957" s="35" t="s">
        <v>1163</v>
      </c>
      <c r="D957" s="35" t="s">
        <v>2350</v>
      </c>
      <c r="E957" s="35"/>
      <c r="F957" s="35"/>
      <c r="G957" s="35"/>
      <c r="H957" s="35"/>
      <c r="I957" s="36" t="s">
        <v>4803</v>
      </c>
      <c r="J957" s="35"/>
      <c r="K957" s="35" t="s">
        <v>1131</v>
      </c>
      <c r="L957" s="35" t="s">
        <v>4663</v>
      </c>
      <c r="M957" s="35" t="s">
        <v>1187</v>
      </c>
      <c r="N957" s="35"/>
      <c r="O957" s="35" t="s">
        <v>1134</v>
      </c>
      <c r="P957" s="35" t="s">
        <v>1135</v>
      </c>
      <c r="Q957" s="35"/>
      <c r="R957" s="35"/>
      <c r="S957" s="35"/>
      <c r="T957" s="35" t="s">
        <v>4777</v>
      </c>
      <c r="U957" s="35"/>
      <c r="V957" s="35" t="s">
        <v>4804</v>
      </c>
      <c r="W957" s="35" t="s">
        <v>1138</v>
      </c>
      <c r="X957" s="35" t="s">
        <v>1139</v>
      </c>
    </row>
    <row r="958" spans="1:24" ht="31.5" hidden="1">
      <c r="A958" s="35" t="s">
        <v>4805</v>
      </c>
      <c r="B958" s="35" t="s">
        <v>4806</v>
      </c>
      <c r="C958" s="35" t="s">
        <v>1174</v>
      </c>
      <c r="D958" s="35" t="s">
        <v>1175</v>
      </c>
      <c r="E958" s="35" t="s">
        <v>1165</v>
      </c>
      <c r="F958" s="35" t="s">
        <v>1666</v>
      </c>
      <c r="G958" s="35" t="s">
        <v>1685</v>
      </c>
      <c r="H958" s="35"/>
      <c r="I958" s="36" t="s">
        <v>4807</v>
      </c>
      <c r="J958" s="35"/>
      <c r="K958" s="35" t="s">
        <v>1396</v>
      </c>
      <c r="L958" s="35" t="s">
        <v>4663</v>
      </c>
      <c r="M958" s="35" t="s">
        <v>1187</v>
      </c>
      <c r="N958" s="35"/>
      <c r="O958" s="35" t="s">
        <v>1134</v>
      </c>
      <c r="P958" s="35" t="s">
        <v>1135</v>
      </c>
      <c r="Q958" s="35"/>
      <c r="R958" s="35"/>
      <c r="S958" s="35"/>
      <c r="T958" s="35" t="s">
        <v>1687</v>
      </c>
      <c r="U958" s="35"/>
      <c r="V958" s="35" t="s">
        <v>1669</v>
      </c>
      <c r="W958" s="35" t="s">
        <v>1138</v>
      </c>
      <c r="X958" s="35" t="s">
        <v>1139</v>
      </c>
    </row>
    <row r="959" spans="1:24" ht="47.25" hidden="1">
      <c r="A959" s="35" t="s">
        <v>4808</v>
      </c>
      <c r="B959" s="35" t="s">
        <v>4809</v>
      </c>
      <c r="C959" s="35" t="s">
        <v>1174</v>
      </c>
      <c r="D959" s="35" t="s">
        <v>1175</v>
      </c>
      <c r="E959" s="35" t="s">
        <v>1165</v>
      </c>
      <c r="F959" s="35" t="s">
        <v>2022</v>
      </c>
      <c r="G959" s="35" t="s">
        <v>1685</v>
      </c>
      <c r="H959" s="35"/>
      <c r="I959" s="36" t="s">
        <v>4810</v>
      </c>
      <c r="J959" s="35"/>
      <c r="K959" s="35" t="s">
        <v>1396</v>
      </c>
      <c r="L959" s="35" t="s">
        <v>4663</v>
      </c>
      <c r="M959" s="35" t="s">
        <v>1187</v>
      </c>
      <c r="N959" s="35"/>
      <c r="O959" s="35" t="s">
        <v>1134</v>
      </c>
      <c r="P959" s="35" t="s">
        <v>1135</v>
      </c>
      <c r="Q959" s="35"/>
      <c r="R959" s="35"/>
      <c r="S959" s="35"/>
      <c r="T959" s="35" t="s">
        <v>1687</v>
      </c>
      <c r="U959" s="35"/>
      <c r="V959" s="35" t="s">
        <v>2024</v>
      </c>
      <c r="W959" s="35" t="s">
        <v>1138</v>
      </c>
      <c r="X959" s="35" t="s">
        <v>1139</v>
      </c>
    </row>
    <row r="960" spans="1:24" ht="31.5" hidden="1">
      <c r="A960" s="35" t="s">
        <v>4811</v>
      </c>
      <c r="B960" s="35" t="s">
        <v>4812</v>
      </c>
      <c r="C960" s="35" t="s">
        <v>1201</v>
      </c>
      <c r="D960" s="35" t="s">
        <v>1646</v>
      </c>
      <c r="E960" s="35" t="s">
        <v>1128</v>
      </c>
      <c r="F960" s="35" t="s">
        <v>4813</v>
      </c>
      <c r="G960" s="35" t="s">
        <v>1738</v>
      </c>
      <c r="H960" s="35"/>
      <c r="I960" s="36" t="s">
        <v>1674</v>
      </c>
      <c r="J960" s="35"/>
      <c r="K960" s="35" t="s">
        <v>4814</v>
      </c>
      <c r="L960" s="35" t="s">
        <v>4663</v>
      </c>
      <c r="M960" s="35" t="s">
        <v>1187</v>
      </c>
      <c r="N960" s="35"/>
      <c r="O960" s="35" t="s">
        <v>1134</v>
      </c>
      <c r="P960" s="35" t="s">
        <v>1135</v>
      </c>
      <c r="Q960" s="35"/>
      <c r="R960" s="35"/>
      <c r="S960" s="35"/>
      <c r="T960" s="35" t="s">
        <v>1739</v>
      </c>
      <c r="U960" s="35" t="s">
        <v>1676</v>
      </c>
      <c r="V960" s="35" t="s">
        <v>4815</v>
      </c>
      <c r="W960" s="35" t="s">
        <v>1138</v>
      </c>
      <c r="X960" s="35" t="s">
        <v>1139</v>
      </c>
    </row>
    <row r="961" spans="1:24" ht="157.5" hidden="1">
      <c r="A961" s="35" t="s">
        <v>4816</v>
      </c>
      <c r="B961" s="35" t="s">
        <v>4817</v>
      </c>
      <c r="C961" s="35" t="s">
        <v>1174</v>
      </c>
      <c r="D961" s="35" t="s">
        <v>1175</v>
      </c>
      <c r="E961" s="35" t="s">
        <v>1159</v>
      </c>
      <c r="F961" s="35" t="s">
        <v>1791</v>
      </c>
      <c r="G961" s="35"/>
      <c r="H961" s="35"/>
      <c r="I961" s="36" t="s">
        <v>4818</v>
      </c>
      <c r="J961" s="35"/>
      <c r="K961" s="35" t="s">
        <v>1142</v>
      </c>
      <c r="L961" s="35" t="s">
        <v>4663</v>
      </c>
      <c r="M961" s="35" t="s">
        <v>1187</v>
      </c>
      <c r="N961" s="35"/>
      <c r="O961" s="35" t="s">
        <v>1134</v>
      </c>
      <c r="P961" s="35" t="s">
        <v>1135</v>
      </c>
      <c r="Q961" s="35"/>
      <c r="R961" s="35"/>
      <c r="S961" s="35"/>
      <c r="T961" s="35" t="s">
        <v>4819</v>
      </c>
      <c r="U961" s="35" t="s">
        <v>1788</v>
      </c>
      <c r="V961" s="35" t="s">
        <v>1791</v>
      </c>
      <c r="W961" s="35" t="s">
        <v>1138</v>
      </c>
      <c r="X961" s="35" t="s">
        <v>1139</v>
      </c>
    </row>
    <row r="962" spans="1:24" ht="31.5" hidden="1">
      <c r="A962" s="35" t="s">
        <v>4820</v>
      </c>
      <c r="B962" s="35" t="s">
        <v>4821</v>
      </c>
      <c r="C962" s="35" t="s">
        <v>1174</v>
      </c>
      <c r="D962" s="35" t="s">
        <v>1175</v>
      </c>
      <c r="E962" s="35" t="s">
        <v>1165</v>
      </c>
      <c r="F962" s="35" t="s">
        <v>1666</v>
      </c>
      <c r="G962" s="35" t="s">
        <v>1685</v>
      </c>
      <c r="H962" s="35"/>
      <c r="I962" s="36" t="s">
        <v>4822</v>
      </c>
      <c r="J962" s="35"/>
      <c r="K962" s="35" t="s">
        <v>1396</v>
      </c>
      <c r="L962" s="35" t="s">
        <v>4663</v>
      </c>
      <c r="M962" s="35" t="s">
        <v>1187</v>
      </c>
      <c r="N962" s="35"/>
      <c r="O962" s="35" t="s">
        <v>1134</v>
      </c>
      <c r="P962" s="35" t="s">
        <v>1135</v>
      </c>
      <c r="Q962" s="35"/>
      <c r="R962" s="35"/>
      <c r="S962" s="35"/>
      <c r="T962" s="35" t="s">
        <v>1687</v>
      </c>
      <c r="U962" s="35"/>
      <c r="V962" s="35" t="s">
        <v>1669</v>
      </c>
      <c r="W962" s="35" t="s">
        <v>1138</v>
      </c>
      <c r="X962" s="35" t="s">
        <v>1139</v>
      </c>
    </row>
    <row r="963" spans="1:24" hidden="1">
      <c r="A963" s="35" t="s">
        <v>4823</v>
      </c>
      <c r="B963" s="35" t="s">
        <v>4824</v>
      </c>
      <c r="C963" s="35" t="s">
        <v>1163</v>
      </c>
      <c r="D963" s="35" t="s">
        <v>1533</v>
      </c>
      <c r="E963" s="35"/>
      <c r="F963" s="35"/>
      <c r="G963" s="35" t="s">
        <v>3310</v>
      </c>
      <c r="H963" s="35"/>
      <c r="I963" s="36" t="s">
        <v>4825</v>
      </c>
      <c r="J963" s="35"/>
      <c r="K963" s="35" t="s">
        <v>1396</v>
      </c>
      <c r="L963" s="35" t="s">
        <v>4663</v>
      </c>
      <c r="M963" s="35" t="s">
        <v>1187</v>
      </c>
      <c r="N963" s="35"/>
      <c r="O963" s="35" t="s">
        <v>1134</v>
      </c>
      <c r="P963" s="35" t="s">
        <v>1135</v>
      </c>
      <c r="Q963" s="35"/>
      <c r="R963" s="35"/>
      <c r="S963" s="35"/>
      <c r="T963" s="35" t="s">
        <v>3313</v>
      </c>
      <c r="U963" s="35"/>
      <c r="V963" s="35" t="s">
        <v>4826</v>
      </c>
      <c r="W963" s="35" t="s">
        <v>1138</v>
      </c>
      <c r="X963" s="35" t="s">
        <v>1139</v>
      </c>
    </row>
    <row r="964" spans="1:24" hidden="1">
      <c r="A964" s="35" t="s">
        <v>4827</v>
      </c>
      <c r="B964" s="35" t="s">
        <v>4828</v>
      </c>
      <c r="C964" s="35" t="s">
        <v>1174</v>
      </c>
      <c r="D964" s="35" t="s">
        <v>1175</v>
      </c>
      <c r="E964" s="35"/>
      <c r="F964" s="35"/>
      <c r="G964" s="35"/>
      <c r="H964" s="35"/>
      <c r="I964" s="36"/>
      <c r="J964" s="35"/>
      <c r="K964" s="35" t="s">
        <v>1131</v>
      </c>
      <c r="L964" s="35" t="s">
        <v>4663</v>
      </c>
      <c r="M964" s="35" t="s">
        <v>1187</v>
      </c>
      <c r="N964" s="35"/>
      <c r="O964" s="35" t="s">
        <v>1134</v>
      </c>
      <c r="P964" s="35" t="s">
        <v>1135</v>
      </c>
      <c r="Q964" s="35"/>
      <c r="R964" s="35"/>
      <c r="S964" s="35"/>
      <c r="T964" s="35"/>
      <c r="U964" s="35"/>
      <c r="V964" s="35"/>
      <c r="W964" s="35" t="s">
        <v>1138</v>
      </c>
      <c r="X964" s="35" t="s">
        <v>1139</v>
      </c>
    </row>
    <row r="965" spans="1:24" ht="63" hidden="1">
      <c r="A965" s="35" t="s">
        <v>4829</v>
      </c>
      <c r="B965" s="35" t="s">
        <v>4830</v>
      </c>
      <c r="C965" s="35" t="s">
        <v>1174</v>
      </c>
      <c r="D965" s="35" t="s">
        <v>1175</v>
      </c>
      <c r="E965" s="35"/>
      <c r="F965" s="35"/>
      <c r="G965" s="35"/>
      <c r="H965" s="35"/>
      <c r="I965" s="36" t="s">
        <v>4831</v>
      </c>
      <c r="J965" s="35"/>
      <c r="K965" s="35" t="s">
        <v>1396</v>
      </c>
      <c r="L965" s="35" t="s">
        <v>4663</v>
      </c>
      <c r="M965" s="35" t="s">
        <v>1187</v>
      </c>
      <c r="N965" s="35"/>
      <c r="O965" s="35" t="s">
        <v>1134</v>
      </c>
      <c r="P965" s="35" t="s">
        <v>1135</v>
      </c>
      <c r="Q965" s="35"/>
      <c r="R965" s="35"/>
      <c r="S965" s="35"/>
      <c r="T965" s="35"/>
      <c r="U965" s="35"/>
      <c r="V965" s="35"/>
      <c r="W965" s="35" t="s">
        <v>1138</v>
      </c>
      <c r="X965" s="35" t="s">
        <v>1139</v>
      </c>
    </row>
    <row r="966" spans="1:24" hidden="1">
      <c r="A966" s="35" t="s">
        <v>4832</v>
      </c>
      <c r="B966" s="35" t="s">
        <v>4833</v>
      </c>
      <c r="C966" s="35" t="s">
        <v>1174</v>
      </c>
      <c r="D966" s="35" t="s">
        <v>1175</v>
      </c>
      <c r="E966" s="35"/>
      <c r="F966" s="35"/>
      <c r="G966" s="35" t="s">
        <v>1241</v>
      </c>
      <c r="H966" s="35"/>
      <c r="I966" s="36" t="s">
        <v>4834</v>
      </c>
      <c r="J966" s="35"/>
      <c r="K966" s="35" t="s">
        <v>1142</v>
      </c>
      <c r="L966" s="35" t="s">
        <v>4663</v>
      </c>
      <c r="M966" s="35" t="s">
        <v>1187</v>
      </c>
      <c r="N966" s="35"/>
      <c r="O966" s="35" t="s">
        <v>1134</v>
      </c>
      <c r="P966" s="35" t="s">
        <v>1135</v>
      </c>
      <c r="Q966" s="35"/>
      <c r="R966" s="35"/>
      <c r="S966" s="35"/>
      <c r="T966" s="35" t="s">
        <v>1244</v>
      </c>
      <c r="U966" s="35"/>
      <c r="V966" s="35" t="s">
        <v>3720</v>
      </c>
      <c r="W966" s="35" t="s">
        <v>1138</v>
      </c>
      <c r="X966" s="35" t="s">
        <v>1139</v>
      </c>
    </row>
    <row r="967" spans="1:24" hidden="1">
      <c r="A967" s="35" t="s">
        <v>4835</v>
      </c>
      <c r="B967" s="35" t="s">
        <v>4836</v>
      </c>
      <c r="C967" s="35" t="s">
        <v>1174</v>
      </c>
      <c r="D967" s="35" t="s">
        <v>1175</v>
      </c>
      <c r="E967" s="35"/>
      <c r="F967" s="35"/>
      <c r="G967" s="35"/>
      <c r="H967" s="35"/>
      <c r="I967" s="36" t="s">
        <v>4837</v>
      </c>
      <c r="J967" s="35"/>
      <c r="K967" s="35" t="s">
        <v>1396</v>
      </c>
      <c r="L967" s="35" t="s">
        <v>4663</v>
      </c>
      <c r="M967" s="35" t="s">
        <v>1187</v>
      </c>
      <c r="N967" s="35"/>
      <c r="O967" s="35" t="s">
        <v>1134</v>
      </c>
      <c r="P967" s="35" t="s">
        <v>1135</v>
      </c>
      <c r="Q967" s="35"/>
      <c r="R967" s="35"/>
      <c r="S967" s="35"/>
      <c r="T967" s="35"/>
      <c r="U967" s="35"/>
      <c r="V967" s="35"/>
      <c r="W967" s="35" t="s">
        <v>1138</v>
      </c>
      <c r="X967" s="35" t="s">
        <v>1139</v>
      </c>
    </row>
    <row r="968" spans="1:24">
      <c r="A968" s="35" t="s">
        <v>4838</v>
      </c>
      <c r="B968" s="35" t="s">
        <v>4839</v>
      </c>
      <c r="C968" s="35" t="s">
        <v>1201</v>
      </c>
      <c r="D968" s="35" t="s">
        <v>1202</v>
      </c>
      <c r="E968" s="35" t="s">
        <v>1159</v>
      </c>
      <c r="F968" s="35" t="s">
        <v>1622</v>
      </c>
      <c r="G968" s="35" t="s">
        <v>1204</v>
      </c>
      <c r="H968" s="35" t="s">
        <v>4840</v>
      </c>
      <c r="I968" s="36" t="s">
        <v>4838</v>
      </c>
      <c r="J968" s="35" t="s">
        <v>1206</v>
      </c>
      <c r="K968" s="35" t="s">
        <v>1206</v>
      </c>
      <c r="L968" s="35" t="s">
        <v>4663</v>
      </c>
      <c r="M968" s="35" t="s">
        <v>1187</v>
      </c>
      <c r="N968" s="35" t="s">
        <v>4840</v>
      </c>
      <c r="O968" s="35" t="s">
        <v>1134</v>
      </c>
      <c r="P968" s="35" t="s">
        <v>1135</v>
      </c>
      <c r="Q968" s="35"/>
      <c r="R968" s="35"/>
      <c r="S968" s="35"/>
      <c r="T968" s="35" t="s">
        <v>1204</v>
      </c>
      <c r="U968" s="35"/>
      <c r="V968" s="35" t="s">
        <v>1624</v>
      </c>
      <c r="W968" s="35" t="s">
        <v>1138</v>
      </c>
      <c r="X968" s="35" t="s">
        <v>1139</v>
      </c>
    </row>
    <row r="969" spans="1:24" hidden="1">
      <c r="A969" s="35" t="s">
        <v>4841</v>
      </c>
      <c r="B969" s="35" t="s">
        <v>4842</v>
      </c>
      <c r="C969" s="35"/>
      <c r="D969" s="35"/>
      <c r="E969" s="35"/>
      <c r="F969" s="35"/>
      <c r="G969" s="35"/>
      <c r="H969" s="35"/>
      <c r="I969" s="36"/>
      <c r="J969" s="35"/>
      <c r="K969" s="35" t="s">
        <v>1236</v>
      </c>
      <c r="L969" s="35" t="s">
        <v>4663</v>
      </c>
      <c r="M969" s="35" t="s">
        <v>1187</v>
      </c>
      <c r="N969" s="35"/>
      <c r="O969" s="35"/>
      <c r="P969" s="35" t="s">
        <v>1135</v>
      </c>
      <c r="Q969" s="35"/>
      <c r="R969" s="35"/>
      <c r="S969" s="35"/>
      <c r="T969" s="35"/>
      <c r="U969" s="35"/>
      <c r="V969" s="35"/>
      <c r="W969" s="35" t="s">
        <v>1138</v>
      </c>
      <c r="X969" s="35" t="s">
        <v>1139</v>
      </c>
    </row>
    <row r="970" spans="1:24" hidden="1">
      <c r="A970" s="35" t="s">
        <v>4843</v>
      </c>
      <c r="B970" s="35" t="s">
        <v>4844</v>
      </c>
      <c r="C970" s="35" t="s">
        <v>1163</v>
      </c>
      <c r="D970" s="35" t="s">
        <v>1346</v>
      </c>
      <c r="E970" s="35" t="s">
        <v>1159</v>
      </c>
      <c r="F970" s="35" t="s">
        <v>4845</v>
      </c>
      <c r="G970" s="35" t="s">
        <v>4846</v>
      </c>
      <c r="H970" s="35"/>
      <c r="I970" s="36" t="s">
        <v>4843</v>
      </c>
      <c r="J970" s="35"/>
      <c r="K970" s="35" t="s">
        <v>1131</v>
      </c>
      <c r="L970" s="35" t="s">
        <v>4663</v>
      </c>
      <c r="M970" s="35" t="s">
        <v>1187</v>
      </c>
      <c r="N970" s="35"/>
      <c r="O970" s="35" t="s">
        <v>1134</v>
      </c>
      <c r="P970" s="35" t="s">
        <v>1135</v>
      </c>
      <c r="Q970" s="35"/>
      <c r="R970" s="35"/>
      <c r="S970" s="35"/>
      <c r="T970" s="35" t="s">
        <v>4847</v>
      </c>
      <c r="U970" s="35"/>
      <c r="V970" s="35" t="s">
        <v>4845</v>
      </c>
      <c r="W970" s="35" t="s">
        <v>1138</v>
      </c>
      <c r="X970" s="35" t="s">
        <v>1139</v>
      </c>
    </row>
    <row r="971" spans="1:24" hidden="1">
      <c r="A971" s="35" t="s">
        <v>4848</v>
      </c>
      <c r="B971" s="35" t="s">
        <v>4849</v>
      </c>
      <c r="C971" s="35" t="s">
        <v>1163</v>
      </c>
      <c r="D971" s="35" t="s">
        <v>4673</v>
      </c>
      <c r="E971" s="35" t="s">
        <v>1165</v>
      </c>
      <c r="F971" s="35"/>
      <c r="G971" s="35"/>
      <c r="H971" s="35"/>
      <c r="I971" s="36" t="s">
        <v>4850</v>
      </c>
      <c r="J971" s="35"/>
      <c r="K971" s="35" t="s">
        <v>1156</v>
      </c>
      <c r="L971" s="35" t="s">
        <v>4663</v>
      </c>
      <c r="M971" s="35" t="s">
        <v>1187</v>
      </c>
      <c r="N971" s="35"/>
      <c r="O971" s="35" t="s">
        <v>1134</v>
      </c>
      <c r="P971" s="35" t="s">
        <v>1135</v>
      </c>
      <c r="Q971" s="35"/>
      <c r="R971" s="35"/>
      <c r="S971" s="35"/>
      <c r="T971" s="35" t="s">
        <v>1153</v>
      </c>
      <c r="U971" s="35"/>
      <c r="V971" s="35" t="s">
        <v>1740</v>
      </c>
      <c r="W971" s="35" t="s">
        <v>1138</v>
      </c>
      <c r="X971" s="35" t="s">
        <v>1139</v>
      </c>
    </row>
    <row r="972" spans="1:24" ht="78.75" hidden="1">
      <c r="A972" s="35" t="s">
        <v>4851</v>
      </c>
      <c r="B972" s="35" t="s">
        <v>4852</v>
      </c>
      <c r="C972" s="35" t="s">
        <v>1163</v>
      </c>
      <c r="D972" s="35" t="s">
        <v>1533</v>
      </c>
      <c r="E972" s="35"/>
      <c r="F972" s="35" t="s">
        <v>4853</v>
      </c>
      <c r="G972" s="35"/>
      <c r="H972" s="35"/>
      <c r="I972" s="36" t="s">
        <v>4854</v>
      </c>
      <c r="J972" s="35"/>
      <c r="K972" s="35" t="s">
        <v>1142</v>
      </c>
      <c r="L972" s="35" t="s">
        <v>4663</v>
      </c>
      <c r="M972" s="35" t="s">
        <v>1187</v>
      </c>
      <c r="N972" s="35"/>
      <c r="O972" s="35" t="s">
        <v>1134</v>
      </c>
      <c r="P972" s="35" t="s">
        <v>1135</v>
      </c>
      <c r="Q972" s="35"/>
      <c r="R972" s="35"/>
      <c r="S972" s="35"/>
      <c r="T972" s="35" t="s">
        <v>4855</v>
      </c>
      <c r="U972" s="35"/>
      <c r="V972" s="35" t="s">
        <v>4855</v>
      </c>
      <c r="W972" s="35" t="s">
        <v>1138</v>
      </c>
      <c r="X972" s="35" t="s">
        <v>1139</v>
      </c>
    </row>
    <row r="973" spans="1:24" ht="31.5" hidden="1">
      <c r="A973" s="35" t="s">
        <v>4856</v>
      </c>
      <c r="B973" s="35" t="s">
        <v>4857</v>
      </c>
      <c r="C973" s="35" t="s">
        <v>1407</v>
      </c>
      <c r="D973" s="35" t="s">
        <v>1408</v>
      </c>
      <c r="E973" s="35" t="s">
        <v>1165</v>
      </c>
      <c r="F973" s="35" t="s">
        <v>2680</v>
      </c>
      <c r="G973" s="35" t="s">
        <v>1585</v>
      </c>
      <c r="H973" s="35"/>
      <c r="I973" s="36" t="s">
        <v>4858</v>
      </c>
      <c r="J973" s="35"/>
      <c r="K973" s="35" t="s">
        <v>1396</v>
      </c>
      <c r="L973" s="35" t="s">
        <v>4663</v>
      </c>
      <c r="M973" s="35" t="s">
        <v>1187</v>
      </c>
      <c r="N973" s="35"/>
      <c r="O973" s="35" t="s">
        <v>1134</v>
      </c>
      <c r="P973" s="35" t="s">
        <v>1135</v>
      </c>
      <c r="Q973" s="35"/>
      <c r="R973" s="35"/>
      <c r="S973" s="35"/>
      <c r="T973" s="35" t="s">
        <v>1591</v>
      </c>
      <c r="U973" s="35"/>
      <c r="V973" s="35" t="s">
        <v>2682</v>
      </c>
      <c r="W973" s="35" t="s">
        <v>1138</v>
      </c>
      <c r="X973" s="35" t="s">
        <v>1139</v>
      </c>
    </row>
    <row r="974" spans="1:24" ht="31.5" hidden="1">
      <c r="A974" s="35" t="s">
        <v>4859</v>
      </c>
      <c r="B974" s="35" t="s">
        <v>4860</v>
      </c>
      <c r="C974" s="35" t="s">
        <v>1163</v>
      </c>
      <c r="D974" s="35" t="s">
        <v>4861</v>
      </c>
      <c r="E974" s="35" t="s">
        <v>1159</v>
      </c>
      <c r="F974" s="35" t="s">
        <v>2756</v>
      </c>
      <c r="G974" s="35"/>
      <c r="H974" s="35"/>
      <c r="I974" s="36" t="s">
        <v>4862</v>
      </c>
      <c r="J974" s="35"/>
      <c r="K974" s="35" t="s">
        <v>1396</v>
      </c>
      <c r="L974" s="35" t="s">
        <v>4663</v>
      </c>
      <c r="M974" s="35" t="s">
        <v>1187</v>
      </c>
      <c r="N974" s="35"/>
      <c r="O974" s="35" t="s">
        <v>1134</v>
      </c>
      <c r="P974" s="35" t="s">
        <v>1135</v>
      </c>
      <c r="Q974" s="35"/>
      <c r="R974" s="35"/>
      <c r="S974" s="35"/>
      <c r="T974" s="35" t="s">
        <v>4863</v>
      </c>
      <c r="U974" s="35"/>
      <c r="V974" s="35" t="s">
        <v>2758</v>
      </c>
      <c r="W974" s="35" t="s">
        <v>1138</v>
      </c>
      <c r="X974" s="35" t="s">
        <v>1139</v>
      </c>
    </row>
    <row r="975" spans="1:24" hidden="1">
      <c r="A975" s="35" t="s">
        <v>4864</v>
      </c>
      <c r="B975" s="35" t="s">
        <v>4865</v>
      </c>
      <c r="C975" s="35" t="s">
        <v>1174</v>
      </c>
      <c r="D975" s="35" t="s">
        <v>1175</v>
      </c>
      <c r="E975" s="35" t="s">
        <v>1146</v>
      </c>
      <c r="F975" s="35"/>
      <c r="G975" s="35" t="s">
        <v>1241</v>
      </c>
      <c r="H975" s="35"/>
      <c r="I975" s="36" t="s">
        <v>4864</v>
      </c>
      <c r="J975" s="35"/>
      <c r="K975" s="35" t="s">
        <v>1142</v>
      </c>
      <c r="L975" s="35" t="s">
        <v>4663</v>
      </c>
      <c r="M975" s="35" t="s">
        <v>1187</v>
      </c>
      <c r="N975" s="35"/>
      <c r="O975" s="35" t="s">
        <v>1134</v>
      </c>
      <c r="P975" s="35" t="s">
        <v>1135</v>
      </c>
      <c r="Q975" s="35"/>
      <c r="R975" s="35"/>
      <c r="S975" s="35"/>
      <c r="T975" s="35" t="s">
        <v>1244</v>
      </c>
      <c r="U975" s="35"/>
      <c r="V975" s="35" t="s">
        <v>4866</v>
      </c>
      <c r="W975" s="35" t="s">
        <v>1138</v>
      </c>
      <c r="X975" s="35" t="s">
        <v>1139</v>
      </c>
    </row>
    <row r="976" spans="1:24" hidden="1">
      <c r="A976" s="35" t="s">
        <v>4867</v>
      </c>
      <c r="B976" s="35" t="s">
        <v>4868</v>
      </c>
      <c r="C976" s="35" t="s">
        <v>1163</v>
      </c>
      <c r="D976" s="35" t="s">
        <v>2307</v>
      </c>
      <c r="E976" s="35"/>
      <c r="F976" s="35" t="s">
        <v>1539</v>
      </c>
      <c r="G976" s="35" t="s">
        <v>2310</v>
      </c>
      <c r="H976" s="35"/>
      <c r="I976" s="36" t="s">
        <v>4867</v>
      </c>
      <c r="J976" s="35"/>
      <c r="K976" s="35" t="s">
        <v>1142</v>
      </c>
      <c r="L976" s="35" t="s">
        <v>4663</v>
      </c>
      <c r="M976" s="35" t="s">
        <v>1187</v>
      </c>
      <c r="N976" s="35"/>
      <c r="O976" s="35" t="s">
        <v>1134</v>
      </c>
      <c r="P976" s="35" t="s">
        <v>1135</v>
      </c>
      <c r="Q976" s="35"/>
      <c r="R976" s="35"/>
      <c r="S976" s="35"/>
      <c r="T976" s="35" t="s">
        <v>2336</v>
      </c>
      <c r="U976" s="35"/>
      <c r="V976" s="35" t="s">
        <v>1541</v>
      </c>
      <c r="W976" s="35" t="s">
        <v>1138</v>
      </c>
      <c r="X976" s="35" t="s">
        <v>1139</v>
      </c>
    </row>
    <row r="977" spans="1:24" ht="47.25" hidden="1">
      <c r="A977" s="35" t="s">
        <v>4869</v>
      </c>
      <c r="B977" s="35" t="s">
        <v>4870</v>
      </c>
      <c r="C977" s="35" t="s">
        <v>1163</v>
      </c>
      <c r="D977" s="35" t="s">
        <v>4673</v>
      </c>
      <c r="E977" s="35" t="s">
        <v>1159</v>
      </c>
      <c r="F977" s="35" t="s">
        <v>1666</v>
      </c>
      <c r="G977" s="35" t="s">
        <v>1891</v>
      </c>
      <c r="H977" s="35"/>
      <c r="I977" s="36" t="s">
        <v>4871</v>
      </c>
      <c r="J977" s="35"/>
      <c r="K977" s="35" t="s">
        <v>1396</v>
      </c>
      <c r="L977" s="35" t="s">
        <v>4663</v>
      </c>
      <c r="M977" s="35" t="s">
        <v>1187</v>
      </c>
      <c r="N977" s="35"/>
      <c r="O977" s="35" t="s">
        <v>1134</v>
      </c>
      <c r="P977" s="35" t="s">
        <v>1135</v>
      </c>
      <c r="Q977" s="35"/>
      <c r="R977" s="35"/>
      <c r="S977" s="35"/>
      <c r="T977" s="35" t="s">
        <v>1944</v>
      </c>
      <c r="U977" s="35"/>
      <c r="V977" s="35" t="s">
        <v>1669</v>
      </c>
      <c r="W977" s="35" t="s">
        <v>1138</v>
      </c>
      <c r="X977" s="35" t="s">
        <v>1139</v>
      </c>
    </row>
    <row r="978" spans="1:24" hidden="1">
      <c r="A978" s="35" t="s">
        <v>4872</v>
      </c>
      <c r="B978" s="35" t="s">
        <v>4873</v>
      </c>
      <c r="C978" s="35" t="s">
        <v>1163</v>
      </c>
      <c r="D978" s="35" t="s">
        <v>4673</v>
      </c>
      <c r="E978" s="35"/>
      <c r="F978" s="35"/>
      <c r="G978" s="35" t="s">
        <v>3310</v>
      </c>
      <c r="H978" s="35"/>
      <c r="I978" s="36" t="s">
        <v>4874</v>
      </c>
      <c r="J978" s="35"/>
      <c r="K978" s="35" t="s">
        <v>1396</v>
      </c>
      <c r="L978" s="35" t="s">
        <v>4663</v>
      </c>
      <c r="M978" s="35" t="s">
        <v>1187</v>
      </c>
      <c r="N978" s="35"/>
      <c r="O978" s="35" t="s">
        <v>1134</v>
      </c>
      <c r="P978" s="35" t="s">
        <v>1135</v>
      </c>
      <c r="Q978" s="35"/>
      <c r="R978" s="35"/>
      <c r="S978" s="35"/>
      <c r="T978" s="35" t="s">
        <v>3313</v>
      </c>
      <c r="U978" s="35"/>
      <c r="V978" s="35" t="s">
        <v>4875</v>
      </c>
      <c r="W978" s="35" t="s">
        <v>1138</v>
      </c>
      <c r="X978" s="35" t="s">
        <v>1139</v>
      </c>
    </row>
    <row r="979" spans="1:24" hidden="1">
      <c r="A979" s="35" t="s">
        <v>4876</v>
      </c>
      <c r="B979" s="35" t="s">
        <v>4877</v>
      </c>
      <c r="C979" s="35" t="s">
        <v>1174</v>
      </c>
      <c r="D979" s="35" t="s">
        <v>1175</v>
      </c>
      <c r="E979" s="35"/>
      <c r="F979" s="35"/>
      <c r="G979" s="35"/>
      <c r="H979" s="35"/>
      <c r="I979" s="36"/>
      <c r="J979" s="35"/>
      <c r="K979" s="35" t="s">
        <v>1396</v>
      </c>
      <c r="L979" s="35" t="s">
        <v>4663</v>
      </c>
      <c r="M979" s="35" t="s">
        <v>1187</v>
      </c>
      <c r="N979" s="35"/>
      <c r="O979" s="35" t="s">
        <v>1134</v>
      </c>
      <c r="P979" s="35" t="s">
        <v>1135</v>
      </c>
      <c r="Q979" s="35"/>
      <c r="R979" s="35"/>
      <c r="S979" s="35"/>
      <c r="T979" s="35"/>
      <c r="U979" s="35"/>
      <c r="V979" s="35"/>
      <c r="W979" s="35" t="s">
        <v>1138</v>
      </c>
      <c r="X979" s="35" t="s">
        <v>1139</v>
      </c>
    </row>
    <row r="980" spans="1:24" ht="31.5" hidden="1">
      <c r="A980" s="35" t="s">
        <v>4878</v>
      </c>
      <c r="B980" s="35" t="s">
        <v>4879</v>
      </c>
      <c r="C980" s="35" t="s">
        <v>1163</v>
      </c>
      <c r="D980" s="35" t="s">
        <v>4673</v>
      </c>
      <c r="E980" s="35" t="s">
        <v>1159</v>
      </c>
      <c r="F980" s="35" t="s">
        <v>1594</v>
      </c>
      <c r="G980" s="35" t="s">
        <v>1897</v>
      </c>
      <c r="H980" s="35"/>
      <c r="I980" s="36" t="s">
        <v>4880</v>
      </c>
      <c r="J980" s="35"/>
      <c r="K980" s="35" t="s">
        <v>1206</v>
      </c>
      <c r="L980" s="35" t="s">
        <v>4663</v>
      </c>
      <c r="M980" s="35" t="s">
        <v>1187</v>
      </c>
      <c r="N980" s="35"/>
      <c r="O980" s="35" t="s">
        <v>1134</v>
      </c>
      <c r="P980" s="35" t="s">
        <v>1135</v>
      </c>
      <c r="Q980" s="35"/>
      <c r="R980" s="35"/>
      <c r="S980" s="35"/>
      <c r="T980" s="35" t="s">
        <v>1899</v>
      </c>
      <c r="U980" s="35"/>
      <c r="V980" s="35" t="s">
        <v>1596</v>
      </c>
      <c r="W980" s="35" t="s">
        <v>1138</v>
      </c>
      <c r="X980" s="35" t="s">
        <v>1139</v>
      </c>
    </row>
    <row r="981" spans="1:24" ht="47.25" hidden="1">
      <c r="A981" s="35" t="s">
        <v>4881</v>
      </c>
      <c r="B981" s="35" t="s">
        <v>4882</v>
      </c>
      <c r="C981" s="35" t="s">
        <v>1163</v>
      </c>
      <c r="D981" s="35" t="s">
        <v>2350</v>
      </c>
      <c r="E981" s="35" t="s">
        <v>1165</v>
      </c>
      <c r="F981" s="35" t="s">
        <v>2357</v>
      </c>
      <c r="G981" s="35"/>
      <c r="H981" s="35"/>
      <c r="I981" s="36" t="s">
        <v>4883</v>
      </c>
      <c r="J981" s="35"/>
      <c r="K981" s="35" t="s">
        <v>1396</v>
      </c>
      <c r="L981" s="35" t="s">
        <v>4663</v>
      </c>
      <c r="M981" s="35" t="s">
        <v>1187</v>
      </c>
      <c r="N981" s="35"/>
      <c r="O981" s="35" t="s">
        <v>1134</v>
      </c>
      <c r="P981" s="35" t="s">
        <v>1135</v>
      </c>
      <c r="Q981" s="35"/>
      <c r="R981" s="35"/>
      <c r="S981" s="35"/>
      <c r="T981" s="35" t="s">
        <v>4742</v>
      </c>
      <c r="U981" s="35"/>
      <c r="V981" s="35" t="s">
        <v>2359</v>
      </c>
      <c r="W981" s="35" t="s">
        <v>1138</v>
      </c>
      <c r="X981" s="35" t="s">
        <v>1139</v>
      </c>
    </row>
    <row r="982" spans="1:24" ht="94.5" hidden="1">
      <c r="A982" s="35" t="s">
        <v>4884</v>
      </c>
      <c r="B982" s="35" t="s">
        <v>4885</v>
      </c>
      <c r="C982" s="35" t="s">
        <v>1174</v>
      </c>
      <c r="D982" s="35" t="s">
        <v>1175</v>
      </c>
      <c r="E982" s="35"/>
      <c r="F982" s="35"/>
      <c r="G982" s="35"/>
      <c r="H982" s="35"/>
      <c r="I982" s="36" t="s">
        <v>4886</v>
      </c>
      <c r="J982" s="35"/>
      <c r="K982" s="35" t="s">
        <v>1142</v>
      </c>
      <c r="L982" s="35" t="s">
        <v>4663</v>
      </c>
      <c r="M982" s="35" t="s">
        <v>1187</v>
      </c>
      <c r="N982" s="35"/>
      <c r="O982" s="35" t="s">
        <v>1134</v>
      </c>
      <c r="P982" s="35" t="s">
        <v>1135</v>
      </c>
      <c r="Q982" s="35"/>
      <c r="R982" s="35"/>
      <c r="S982" s="35"/>
      <c r="T982" s="35"/>
      <c r="U982" s="35"/>
      <c r="V982" s="35"/>
      <c r="W982" s="35" t="s">
        <v>1138</v>
      </c>
      <c r="X982" s="35" t="s">
        <v>1139</v>
      </c>
    </row>
    <row r="983" spans="1:24" ht="31.5" hidden="1">
      <c r="A983" s="35" t="s">
        <v>4887</v>
      </c>
      <c r="B983" s="35" t="s">
        <v>4888</v>
      </c>
      <c r="C983" s="35" t="s">
        <v>1163</v>
      </c>
      <c r="D983" s="35" t="s">
        <v>4861</v>
      </c>
      <c r="E983" s="35"/>
      <c r="F983" s="35"/>
      <c r="G983" s="35"/>
      <c r="H983" s="35"/>
      <c r="I983" s="36" t="s">
        <v>2798</v>
      </c>
      <c r="J983" s="35"/>
      <c r="K983" s="35" t="s">
        <v>1396</v>
      </c>
      <c r="L983" s="35" t="s">
        <v>4663</v>
      </c>
      <c r="M983" s="35" t="s">
        <v>1187</v>
      </c>
      <c r="N983" s="35"/>
      <c r="O983" s="35" t="s">
        <v>1134</v>
      </c>
      <c r="P983" s="35" t="s">
        <v>1135</v>
      </c>
      <c r="Q983" s="35"/>
      <c r="R983" s="35"/>
      <c r="S983" s="35"/>
      <c r="T983" s="35" t="s">
        <v>4889</v>
      </c>
      <c r="U983" s="35"/>
      <c r="V983" s="35" t="s">
        <v>4890</v>
      </c>
      <c r="W983" s="35" t="s">
        <v>1138</v>
      </c>
      <c r="X983" s="35" t="s">
        <v>1139</v>
      </c>
    </row>
    <row r="984" spans="1:24" ht="31.5" hidden="1">
      <c r="A984" s="35" t="s">
        <v>4891</v>
      </c>
      <c r="B984" s="35" t="s">
        <v>4892</v>
      </c>
      <c r="C984" s="35" t="s">
        <v>1174</v>
      </c>
      <c r="D984" s="35" t="s">
        <v>1175</v>
      </c>
      <c r="E984" s="35"/>
      <c r="F984" s="35"/>
      <c r="G984" s="35"/>
      <c r="H984" s="35"/>
      <c r="I984" s="36" t="s">
        <v>4893</v>
      </c>
      <c r="J984" s="35"/>
      <c r="K984" s="35" t="s">
        <v>1236</v>
      </c>
      <c r="L984" s="35" t="s">
        <v>4663</v>
      </c>
      <c r="M984" s="35" t="s">
        <v>1187</v>
      </c>
      <c r="N984" s="35"/>
      <c r="O984" s="35" t="s">
        <v>1134</v>
      </c>
      <c r="P984" s="35" t="s">
        <v>1135</v>
      </c>
      <c r="Q984" s="35"/>
      <c r="R984" s="35"/>
      <c r="S984" s="35"/>
      <c r="T984" s="35"/>
      <c r="U984" s="35"/>
      <c r="V984" s="35"/>
      <c r="W984" s="35" t="s">
        <v>1138</v>
      </c>
      <c r="X984" s="35" t="s">
        <v>1139</v>
      </c>
    </row>
    <row r="985" spans="1:24" ht="31.5" hidden="1">
      <c r="A985" s="35" t="s">
        <v>4894</v>
      </c>
      <c r="B985" s="35" t="s">
        <v>4895</v>
      </c>
      <c r="C985" s="35" t="s">
        <v>1201</v>
      </c>
      <c r="D985" s="35" t="s">
        <v>1417</v>
      </c>
      <c r="E985" s="35" t="s">
        <v>1146</v>
      </c>
      <c r="F985" s="35"/>
      <c r="G985" s="35"/>
      <c r="H985" s="35"/>
      <c r="I985" s="36" t="s">
        <v>4896</v>
      </c>
      <c r="J985" s="35"/>
      <c r="K985" s="35" t="s">
        <v>1142</v>
      </c>
      <c r="L985" s="35" t="s">
        <v>4663</v>
      </c>
      <c r="M985" s="35" t="s">
        <v>1187</v>
      </c>
      <c r="N985" s="35"/>
      <c r="O985" s="35" t="s">
        <v>1134</v>
      </c>
      <c r="P985" s="35" t="s">
        <v>1135</v>
      </c>
      <c r="Q985" s="35"/>
      <c r="R985" s="35"/>
      <c r="S985" s="35"/>
      <c r="T985" s="35" t="s">
        <v>2149</v>
      </c>
      <c r="U985" s="35"/>
      <c r="V985" s="35" t="s">
        <v>4897</v>
      </c>
      <c r="W985" s="35" t="s">
        <v>1138</v>
      </c>
      <c r="X985" s="35" t="s">
        <v>1139</v>
      </c>
    </row>
    <row r="986" spans="1:24" hidden="1">
      <c r="A986" s="35" t="s">
        <v>4898</v>
      </c>
      <c r="B986" s="35" t="s">
        <v>4899</v>
      </c>
      <c r="C986" s="35" t="s">
        <v>1174</v>
      </c>
      <c r="D986" s="35" t="s">
        <v>1175</v>
      </c>
      <c r="E986" s="35"/>
      <c r="F986" s="35"/>
      <c r="G986" s="35"/>
      <c r="H986" s="35"/>
      <c r="I986" s="36"/>
      <c r="J986" s="35"/>
      <c r="K986" s="35" t="s">
        <v>1131</v>
      </c>
      <c r="L986" s="35" t="s">
        <v>4663</v>
      </c>
      <c r="M986" s="35" t="s">
        <v>1187</v>
      </c>
      <c r="N986" s="35"/>
      <c r="O986" s="35" t="s">
        <v>1134</v>
      </c>
      <c r="P986" s="35" t="s">
        <v>1135</v>
      </c>
      <c r="Q986" s="35"/>
      <c r="R986" s="35"/>
      <c r="S986" s="35"/>
      <c r="T986" s="35"/>
      <c r="U986" s="35"/>
      <c r="V986" s="35"/>
      <c r="W986" s="35" t="s">
        <v>1138</v>
      </c>
      <c r="X986" s="35" t="s">
        <v>1139</v>
      </c>
    </row>
    <row r="987" spans="1:24" ht="31.5" hidden="1">
      <c r="A987" s="35" t="s">
        <v>4900</v>
      </c>
      <c r="B987" s="35" t="s">
        <v>4901</v>
      </c>
      <c r="C987" s="35" t="s">
        <v>1174</v>
      </c>
      <c r="D987" s="35" t="s">
        <v>1175</v>
      </c>
      <c r="E987" s="35"/>
      <c r="F987" s="35"/>
      <c r="G987" s="35"/>
      <c r="H987" s="35"/>
      <c r="I987" s="36" t="s">
        <v>4902</v>
      </c>
      <c r="J987" s="35"/>
      <c r="K987" s="35" t="s">
        <v>1131</v>
      </c>
      <c r="L987" s="35" t="s">
        <v>4663</v>
      </c>
      <c r="M987" s="35" t="s">
        <v>1187</v>
      </c>
      <c r="N987" s="35"/>
      <c r="O987" s="35" t="s">
        <v>1134</v>
      </c>
      <c r="P987" s="35" t="s">
        <v>1135</v>
      </c>
      <c r="Q987" s="35"/>
      <c r="R987" s="35"/>
      <c r="S987" s="35"/>
      <c r="T987" s="35"/>
      <c r="U987" s="35"/>
      <c r="V987" s="35"/>
      <c r="W987" s="35" t="s">
        <v>1138</v>
      </c>
      <c r="X987" s="35" t="s">
        <v>1139</v>
      </c>
    </row>
    <row r="988" spans="1:24" ht="47.25">
      <c r="A988" s="35" t="s">
        <v>4903</v>
      </c>
      <c r="B988" s="35" t="s">
        <v>4904</v>
      </c>
      <c r="C988" s="35" t="s">
        <v>1201</v>
      </c>
      <c r="D988" s="35" t="s">
        <v>1202</v>
      </c>
      <c r="E988" s="35" t="s">
        <v>1146</v>
      </c>
      <c r="F988" s="35"/>
      <c r="G988" s="35" t="s">
        <v>1204</v>
      </c>
      <c r="H988" s="35"/>
      <c r="I988" s="36" t="s">
        <v>4905</v>
      </c>
      <c r="J988" s="35"/>
      <c r="K988" s="35" t="s">
        <v>1206</v>
      </c>
      <c r="L988" s="35" t="s">
        <v>4663</v>
      </c>
      <c r="M988" s="35" t="s">
        <v>1187</v>
      </c>
      <c r="N988" s="35"/>
      <c r="O988" s="35" t="s">
        <v>1134</v>
      </c>
      <c r="P988" s="35" t="s">
        <v>1135</v>
      </c>
      <c r="Q988" s="35"/>
      <c r="R988" s="35"/>
      <c r="S988" s="35"/>
      <c r="T988" s="35" t="s">
        <v>1204</v>
      </c>
      <c r="U988" s="35"/>
      <c r="V988" s="35" t="s">
        <v>2292</v>
      </c>
      <c r="W988" s="35" t="s">
        <v>1138</v>
      </c>
      <c r="X988" s="35" t="s">
        <v>1139</v>
      </c>
    </row>
    <row r="989" spans="1:24" ht="47.25" hidden="1">
      <c r="A989" s="35" t="s">
        <v>4906</v>
      </c>
      <c r="B989" s="35" t="s">
        <v>4907</v>
      </c>
      <c r="C989" s="35" t="s">
        <v>1163</v>
      </c>
      <c r="D989" s="35" t="s">
        <v>4673</v>
      </c>
      <c r="E989" s="35" t="s">
        <v>1146</v>
      </c>
      <c r="F989" s="35"/>
      <c r="G989" s="35" t="s">
        <v>1897</v>
      </c>
      <c r="H989" s="35"/>
      <c r="I989" s="36" t="s">
        <v>4908</v>
      </c>
      <c r="J989" s="35"/>
      <c r="K989" s="35" t="s">
        <v>1206</v>
      </c>
      <c r="L989" s="35" t="s">
        <v>4663</v>
      </c>
      <c r="M989" s="35" t="s">
        <v>1187</v>
      </c>
      <c r="N989" s="35"/>
      <c r="O989" s="35" t="s">
        <v>1134</v>
      </c>
      <c r="P989" s="35" t="s">
        <v>1135</v>
      </c>
      <c r="Q989" s="35"/>
      <c r="R989" s="35"/>
      <c r="S989" s="35"/>
      <c r="T989" s="35" t="s">
        <v>1899</v>
      </c>
      <c r="U989" s="35"/>
      <c r="V989" s="35" t="s">
        <v>4685</v>
      </c>
      <c r="W989" s="35" t="s">
        <v>1138</v>
      </c>
      <c r="X989" s="35" t="s">
        <v>1139</v>
      </c>
    </row>
    <row r="990" spans="1:24" ht="94.5" hidden="1">
      <c r="A990" s="35" t="s">
        <v>4909</v>
      </c>
      <c r="B990" s="35" t="s">
        <v>4910</v>
      </c>
      <c r="C990" s="35" t="s">
        <v>1407</v>
      </c>
      <c r="D990" s="35" t="s">
        <v>1408</v>
      </c>
      <c r="E990" s="35" t="s">
        <v>1165</v>
      </c>
      <c r="F990" s="35"/>
      <c r="G990" s="35" t="s">
        <v>2047</v>
      </c>
      <c r="H990" s="35"/>
      <c r="I990" s="36" t="s">
        <v>4911</v>
      </c>
      <c r="J990" s="35"/>
      <c r="K990" s="35" t="s">
        <v>1142</v>
      </c>
      <c r="L990" s="35" t="s">
        <v>4663</v>
      </c>
      <c r="M990" s="35" t="s">
        <v>1187</v>
      </c>
      <c r="N990" s="35"/>
      <c r="O990" s="35" t="s">
        <v>1134</v>
      </c>
      <c r="P990" s="35" t="s">
        <v>1135</v>
      </c>
      <c r="Q990" s="35"/>
      <c r="R990" s="35"/>
      <c r="S990" s="35"/>
      <c r="T990" s="35" t="s">
        <v>2050</v>
      </c>
      <c r="U990" s="35"/>
      <c r="V990" s="35" t="s">
        <v>4912</v>
      </c>
      <c r="W990" s="35" t="s">
        <v>1138</v>
      </c>
      <c r="X990" s="35" t="s">
        <v>1139</v>
      </c>
    </row>
    <row r="991" spans="1:24" ht="31.5" hidden="1">
      <c r="A991" s="35" t="s">
        <v>4913</v>
      </c>
      <c r="B991" s="35" t="s">
        <v>4914</v>
      </c>
      <c r="C991" s="35" t="s">
        <v>1174</v>
      </c>
      <c r="D991" s="35" t="s">
        <v>1175</v>
      </c>
      <c r="E991" s="35" t="s">
        <v>1159</v>
      </c>
      <c r="F991" s="35"/>
      <c r="G991" s="35"/>
      <c r="H991" s="35"/>
      <c r="I991" s="36" t="s">
        <v>4915</v>
      </c>
      <c r="J991" s="35"/>
      <c r="K991" s="35" t="s">
        <v>1131</v>
      </c>
      <c r="L991" s="35" t="s">
        <v>4663</v>
      </c>
      <c r="M991" s="35" t="s">
        <v>1187</v>
      </c>
      <c r="N991" s="35"/>
      <c r="O991" s="35" t="s">
        <v>1134</v>
      </c>
      <c r="P991" s="35" t="s">
        <v>1135</v>
      </c>
      <c r="Q991" s="35"/>
      <c r="R991" s="35"/>
      <c r="S991" s="35"/>
      <c r="T991" s="35" t="s">
        <v>4916</v>
      </c>
      <c r="U991" s="35"/>
      <c r="V991" s="35" t="s">
        <v>4917</v>
      </c>
      <c r="W991" s="35" t="s">
        <v>1138</v>
      </c>
      <c r="X991" s="35" t="s">
        <v>1139</v>
      </c>
    </row>
    <row r="992" spans="1:24" hidden="1">
      <c r="A992" s="35" t="s">
        <v>4918</v>
      </c>
      <c r="B992" s="35" t="s">
        <v>4919</v>
      </c>
      <c r="C992" s="35" t="s">
        <v>1174</v>
      </c>
      <c r="D992" s="35" t="s">
        <v>1175</v>
      </c>
      <c r="E992" s="35"/>
      <c r="F992" s="35" t="s">
        <v>2005</v>
      </c>
      <c r="G992" s="35" t="s">
        <v>4920</v>
      </c>
      <c r="H992" s="35"/>
      <c r="I992" s="36" t="s">
        <v>4918</v>
      </c>
      <c r="J992" s="35"/>
      <c r="K992" s="35" t="s">
        <v>1131</v>
      </c>
      <c r="L992" s="35" t="s">
        <v>4663</v>
      </c>
      <c r="M992" s="35" t="s">
        <v>1187</v>
      </c>
      <c r="N992" s="35"/>
      <c r="O992" s="35" t="s">
        <v>1134</v>
      </c>
      <c r="P992" s="35" t="s">
        <v>1135</v>
      </c>
      <c r="Q992" s="35"/>
      <c r="R992" s="35"/>
      <c r="S992" s="35"/>
      <c r="T992" s="35" t="s">
        <v>4921</v>
      </c>
      <c r="U992" s="35"/>
      <c r="V992" s="35" t="s">
        <v>2007</v>
      </c>
      <c r="W992" s="35" t="s">
        <v>1138</v>
      </c>
      <c r="X992" s="35" t="s">
        <v>1139</v>
      </c>
    </row>
    <row r="993" spans="1:24" hidden="1">
      <c r="A993" s="35" t="s">
        <v>4922</v>
      </c>
      <c r="B993" s="35" t="s">
        <v>4923</v>
      </c>
      <c r="C993" s="35" t="s">
        <v>1174</v>
      </c>
      <c r="D993" s="35" t="s">
        <v>1175</v>
      </c>
      <c r="E993" s="35" t="s">
        <v>1128</v>
      </c>
      <c r="F993" s="35" t="s">
        <v>4924</v>
      </c>
      <c r="G993" s="35"/>
      <c r="H993" s="35"/>
      <c r="I993" s="36" t="s">
        <v>1996</v>
      </c>
      <c r="J993" s="35"/>
      <c r="K993" s="35" t="s">
        <v>3312</v>
      </c>
      <c r="L993" s="35" t="s">
        <v>4663</v>
      </c>
      <c r="M993" s="35" t="s">
        <v>1187</v>
      </c>
      <c r="N993" s="35"/>
      <c r="O993" s="35" t="s">
        <v>1134</v>
      </c>
      <c r="P993" s="35" t="s">
        <v>1135</v>
      </c>
      <c r="Q993" s="35"/>
      <c r="R993" s="35"/>
      <c r="S993" s="35"/>
      <c r="T993" s="35" t="s">
        <v>4925</v>
      </c>
      <c r="U993" s="35"/>
      <c r="V993" s="35" t="s">
        <v>4926</v>
      </c>
      <c r="W993" s="35" t="s">
        <v>1138</v>
      </c>
      <c r="X993" s="35" t="s">
        <v>1139</v>
      </c>
    </row>
    <row r="994" spans="1:24" ht="31.5" hidden="1">
      <c r="A994" s="35" t="s">
        <v>4927</v>
      </c>
      <c r="B994" s="35" t="s">
        <v>4928</v>
      </c>
      <c r="C994" s="35" t="s">
        <v>1174</v>
      </c>
      <c r="D994" s="35" t="s">
        <v>1175</v>
      </c>
      <c r="E994" s="35"/>
      <c r="F994" s="35" t="s">
        <v>4929</v>
      </c>
      <c r="G994" s="35"/>
      <c r="H994" s="35"/>
      <c r="I994" s="36" t="s">
        <v>4930</v>
      </c>
      <c r="J994" s="35"/>
      <c r="K994" s="35" t="s">
        <v>1131</v>
      </c>
      <c r="L994" s="35" t="s">
        <v>4663</v>
      </c>
      <c r="M994" s="35" t="s">
        <v>1187</v>
      </c>
      <c r="N994" s="35"/>
      <c r="O994" s="35" t="s">
        <v>1134</v>
      </c>
      <c r="P994" s="35" t="s">
        <v>1135</v>
      </c>
      <c r="Q994" s="35"/>
      <c r="R994" s="35"/>
      <c r="S994" s="35"/>
      <c r="T994" s="35" t="s">
        <v>4921</v>
      </c>
      <c r="U994" s="35"/>
      <c r="V994" s="35" t="s">
        <v>2657</v>
      </c>
      <c r="W994" s="35" t="s">
        <v>1138</v>
      </c>
      <c r="X994" s="35" t="s">
        <v>1139</v>
      </c>
    </row>
    <row r="995" spans="1:24" ht="31.5" hidden="1">
      <c r="A995" s="35" t="s">
        <v>4931</v>
      </c>
      <c r="B995" s="35" t="s">
        <v>4932</v>
      </c>
      <c r="C995" s="35" t="s">
        <v>1201</v>
      </c>
      <c r="D995" s="35" t="s">
        <v>1683</v>
      </c>
      <c r="E995" s="35" t="s">
        <v>1146</v>
      </c>
      <c r="F995" s="35" t="s">
        <v>4929</v>
      </c>
      <c r="G995" s="35" t="s">
        <v>1685</v>
      </c>
      <c r="H995" s="35"/>
      <c r="I995" s="36" t="s">
        <v>4933</v>
      </c>
      <c r="J995" s="35"/>
      <c r="K995" s="35" t="s">
        <v>1131</v>
      </c>
      <c r="L995" s="35" t="s">
        <v>4663</v>
      </c>
      <c r="M995" s="35" t="s">
        <v>1187</v>
      </c>
      <c r="N995" s="35"/>
      <c r="O995" s="35" t="s">
        <v>1134</v>
      </c>
      <c r="P995" s="35" t="s">
        <v>1135</v>
      </c>
      <c r="Q995" s="35"/>
      <c r="R995" s="35"/>
      <c r="S995" s="35"/>
      <c r="T995" s="35" t="s">
        <v>1687</v>
      </c>
      <c r="U995" s="35"/>
      <c r="V995" s="35" t="s">
        <v>2657</v>
      </c>
      <c r="W995" s="35" t="s">
        <v>1138</v>
      </c>
      <c r="X995" s="35" t="s">
        <v>1139</v>
      </c>
    </row>
    <row r="996" spans="1:24" hidden="1">
      <c r="A996" s="35" t="s">
        <v>4934</v>
      </c>
      <c r="B996" s="35" t="s">
        <v>4935</v>
      </c>
      <c r="C996" s="35" t="s">
        <v>1163</v>
      </c>
      <c r="D996" s="35" t="s">
        <v>4673</v>
      </c>
      <c r="E996" s="35"/>
      <c r="F996" s="35"/>
      <c r="G996" s="35" t="s">
        <v>4716</v>
      </c>
      <c r="H996" s="35"/>
      <c r="I996" s="36" t="s">
        <v>4936</v>
      </c>
      <c r="J996" s="35"/>
      <c r="K996" s="35" t="s">
        <v>1396</v>
      </c>
      <c r="L996" s="35" t="s">
        <v>4663</v>
      </c>
      <c r="M996" s="35" t="s">
        <v>1187</v>
      </c>
      <c r="N996" s="35"/>
      <c r="O996" s="35" t="s">
        <v>1134</v>
      </c>
      <c r="P996" s="35" t="s">
        <v>1135</v>
      </c>
      <c r="Q996" s="35"/>
      <c r="R996" s="35"/>
      <c r="S996" s="35"/>
      <c r="T996" s="35" t="s">
        <v>4717</v>
      </c>
      <c r="U996" s="35"/>
      <c r="V996" s="35" t="s">
        <v>4875</v>
      </c>
      <c r="W996" s="35" t="s">
        <v>1138</v>
      </c>
      <c r="X996" s="35" t="s">
        <v>1139</v>
      </c>
    </row>
    <row r="997" spans="1:24" ht="47.25" hidden="1">
      <c r="A997" s="35" t="s">
        <v>4937</v>
      </c>
      <c r="B997" s="35" t="s">
        <v>4938</v>
      </c>
      <c r="C997" s="35" t="s">
        <v>1163</v>
      </c>
      <c r="D997" s="35" t="s">
        <v>4673</v>
      </c>
      <c r="E997" s="35"/>
      <c r="F997" s="35"/>
      <c r="G997" s="35"/>
      <c r="H997" s="35"/>
      <c r="I997" s="36" t="s">
        <v>4939</v>
      </c>
      <c r="J997" s="35"/>
      <c r="K997" s="35" t="s">
        <v>1396</v>
      </c>
      <c r="L997" s="35" t="s">
        <v>4663</v>
      </c>
      <c r="M997" s="35" t="s">
        <v>1187</v>
      </c>
      <c r="N997" s="35"/>
      <c r="O997" s="35" t="s">
        <v>1134</v>
      </c>
      <c r="P997" s="35" t="s">
        <v>1135</v>
      </c>
      <c r="Q997" s="35"/>
      <c r="R997" s="35"/>
      <c r="S997" s="35"/>
      <c r="T997" s="35" t="s">
        <v>3313</v>
      </c>
      <c r="U997" s="35"/>
      <c r="V997" s="35" t="s">
        <v>4875</v>
      </c>
      <c r="W997" s="35" t="s">
        <v>1138</v>
      </c>
      <c r="X997" s="35" t="s">
        <v>1139</v>
      </c>
    </row>
    <row r="998" spans="1:24" ht="94.5" hidden="1">
      <c r="A998" s="35" t="s">
        <v>4940</v>
      </c>
      <c r="B998" s="35" t="s">
        <v>4941</v>
      </c>
      <c r="C998" s="35" t="s">
        <v>1163</v>
      </c>
      <c r="D998" s="35" t="s">
        <v>1346</v>
      </c>
      <c r="E998" s="35" t="s">
        <v>1146</v>
      </c>
      <c r="F998" s="35" t="s">
        <v>4845</v>
      </c>
      <c r="G998" s="35"/>
      <c r="H998" s="35"/>
      <c r="I998" s="36" t="s">
        <v>4942</v>
      </c>
      <c r="J998" s="35"/>
      <c r="K998" s="35" t="s">
        <v>1131</v>
      </c>
      <c r="L998" s="35" t="s">
        <v>4663</v>
      </c>
      <c r="M998" s="35" t="s">
        <v>1187</v>
      </c>
      <c r="N998" s="35"/>
      <c r="O998" s="35" t="s">
        <v>1134</v>
      </c>
      <c r="P998" s="35" t="s">
        <v>1135</v>
      </c>
      <c r="Q998" s="35"/>
      <c r="R998" s="35"/>
      <c r="S998" s="35"/>
      <c r="T998" s="35" t="s">
        <v>4943</v>
      </c>
      <c r="U998" s="35"/>
      <c r="V998" s="35" t="s">
        <v>4845</v>
      </c>
      <c r="W998" s="35" t="s">
        <v>1138</v>
      </c>
      <c r="X998" s="35" t="s">
        <v>1139</v>
      </c>
    </row>
    <row r="999" spans="1:24" ht="31.5" hidden="1">
      <c r="A999" s="35" t="s">
        <v>4944</v>
      </c>
      <c r="B999" s="35" t="s">
        <v>4945</v>
      </c>
      <c r="C999" s="35" t="s">
        <v>1163</v>
      </c>
      <c r="D999" s="35" t="s">
        <v>1346</v>
      </c>
      <c r="E999" s="35" t="s">
        <v>1146</v>
      </c>
      <c r="F999" s="35"/>
      <c r="G999" s="35"/>
      <c r="H999" s="35"/>
      <c r="I999" s="36" t="s">
        <v>4946</v>
      </c>
      <c r="J999" s="35"/>
      <c r="K999" s="35" t="s">
        <v>1236</v>
      </c>
      <c r="L999" s="35" t="s">
        <v>4663</v>
      </c>
      <c r="M999" s="35" t="s">
        <v>1187</v>
      </c>
      <c r="N999" s="35"/>
      <c r="O999" s="35" t="s">
        <v>1134</v>
      </c>
      <c r="P999" s="35" t="s">
        <v>1135</v>
      </c>
      <c r="Q999" s="35"/>
      <c r="R999" s="35"/>
      <c r="S999" s="35"/>
      <c r="T999" s="35" t="s">
        <v>1856</v>
      </c>
      <c r="U999" s="35"/>
      <c r="V999" s="35" t="s">
        <v>4947</v>
      </c>
      <c r="W999" s="35" t="s">
        <v>1138</v>
      </c>
      <c r="X999" s="35" t="s">
        <v>1139</v>
      </c>
    </row>
    <row r="1000" spans="1:24" hidden="1">
      <c r="A1000" s="35" t="s">
        <v>4948</v>
      </c>
      <c r="B1000" s="35" t="s">
        <v>4949</v>
      </c>
      <c r="C1000" s="35" t="s">
        <v>1163</v>
      </c>
      <c r="D1000" s="35" t="s">
        <v>4673</v>
      </c>
      <c r="E1000" s="35"/>
      <c r="F1000" s="35"/>
      <c r="G1000" s="35"/>
      <c r="H1000" s="35"/>
      <c r="I1000" s="36" t="s">
        <v>4950</v>
      </c>
      <c r="J1000" s="35"/>
      <c r="K1000" s="35" t="s">
        <v>1396</v>
      </c>
      <c r="L1000" s="35" t="s">
        <v>4663</v>
      </c>
      <c r="M1000" s="35" t="s">
        <v>1187</v>
      </c>
      <c r="N1000" s="35"/>
      <c r="O1000" s="35" t="s">
        <v>1134</v>
      </c>
      <c r="P1000" s="35" t="s">
        <v>1135</v>
      </c>
      <c r="Q1000" s="35"/>
      <c r="R1000" s="35"/>
      <c r="S1000" s="35"/>
      <c r="T1000" s="35" t="s">
        <v>3313</v>
      </c>
      <c r="U1000" s="35"/>
      <c r="V1000" s="35" t="s">
        <v>4875</v>
      </c>
      <c r="W1000" s="35" t="s">
        <v>1138</v>
      </c>
      <c r="X1000" s="35" t="s">
        <v>1139</v>
      </c>
    </row>
    <row r="1001" spans="1:24" ht="31.5" hidden="1">
      <c r="A1001" s="35" t="s">
        <v>4951</v>
      </c>
      <c r="B1001" s="35" t="s">
        <v>4952</v>
      </c>
      <c r="C1001" s="35" t="s">
        <v>1174</v>
      </c>
      <c r="D1001" s="35" t="s">
        <v>1175</v>
      </c>
      <c r="E1001" s="35"/>
      <c r="F1001" s="35"/>
      <c r="G1001" s="35"/>
      <c r="H1001" s="35"/>
      <c r="I1001" s="36" t="s">
        <v>4953</v>
      </c>
      <c r="J1001" s="35"/>
      <c r="K1001" s="35" t="s">
        <v>1396</v>
      </c>
      <c r="L1001" s="35" t="s">
        <v>4663</v>
      </c>
      <c r="M1001" s="35" t="s">
        <v>1187</v>
      </c>
      <c r="N1001" s="35"/>
      <c r="O1001" s="35" t="s">
        <v>1134</v>
      </c>
      <c r="P1001" s="35" t="s">
        <v>1135</v>
      </c>
      <c r="Q1001" s="35"/>
      <c r="R1001" s="35"/>
      <c r="S1001" s="35"/>
      <c r="T1001" s="35"/>
      <c r="U1001" s="35"/>
      <c r="V1001" s="35"/>
      <c r="W1001" s="35" t="s">
        <v>1138</v>
      </c>
      <c r="X1001" s="35" t="s">
        <v>1139</v>
      </c>
    </row>
    <row r="1002" spans="1:24" ht="31.5" hidden="1">
      <c r="A1002" s="35" t="s">
        <v>4954</v>
      </c>
      <c r="B1002" s="35" t="s">
        <v>4955</v>
      </c>
      <c r="C1002" s="35" t="s">
        <v>1163</v>
      </c>
      <c r="D1002" s="35" t="s">
        <v>1533</v>
      </c>
      <c r="E1002" s="35"/>
      <c r="F1002" s="35"/>
      <c r="G1002" s="35" t="s">
        <v>3310</v>
      </c>
      <c r="H1002" s="35"/>
      <c r="I1002" s="36" t="s">
        <v>4956</v>
      </c>
      <c r="J1002" s="35"/>
      <c r="K1002" s="35" t="s">
        <v>1396</v>
      </c>
      <c r="L1002" s="35" t="s">
        <v>4663</v>
      </c>
      <c r="M1002" s="35" t="s">
        <v>1187</v>
      </c>
      <c r="N1002" s="35"/>
      <c r="O1002" s="35" t="s">
        <v>1134</v>
      </c>
      <c r="P1002" s="35" t="s">
        <v>1135</v>
      </c>
      <c r="Q1002" s="35"/>
      <c r="R1002" s="35"/>
      <c r="S1002" s="35"/>
      <c r="T1002" s="35" t="s">
        <v>3313</v>
      </c>
      <c r="U1002" s="35"/>
      <c r="V1002" s="35" t="s">
        <v>4957</v>
      </c>
      <c r="W1002" s="35" t="s">
        <v>1138</v>
      </c>
      <c r="X1002" s="35" t="s">
        <v>1139</v>
      </c>
    </row>
    <row r="1003" spans="1:24" ht="141.75" hidden="1">
      <c r="A1003" s="35" t="s">
        <v>4958</v>
      </c>
      <c r="B1003" s="35" t="s">
        <v>4959</v>
      </c>
      <c r="C1003" s="35" t="s">
        <v>1174</v>
      </c>
      <c r="D1003" s="35" t="s">
        <v>1175</v>
      </c>
      <c r="E1003" s="35" t="s">
        <v>1146</v>
      </c>
      <c r="F1003" s="35"/>
      <c r="G1003" s="35"/>
      <c r="H1003" s="35"/>
      <c r="I1003" s="36" t="s">
        <v>4960</v>
      </c>
      <c r="J1003" s="35"/>
      <c r="K1003" s="35" t="s">
        <v>1142</v>
      </c>
      <c r="L1003" s="35" t="s">
        <v>4663</v>
      </c>
      <c r="M1003" s="35" t="s">
        <v>1187</v>
      </c>
      <c r="N1003" s="35"/>
      <c r="O1003" s="35" t="s">
        <v>1134</v>
      </c>
      <c r="P1003" s="35" t="s">
        <v>1135</v>
      </c>
      <c r="Q1003" s="35"/>
      <c r="R1003" s="35"/>
      <c r="S1003" s="35"/>
      <c r="T1003" s="35" t="s">
        <v>1617</v>
      </c>
      <c r="U1003" s="35"/>
      <c r="V1003" s="35" t="s">
        <v>4768</v>
      </c>
      <c r="W1003" s="35" t="s">
        <v>1138</v>
      </c>
      <c r="X1003" s="35" t="s">
        <v>1139</v>
      </c>
    </row>
    <row r="1004" spans="1:24" hidden="1">
      <c r="A1004" s="35" t="s">
        <v>4961</v>
      </c>
      <c r="B1004" s="35" t="s">
        <v>4962</v>
      </c>
      <c r="C1004" s="35" t="s">
        <v>1163</v>
      </c>
      <c r="D1004" s="35" t="s">
        <v>1346</v>
      </c>
      <c r="E1004" s="35" t="s">
        <v>1159</v>
      </c>
      <c r="F1004" s="35" t="s">
        <v>1920</v>
      </c>
      <c r="G1004" s="35"/>
      <c r="H1004" s="35"/>
      <c r="I1004" s="36" t="s">
        <v>4963</v>
      </c>
      <c r="J1004" s="35"/>
      <c r="K1004" s="35" t="s">
        <v>1142</v>
      </c>
      <c r="L1004" s="35" t="s">
        <v>4663</v>
      </c>
      <c r="M1004" s="35" t="s">
        <v>1187</v>
      </c>
      <c r="N1004" s="35"/>
      <c r="O1004" s="35" t="s">
        <v>1134</v>
      </c>
      <c r="P1004" s="35" t="s">
        <v>1135</v>
      </c>
      <c r="Q1004" s="35"/>
      <c r="R1004" s="35"/>
      <c r="S1004" s="35" t="s">
        <v>1134</v>
      </c>
      <c r="T1004" s="35" t="s">
        <v>4964</v>
      </c>
      <c r="U1004" s="35"/>
      <c r="V1004" s="35" t="s">
        <v>1924</v>
      </c>
      <c r="W1004" s="35" t="s">
        <v>1138</v>
      </c>
      <c r="X1004" s="35" t="s">
        <v>1139</v>
      </c>
    </row>
    <row r="1005" spans="1:24" hidden="1">
      <c r="A1005" s="35" t="s">
        <v>4965</v>
      </c>
      <c r="B1005" s="35" t="s">
        <v>1201</v>
      </c>
      <c r="C1005" s="35" t="s">
        <v>1174</v>
      </c>
      <c r="D1005" s="35" t="s">
        <v>1175</v>
      </c>
      <c r="E1005" s="35"/>
      <c r="F1005" s="35"/>
      <c r="G1005" s="35"/>
      <c r="H1005" s="35"/>
      <c r="I1005" s="36" t="s">
        <v>4966</v>
      </c>
      <c r="J1005" s="35"/>
      <c r="K1005" s="35" t="s">
        <v>1396</v>
      </c>
      <c r="L1005" s="35" t="s">
        <v>4663</v>
      </c>
      <c r="M1005" s="35" t="s">
        <v>1187</v>
      </c>
      <c r="N1005" s="35"/>
      <c r="O1005" s="35" t="s">
        <v>1134</v>
      </c>
      <c r="P1005" s="35" t="s">
        <v>1135</v>
      </c>
      <c r="Q1005" s="35"/>
      <c r="R1005" s="35"/>
      <c r="S1005" s="35"/>
      <c r="T1005" s="35"/>
      <c r="U1005" s="35"/>
      <c r="V1005" s="35"/>
      <c r="W1005" s="35" t="s">
        <v>1138</v>
      </c>
      <c r="X1005" s="35" t="s">
        <v>1139</v>
      </c>
    </row>
    <row r="1006" spans="1:24" hidden="1">
      <c r="A1006" s="35" t="s">
        <v>4967</v>
      </c>
      <c r="B1006" s="35" t="s">
        <v>4968</v>
      </c>
      <c r="C1006" s="35" t="s">
        <v>1174</v>
      </c>
      <c r="D1006" s="35" t="s">
        <v>1175</v>
      </c>
      <c r="E1006" s="35"/>
      <c r="F1006" s="35"/>
      <c r="G1006" s="35"/>
      <c r="H1006" s="35"/>
      <c r="I1006" s="36" t="s">
        <v>4967</v>
      </c>
      <c r="J1006" s="35"/>
      <c r="K1006" s="35" t="s">
        <v>1396</v>
      </c>
      <c r="L1006" s="35" t="s">
        <v>4663</v>
      </c>
      <c r="M1006" s="35" t="s">
        <v>1187</v>
      </c>
      <c r="N1006" s="35"/>
      <c r="O1006" s="35" t="s">
        <v>1134</v>
      </c>
      <c r="P1006" s="35" t="s">
        <v>1135</v>
      </c>
      <c r="Q1006" s="35"/>
      <c r="R1006" s="35"/>
      <c r="S1006" s="35"/>
      <c r="T1006" s="35"/>
      <c r="U1006" s="35"/>
      <c r="V1006" s="35"/>
      <c r="W1006" s="35" t="s">
        <v>1138</v>
      </c>
      <c r="X1006" s="35" t="s">
        <v>1139</v>
      </c>
    </row>
    <row r="1007" spans="1:24" ht="31.5" hidden="1">
      <c r="A1007" s="35" t="s">
        <v>4969</v>
      </c>
      <c r="B1007" s="35" t="s">
        <v>4970</v>
      </c>
      <c r="C1007" s="35" t="s">
        <v>1174</v>
      </c>
      <c r="D1007" s="35" t="s">
        <v>1175</v>
      </c>
      <c r="E1007" s="35"/>
      <c r="F1007" s="35"/>
      <c r="G1007" s="35"/>
      <c r="H1007" s="35"/>
      <c r="I1007" s="36" t="s">
        <v>4971</v>
      </c>
      <c r="J1007" s="35"/>
      <c r="K1007" s="35" t="s">
        <v>1396</v>
      </c>
      <c r="L1007" s="35" t="s">
        <v>4663</v>
      </c>
      <c r="M1007" s="35" t="s">
        <v>1187</v>
      </c>
      <c r="N1007" s="35"/>
      <c r="O1007" s="35" t="s">
        <v>1134</v>
      </c>
      <c r="P1007" s="35" t="s">
        <v>1135</v>
      </c>
      <c r="Q1007" s="35"/>
      <c r="R1007" s="35"/>
      <c r="S1007" s="35"/>
      <c r="T1007" s="35"/>
      <c r="U1007" s="35"/>
      <c r="V1007" s="35"/>
      <c r="W1007" s="35" t="s">
        <v>1138</v>
      </c>
      <c r="X1007" s="35" t="s">
        <v>1139</v>
      </c>
    </row>
    <row r="1008" spans="1:24" ht="31.5" hidden="1">
      <c r="A1008" s="35" t="s">
        <v>4972</v>
      </c>
      <c r="B1008" s="35" t="s">
        <v>4973</v>
      </c>
      <c r="C1008" s="35" t="s">
        <v>1163</v>
      </c>
      <c r="D1008" s="35" t="s">
        <v>4861</v>
      </c>
      <c r="E1008" s="35"/>
      <c r="F1008" s="35"/>
      <c r="G1008" s="35"/>
      <c r="H1008" s="35"/>
      <c r="I1008" s="36" t="s">
        <v>4974</v>
      </c>
      <c r="J1008" s="35"/>
      <c r="K1008" s="35" t="s">
        <v>1396</v>
      </c>
      <c r="L1008" s="35" t="s">
        <v>4663</v>
      </c>
      <c r="M1008" s="35" t="s">
        <v>1187</v>
      </c>
      <c r="N1008" s="35"/>
      <c r="O1008" s="35" t="s">
        <v>1134</v>
      </c>
      <c r="P1008" s="35" t="s">
        <v>1135</v>
      </c>
      <c r="Q1008" s="35"/>
      <c r="R1008" s="35"/>
      <c r="S1008" s="35"/>
      <c r="T1008" s="35" t="s">
        <v>4889</v>
      </c>
      <c r="U1008" s="35"/>
      <c r="V1008" s="35" t="s">
        <v>4890</v>
      </c>
      <c r="W1008" s="35" t="s">
        <v>1138</v>
      </c>
      <c r="X1008" s="35" t="s">
        <v>1139</v>
      </c>
    </row>
    <row r="1009" spans="1:24" hidden="1">
      <c r="A1009" s="35" t="s">
        <v>4975</v>
      </c>
      <c r="B1009" s="35" t="s">
        <v>4976</v>
      </c>
      <c r="C1009" s="35" t="s">
        <v>1174</v>
      </c>
      <c r="D1009" s="35" t="s">
        <v>1175</v>
      </c>
      <c r="E1009" s="35"/>
      <c r="F1009" s="35"/>
      <c r="G1009" s="35"/>
      <c r="H1009" s="35"/>
      <c r="I1009" s="36" t="s">
        <v>4977</v>
      </c>
      <c r="J1009" s="35"/>
      <c r="K1009" s="35" t="s">
        <v>1396</v>
      </c>
      <c r="L1009" s="35" t="s">
        <v>4663</v>
      </c>
      <c r="M1009" s="35" t="s">
        <v>1187</v>
      </c>
      <c r="N1009" s="35"/>
      <c r="O1009" s="35" t="s">
        <v>1134</v>
      </c>
      <c r="P1009" s="35" t="s">
        <v>1135</v>
      </c>
      <c r="Q1009" s="35"/>
      <c r="R1009" s="35"/>
      <c r="S1009" s="35"/>
      <c r="T1009" s="35"/>
      <c r="U1009" s="35"/>
      <c r="V1009" s="35"/>
      <c r="W1009" s="35" t="s">
        <v>1138</v>
      </c>
      <c r="X1009" s="35" t="s">
        <v>1139</v>
      </c>
    </row>
    <row r="1010" spans="1:24" hidden="1">
      <c r="A1010" s="35" t="s">
        <v>4978</v>
      </c>
      <c r="B1010" s="35" t="s">
        <v>4979</v>
      </c>
      <c r="C1010" s="35" t="s">
        <v>1163</v>
      </c>
      <c r="D1010" s="35" t="s">
        <v>2307</v>
      </c>
      <c r="E1010" s="35"/>
      <c r="F1010" s="35" t="s">
        <v>1539</v>
      </c>
      <c r="G1010" s="35"/>
      <c r="H1010" s="35"/>
      <c r="I1010" s="36" t="s">
        <v>4476</v>
      </c>
      <c r="J1010" s="35"/>
      <c r="K1010" s="35" t="s">
        <v>1236</v>
      </c>
      <c r="L1010" s="35" t="s">
        <v>4663</v>
      </c>
      <c r="M1010" s="35" t="s">
        <v>1187</v>
      </c>
      <c r="N1010" s="35"/>
      <c r="O1010" s="35" t="s">
        <v>1134</v>
      </c>
      <c r="P1010" s="35" t="s">
        <v>1135</v>
      </c>
      <c r="Q1010" s="35"/>
      <c r="R1010" s="35"/>
      <c r="S1010" s="35"/>
      <c r="T1010" s="35" t="s">
        <v>4980</v>
      </c>
      <c r="U1010" s="35"/>
      <c r="V1010" s="35" t="s">
        <v>1541</v>
      </c>
      <c r="W1010" s="35" t="s">
        <v>1138</v>
      </c>
      <c r="X1010" s="35" t="s">
        <v>1139</v>
      </c>
    </row>
    <row r="1011" spans="1:24" ht="31.5" hidden="1">
      <c r="A1011" s="35" t="s">
        <v>4981</v>
      </c>
      <c r="B1011" s="35" t="s">
        <v>4982</v>
      </c>
      <c r="C1011" s="35" t="s">
        <v>1174</v>
      </c>
      <c r="D1011" s="35" t="s">
        <v>1175</v>
      </c>
      <c r="E1011" s="35" t="s">
        <v>1165</v>
      </c>
      <c r="F1011" s="35" t="s">
        <v>1666</v>
      </c>
      <c r="G1011" s="35" t="s">
        <v>1685</v>
      </c>
      <c r="H1011" s="35"/>
      <c r="I1011" s="36" t="s">
        <v>4983</v>
      </c>
      <c r="J1011" s="35"/>
      <c r="K1011" s="35" t="s">
        <v>1396</v>
      </c>
      <c r="L1011" s="35" t="s">
        <v>4663</v>
      </c>
      <c r="M1011" s="35" t="s">
        <v>1187</v>
      </c>
      <c r="N1011" s="35"/>
      <c r="O1011" s="35" t="s">
        <v>1134</v>
      </c>
      <c r="P1011" s="35" t="s">
        <v>1135</v>
      </c>
      <c r="Q1011" s="35"/>
      <c r="R1011" s="35"/>
      <c r="S1011" s="35"/>
      <c r="T1011" s="35" t="s">
        <v>1687</v>
      </c>
      <c r="U1011" s="35"/>
      <c r="V1011" s="35" t="s">
        <v>1669</v>
      </c>
      <c r="W1011" s="35" t="s">
        <v>1138</v>
      </c>
      <c r="X1011" s="35" t="s">
        <v>1139</v>
      </c>
    </row>
    <row r="1012" spans="1:24" ht="63" hidden="1">
      <c r="A1012" s="35" t="s">
        <v>4984</v>
      </c>
      <c r="B1012" s="35" t="s">
        <v>4985</v>
      </c>
      <c r="C1012" s="35" t="s">
        <v>1174</v>
      </c>
      <c r="D1012" s="35" t="s">
        <v>1175</v>
      </c>
      <c r="E1012" s="35" t="s">
        <v>1146</v>
      </c>
      <c r="F1012" s="35" t="s">
        <v>4986</v>
      </c>
      <c r="G1012" s="35" t="s">
        <v>1335</v>
      </c>
      <c r="H1012" s="35"/>
      <c r="I1012" s="36" t="s">
        <v>4987</v>
      </c>
      <c r="J1012" s="35"/>
      <c r="K1012" s="35" t="s">
        <v>1142</v>
      </c>
      <c r="L1012" s="35" t="s">
        <v>4663</v>
      </c>
      <c r="M1012" s="35" t="s">
        <v>1187</v>
      </c>
      <c r="N1012" s="35"/>
      <c r="O1012" s="35" t="s">
        <v>1134</v>
      </c>
      <c r="P1012" s="35" t="s">
        <v>1135</v>
      </c>
      <c r="Q1012" s="35"/>
      <c r="R1012" s="35"/>
      <c r="S1012" s="35"/>
      <c r="T1012" s="35" t="s">
        <v>2106</v>
      </c>
      <c r="U1012" s="35"/>
      <c r="V1012" s="35" t="s">
        <v>4988</v>
      </c>
      <c r="W1012" s="35" t="s">
        <v>1138</v>
      </c>
      <c r="X1012" s="35" t="s">
        <v>1139</v>
      </c>
    </row>
    <row r="1013" spans="1:24" hidden="1">
      <c r="A1013" s="35" t="s">
        <v>4989</v>
      </c>
      <c r="B1013" s="35" t="s">
        <v>4990</v>
      </c>
      <c r="C1013" s="35"/>
      <c r="D1013" s="35"/>
      <c r="E1013" s="35"/>
      <c r="F1013" s="35"/>
      <c r="G1013" s="35"/>
      <c r="H1013" s="35"/>
      <c r="I1013" s="36"/>
      <c r="J1013" s="35"/>
      <c r="K1013" s="35" t="s">
        <v>1142</v>
      </c>
      <c r="L1013" s="35" t="s">
        <v>4663</v>
      </c>
      <c r="M1013" s="35" t="s">
        <v>1187</v>
      </c>
      <c r="N1013" s="35"/>
      <c r="O1013" s="35"/>
      <c r="P1013" s="35" t="s">
        <v>1135</v>
      </c>
      <c r="Q1013" s="35"/>
      <c r="R1013" s="35"/>
      <c r="S1013" s="35"/>
      <c r="T1013" s="35"/>
      <c r="U1013" s="35"/>
      <c r="V1013" s="35"/>
      <c r="W1013" s="35" t="s">
        <v>1138</v>
      </c>
      <c r="X1013" s="35" t="s">
        <v>1139</v>
      </c>
    </row>
    <row r="1014" spans="1:24" ht="47.25" hidden="1">
      <c r="A1014" s="35" t="s">
        <v>4991</v>
      </c>
      <c r="B1014" s="35" t="s">
        <v>4992</v>
      </c>
      <c r="C1014" s="35" t="s">
        <v>1163</v>
      </c>
      <c r="D1014" s="35" t="s">
        <v>1691</v>
      </c>
      <c r="E1014" s="35"/>
      <c r="F1014" s="35"/>
      <c r="G1014" s="35"/>
      <c r="H1014" s="35"/>
      <c r="I1014" s="36" t="s">
        <v>4993</v>
      </c>
      <c r="J1014" s="35"/>
      <c r="K1014" s="35" t="s">
        <v>1131</v>
      </c>
      <c r="L1014" s="35" t="s">
        <v>4663</v>
      </c>
      <c r="M1014" s="35" t="s">
        <v>1187</v>
      </c>
      <c r="N1014" s="35"/>
      <c r="O1014" s="35" t="s">
        <v>1134</v>
      </c>
      <c r="P1014" s="35" t="s">
        <v>1135</v>
      </c>
      <c r="Q1014" s="35"/>
      <c r="R1014" s="35"/>
      <c r="S1014" s="35"/>
      <c r="T1014" s="35"/>
      <c r="U1014" s="35"/>
      <c r="V1014" s="35"/>
      <c r="W1014" s="35" t="s">
        <v>1138</v>
      </c>
      <c r="X1014" s="35" t="s">
        <v>1139</v>
      </c>
    </row>
    <row r="1015" spans="1:24" hidden="1">
      <c r="A1015" s="35" t="s">
        <v>4994</v>
      </c>
      <c r="B1015" s="35" t="s">
        <v>4995</v>
      </c>
      <c r="C1015" s="35" t="s">
        <v>1174</v>
      </c>
      <c r="D1015" s="35" t="s">
        <v>1175</v>
      </c>
      <c r="E1015" s="35" t="s">
        <v>1146</v>
      </c>
      <c r="F1015" s="35" t="s">
        <v>2587</v>
      </c>
      <c r="G1015" s="35"/>
      <c r="H1015" s="35"/>
      <c r="I1015" s="36" t="s">
        <v>4996</v>
      </c>
      <c r="J1015" s="35"/>
      <c r="K1015" s="35" t="s">
        <v>1142</v>
      </c>
      <c r="L1015" s="35" t="s">
        <v>4663</v>
      </c>
      <c r="M1015" s="35" t="s">
        <v>1187</v>
      </c>
      <c r="N1015" s="35"/>
      <c r="O1015" s="35" t="s">
        <v>1134</v>
      </c>
      <c r="P1015" s="35" t="s">
        <v>1135</v>
      </c>
      <c r="Q1015" s="35"/>
      <c r="R1015" s="35"/>
      <c r="S1015" s="35"/>
      <c r="T1015" s="35" t="s">
        <v>1336</v>
      </c>
      <c r="U1015" s="35"/>
      <c r="V1015" s="35" t="s">
        <v>2589</v>
      </c>
      <c r="W1015" s="35" t="s">
        <v>1138</v>
      </c>
      <c r="X1015" s="35" t="s">
        <v>1139</v>
      </c>
    </row>
    <row r="1016" spans="1:24" ht="47.25" hidden="1">
      <c r="A1016" s="35" t="s">
        <v>4997</v>
      </c>
      <c r="B1016" s="35" t="s">
        <v>4998</v>
      </c>
      <c r="C1016" s="35" t="s">
        <v>1407</v>
      </c>
      <c r="D1016" s="35" t="s">
        <v>1571</v>
      </c>
      <c r="E1016" s="35" t="s">
        <v>1165</v>
      </c>
      <c r="F1016" s="35" t="s">
        <v>2197</v>
      </c>
      <c r="G1016" s="35" t="s">
        <v>1573</v>
      </c>
      <c r="H1016" s="35"/>
      <c r="I1016" s="36" t="s">
        <v>4999</v>
      </c>
      <c r="J1016" s="35"/>
      <c r="K1016" s="35" t="s">
        <v>1142</v>
      </c>
      <c r="L1016" s="35" t="s">
        <v>4663</v>
      </c>
      <c r="M1016" s="35" t="s">
        <v>1187</v>
      </c>
      <c r="N1016" s="35"/>
      <c r="O1016" s="35" t="s">
        <v>1134</v>
      </c>
      <c r="P1016" s="35" t="s">
        <v>1135</v>
      </c>
      <c r="Q1016" s="35"/>
      <c r="R1016" s="35"/>
      <c r="S1016" s="35"/>
      <c r="T1016" s="35" t="s">
        <v>1574</v>
      </c>
      <c r="U1016" s="35"/>
      <c r="V1016" s="35" t="s">
        <v>5000</v>
      </c>
      <c r="W1016" s="35" t="s">
        <v>1138</v>
      </c>
      <c r="X1016" s="35" t="s">
        <v>1139</v>
      </c>
    </row>
    <row r="1017" spans="1:24" ht="78.75" hidden="1">
      <c r="A1017" s="35" t="s">
        <v>5001</v>
      </c>
      <c r="B1017" s="35" t="s">
        <v>5002</v>
      </c>
      <c r="C1017" s="35" t="s">
        <v>1174</v>
      </c>
      <c r="D1017" s="35" t="s">
        <v>1175</v>
      </c>
      <c r="E1017" s="35" t="s">
        <v>1159</v>
      </c>
      <c r="F1017" s="35" t="s">
        <v>2587</v>
      </c>
      <c r="G1017" s="35"/>
      <c r="H1017" s="35"/>
      <c r="I1017" s="36" t="s">
        <v>5003</v>
      </c>
      <c r="J1017" s="35"/>
      <c r="K1017" s="35" t="s">
        <v>1142</v>
      </c>
      <c r="L1017" s="35" t="s">
        <v>4663</v>
      </c>
      <c r="M1017" s="35" t="s">
        <v>1187</v>
      </c>
      <c r="N1017" s="35"/>
      <c r="O1017" s="35" t="s">
        <v>1134</v>
      </c>
      <c r="P1017" s="35" t="s">
        <v>1135</v>
      </c>
      <c r="Q1017" s="35"/>
      <c r="R1017" s="35"/>
      <c r="S1017" s="35"/>
      <c r="T1017" s="35" t="s">
        <v>5004</v>
      </c>
      <c r="U1017" s="35"/>
      <c r="V1017" s="35" t="s">
        <v>2589</v>
      </c>
      <c r="W1017" s="35" t="s">
        <v>1138</v>
      </c>
      <c r="X1017" s="35" t="s">
        <v>1139</v>
      </c>
    </row>
    <row r="1018" spans="1:24" hidden="1">
      <c r="A1018" s="35" t="s">
        <v>5005</v>
      </c>
      <c r="B1018" s="35" t="s">
        <v>5006</v>
      </c>
      <c r="C1018" s="35"/>
      <c r="D1018" s="35" t="s">
        <v>5007</v>
      </c>
      <c r="E1018" s="35"/>
      <c r="F1018" s="35"/>
      <c r="G1018" s="35"/>
      <c r="H1018" s="35"/>
      <c r="I1018" s="36" t="s">
        <v>5008</v>
      </c>
      <c r="J1018" s="35"/>
      <c r="K1018" s="35" t="s">
        <v>1131</v>
      </c>
      <c r="L1018" s="35" t="s">
        <v>4663</v>
      </c>
      <c r="M1018" s="35" t="s">
        <v>1187</v>
      </c>
      <c r="N1018" s="35"/>
      <c r="O1018" s="35" t="s">
        <v>1134</v>
      </c>
      <c r="P1018" s="35" t="s">
        <v>1135</v>
      </c>
      <c r="Q1018" s="35"/>
      <c r="R1018" s="35"/>
      <c r="S1018" s="35"/>
      <c r="T1018" s="35" t="s">
        <v>5009</v>
      </c>
      <c r="U1018" s="35"/>
      <c r="V1018" s="35" t="s">
        <v>5010</v>
      </c>
      <c r="W1018" s="35" t="s">
        <v>1138</v>
      </c>
      <c r="X1018" s="35" t="s">
        <v>1139</v>
      </c>
    </row>
    <row r="1019" spans="1:24" ht="31.5" hidden="1">
      <c r="A1019" s="35" t="s">
        <v>5011</v>
      </c>
      <c r="B1019" s="35" t="s">
        <v>5012</v>
      </c>
      <c r="C1019" s="35" t="s">
        <v>1163</v>
      </c>
      <c r="D1019" s="35" t="s">
        <v>4673</v>
      </c>
      <c r="E1019" s="35" t="s">
        <v>1146</v>
      </c>
      <c r="F1019" s="35"/>
      <c r="G1019" s="35"/>
      <c r="H1019" s="35"/>
      <c r="I1019" s="36" t="s">
        <v>5013</v>
      </c>
      <c r="J1019" s="35"/>
      <c r="K1019" s="35" t="s">
        <v>1206</v>
      </c>
      <c r="L1019" s="35" t="s">
        <v>4663</v>
      </c>
      <c r="M1019" s="35" t="s">
        <v>1187</v>
      </c>
      <c r="N1019" s="35"/>
      <c r="O1019" s="35" t="s">
        <v>1134</v>
      </c>
      <c r="P1019" s="35" t="s">
        <v>1135</v>
      </c>
      <c r="Q1019" s="35"/>
      <c r="R1019" s="35"/>
      <c r="S1019" s="35"/>
      <c r="T1019" s="35" t="s">
        <v>1899</v>
      </c>
      <c r="U1019" s="35"/>
      <c r="V1019" s="35" t="s">
        <v>5014</v>
      </c>
      <c r="W1019" s="35" t="s">
        <v>1138</v>
      </c>
      <c r="X1019" s="35" t="s">
        <v>1139</v>
      </c>
    </row>
    <row r="1020" spans="1:24" ht="47.25" hidden="1">
      <c r="A1020" s="35" t="s">
        <v>5015</v>
      </c>
      <c r="B1020" s="35" t="s">
        <v>5016</v>
      </c>
      <c r="C1020" s="35" t="s">
        <v>1163</v>
      </c>
      <c r="D1020" s="35" t="s">
        <v>1533</v>
      </c>
      <c r="E1020" s="35" t="s">
        <v>1146</v>
      </c>
      <c r="F1020" s="35" t="s">
        <v>1166</v>
      </c>
      <c r="G1020" s="35"/>
      <c r="H1020" s="35"/>
      <c r="I1020" s="36" t="s">
        <v>5017</v>
      </c>
      <c r="J1020" s="35"/>
      <c r="K1020" s="35" t="s">
        <v>1142</v>
      </c>
      <c r="L1020" s="35" t="s">
        <v>4663</v>
      </c>
      <c r="M1020" s="35" t="s">
        <v>1187</v>
      </c>
      <c r="N1020" s="35"/>
      <c r="O1020" s="35" t="s">
        <v>1134</v>
      </c>
      <c r="P1020" s="35" t="s">
        <v>1135</v>
      </c>
      <c r="Q1020" s="35"/>
      <c r="R1020" s="35"/>
      <c r="S1020" s="35"/>
      <c r="T1020" s="35" t="s">
        <v>2312</v>
      </c>
      <c r="U1020" s="35"/>
      <c r="V1020" s="35" t="s">
        <v>1171</v>
      </c>
      <c r="W1020" s="35" t="s">
        <v>1138</v>
      </c>
      <c r="X1020" s="35" t="s">
        <v>1139</v>
      </c>
    </row>
    <row r="1021" spans="1:24" hidden="1">
      <c r="A1021" s="35" t="s">
        <v>5018</v>
      </c>
      <c r="B1021" s="35" t="s">
        <v>5019</v>
      </c>
      <c r="C1021" s="35"/>
      <c r="D1021" s="35"/>
      <c r="E1021" s="35"/>
      <c r="F1021" s="35"/>
      <c r="G1021" s="35"/>
      <c r="H1021" s="35"/>
      <c r="I1021" s="36"/>
      <c r="J1021" s="35"/>
      <c r="K1021" s="35"/>
      <c r="L1021" s="35" t="s">
        <v>4663</v>
      </c>
      <c r="M1021" s="35" t="s">
        <v>1187</v>
      </c>
      <c r="N1021" s="35"/>
      <c r="O1021" s="35"/>
      <c r="P1021" s="35" t="s">
        <v>1135</v>
      </c>
      <c r="Q1021" s="35"/>
      <c r="R1021" s="35"/>
      <c r="S1021" s="35"/>
      <c r="T1021" s="35"/>
      <c r="U1021" s="35"/>
      <c r="V1021" s="35"/>
      <c r="W1021" s="35" t="s">
        <v>1138</v>
      </c>
      <c r="X1021" s="35" t="s">
        <v>1139</v>
      </c>
    </row>
    <row r="1022" spans="1:24" ht="47.25" hidden="1">
      <c r="A1022" s="35" t="s">
        <v>5020</v>
      </c>
      <c r="B1022" s="35" t="s">
        <v>5021</v>
      </c>
      <c r="C1022" s="35" t="s">
        <v>1174</v>
      </c>
      <c r="D1022" s="35" t="s">
        <v>1175</v>
      </c>
      <c r="E1022" s="35"/>
      <c r="F1022" s="35"/>
      <c r="G1022" s="35"/>
      <c r="H1022" s="35"/>
      <c r="I1022" s="36" t="s">
        <v>5022</v>
      </c>
      <c r="J1022" s="35"/>
      <c r="K1022" s="35" t="s">
        <v>1131</v>
      </c>
      <c r="L1022" s="35" t="s">
        <v>4663</v>
      </c>
      <c r="M1022" s="35" t="s">
        <v>1187</v>
      </c>
      <c r="N1022" s="35"/>
      <c r="O1022" s="35" t="s">
        <v>1134</v>
      </c>
      <c r="P1022" s="35" t="s">
        <v>1135</v>
      </c>
      <c r="Q1022" s="35"/>
      <c r="R1022" s="35"/>
      <c r="S1022" s="35"/>
      <c r="T1022" s="35"/>
      <c r="U1022" s="35"/>
      <c r="V1022" s="35"/>
      <c r="W1022" s="35" t="s">
        <v>1138</v>
      </c>
      <c r="X1022" s="35" t="s">
        <v>1139</v>
      </c>
    </row>
    <row r="1023" spans="1:24" hidden="1">
      <c r="A1023" s="35" t="s">
        <v>5023</v>
      </c>
      <c r="B1023" s="35" t="s">
        <v>5024</v>
      </c>
      <c r="C1023" s="35" t="s">
        <v>1163</v>
      </c>
      <c r="D1023" s="35" t="s">
        <v>4673</v>
      </c>
      <c r="E1023" s="35" t="s">
        <v>1165</v>
      </c>
      <c r="F1023" s="35" t="s">
        <v>4924</v>
      </c>
      <c r="G1023" s="35"/>
      <c r="H1023" s="35"/>
      <c r="I1023" s="36" t="s">
        <v>5025</v>
      </c>
      <c r="J1023" s="35"/>
      <c r="K1023" s="35" t="s">
        <v>1156</v>
      </c>
      <c r="L1023" s="35" t="s">
        <v>4663</v>
      </c>
      <c r="M1023" s="35" t="s">
        <v>1187</v>
      </c>
      <c r="N1023" s="35"/>
      <c r="O1023" s="35" t="s">
        <v>1134</v>
      </c>
      <c r="P1023" s="35" t="s">
        <v>1135</v>
      </c>
      <c r="Q1023" s="35"/>
      <c r="R1023" s="35"/>
      <c r="S1023" s="35"/>
      <c r="T1023" s="35" t="s">
        <v>1153</v>
      </c>
      <c r="U1023" s="35"/>
      <c r="V1023" s="35" t="s">
        <v>4926</v>
      </c>
      <c r="W1023" s="35" t="s">
        <v>1138</v>
      </c>
      <c r="X1023" s="35" t="s">
        <v>1139</v>
      </c>
    </row>
    <row r="1024" spans="1:24" ht="63" hidden="1">
      <c r="A1024" s="35" t="s">
        <v>5026</v>
      </c>
      <c r="B1024" s="35" t="s">
        <v>5027</v>
      </c>
      <c r="C1024" s="35" t="s">
        <v>1174</v>
      </c>
      <c r="D1024" s="35" t="s">
        <v>1175</v>
      </c>
      <c r="E1024" s="35" t="s">
        <v>1128</v>
      </c>
      <c r="F1024" s="35" t="s">
        <v>1791</v>
      </c>
      <c r="G1024" s="35"/>
      <c r="H1024" s="35"/>
      <c r="I1024" s="36" t="s">
        <v>5028</v>
      </c>
      <c r="J1024" s="35"/>
      <c r="K1024" s="35" t="s">
        <v>1142</v>
      </c>
      <c r="L1024" s="35" t="s">
        <v>4663</v>
      </c>
      <c r="M1024" s="35" t="s">
        <v>1187</v>
      </c>
      <c r="N1024" s="35"/>
      <c r="O1024" s="35" t="s">
        <v>1134</v>
      </c>
      <c r="P1024" s="35" t="s">
        <v>1135</v>
      </c>
      <c r="Q1024" s="35"/>
      <c r="R1024" s="35"/>
      <c r="S1024" s="35"/>
      <c r="T1024" s="35" t="s">
        <v>5004</v>
      </c>
      <c r="U1024" s="35"/>
      <c r="V1024" s="35" t="s">
        <v>1791</v>
      </c>
      <c r="W1024" s="35" t="s">
        <v>1138</v>
      </c>
      <c r="X1024" s="35" t="s">
        <v>1139</v>
      </c>
    </row>
    <row r="1025" spans="1:24" ht="78.75" hidden="1">
      <c r="A1025" s="35" t="s">
        <v>5029</v>
      </c>
      <c r="B1025" s="35" t="s">
        <v>5030</v>
      </c>
      <c r="C1025" s="35" t="s">
        <v>1174</v>
      </c>
      <c r="D1025" s="35" t="s">
        <v>1175</v>
      </c>
      <c r="E1025" s="35" t="s">
        <v>1165</v>
      </c>
      <c r="F1025" s="35" t="s">
        <v>1791</v>
      </c>
      <c r="G1025" s="35"/>
      <c r="H1025" s="35"/>
      <c r="I1025" s="36" t="s">
        <v>5031</v>
      </c>
      <c r="J1025" s="35"/>
      <c r="K1025" s="35" t="s">
        <v>1142</v>
      </c>
      <c r="L1025" s="35" t="s">
        <v>4663</v>
      </c>
      <c r="M1025" s="35" t="s">
        <v>1187</v>
      </c>
      <c r="N1025" s="35"/>
      <c r="O1025" s="35" t="s">
        <v>1134</v>
      </c>
      <c r="P1025" s="35" t="s">
        <v>1135</v>
      </c>
      <c r="Q1025" s="35"/>
      <c r="R1025" s="35"/>
      <c r="S1025" s="35"/>
      <c r="T1025" s="35" t="s">
        <v>1788</v>
      </c>
      <c r="U1025" s="35"/>
      <c r="V1025" s="35" t="s">
        <v>1791</v>
      </c>
      <c r="W1025" s="35" t="s">
        <v>1138</v>
      </c>
      <c r="X1025" s="35" t="s">
        <v>1139</v>
      </c>
    </row>
    <row r="1026" spans="1:24" ht="78.75" hidden="1">
      <c r="A1026" s="35" t="s">
        <v>5032</v>
      </c>
      <c r="B1026" s="35" t="s">
        <v>5033</v>
      </c>
      <c r="C1026" s="35" t="s">
        <v>1174</v>
      </c>
      <c r="D1026" s="35" t="s">
        <v>1175</v>
      </c>
      <c r="E1026" s="35" t="s">
        <v>1128</v>
      </c>
      <c r="F1026" s="35" t="s">
        <v>1791</v>
      </c>
      <c r="G1026" s="35"/>
      <c r="H1026" s="35"/>
      <c r="I1026" s="36" t="s">
        <v>5034</v>
      </c>
      <c r="J1026" s="35"/>
      <c r="K1026" s="35" t="s">
        <v>1142</v>
      </c>
      <c r="L1026" s="35" t="s">
        <v>4663</v>
      </c>
      <c r="M1026" s="35" t="s">
        <v>1187</v>
      </c>
      <c r="N1026" s="35"/>
      <c r="O1026" s="35" t="s">
        <v>1134</v>
      </c>
      <c r="P1026" s="35" t="s">
        <v>1135</v>
      </c>
      <c r="Q1026" s="35"/>
      <c r="R1026" s="35"/>
      <c r="S1026" s="35"/>
      <c r="T1026" s="35" t="s">
        <v>1788</v>
      </c>
      <c r="U1026" s="35"/>
      <c r="V1026" s="35" t="s">
        <v>1791</v>
      </c>
      <c r="W1026" s="35" t="s">
        <v>1138</v>
      </c>
      <c r="X1026" s="35" t="s">
        <v>1139</v>
      </c>
    </row>
    <row r="1027" spans="1:24" ht="31.5" hidden="1">
      <c r="A1027" s="35" t="s">
        <v>5035</v>
      </c>
      <c r="B1027" s="35" t="s">
        <v>5036</v>
      </c>
      <c r="C1027" s="35" t="s">
        <v>1163</v>
      </c>
      <c r="D1027" s="35" t="s">
        <v>1346</v>
      </c>
      <c r="E1027" s="35" t="s">
        <v>1146</v>
      </c>
      <c r="F1027" s="35"/>
      <c r="G1027" s="35"/>
      <c r="H1027" s="35"/>
      <c r="I1027" s="36" t="s">
        <v>5037</v>
      </c>
      <c r="J1027" s="35"/>
      <c r="K1027" s="35" t="s">
        <v>1142</v>
      </c>
      <c r="L1027" s="35" t="s">
        <v>4663</v>
      </c>
      <c r="M1027" s="35" t="s">
        <v>1187</v>
      </c>
      <c r="N1027" s="35"/>
      <c r="O1027" s="35" t="s">
        <v>1134</v>
      </c>
      <c r="P1027" s="35" t="s">
        <v>1135</v>
      </c>
      <c r="Q1027" s="35"/>
      <c r="R1027" s="35"/>
      <c r="S1027" s="35"/>
      <c r="T1027" s="35" t="s">
        <v>5038</v>
      </c>
      <c r="U1027" s="35"/>
      <c r="V1027" s="35" t="s">
        <v>1857</v>
      </c>
      <c r="W1027" s="35" t="s">
        <v>1138</v>
      </c>
      <c r="X1027" s="35" t="s">
        <v>1139</v>
      </c>
    </row>
    <row r="1028" spans="1:24" ht="31.5" hidden="1">
      <c r="A1028" s="35" t="s">
        <v>5039</v>
      </c>
      <c r="B1028" s="35" t="s">
        <v>5040</v>
      </c>
      <c r="C1028" s="35"/>
      <c r="D1028" s="35" t="s">
        <v>5007</v>
      </c>
      <c r="E1028" s="35"/>
      <c r="F1028" s="35"/>
      <c r="G1028" s="35"/>
      <c r="H1028" s="35"/>
      <c r="I1028" s="36" t="s">
        <v>5041</v>
      </c>
      <c r="J1028" s="35"/>
      <c r="K1028" s="35" t="s">
        <v>1131</v>
      </c>
      <c r="L1028" s="35" t="s">
        <v>4663</v>
      </c>
      <c r="M1028" s="35" t="s">
        <v>1187</v>
      </c>
      <c r="N1028" s="35"/>
      <c r="O1028" s="35"/>
      <c r="P1028" s="35" t="s">
        <v>1135</v>
      </c>
      <c r="Q1028" s="35"/>
      <c r="R1028" s="35"/>
      <c r="S1028" s="35"/>
      <c r="T1028" s="35" t="s">
        <v>5009</v>
      </c>
      <c r="U1028" s="35"/>
      <c r="V1028" s="35" t="s">
        <v>5010</v>
      </c>
      <c r="W1028" s="35" t="s">
        <v>1138</v>
      </c>
      <c r="X1028" s="35" t="s">
        <v>1139</v>
      </c>
    </row>
    <row r="1029" spans="1:24" ht="409.5" hidden="1">
      <c r="A1029" s="35" t="s">
        <v>5042</v>
      </c>
      <c r="B1029" s="35" t="s">
        <v>5043</v>
      </c>
      <c r="C1029" s="35" t="s">
        <v>1174</v>
      </c>
      <c r="D1029" s="35" t="s">
        <v>1175</v>
      </c>
      <c r="E1029" s="35" t="s">
        <v>1159</v>
      </c>
      <c r="F1029" s="35"/>
      <c r="G1029" s="35" t="s">
        <v>1335</v>
      </c>
      <c r="H1029" s="35"/>
      <c r="I1029" s="36" t="s">
        <v>5044</v>
      </c>
      <c r="J1029" s="35"/>
      <c r="K1029" s="35" t="s">
        <v>1142</v>
      </c>
      <c r="L1029" s="35" t="s">
        <v>4663</v>
      </c>
      <c r="M1029" s="35" t="s">
        <v>1187</v>
      </c>
      <c r="N1029" s="35"/>
      <c r="O1029" s="35" t="s">
        <v>1134</v>
      </c>
      <c r="P1029" s="35" t="s">
        <v>1135</v>
      </c>
      <c r="Q1029" s="35"/>
      <c r="R1029" s="35"/>
      <c r="S1029" s="35"/>
      <c r="T1029" s="35" t="s">
        <v>2106</v>
      </c>
      <c r="U1029" s="35"/>
      <c r="V1029" s="35" t="s">
        <v>5045</v>
      </c>
      <c r="W1029" s="35" t="s">
        <v>1138</v>
      </c>
      <c r="X1029" s="35" t="s">
        <v>1139</v>
      </c>
    </row>
    <row r="1030" spans="1:24" hidden="1">
      <c r="A1030" s="35" t="s">
        <v>5046</v>
      </c>
      <c r="B1030" s="35" t="s">
        <v>5047</v>
      </c>
      <c r="C1030" s="35" t="s">
        <v>1163</v>
      </c>
      <c r="D1030" s="35" t="s">
        <v>4861</v>
      </c>
      <c r="E1030" s="35" t="s">
        <v>1159</v>
      </c>
      <c r="F1030" s="35"/>
      <c r="G1030" s="35"/>
      <c r="H1030" s="35"/>
      <c r="I1030" s="36" t="s">
        <v>5048</v>
      </c>
      <c r="J1030" s="35"/>
      <c r="K1030" s="35" t="s">
        <v>1131</v>
      </c>
      <c r="L1030" s="35" t="s">
        <v>4663</v>
      </c>
      <c r="M1030" s="35" t="s">
        <v>1187</v>
      </c>
      <c r="N1030" s="35"/>
      <c r="O1030" s="35" t="s">
        <v>1134</v>
      </c>
      <c r="P1030" s="35" t="s">
        <v>1135</v>
      </c>
      <c r="Q1030" s="35"/>
      <c r="R1030" s="35"/>
      <c r="S1030" s="35"/>
      <c r="T1030" s="35" t="s">
        <v>4889</v>
      </c>
      <c r="U1030" s="35"/>
      <c r="V1030" s="35" t="s">
        <v>4890</v>
      </c>
      <c r="W1030" s="35" t="s">
        <v>1138</v>
      </c>
      <c r="X1030" s="35" t="s">
        <v>1139</v>
      </c>
    </row>
    <row r="1031" spans="1:24" hidden="1">
      <c r="A1031" s="35" t="s">
        <v>5049</v>
      </c>
      <c r="B1031" s="35" t="s">
        <v>5050</v>
      </c>
      <c r="C1031" s="35" t="s">
        <v>1126</v>
      </c>
      <c r="D1031" s="35" t="s">
        <v>1262</v>
      </c>
      <c r="E1031" s="35" t="s">
        <v>1146</v>
      </c>
      <c r="F1031" s="35" t="s">
        <v>1279</v>
      </c>
      <c r="G1031" s="35"/>
      <c r="H1031" s="35"/>
      <c r="I1031" s="36" t="s">
        <v>5049</v>
      </c>
      <c r="J1031" s="35"/>
      <c r="K1031" s="35" t="s">
        <v>1142</v>
      </c>
      <c r="L1031" s="35" t="s">
        <v>4663</v>
      </c>
      <c r="M1031" s="35" t="s">
        <v>1187</v>
      </c>
      <c r="N1031" s="35"/>
      <c r="O1031" s="35" t="s">
        <v>1134</v>
      </c>
      <c r="P1031" s="35" t="s">
        <v>1135</v>
      </c>
      <c r="Q1031" s="35"/>
      <c r="R1031" s="35"/>
      <c r="S1031" s="35"/>
      <c r="T1031" s="35" t="s">
        <v>5051</v>
      </c>
      <c r="U1031" s="35"/>
      <c r="V1031" s="35" t="s">
        <v>1283</v>
      </c>
      <c r="W1031" s="35" t="s">
        <v>1138</v>
      </c>
      <c r="X1031" s="35" t="s">
        <v>1139</v>
      </c>
    </row>
    <row r="1032" spans="1:24" ht="63" hidden="1">
      <c r="A1032" s="35" t="s">
        <v>5052</v>
      </c>
      <c r="B1032" s="35" t="s">
        <v>5053</v>
      </c>
      <c r="C1032" s="35" t="s">
        <v>1174</v>
      </c>
      <c r="D1032" s="35" t="s">
        <v>1175</v>
      </c>
      <c r="E1032" s="35" t="s">
        <v>1146</v>
      </c>
      <c r="F1032" s="35" t="s">
        <v>2022</v>
      </c>
      <c r="G1032" s="35"/>
      <c r="H1032" s="35"/>
      <c r="I1032" s="36" t="s">
        <v>5054</v>
      </c>
      <c r="J1032" s="35"/>
      <c r="K1032" s="35" t="s">
        <v>1131</v>
      </c>
      <c r="L1032" s="35" t="s">
        <v>4663</v>
      </c>
      <c r="M1032" s="35" t="s">
        <v>1133</v>
      </c>
      <c r="N1032" s="35"/>
      <c r="O1032" s="35" t="s">
        <v>1134</v>
      </c>
      <c r="P1032" s="35" t="s">
        <v>1135</v>
      </c>
      <c r="Q1032" s="35"/>
      <c r="R1032" s="35"/>
      <c r="S1032" s="35"/>
      <c r="T1032" s="35" t="s">
        <v>4680</v>
      </c>
      <c r="U1032" s="35"/>
      <c r="V1032" s="35" t="s">
        <v>2024</v>
      </c>
      <c r="W1032" s="35" t="s">
        <v>1138</v>
      </c>
      <c r="X1032" s="35" t="s">
        <v>1139</v>
      </c>
    </row>
    <row r="1033" spans="1:24" hidden="1">
      <c r="A1033" s="35" t="s">
        <v>5055</v>
      </c>
      <c r="B1033" s="35" t="s">
        <v>5056</v>
      </c>
      <c r="C1033" s="35" t="s">
        <v>1174</v>
      </c>
      <c r="D1033" s="35" t="s">
        <v>1175</v>
      </c>
      <c r="E1033" s="35" t="s">
        <v>1128</v>
      </c>
      <c r="F1033" s="35" t="s">
        <v>4929</v>
      </c>
      <c r="G1033" s="35"/>
      <c r="H1033" s="35"/>
      <c r="I1033" s="36" t="s">
        <v>5057</v>
      </c>
      <c r="J1033" s="35"/>
      <c r="K1033" s="35" t="s">
        <v>1131</v>
      </c>
      <c r="L1033" s="35" t="s">
        <v>4663</v>
      </c>
      <c r="M1033" s="35" t="s">
        <v>1187</v>
      </c>
      <c r="N1033" s="35"/>
      <c r="O1033" s="35" t="s">
        <v>1134</v>
      </c>
      <c r="P1033" s="35" t="s">
        <v>1135</v>
      </c>
      <c r="Q1033" s="35"/>
      <c r="R1033" s="35"/>
      <c r="S1033" s="35"/>
      <c r="T1033" s="35" t="s">
        <v>5058</v>
      </c>
      <c r="U1033" s="35"/>
      <c r="V1033" s="35" t="s">
        <v>2657</v>
      </c>
      <c r="W1033" s="35" t="s">
        <v>1138</v>
      </c>
      <c r="X1033" s="35" t="s">
        <v>1139</v>
      </c>
    </row>
    <row r="1034" spans="1:24" ht="31.5" hidden="1">
      <c r="A1034" s="35" t="s">
        <v>5059</v>
      </c>
      <c r="B1034" s="35" t="s">
        <v>5060</v>
      </c>
      <c r="C1034" s="35" t="s">
        <v>1174</v>
      </c>
      <c r="D1034" s="35" t="s">
        <v>1175</v>
      </c>
      <c r="E1034" s="35" t="s">
        <v>1165</v>
      </c>
      <c r="F1034" s="35" t="s">
        <v>2587</v>
      </c>
      <c r="G1034" s="35" t="s">
        <v>1401</v>
      </c>
      <c r="H1034" s="35"/>
      <c r="I1034" s="36" t="s">
        <v>5061</v>
      </c>
      <c r="J1034" s="35"/>
      <c r="K1034" s="35" t="s">
        <v>1786</v>
      </c>
      <c r="L1034" s="35" t="s">
        <v>4663</v>
      </c>
      <c r="M1034" s="35" t="s">
        <v>1187</v>
      </c>
      <c r="N1034" s="35"/>
      <c r="O1034" s="35" t="s">
        <v>1134</v>
      </c>
      <c r="P1034" s="35" t="s">
        <v>1135</v>
      </c>
      <c r="Q1034" s="35"/>
      <c r="R1034" s="35"/>
      <c r="S1034" s="35"/>
      <c r="T1034" s="35" t="s">
        <v>1403</v>
      </c>
      <c r="U1034" s="35"/>
      <c r="V1034" s="35" t="s">
        <v>2589</v>
      </c>
      <c r="W1034" s="35" t="s">
        <v>1138</v>
      </c>
      <c r="X1034" s="35" t="s">
        <v>1139</v>
      </c>
    </row>
    <row r="1035" spans="1:24" hidden="1">
      <c r="A1035" s="35" t="s">
        <v>5062</v>
      </c>
      <c r="B1035" s="35" t="s">
        <v>5063</v>
      </c>
      <c r="C1035" s="35"/>
      <c r="D1035" s="35"/>
      <c r="E1035" s="35"/>
      <c r="F1035" s="35"/>
      <c r="G1035" s="35"/>
      <c r="H1035" s="35"/>
      <c r="I1035" s="36"/>
      <c r="J1035" s="35"/>
      <c r="K1035" s="35" t="s">
        <v>1142</v>
      </c>
      <c r="L1035" s="35" t="s">
        <v>4663</v>
      </c>
      <c r="M1035" s="35" t="s">
        <v>1187</v>
      </c>
      <c r="N1035" s="35"/>
      <c r="O1035" s="35"/>
      <c r="P1035" s="35" t="s">
        <v>1135</v>
      </c>
      <c r="Q1035" s="35"/>
      <c r="R1035" s="35"/>
      <c r="S1035" s="35"/>
      <c r="T1035" s="35"/>
      <c r="U1035" s="35"/>
      <c r="V1035" s="35"/>
      <c r="W1035" s="35" t="s">
        <v>1138</v>
      </c>
      <c r="X1035" s="35" t="s">
        <v>1139</v>
      </c>
    </row>
    <row r="1036" spans="1:24" hidden="1">
      <c r="A1036" s="35" t="s">
        <v>5064</v>
      </c>
      <c r="B1036" s="35" t="s">
        <v>5065</v>
      </c>
      <c r="C1036" s="35"/>
      <c r="D1036" s="35" t="s">
        <v>5007</v>
      </c>
      <c r="E1036" s="35"/>
      <c r="F1036" s="35"/>
      <c r="G1036" s="35"/>
      <c r="H1036" s="35"/>
      <c r="I1036" s="36" t="s">
        <v>5064</v>
      </c>
      <c r="J1036" s="35"/>
      <c r="K1036" s="35" t="s">
        <v>1142</v>
      </c>
      <c r="L1036" s="35" t="s">
        <v>4663</v>
      </c>
      <c r="M1036" s="35" t="s">
        <v>1187</v>
      </c>
      <c r="N1036" s="35"/>
      <c r="O1036" s="35"/>
      <c r="P1036" s="35" t="s">
        <v>1135</v>
      </c>
      <c r="Q1036" s="35"/>
      <c r="R1036" s="35"/>
      <c r="S1036" s="35"/>
      <c r="T1036" s="35" t="s">
        <v>5066</v>
      </c>
      <c r="U1036" s="35"/>
      <c r="V1036" s="35" t="s">
        <v>5067</v>
      </c>
      <c r="W1036" s="35" t="s">
        <v>1138</v>
      </c>
      <c r="X1036" s="35" t="s">
        <v>1139</v>
      </c>
    </row>
    <row r="1037" spans="1:24" ht="31.5" hidden="1">
      <c r="A1037" s="35" t="s">
        <v>5068</v>
      </c>
      <c r="B1037" s="35" t="s">
        <v>5069</v>
      </c>
      <c r="C1037" s="35" t="s">
        <v>1174</v>
      </c>
      <c r="D1037" s="35" t="s">
        <v>1175</v>
      </c>
      <c r="E1037" s="35" t="s">
        <v>1146</v>
      </c>
      <c r="F1037" s="35" t="s">
        <v>2587</v>
      </c>
      <c r="G1037" s="35" t="s">
        <v>1322</v>
      </c>
      <c r="H1037" s="35"/>
      <c r="I1037" s="36" t="s">
        <v>5070</v>
      </c>
      <c r="J1037" s="35"/>
      <c r="K1037" s="35" t="s">
        <v>1142</v>
      </c>
      <c r="L1037" s="35" t="s">
        <v>4663</v>
      </c>
      <c r="M1037" s="35" t="s">
        <v>1187</v>
      </c>
      <c r="N1037" s="35"/>
      <c r="O1037" s="35" t="s">
        <v>1134</v>
      </c>
      <c r="P1037" s="35" t="s">
        <v>1135</v>
      </c>
      <c r="Q1037" s="35"/>
      <c r="R1037" s="35"/>
      <c r="S1037" s="35"/>
      <c r="T1037" s="35" t="s">
        <v>1324</v>
      </c>
      <c r="U1037" s="35"/>
      <c r="V1037" s="35" t="s">
        <v>2589</v>
      </c>
      <c r="W1037" s="35" t="s">
        <v>1138</v>
      </c>
      <c r="X1037" s="35" t="s">
        <v>1139</v>
      </c>
    </row>
    <row r="1038" spans="1:24" ht="31.5" hidden="1">
      <c r="A1038" s="35" t="s">
        <v>5071</v>
      </c>
      <c r="B1038" s="35" t="s">
        <v>5072</v>
      </c>
      <c r="C1038" s="35" t="s">
        <v>1174</v>
      </c>
      <c r="D1038" s="35" t="s">
        <v>1175</v>
      </c>
      <c r="E1038" s="35" t="s">
        <v>1159</v>
      </c>
      <c r="F1038" s="35" t="s">
        <v>1184</v>
      </c>
      <c r="G1038" s="35"/>
      <c r="H1038" s="35"/>
      <c r="I1038" s="36" t="s">
        <v>5073</v>
      </c>
      <c r="J1038" s="35"/>
      <c r="K1038" s="35" t="s">
        <v>1131</v>
      </c>
      <c r="L1038" s="35" t="s">
        <v>4663</v>
      </c>
      <c r="M1038" s="35" t="s">
        <v>1187</v>
      </c>
      <c r="N1038" s="35"/>
      <c r="O1038" s="35" t="s">
        <v>1134</v>
      </c>
      <c r="P1038" s="35" t="s">
        <v>1135</v>
      </c>
      <c r="Q1038" s="35"/>
      <c r="R1038" s="35"/>
      <c r="S1038" s="35"/>
      <c r="T1038" s="35" t="s">
        <v>4925</v>
      </c>
      <c r="U1038" s="35"/>
      <c r="V1038" s="35" t="s">
        <v>1189</v>
      </c>
      <c r="W1038" s="35" t="s">
        <v>1138</v>
      </c>
      <c r="X1038" s="35" t="s">
        <v>1139</v>
      </c>
    </row>
    <row r="1039" spans="1:24" ht="283.5" hidden="1">
      <c r="A1039" s="35" t="s">
        <v>5074</v>
      </c>
      <c r="B1039" s="35" t="s">
        <v>5075</v>
      </c>
      <c r="C1039" s="35" t="s">
        <v>1174</v>
      </c>
      <c r="D1039" s="35" t="s">
        <v>1175</v>
      </c>
      <c r="E1039" s="35" t="s">
        <v>1146</v>
      </c>
      <c r="F1039" s="35"/>
      <c r="G1039" s="35"/>
      <c r="H1039" s="35"/>
      <c r="I1039" s="36" t="s">
        <v>5076</v>
      </c>
      <c r="J1039" s="35"/>
      <c r="K1039" s="35" t="s">
        <v>1142</v>
      </c>
      <c r="L1039" s="35" t="s">
        <v>4663</v>
      </c>
      <c r="M1039" s="35" t="s">
        <v>1187</v>
      </c>
      <c r="N1039" s="35"/>
      <c r="O1039" s="35" t="s">
        <v>1134</v>
      </c>
      <c r="P1039" s="35" t="s">
        <v>1135</v>
      </c>
      <c r="Q1039" s="35"/>
      <c r="R1039" s="35"/>
      <c r="S1039" s="35"/>
      <c r="T1039" s="35" t="s">
        <v>5004</v>
      </c>
      <c r="U1039" s="35"/>
      <c r="V1039" s="35" t="s">
        <v>4691</v>
      </c>
      <c r="W1039" s="35" t="s">
        <v>1138</v>
      </c>
      <c r="X1039" s="35" t="s">
        <v>1139</v>
      </c>
    </row>
    <row r="1040" spans="1:24" hidden="1">
      <c r="A1040" s="35" t="s">
        <v>5077</v>
      </c>
      <c r="B1040" s="35" t="s">
        <v>5078</v>
      </c>
      <c r="C1040" s="35" t="s">
        <v>1174</v>
      </c>
      <c r="D1040" s="35" t="s">
        <v>1175</v>
      </c>
      <c r="E1040" s="35"/>
      <c r="F1040" s="35"/>
      <c r="G1040" s="35" t="s">
        <v>1177</v>
      </c>
      <c r="H1040" s="35"/>
      <c r="I1040" s="36" t="s">
        <v>5077</v>
      </c>
      <c r="J1040" s="35"/>
      <c r="K1040" s="35" t="s">
        <v>1142</v>
      </c>
      <c r="L1040" s="35" t="s">
        <v>4663</v>
      </c>
      <c r="M1040" s="35" t="s">
        <v>1187</v>
      </c>
      <c r="N1040" s="35"/>
      <c r="O1040" s="35" t="s">
        <v>1134</v>
      </c>
      <c r="P1040" s="35" t="s">
        <v>1135</v>
      </c>
      <c r="Q1040" s="35"/>
      <c r="R1040" s="35"/>
      <c r="S1040" s="35"/>
      <c r="T1040" s="35" t="s">
        <v>1180</v>
      </c>
      <c r="U1040" s="35"/>
      <c r="V1040" s="35"/>
      <c r="W1040" s="35" t="s">
        <v>1138</v>
      </c>
      <c r="X1040" s="35" t="s">
        <v>1139</v>
      </c>
    </row>
    <row r="1041" spans="1:24" hidden="1">
      <c r="A1041" s="35" t="s">
        <v>5079</v>
      </c>
      <c r="B1041" s="35" t="s">
        <v>5079</v>
      </c>
      <c r="C1041" s="35"/>
      <c r="D1041" s="35"/>
      <c r="E1041" s="35"/>
      <c r="F1041" s="35"/>
      <c r="G1041" s="35"/>
      <c r="H1041" s="35"/>
      <c r="I1041" s="36"/>
      <c r="J1041" s="35"/>
      <c r="K1041" s="35" t="s">
        <v>1142</v>
      </c>
      <c r="L1041" s="35" t="s">
        <v>4663</v>
      </c>
      <c r="M1041" s="35" t="s">
        <v>1187</v>
      </c>
      <c r="N1041" s="35"/>
      <c r="O1041" s="35"/>
      <c r="P1041" s="35" t="s">
        <v>1135</v>
      </c>
      <c r="Q1041" s="35"/>
      <c r="R1041" s="35"/>
      <c r="S1041" s="35"/>
      <c r="T1041" s="35"/>
      <c r="U1041" s="35"/>
      <c r="V1041" s="35"/>
      <c r="W1041" s="35" t="s">
        <v>1138</v>
      </c>
      <c r="X1041" s="35" t="s">
        <v>1139</v>
      </c>
    </row>
    <row r="1042" spans="1:24" hidden="1">
      <c r="A1042" s="35" t="s">
        <v>5080</v>
      </c>
      <c r="B1042" s="35" t="s">
        <v>5081</v>
      </c>
      <c r="C1042" s="35"/>
      <c r="D1042" s="35"/>
      <c r="E1042" s="35"/>
      <c r="F1042" s="35"/>
      <c r="G1042" s="35"/>
      <c r="H1042" s="35"/>
      <c r="I1042" s="36"/>
      <c r="J1042" s="35"/>
      <c r="K1042" s="35" t="s">
        <v>1142</v>
      </c>
      <c r="L1042" s="35" t="s">
        <v>4663</v>
      </c>
      <c r="M1042" s="35" t="s">
        <v>1187</v>
      </c>
      <c r="N1042" s="35"/>
      <c r="O1042" s="35"/>
      <c r="P1042" s="35" t="s">
        <v>1135</v>
      </c>
      <c r="Q1042" s="35"/>
      <c r="R1042" s="35"/>
      <c r="S1042" s="35"/>
      <c r="T1042" s="35"/>
      <c r="U1042" s="35"/>
      <c r="V1042" s="35"/>
      <c r="W1042" s="35" t="s">
        <v>1138</v>
      </c>
      <c r="X1042" s="35" t="s">
        <v>1139</v>
      </c>
    </row>
    <row r="1043" spans="1:24" ht="47.25" hidden="1">
      <c r="A1043" s="35" t="s">
        <v>5082</v>
      </c>
      <c r="B1043" s="35" t="s">
        <v>5083</v>
      </c>
      <c r="C1043" s="35" t="s">
        <v>1163</v>
      </c>
      <c r="D1043" s="35" t="s">
        <v>4725</v>
      </c>
      <c r="E1043" s="35" t="s">
        <v>1146</v>
      </c>
      <c r="F1043" s="35" t="s">
        <v>1225</v>
      </c>
      <c r="G1043" s="35" t="s">
        <v>2451</v>
      </c>
      <c r="H1043" s="35"/>
      <c r="I1043" s="36" t="s">
        <v>5084</v>
      </c>
      <c r="J1043" s="35"/>
      <c r="K1043" s="35" t="s">
        <v>3181</v>
      </c>
      <c r="L1043" s="35" t="s">
        <v>4663</v>
      </c>
      <c r="M1043" s="35" t="s">
        <v>1187</v>
      </c>
      <c r="N1043" s="35"/>
      <c r="O1043" s="35" t="s">
        <v>1134</v>
      </c>
      <c r="P1043" s="35" t="s">
        <v>1135</v>
      </c>
      <c r="Q1043" s="35"/>
      <c r="R1043" s="35"/>
      <c r="S1043" s="35"/>
      <c r="T1043" s="35" t="s">
        <v>2453</v>
      </c>
      <c r="U1043" s="35"/>
      <c r="V1043" s="35" t="s">
        <v>1229</v>
      </c>
      <c r="W1043" s="35" t="s">
        <v>1138</v>
      </c>
      <c r="X1043" s="35" t="s">
        <v>1139</v>
      </c>
    </row>
    <row r="1044" spans="1:24" hidden="1">
      <c r="A1044" s="35" t="s">
        <v>5085</v>
      </c>
      <c r="B1044" s="35" t="s">
        <v>5086</v>
      </c>
      <c r="C1044" s="35"/>
      <c r="D1044" s="35"/>
      <c r="E1044" s="35"/>
      <c r="F1044" s="35"/>
      <c r="G1044" s="35"/>
      <c r="H1044" s="35"/>
      <c r="I1044" s="36"/>
      <c r="J1044" s="35"/>
      <c r="K1044" s="35" t="s">
        <v>1142</v>
      </c>
      <c r="L1044" s="35" t="s">
        <v>4663</v>
      </c>
      <c r="M1044" s="35" t="s">
        <v>1187</v>
      </c>
      <c r="N1044" s="35"/>
      <c r="O1044" s="35"/>
      <c r="P1044" s="35" t="s">
        <v>1135</v>
      </c>
      <c r="Q1044" s="35"/>
      <c r="R1044" s="35"/>
      <c r="S1044" s="35"/>
      <c r="T1044" s="35"/>
      <c r="U1044" s="35"/>
      <c r="V1044" s="35"/>
      <c r="W1044" s="35" t="s">
        <v>1138</v>
      </c>
      <c r="X1044" s="35" t="s">
        <v>1139</v>
      </c>
    </row>
    <row r="1045" spans="1:24" ht="31.5" hidden="1">
      <c r="A1045" s="35" t="s">
        <v>5087</v>
      </c>
      <c r="B1045" s="35" t="s">
        <v>5088</v>
      </c>
      <c r="C1045" s="35"/>
      <c r="D1045" s="35"/>
      <c r="E1045" s="35"/>
      <c r="F1045" s="35"/>
      <c r="G1045" s="35"/>
      <c r="H1045" s="35"/>
      <c r="I1045" s="36" t="s">
        <v>5087</v>
      </c>
      <c r="J1045" s="35"/>
      <c r="K1045" s="35" t="s">
        <v>1142</v>
      </c>
      <c r="L1045" s="35" t="s">
        <v>4663</v>
      </c>
      <c r="M1045" s="35" t="s">
        <v>1187</v>
      </c>
      <c r="N1045" s="35"/>
      <c r="O1045" s="35"/>
      <c r="P1045" s="35" t="s">
        <v>1135</v>
      </c>
      <c r="Q1045" s="35"/>
      <c r="R1045" s="35"/>
      <c r="S1045" s="35"/>
      <c r="T1045" s="35"/>
      <c r="U1045" s="35"/>
      <c r="V1045" s="35"/>
      <c r="W1045" s="35" t="s">
        <v>1138</v>
      </c>
      <c r="X1045" s="35" t="s">
        <v>1139</v>
      </c>
    </row>
    <row r="1046" spans="1:24" ht="47.25" hidden="1">
      <c r="A1046" s="35" t="s">
        <v>5089</v>
      </c>
      <c r="B1046" s="35" t="s">
        <v>5090</v>
      </c>
      <c r="C1046" s="35" t="s">
        <v>1163</v>
      </c>
      <c r="D1046" s="35" t="s">
        <v>4861</v>
      </c>
      <c r="E1046" s="35" t="s">
        <v>1146</v>
      </c>
      <c r="F1046" s="35"/>
      <c r="G1046" s="35"/>
      <c r="H1046" s="35"/>
      <c r="I1046" s="36" t="s">
        <v>5091</v>
      </c>
      <c r="J1046" s="35"/>
      <c r="K1046" s="35" t="s">
        <v>1142</v>
      </c>
      <c r="L1046" s="35" t="s">
        <v>4663</v>
      </c>
      <c r="M1046" s="35" t="s">
        <v>1187</v>
      </c>
      <c r="N1046" s="35"/>
      <c r="O1046" s="35" t="s">
        <v>1134</v>
      </c>
      <c r="P1046" s="35" t="s">
        <v>1135</v>
      </c>
      <c r="Q1046" s="35"/>
      <c r="R1046" s="35"/>
      <c r="S1046" s="35"/>
      <c r="T1046" s="35" t="s">
        <v>2874</v>
      </c>
      <c r="U1046" s="35"/>
      <c r="V1046" s="35" t="s">
        <v>5092</v>
      </c>
      <c r="W1046" s="35" t="s">
        <v>1138</v>
      </c>
      <c r="X1046" s="35" t="s">
        <v>1139</v>
      </c>
    </row>
    <row r="1047" spans="1:24" ht="31.5" hidden="1">
      <c r="A1047" s="35" t="s">
        <v>5093</v>
      </c>
      <c r="B1047" s="35" t="s">
        <v>5094</v>
      </c>
      <c r="C1047" s="35" t="s">
        <v>1163</v>
      </c>
      <c r="D1047" s="35" t="s">
        <v>1247</v>
      </c>
      <c r="E1047" s="35" t="s">
        <v>1146</v>
      </c>
      <c r="F1047" s="35" t="s">
        <v>5095</v>
      </c>
      <c r="G1047" s="35"/>
      <c r="H1047" s="35"/>
      <c r="I1047" s="36" t="s">
        <v>5096</v>
      </c>
      <c r="J1047" s="35"/>
      <c r="K1047" s="35" t="s">
        <v>1142</v>
      </c>
      <c r="L1047" s="35" t="s">
        <v>4663</v>
      </c>
      <c r="M1047" s="35" t="s">
        <v>1187</v>
      </c>
      <c r="N1047" s="35"/>
      <c r="O1047" s="35" t="s">
        <v>1134</v>
      </c>
      <c r="P1047" s="35" t="s">
        <v>1135</v>
      </c>
      <c r="Q1047" s="35"/>
      <c r="R1047" s="35"/>
      <c r="S1047" s="35"/>
      <c r="T1047" s="35" t="s">
        <v>2607</v>
      </c>
      <c r="U1047" s="35"/>
      <c r="V1047" s="35" t="s">
        <v>5097</v>
      </c>
      <c r="W1047" s="35" t="s">
        <v>1138</v>
      </c>
      <c r="X1047" s="35" t="s">
        <v>1139</v>
      </c>
    </row>
    <row r="1048" spans="1:24" ht="31.5" hidden="1">
      <c r="A1048" s="35" t="s">
        <v>5098</v>
      </c>
      <c r="B1048" s="35" t="s">
        <v>5099</v>
      </c>
      <c r="C1048" s="35" t="s">
        <v>1163</v>
      </c>
      <c r="D1048" s="35" t="s">
        <v>4673</v>
      </c>
      <c r="E1048" s="35" t="s">
        <v>1146</v>
      </c>
      <c r="F1048" s="35"/>
      <c r="G1048" s="35"/>
      <c r="H1048" s="35"/>
      <c r="I1048" s="36" t="s">
        <v>5100</v>
      </c>
      <c r="J1048" s="35"/>
      <c r="K1048" s="35" t="s">
        <v>1274</v>
      </c>
      <c r="L1048" s="35" t="s">
        <v>4663</v>
      </c>
      <c r="M1048" s="35" t="s">
        <v>1187</v>
      </c>
      <c r="N1048" s="35"/>
      <c r="O1048" s="35" t="s">
        <v>1134</v>
      </c>
      <c r="P1048" s="35" t="s">
        <v>1135</v>
      </c>
      <c r="Q1048" s="35"/>
      <c r="R1048" s="35"/>
      <c r="S1048" s="35"/>
      <c r="T1048" s="35" t="s">
        <v>4722</v>
      </c>
      <c r="U1048" s="35"/>
      <c r="V1048" s="35" t="s">
        <v>5101</v>
      </c>
      <c r="W1048" s="35" t="s">
        <v>1138</v>
      </c>
      <c r="X1048" s="35" t="s">
        <v>1139</v>
      </c>
    </row>
    <row r="1049" spans="1:24" hidden="1">
      <c r="A1049" s="35" t="s">
        <v>5102</v>
      </c>
      <c r="B1049" s="35" t="s">
        <v>5103</v>
      </c>
      <c r="C1049" s="35"/>
      <c r="D1049" s="35"/>
      <c r="E1049" s="35"/>
      <c r="F1049" s="35"/>
      <c r="G1049" s="35"/>
      <c r="H1049" s="35"/>
      <c r="I1049" s="36"/>
      <c r="J1049" s="35"/>
      <c r="K1049" s="35" t="s">
        <v>1236</v>
      </c>
      <c r="L1049" s="35" t="s">
        <v>4663</v>
      </c>
      <c r="M1049" s="35" t="s">
        <v>1187</v>
      </c>
      <c r="N1049" s="35"/>
      <c r="O1049" s="35"/>
      <c r="P1049" s="35" t="s">
        <v>1135</v>
      </c>
      <c r="Q1049" s="35"/>
      <c r="R1049" s="35"/>
      <c r="S1049" s="35"/>
      <c r="T1049" s="35"/>
      <c r="U1049" s="35"/>
      <c r="V1049" s="35"/>
      <c r="W1049" s="35" t="s">
        <v>1138</v>
      </c>
      <c r="X1049" s="35" t="s">
        <v>1139</v>
      </c>
    </row>
    <row r="1050" spans="1:24" ht="31.5" hidden="1">
      <c r="A1050" s="35" t="s">
        <v>5104</v>
      </c>
      <c r="B1050" s="35" t="s">
        <v>5105</v>
      </c>
      <c r="C1050" s="35" t="s">
        <v>1163</v>
      </c>
      <c r="D1050" s="35" t="s">
        <v>4673</v>
      </c>
      <c r="E1050" s="35" t="s">
        <v>1165</v>
      </c>
      <c r="F1050" s="35"/>
      <c r="G1050" s="35" t="s">
        <v>1897</v>
      </c>
      <c r="H1050" s="35"/>
      <c r="I1050" s="36" t="s">
        <v>5106</v>
      </c>
      <c r="J1050" s="35"/>
      <c r="K1050" s="35" t="s">
        <v>1206</v>
      </c>
      <c r="L1050" s="35" t="s">
        <v>4663</v>
      </c>
      <c r="M1050" s="35" t="s">
        <v>1187</v>
      </c>
      <c r="N1050" s="35"/>
      <c r="O1050" s="35" t="s">
        <v>1134</v>
      </c>
      <c r="P1050" s="35" t="s">
        <v>1135</v>
      </c>
      <c r="Q1050" s="35"/>
      <c r="R1050" s="35"/>
      <c r="S1050" s="35"/>
      <c r="T1050" s="35" t="s">
        <v>1899</v>
      </c>
      <c r="U1050" s="35"/>
      <c r="V1050" s="35" t="s">
        <v>4685</v>
      </c>
      <c r="W1050" s="35" t="s">
        <v>1138</v>
      </c>
      <c r="X1050" s="35" t="s">
        <v>1139</v>
      </c>
    </row>
    <row r="1051" spans="1:24" ht="31.5" hidden="1">
      <c r="A1051" s="35" t="s">
        <v>5107</v>
      </c>
      <c r="B1051" s="35" t="s">
        <v>5108</v>
      </c>
      <c r="C1051" s="35" t="s">
        <v>1163</v>
      </c>
      <c r="D1051" s="35" t="s">
        <v>4673</v>
      </c>
      <c r="E1051" s="35" t="s">
        <v>1165</v>
      </c>
      <c r="F1051" s="35" t="s">
        <v>5109</v>
      </c>
      <c r="G1051" s="35" t="s">
        <v>1897</v>
      </c>
      <c r="H1051" s="35"/>
      <c r="I1051" s="36" t="s">
        <v>5110</v>
      </c>
      <c r="J1051" s="35"/>
      <c r="K1051" s="35" t="s">
        <v>1206</v>
      </c>
      <c r="L1051" s="35" t="s">
        <v>4663</v>
      </c>
      <c r="M1051" s="35" t="s">
        <v>1187</v>
      </c>
      <c r="N1051" s="35"/>
      <c r="O1051" s="35" t="s">
        <v>1134</v>
      </c>
      <c r="P1051" s="35" t="s">
        <v>1135</v>
      </c>
      <c r="Q1051" s="35"/>
      <c r="R1051" s="35"/>
      <c r="S1051" s="35"/>
      <c r="T1051" s="35" t="s">
        <v>1899</v>
      </c>
      <c r="U1051" s="35"/>
      <c r="V1051" s="35" t="s">
        <v>5111</v>
      </c>
      <c r="W1051" s="35" t="s">
        <v>1138</v>
      </c>
      <c r="X1051" s="35" t="s">
        <v>1139</v>
      </c>
    </row>
    <row r="1052" spans="1:24" hidden="1">
      <c r="A1052" s="35" t="s">
        <v>5112</v>
      </c>
      <c r="B1052" s="35" t="s">
        <v>5113</v>
      </c>
      <c r="C1052" s="35" t="s">
        <v>1163</v>
      </c>
      <c r="D1052" s="35" t="s">
        <v>4673</v>
      </c>
      <c r="E1052" s="35" t="s">
        <v>1159</v>
      </c>
      <c r="F1052" s="35" t="s">
        <v>1225</v>
      </c>
      <c r="G1052" s="35"/>
      <c r="H1052" s="35"/>
      <c r="I1052" s="36" t="s">
        <v>5114</v>
      </c>
      <c r="J1052" s="35"/>
      <c r="K1052" s="35" t="s">
        <v>1206</v>
      </c>
      <c r="L1052" s="35" t="s">
        <v>4663</v>
      </c>
      <c r="M1052" s="35" t="s">
        <v>1187</v>
      </c>
      <c r="N1052" s="35"/>
      <c r="O1052" s="35" t="s">
        <v>1134</v>
      </c>
      <c r="P1052" s="35" t="s">
        <v>1135</v>
      </c>
      <c r="Q1052" s="35"/>
      <c r="R1052" s="35"/>
      <c r="S1052" s="35"/>
      <c r="T1052" s="35" t="s">
        <v>1899</v>
      </c>
      <c r="U1052" s="35"/>
      <c r="V1052" s="35" t="s">
        <v>1229</v>
      </c>
      <c r="W1052" s="35" t="s">
        <v>1138</v>
      </c>
      <c r="X1052" s="35" t="s">
        <v>1139</v>
      </c>
    </row>
    <row r="1053" spans="1:24" hidden="1">
      <c r="A1053" s="35" t="s">
        <v>5115</v>
      </c>
      <c r="B1053" s="35" t="s">
        <v>5116</v>
      </c>
      <c r="C1053" s="35" t="s">
        <v>1163</v>
      </c>
      <c r="D1053" s="35" t="s">
        <v>4673</v>
      </c>
      <c r="E1053" s="35" t="s">
        <v>1159</v>
      </c>
      <c r="F1053" s="35"/>
      <c r="G1053" s="35" t="s">
        <v>1897</v>
      </c>
      <c r="H1053" s="35"/>
      <c r="I1053" s="36" t="s">
        <v>5117</v>
      </c>
      <c r="J1053" s="35"/>
      <c r="K1053" s="35" t="s">
        <v>1206</v>
      </c>
      <c r="L1053" s="35" t="s">
        <v>4663</v>
      </c>
      <c r="M1053" s="35" t="s">
        <v>1187</v>
      </c>
      <c r="N1053" s="35"/>
      <c r="O1053" s="35" t="s">
        <v>1134</v>
      </c>
      <c r="P1053" s="35" t="s">
        <v>1135</v>
      </c>
      <c r="Q1053" s="35"/>
      <c r="R1053" s="35"/>
      <c r="S1053" s="35"/>
      <c r="T1053" s="35" t="s">
        <v>1899</v>
      </c>
      <c r="U1053" s="35"/>
      <c r="V1053" s="35" t="s">
        <v>4685</v>
      </c>
      <c r="W1053" s="35" t="s">
        <v>1138</v>
      </c>
      <c r="X1053" s="35" t="s">
        <v>1139</v>
      </c>
    </row>
    <row r="1054" spans="1:24" hidden="1">
      <c r="A1054" s="35" t="s">
        <v>5118</v>
      </c>
      <c r="B1054" s="35" t="s">
        <v>5119</v>
      </c>
      <c r="C1054" s="35" t="s">
        <v>1163</v>
      </c>
      <c r="D1054" s="35" t="s">
        <v>4673</v>
      </c>
      <c r="E1054" s="35" t="s">
        <v>1165</v>
      </c>
      <c r="F1054" s="35" t="s">
        <v>5109</v>
      </c>
      <c r="G1054" s="35" t="s">
        <v>1897</v>
      </c>
      <c r="H1054" s="35"/>
      <c r="I1054" s="36" t="s">
        <v>5120</v>
      </c>
      <c r="J1054" s="35"/>
      <c r="K1054" s="35" t="s">
        <v>1206</v>
      </c>
      <c r="L1054" s="35" t="s">
        <v>4663</v>
      </c>
      <c r="M1054" s="35" t="s">
        <v>1187</v>
      </c>
      <c r="N1054" s="35"/>
      <c r="O1054" s="35" t="s">
        <v>1134</v>
      </c>
      <c r="P1054" s="35" t="s">
        <v>1135</v>
      </c>
      <c r="Q1054" s="35"/>
      <c r="R1054" s="35"/>
      <c r="S1054" s="35" t="s">
        <v>1134</v>
      </c>
      <c r="T1054" s="35" t="s">
        <v>1899</v>
      </c>
      <c r="U1054" s="35"/>
      <c r="V1054" s="35" t="s">
        <v>5111</v>
      </c>
      <c r="W1054" s="35" t="s">
        <v>1138</v>
      </c>
      <c r="X1054" s="35" t="s">
        <v>1139</v>
      </c>
    </row>
    <row r="1055" spans="1:24" hidden="1">
      <c r="A1055" s="35" t="s">
        <v>5121</v>
      </c>
      <c r="B1055" s="35" t="s">
        <v>5122</v>
      </c>
      <c r="C1055" s="35" t="s">
        <v>1163</v>
      </c>
      <c r="D1055" s="35" t="s">
        <v>4673</v>
      </c>
      <c r="E1055" s="35"/>
      <c r="F1055" s="35" t="s">
        <v>4813</v>
      </c>
      <c r="G1055" s="35" t="s">
        <v>4813</v>
      </c>
      <c r="H1055" s="35"/>
      <c r="I1055" s="36" t="s">
        <v>5123</v>
      </c>
      <c r="J1055" s="35"/>
      <c r="K1055" s="35" t="s">
        <v>4814</v>
      </c>
      <c r="L1055" s="35" t="s">
        <v>4663</v>
      </c>
      <c r="M1055" s="35" t="s">
        <v>1187</v>
      </c>
      <c r="N1055" s="35"/>
      <c r="O1055" s="35" t="s">
        <v>1134</v>
      </c>
      <c r="P1055" s="35" t="s">
        <v>1135</v>
      </c>
      <c r="Q1055" s="35"/>
      <c r="R1055" s="35"/>
      <c r="S1055" s="35"/>
      <c r="T1055" s="35" t="s">
        <v>4815</v>
      </c>
      <c r="U1055" s="35"/>
      <c r="V1055" s="35" t="s">
        <v>4815</v>
      </c>
      <c r="W1055" s="35" t="s">
        <v>1138</v>
      </c>
      <c r="X1055" s="35" t="s">
        <v>1139</v>
      </c>
    </row>
    <row r="1056" spans="1:24" ht="63" hidden="1">
      <c r="A1056" s="35" t="s">
        <v>5124</v>
      </c>
      <c r="B1056" s="35" t="s">
        <v>5125</v>
      </c>
      <c r="C1056" s="35" t="s">
        <v>1163</v>
      </c>
      <c r="D1056" s="35" t="s">
        <v>2350</v>
      </c>
      <c r="E1056" s="35" t="s">
        <v>1159</v>
      </c>
      <c r="F1056" s="35"/>
      <c r="G1056" s="35" t="s">
        <v>2343</v>
      </c>
      <c r="H1056" s="35"/>
      <c r="I1056" s="36" t="s">
        <v>5126</v>
      </c>
      <c r="J1056" s="35"/>
      <c r="K1056" s="35" t="s">
        <v>5127</v>
      </c>
      <c r="L1056" s="35" t="s">
        <v>4663</v>
      </c>
      <c r="M1056" s="35" t="s">
        <v>1187</v>
      </c>
      <c r="N1056" s="35"/>
      <c r="O1056" s="35" t="s">
        <v>1134</v>
      </c>
      <c r="P1056" s="35" t="s">
        <v>1135</v>
      </c>
      <c r="Q1056" s="35"/>
      <c r="R1056" s="35"/>
      <c r="S1056" s="35"/>
      <c r="T1056" s="35" t="s">
        <v>2346</v>
      </c>
      <c r="U1056" s="35"/>
      <c r="V1056" s="35" t="s">
        <v>5128</v>
      </c>
      <c r="W1056" s="35" t="s">
        <v>1138</v>
      </c>
      <c r="X1056" s="35" t="s">
        <v>1139</v>
      </c>
    </row>
    <row r="1057" spans="1:24" hidden="1">
      <c r="A1057" s="35" t="s">
        <v>5129</v>
      </c>
      <c r="B1057" s="35" t="s">
        <v>5130</v>
      </c>
      <c r="C1057" s="35" t="s">
        <v>1163</v>
      </c>
      <c r="D1057" s="35" t="s">
        <v>2350</v>
      </c>
      <c r="E1057" s="35" t="s">
        <v>1159</v>
      </c>
      <c r="F1057" s="35"/>
      <c r="G1057" s="35"/>
      <c r="H1057" s="35"/>
      <c r="I1057" s="36" t="s">
        <v>5131</v>
      </c>
      <c r="J1057" s="35"/>
      <c r="K1057" s="35" t="s">
        <v>1142</v>
      </c>
      <c r="L1057" s="35" t="s">
        <v>4663</v>
      </c>
      <c r="M1057" s="35" t="s">
        <v>1187</v>
      </c>
      <c r="N1057" s="35"/>
      <c r="O1057" s="35" t="s">
        <v>1134</v>
      </c>
      <c r="P1057" s="35" t="s">
        <v>1135</v>
      </c>
      <c r="Q1057" s="35"/>
      <c r="R1057" s="35"/>
      <c r="S1057" s="35"/>
      <c r="T1057" s="35" t="s">
        <v>2607</v>
      </c>
      <c r="U1057" s="35"/>
      <c r="V1057" s="35" t="s">
        <v>5132</v>
      </c>
      <c r="W1057" s="35" t="s">
        <v>1138</v>
      </c>
      <c r="X1057" s="35" t="s">
        <v>1139</v>
      </c>
    </row>
    <row r="1058" spans="1:24" ht="47.25" hidden="1">
      <c r="A1058" s="35" t="s">
        <v>5133</v>
      </c>
      <c r="B1058" s="35" t="s">
        <v>5134</v>
      </c>
      <c r="C1058" s="35" t="s">
        <v>1163</v>
      </c>
      <c r="D1058" s="35" t="s">
        <v>2350</v>
      </c>
      <c r="E1058" s="35" t="s">
        <v>1146</v>
      </c>
      <c r="F1058" s="35" t="s">
        <v>2603</v>
      </c>
      <c r="G1058" s="35" t="s">
        <v>2603</v>
      </c>
      <c r="H1058" s="35"/>
      <c r="I1058" s="36" t="s">
        <v>5135</v>
      </c>
      <c r="J1058" s="35" t="s">
        <v>1156</v>
      </c>
      <c r="K1058" s="35" t="s">
        <v>1156</v>
      </c>
      <c r="L1058" s="35" t="s">
        <v>4663</v>
      </c>
      <c r="M1058" s="35" t="s">
        <v>1187</v>
      </c>
      <c r="N1058" s="35" t="s">
        <v>1169</v>
      </c>
      <c r="O1058" s="35" t="s">
        <v>1675</v>
      </c>
      <c r="P1058" s="35" t="s">
        <v>1135</v>
      </c>
      <c r="Q1058" s="35"/>
      <c r="R1058" s="35"/>
      <c r="S1058" s="35"/>
      <c r="T1058" s="35" t="s">
        <v>2607</v>
      </c>
      <c r="U1058" s="35"/>
      <c r="V1058" s="35" t="s">
        <v>5136</v>
      </c>
      <c r="W1058" s="35" t="s">
        <v>1138</v>
      </c>
      <c r="X1058" s="35" t="s">
        <v>1139</v>
      </c>
    </row>
    <row r="1059" spans="1:24" hidden="1">
      <c r="A1059" s="35" t="s">
        <v>5137</v>
      </c>
      <c r="B1059" s="35" t="s">
        <v>5138</v>
      </c>
      <c r="C1059" s="35" t="s">
        <v>1163</v>
      </c>
      <c r="D1059" s="35" t="s">
        <v>1247</v>
      </c>
      <c r="E1059" s="35" t="s">
        <v>1159</v>
      </c>
      <c r="F1059" s="35" t="s">
        <v>2603</v>
      </c>
      <c r="G1059" s="35" t="s">
        <v>2603</v>
      </c>
      <c r="H1059" s="35"/>
      <c r="I1059" s="36" t="s">
        <v>5139</v>
      </c>
      <c r="J1059" s="35" t="s">
        <v>1142</v>
      </c>
      <c r="K1059" s="35" t="s">
        <v>1274</v>
      </c>
      <c r="L1059" s="35" t="s">
        <v>4663</v>
      </c>
      <c r="M1059" s="35" t="s">
        <v>1187</v>
      </c>
      <c r="N1059" s="35" t="s">
        <v>1169</v>
      </c>
      <c r="O1059" s="35" t="s">
        <v>1134</v>
      </c>
      <c r="P1059" s="35" t="s">
        <v>1135</v>
      </c>
      <c r="Q1059" s="35"/>
      <c r="R1059" s="35"/>
      <c r="S1059" s="35"/>
      <c r="T1059" s="35" t="s">
        <v>2607</v>
      </c>
      <c r="U1059" s="35"/>
      <c r="V1059" s="35" t="s">
        <v>5140</v>
      </c>
      <c r="W1059" s="35" t="s">
        <v>1138</v>
      </c>
      <c r="X1059" s="35" t="s">
        <v>1139</v>
      </c>
    </row>
    <row r="1060" spans="1:24" hidden="1">
      <c r="A1060" s="35" t="s">
        <v>5141</v>
      </c>
      <c r="B1060" s="35" t="s">
        <v>5142</v>
      </c>
      <c r="C1060" s="35" t="s">
        <v>1174</v>
      </c>
      <c r="D1060" s="35" t="s">
        <v>1175</v>
      </c>
      <c r="E1060" s="35" t="s">
        <v>1146</v>
      </c>
      <c r="F1060" s="35" t="s">
        <v>5143</v>
      </c>
      <c r="G1060" s="35"/>
      <c r="H1060" s="35"/>
      <c r="I1060" s="36" t="s">
        <v>5141</v>
      </c>
      <c r="J1060" s="35"/>
      <c r="K1060" s="35" t="s">
        <v>1142</v>
      </c>
      <c r="L1060" s="35" t="s">
        <v>4663</v>
      </c>
      <c r="M1060" s="35" t="s">
        <v>1187</v>
      </c>
      <c r="N1060" s="35"/>
      <c r="O1060" s="35" t="s">
        <v>1134</v>
      </c>
      <c r="P1060" s="35" t="s">
        <v>1135</v>
      </c>
      <c r="Q1060" s="35"/>
      <c r="R1060" s="35"/>
      <c r="S1060" s="35"/>
      <c r="T1060" s="35" t="s">
        <v>3720</v>
      </c>
      <c r="U1060" s="35"/>
      <c r="V1060" s="35" t="s">
        <v>5144</v>
      </c>
      <c r="W1060" s="35" t="s">
        <v>1138</v>
      </c>
      <c r="X1060" s="35" t="s">
        <v>1139</v>
      </c>
    </row>
    <row r="1061" spans="1:24" ht="31.5" hidden="1">
      <c r="A1061" s="35" t="s">
        <v>5145</v>
      </c>
      <c r="B1061" s="35" t="s">
        <v>5146</v>
      </c>
      <c r="C1061" s="35" t="s">
        <v>1163</v>
      </c>
      <c r="D1061" s="35" t="s">
        <v>1247</v>
      </c>
      <c r="E1061" s="35" t="s">
        <v>1159</v>
      </c>
      <c r="F1061" s="35" t="s">
        <v>5147</v>
      </c>
      <c r="G1061" s="35" t="s">
        <v>2603</v>
      </c>
      <c r="H1061" s="35"/>
      <c r="I1061" s="36" t="s">
        <v>5145</v>
      </c>
      <c r="J1061" s="35"/>
      <c r="K1061" s="35" t="s">
        <v>1142</v>
      </c>
      <c r="L1061" s="35" t="s">
        <v>4663</v>
      </c>
      <c r="M1061" s="35" t="s">
        <v>1187</v>
      </c>
      <c r="N1061" s="35"/>
      <c r="O1061" s="35" t="s">
        <v>1134</v>
      </c>
      <c r="P1061" s="35" t="s">
        <v>1135</v>
      </c>
      <c r="Q1061" s="35"/>
      <c r="R1061" s="35"/>
      <c r="S1061" s="35"/>
      <c r="T1061" s="35" t="s">
        <v>2607</v>
      </c>
      <c r="U1061" s="35"/>
      <c r="V1061" s="35" t="s">
        <v>5148</v>
      </c>
      <c r="W1061" s="35" t="s">
        <v>1138</v>
      </c>
      <c r="X1061" s="35" t="s">
        <v>1139</v>
      </c>
    </row>
    <row r="1062" spans="1:24" hidden="1">
      <c r="A1062" s="35" t="s">
        <v>5149</v>
      </c>
      <c r="B1062" s="35" t="s">
        <v>5150</v>
      </c>
      <c r="C1062" s="35" t="s">
        <v>1163</v>
      </c>
      <c r="D1062" s="35" t="s">
        <v>1247</v>
      </c>
      <c r="E1062" s="35" t="s">
        <v>1159</v>
      </c>
      <c r="F1062" s="35" t="s">
        <v>5147</v>
      </c>
      <c r="G1062" s="35"/>
      <c r="H1062" s="35"/>
      <c r="I1062" s="36" t="s">
        <v>5149</v>
      </c>
      <c r="J1062" s="35"/>
      <c r="K1062" s="35" t="s">
        <v>1142</v>
      </c>
      <c r="L1062" s="35" t="s">
        <v>4663</v>
      </c>
      <c r="M1062" s="35" t="s">
        <v>1187</v>
      </c>
      <c r="N1062" s="35"/>
      <c r="O1062" s="35" t="s">
        <v>1134</v>
      </c>
      <c r="P1062" s="35" t="s">
        <v>1135</v>
      </c>
      <c r="Q1062" s="35"/>
      <c r="R1062" s="35"/>
      <c r="S1062" s="35"/>
      <c r="T1062" s="35" t="s">
        <v>2607</v>
      </c>
      <c r="U1062" s="35"/>
      <c r="V1062" s="35" t="s">
        <v>5148</v>
      </c>
      <c r="W1062" s="35" t="s">
        <v>1138</v>
      </c>
      <c r="X1062" s="35" t="s">
        <v>1139</v>
      </c>
    </row>
    <row r="1063" spans="1:24" hidden="1">
      <c r="A1063" s="35" t="s">
        <v>5151</v>
      </c>
      <c r="B1063" s="35" t="s">
        <v>5152</v>
      </c>
      <c r="C1063" s="35" t="s">
        <v>1174</v>
      </c>
      <c r="D1063" s="35" t="s">
        <v>1175</v>
      </c>
      <c r="E1063" s="35" t="s">
        <v>1146</v>
      </c>
      <c r="F1063" s="35" t="s">
        <v>5143</v>
      </c>
      <c r="G1063" s="35"/>
      <c r="H1063" s="35"/>
      <c r="I1063" s="36" t="s">
        <v>5151</v>
      </c>
      <c r="J1063" s="35"/>
      <c r="K1063" s="35" t="s">
        <v>1142</v>
      </c>
      <c r="L1063" s="35" t="s">
        <v>4663</v>
      </c>
      <c r="M1063" s="35" t="s">
        <v>1187</v>
      </c>
      <c r="N1063" s="35"/>
      <c r="O1063" s="35" t="s">
        <v>1134</v>
      </c>
      <c r="P1063" s="35" t="s">
        <v>1135</v>
      </c>
      <c r="Q1063" s="35"/>
      <c r="R1063" s="35"/>
      <c r="S1063" s="35"/>
      <c r="T1063" s="35" t="s">
        <v>3720</v>
      </c>
      <c r="U1063" s="35"/>
      <c r="V1063" s="35" t="s">
        <v>5144</v>
      </c>
      <c r="W1063" s="35" t="s">
        <v>1138</v>
      </c>
      <c r="X1063" s="35" t="s">
        <v>1139</v>
      </c>
    </row>
    <row r="1064" spans="1:24" ht="31.5" hidden="1">
      <c r="A1064" s="35" t="s">
        <v>5153</v>
      </c>
      <c r="B1064" s="35" t="s">
        <v>5154</v>
      </c>
      <c r="C1064" s="35" t="s">
        <v>1163</v>
      </c>
      <c r="D1064" s="35" t="s">
        <v>1247</v>
      </c>
      <c r="E1064" s="35" t="s">
        <v>1159</v>
      </c>
      <c r="F1064" s="35" t="s">
        <v>5147</v>
      </c>
      <c r="G1064" s="35"/>
      <c r="H1064" s="35"/>
      <c r="I1064" s="36" t="s">
        <v>5153</v>
      </c>
      <c r="J1064" s="35"/>
      <c r="K1064" s="35" t="s">
        <v>1142</v>
      </c>
      <c r="L1064" s="35" t="s">
        <v>4663</v>
      </c>
      <c r="M1064" s="35" t="s">
        <v>1187</v>
      </c>
      <c r="N1064" s="35"/>
      <c r="O1064" s="35" t="s">
        <v>1134</v>
      </c>
      <c r="P1064" s="35" t="s">
        <v>1135</v>
      </c>
      <c r="Q1064" s="35"/>
      <c r="R1064" s="35"/>
      <c r="S1064" s="35"/>
      <c r="T1064" s="35" t="s">
        <v>2607</v>
      </c>
      <c r="U1064" s="35"/>
      <c r="V1064" s="35" t="s">
        <v>5148</v>
      </c>
      <c r="W1064" s="35" t="s">
        <v>1138</v>
      </c>
      <c r="X1064" s="35" t="s">
        <v>1139</v>
      </c>
    </row>
    <row r="1065" spans="1:24" hidden="1">
      <c r="A1065" s="35" t="s">
        <v>5155</v>
      </c>
      <c r="B1065" s="35" t="s">
        <v>5156</v>
      </c>
      <c r="C1065" s="35" t="s">
        <v>1163</v>
      </c>
      <c r="D1065" s="35" t="s">
        <v>2350</v>
      </c>
      <c r="E1065" s="35" t="s">
        <v>1159</v>
      </c>
      <c r="F1065" s="35"/>
      <c r="G1065" s="35" t="s">
        <v>2343</v>
      </c>
      <c r="H1065" s="35"/>
      <c r="I1065" s="36" t="s">
        <v>5131</v>
      </c>
      <c r="J1065" s="35"/>
      <c r="K1065" s="35" t="s">
        <v>2783</v>
      </c>
      <c r="L1065" s="35" t="s">
        <v>4663</v>
      </c>
      <c r="M1065" s="35" t="s">
        <v>1187</v>
      </c>
      <c r="N1065" s="35"/>
      <c r="O1065" s="35" t="s">
        <v>1134</v>
      </c>
      <c r="P1065" s="35" t="s">
        <v>1135</v>
      </c>
      <c r="Q1065" s="35"/>
      <c r="R1065" s="35"/>
      <c r="S1065" s="35"/>
      <c r="T1065" s="35" t="s">
        <v>2346</v>
      </c>
      <c r="U1065" s="35"/>
      <c r="V1065" s="35" t="s">
        <v>5128</v>
      </c>
      <c r="W1065" s="35" t="s">
        <v>1138</v>
      </c>
      <c r="X1065" s="35" t="s">
        <v>1139</v>
      </c>
    </row>
    <row r="1066" spans="1:24" hidden="1">
      <c r="A1066" s="35" t="s">
        <v>5157</v>
      </c>
      <c r="B1066" s="35" t="s">
        <v>5158</v>
      </c>
      <c r="C1066" s="35" t="s">
        <v>1163</v>
      </c>
      <c r="D1066" s="35" t="s">
        <v>4673</v>
      </c>
      <c r="E1066" s="35" t="s">
        <v>1165</v>
      </c>
      <c r="F1066" s="35"/>
      <c r="G1066" s="35" t="s">
        <v>1897</v>
      </c>
      <c r="H1066" s="35"/>
      <c r="I1066" s="36" t="s">
        <v>5159</v>
      </c>
      <c r="J1066" s="35"/>
      <c r="K1066" s="35" t="s">
        <v>1206</v>
      </c>
      <c r="L1066" s="35" t="s">
        <v>4663</v>
      </c>
      <c r="M1066" s="35" t="s">
        <v>1187</v>
      </c>
      <c r="N1066" s="35"/>
      <c r="O1066" s="35" t="s">
        <v>1134</v>
      </c>
      <c r="P1066" s="35" t="s">
        <v>1135</v>
      </c>
      <c r="Q1066" s="35"/>
      <c r="R1066" s="35"/>
      <c r="S1066" s="35"/>
      <c r="T1066" s="35" t="s">
        <v>1899</v>
      </c>
      <c r="U1066" s="35"/>
      <c r="V1066" s="35" t="s">
        <v>4685</v>
      </c>
      <c r="W1066" s="35" t="s">
        <v>1138</v>
      </c>
      <c r="X1066" s="35" t="s">
        <v>1139</v>
      </c>
    </row>
    <row r="1067" spans="1:24" hidden="1">
      <c r="A1067" s="35" t="s">
        <v>5160</v>
      </c>
      <c r="B1067" s="35" t="s">
        <v>5161</v>
      </c>
      <c r="C1067" s="35"/>
      <c r="D1067" s="35"/>
      <c r="E1067" s="35"/>
      <c r="F1067" s="35"/>
      <c r="G1067" s="35"/>
      <c r="H1067" s="35"/>
      <c r="I1067" s="36"/>
      <c r="J1067" s="35"/>
      <c r="K1067" s="35" t="s">
        <v>1142</v>
      </c>
      <c r="L1067" s="35" t="s">
        <v>4663</v>
      </c>
      <c r="M1067" s="35" t="s">
        <v>1187</v>
      </c>
      <c r="N1067" s="35"/>
      <c r="O1067" s="35"/>
      <c r="P1067" s="35" t="s">
        <v>1135</v>
      </c>
      <c r="Q1067" s="35"/>
      <c r="R1067" s="35"/>
      <c r="S1067" s="35"/>
      <c r="T1067" s="35"/>
      <c r="U1067" s="35"/>
      <c r="V1067" s="35"/>
      <c r="W1067" s="35" t="s">
        <v>1138</v>
      </c>
      <c r="X1067" s="35" t="s">
        <v>1139</v>
      </c>
    </row>
    <row r="1068" spans="1:24" hidden="1">
      <c r="A1068" s="35" t="s">
        <v>5162</v>
      </c>
      <c r="B1068" s="35" t="s">
        <v>5163</v>
      </c>
      <c r="C1068" s="35" t="s">
        <v>1174</v>
      </c>
      <c r="D1068" s="35" t="s">
        <v>1175</v>
      </c>
      <c r="E1068" s="35"/>
      <c r="F1068" s="35"/>
      <c r="G1068" s="35"/>
      <c r="H1068" s="35"/>
      <c r="I1068" s="36" t="s">
        <v>5164</v>
      </c>
      <c r="J1068" s="35"/>
      <c r="K1068" s="35" t="s">
        <v>1142</v>
      </c>
      <c r="L1068" s="35" t="s">
        <v>4663</v>
      </c>
      <c r="M1068" s="35" t="s">
        <v>1187</v>
      </c>
      <c r="N1068" s="35"/>
      <c r="O1068" s="35" t="s">
        <v>1134</v>
      </c>
      <c r="P1068" s="35" t="s">
        <v>1135</v>
      </c>
      <c r="Q1068" s="35"/>
      <c r="R1068" s="35"/>
      <c r="S1068" s="35"/>
      <c r="T1068" s="35"/>
      <c r="U1068" s="35"/>
      <c r="V1068" s="35"/>
      <c r="W1068" s="35" t="s">
        <v>1138</v>
      </c>
      <c r="X1068" s="35" t="s">
        <v>1139</v>
      </c>
    </row>
    <row r="1069" spans="1:24" hidden="1">
      <c r="A1069" s="35" t="s">
        <v>5165</v>
      </c>
      <c r="B1069" s="35" t="s">
        <v>5165</v>
      </c>
      <c r="C1069" s="35"/>
      <c r="D1069" s="35"/>
      <c r="E1069" s="35"/>
      <c r="F1069" s="35"/>
      <c r="G1069" s="35"/>
      <c r="H1069" s="35"/>
      <c r="I1069" s="36"/>
      <c r="J1069" s="35"/>
      <c r="K1069" s="35" t="s">
        <v>1142</v>
      </c>
      <c r="L1069" s="35" t="s">
        <v>4663</v>
      </c>
      <c r="M1069" s="35" t="s">
        <v>1187</v>
      </c>
      <c r="N1069" s="35"/>
      <c r="O1069" s="35"/>
      <c r="P1069" s="35" t="s">
        <v>1135</v>
      </c>
      <c r="Q1069" s="35"/>
      <c r="R1069" s="35"/>
      <c r="S1069" s="35"/>
      <c r="T1069" s="35"/>
      <c r="U1069" s="35"/>
      <c r="V1069" s="35"/>
      <c r="W1069" s="35" t="s">
        <v>1138</v>
      </c>
      <c r="X1069" s="35" t="s">
        <v>1139</v>
      </c>
    </row>
    <row r="1070" spans="1:24" ht="31.5" hidden="1">
      <c r="A1070" s="35" t="s">
        <v>5166</v>
      </c>
      <c r="B1070" s="35" t="s">
        <v>5167</v>
      </c>
      <c r="C1070" s="35" t="s">
        <v>1163</v>
      </c>
      <c r="D1070" s="35" t="s">
        <v>1346</v>
      </c>
      <c r="E1070" s="35" t="s">
        <v>1146</v>
      </c>
      <c r="F1070" s="35"/>
      <c r="G1070" s="35"/>
      <c r="H1070" s="35"/>
      <c r="I1070" s="36" t="s">
        <v>5168</v>
      </c>
      <c r="J1070" s="35"/>
      <c r="K1070" s="35" t="s">
        <v>1236</v>
      </c>
      <c r="L1070" s="35" t="s">
        <v>4663</v>
      </c>
      <c r="M1070" s="35" t="s">
        <v>1187</v>
      </c>
      <c r="N1070" s="35"/>
      <c r="O1070" s="35" t="s">
        <v>1134</v>
      </c>
      <c r="P1070" s="35" t="s">
        <v>1135</v>
      </c>
      <c r="Q1070" s="35"/>
      <c r="R1070" s="35"/>
      <c r="S1070" s="35"/>
      <c r="T1070" s="35" t="s">
        <v>2149</v>
      </c>
      <c r="U1070" s="35"/>
      <c r="V1070" s="35" t="s">
        <v>5169</v>
      </c>
      <c r="W1070" s="35" t="s">
        <v>1138</v>
      </c>
      <c r="X1070" s="35" t="s">
        <v>1139</v>
      </c>
    </row>
    <row r="1071" spans="1:24" ht="47.25" hidden="1">
      <c r="A1071" s="35" t="s">
        <v>5170</v>
      </c>
      <c r="B1071" s="35" t="s">
        <v>5171</v>
      </c>
      <c r="C1071" s="35" t="s">
        <v>1163</v>
      </c>
      <c r="D1071" s="35" t="s">
        <v>2350</v>
      </c>
      <c r="E1071" s="35" t="s">
        <v>1165</v>
      </c>
      <c r="F1071" s="35" t="s">
        <v>2357</v>
      </c>
      <c r="G1071" s="35"/>
      <c r="H1071" s="35"/>
      <c r="I1071" s="36" t="s">
        <v>5172</v>
      </c>
      <c r="J1071" s="35"/>
      <c r="K1071" s="35" t="s">
        <v>1131</v>
      </c>
      <c r="L1071" s="35" t="s">
        <v>4663</v>
      </c>
      <c r="M1071" s="35" t="s">
        <v>1187</v>
      </c>
      <c r="N1071" s="35"/>
      <c r="O1071" s="35" t="s">
        <v>1134</v>
      </c>
      <c r="P1071" s="35" t="s">
        <v>1135</v>
      </c>
      <c r="Q1071" s="35"/>
      <c r="R1071" s="35"/>
      <c r="S1071" s="35"/>
      <c r="T1071" s="35" t="s">
        <v>4777</v>
      </c>
      <c r="U1071" s="35"/>
      <c r="V1071" s="35" t="s">
        <v>2359</v>
      </c>
      <c r="W1071" s="35" t="s">
        <v>1138</v>
      </c>
      <c r="X1071" s="35" t="s">
        <v>1139</v>
      </c>
    </row>
    <row r="1072" spans="1:24" ht="47.25" hidden="1">
      <c r="A1072" s="35" t="s">
        <v>5173</v>
      </c>
      <c r="B1072" s="35" t="s">
        <v>5174</v>
      </c>
      <c r="C1072" s="35" t="s">
        <v>1163</v>
      </c>
      <c r="D1072" s="35" t="s">
        <v>4673</v>
      </c>
      <c r="E1072" s="35"/>
      <c r="F1072" s="35" t="s">
        <v>5175</v>
      </c>
      <c r="G1072" s="35"/>
      <c r="H1072" s="35"/>
      <c r="I1072" s="36" t="s">
        <v>5176</v>
      </c>
      <c r="J1072" s="35"/>
      <c r="K1072" s="35" t="s">
        <v>1396</v>
      </c>
      <c r="L1072" s="35" t="s">
        <v>4663</v>
      </c>
      <c r="M1072" s="35" t="s">
        <v>1187</v>
      </c>
      <c r="N1072" s="35"/>
      <c r="O1072" s="35" t="s">
        <v>1134</v>
      </c>
      <c r="P1072" s="35" t="s">
        <v>1135</v>
      </c>
      <c r="Q1072" s="35"/>
      <c r="R1072" s="35"/>
      <c r="S1072" s="35"/>
      <c r="T1072" s="35" t="s">
        <v>4717</v>
      </c>
      <c r="U1072" s="35"/>
      <c r="V1072" s="35" t="s">
        <v>5177</v>
      </c>
      <c r="W1072" s="35" t="s">
        <v>1138</v>
      </c>
      <c r="X1072" s="35" t="s">
        <v>1139</v>
      </c>
    </row>
    <row r="1073" spans="1:24" hidden="1">
      <c r="A1073" s="35" t="s">
        <v>5178</v>
      </c>
      <c r="B1073" s="35" t="s">
        <v>5179</v>
      </c>
      <c r="C1073" s="35" t="s">
        <v>1163</v>
      </c>
      <c r="D1073" s="35" t="s">
        <v>4673</v>
      </c>
      <c r="E1073" s="35"/>
      <c r="F1073" s="35"/>
      <c r="G1073" s="35"/>
      <c r="H1073" s="35"/>
      <c r="I1073" s="36" t="s">
        <v>5180</v>
      </c>
      <c r="J1073" s="35"/>
      <c r="K1073" s="35" t="s">
        <v>1396</v>
      </c>
      <c r="L1073" s="35" t="s">
        <v>4663</v>
      </c>
      <c r="M1073" s="35" t="s">
        <v>1187</v>
      </c>
      <c r="N1073" s="35"/>
      <c r="O1073" s="35" t="s">
        <v>1134</v>
      </c>
      <c r="P1073" s="35" t="s">
        <v>1135</v>
      </c>
      <c r="Q1073" s="35"/>
      <c r="R1073" s="35"/>
      <c r="S1073" s="35"/>
      <c r="T1073" s="35" t="s">
        <v>5181</v>
      </c>
      <c r="U1073" s="35"/>
      <c r="V1073" s="35" t="s">
        <v>5182</v>
      </c>
      <c r="W1073" s="35" t="s">
        <v>1138</v>
      </c>
      <c r="X1073" s="35" t="s">
        <v>1139</v>
      </c>
    </row>
    <row r="1074" spans="1:24" hidden="1">
      <c r="A1074" s="35" t="s">
        <v>5183</v>
      </c>
      <c r="B1074" s="35" t="s">
        <v>5184</v>
      </c>
      <c r="C1074" s="35"/>
      <c r="D1074" s="35"/>
      <c r="E1074" s="35"/>
      <c r="F1074" s="35"/>
      <c r="G1074" s="35"/>
      <c r="H1074" s="35"/>
      <c r="I1074" s="36" t="s">
        <v>1649</v>
      </c>
      <c r="J1074" s="35"/>
      <c r="K1074" s="35" t="s">
        <v>1156</v>
      </c>
      <c r="L1074" s="35" t="s">
        <v>4663</v>
      </c>
      <c r="M1074" s="35" t="s">
        <v>1187</v>
      </c>
      <c r="N1074" s="35"/>
      <c r="O1074" s="35"/>
      <c r="P1074" s="35" t="s">
        <v>1135</v>
      </c>
      <c r="Q1074" s="35"/>
      <c r="R1074" s="35"/>
      <c r="S1074" s="35"/>
      <c r="T1074" s="35"/>
      <c r="U1074" s="35"/>
      <c r="V1074" s="35"/>
      <c r="W1074" s="35" t="s">
        <v>1138</v>
      </c>
      <c r="X1074" s="35" t="s">
        <v>1139</v>
      </c>
    </row>
    <row r="1075" spans="1:24" ht="31.5" hidden="1">
      <c r="A1075" s="35" t="s">
        <v>5185</v>
      </c>
      <c r="B1075" s="35" t="s">
        <v>5186</v>
      </c>
      <c r="C1075" s="35" t="s">
        <v>1163</v>
      </c>
      <c r="D1075" s="35" t="s">
        <v>1691</v>
      </c>
      <c r="E1075" s="35" t="s">
        <v>1165</v>
      </c>
      <c r="F1075" s="35"/>
      <c r="G1075" s="35"/>
      <c r="H1075" s="35"/>
      <c r="I1075" s="36" t="s">
        <v>5187</v>
      </c>
      <c r="J1075" s="35"/>
      <c r="K1075" s="35" t="s">
        <v>3395</v>
      </c>
      <c r="L1075" s="35" t="s">
        <v>4663</v>
      </c>
      <c r="M1075" s="35" t="s">
        <v>1187</v>
      </c>
      <c r="N1075" s="35"/>
      <c r="O1075" s="35" t="s">
        <v>1134</v>
      </c>
      <c r="P1075" s="35" t="s">
        <v>1135</v>
      </c>
      <c r="Q1075" s="35"/>
      <c r="R1075" s="35"/>
      <c r="S1075" s="35"/>
      <c r="T1075" s="35" t="s">
        <v>5188</v>
      </c>
      <c r="U1075" s="35"/>
      <c r="V1075" s="35" t="s">
        <v>5189</v>
      </c>
      <c r="W1075" s="35" t="s">
        <v>1138</v>
      </c>
      <c r="X1075" s="35" t="s">
        <v>1139</v>
      </c>
    </row>
    <row r="1076" spans="1:24" hidden="1">
      <c r="A1076" s="35" t="s">
        <v>5190</v>
      </c>
      <c r="B1076" s="35" t="s">
        <v>5191</v>
      </c>
      <c r="C1076" s="35" t="s">
        <v>1163</v>
      </c>
      <c r="D1076" s="35" t="s">
        <v>4673</v>
      </c>
      <c r="E1076" s="35"/>
      <c r="F1076" s="35"/>
      <c r="G1076" s="35"/>
      <c r="H1076" s="35"/>
      <c r="I1076" s="36" t="s">
        <v>5192</v>
      </c>
      <c r="J1076" s="35"/>
      <c r="K1076" s="35" t="s">
        <v>1274</v>
      </c>
      <c r="L1076" s="35" t="s">
        <v>4663</v>
      </c>
      <c r="M1076" s="35" t="s">
        <v>1187</v>
      </c>
      <c r="N1076" s="35"/>
      <c r="O1076" s="35" t="s">
        <v>1134</v>
      </c>
      <c r="P1076" s="35" t="s">
        <v>1135</v>
      </c>
      <c r="Q1076" s="35"/>
      <c r="R1076" s="35"/>
      <c r="S1076" s="35"/>
      <c r="T1076" s="35" t="s">
        <v>5193</v>
      </c>
      <c r="U1076" s="35"/>
      <c r="V1076" s="35" t="s">
        <v>5194</v>
      </c>
      <c r="W1076" s="35" t="s">
        <v>1138</v>
      </c>
      <c r="X1076" s="35" t="s">
        <v>1139</v>
      </c>
    </row>
    <row r="1077" spans="1:24" ht="31.5" hidden="1">
      <c r="A1077" s="35" t="s">
        <v>5195</v>
      </c>
      <c r="B1077" s="35" t="s">
        <v>5196</v>
      </c>
      <c r="C1077" s="35" t="s">
        <v>1163</v>
      </c>
      <c r="D1077" s="35" t="s">
        <v>1691</v>
      </c>
      <c r="E1077" s="35" t="s">
        <v>1165</v>
      </c>
      <c r="F1077" s="35"/>
      <c r="G1077" s="35" t="s">
        <v>5197</v>
      </c>
      <c r="H1077" s="35"/>
      <c r="I1077" s="36" t="s">
        <v>5198</v>
      </c>
      <c r="J1077" s="35"/>
      <c r="K1077" s="35" t="s">
        <v>1206</v>
      </c>
      <c r="L1077" s="35" t="s">
        <v>4663</v>
      </c>
      <c r="M1077" s="35" t="s">
        <v>1187</v>
      </c>
      <c r="N1077" s="35"/>
      <c r="O1077" s="35" t="s">
        <v>1134</v>
      </c>
      <c r="P1077" s="35" t="s">
        <v>1135</v>
      </c>
      <c r="Q1077" s="35"/>
      <c r="R1077" s="35"/>
      <c r="S1077" s="35"/>
      <c r="T1077" s="35" t="s">
        <v>5188</v>
      </c>
      <c r="U1077" s="35"/>
      <c r="V1077" s="35" t="s">
        <v>5111</v>
      </c>
      <c r="W1077" s="35" t="s">
        <v>1138</v>
      </c>
      <c r="X1077" s="35" t="s">
        <v>1139</v>
      </c>
    </row>
    <row r="1078" spans="1:24" ht="31.5" hidden="1">
      <c r="A1078" s="35" t="s">
        <v>5199</v>
      </c>
      <c r="B1078" s="35" t="s">
        <v>5200</v>
      </c>
      <c r="C1078" s="35" t="s">
        <v>1163</v>
      </c>
      <c r="D1078" s="35" t="s">
        <v>1691</v>
      </c>
      <c r="E1078" s="35" t="s">
        <v>1165</v>
      </c>
      <c r="F1078" s="35"/>
      <c r="G1078" s="35"/>
      <c r="H1078" s="35"/>
      <c r="I1078" s="36" t="s">
        <v>5201</v>
      </c>
      <c r="J1078" s="35"/>
      <c r="K1078" s="35" t="s">
        <v>3248</v>
      </c>
      <c r="L1078" s="35" t="s">
        <v>4663</v>
      </c>
      <c r="M1078" s="35" t="s">
        <v>1187</v>
      </c>
      <c r="N1078" s="35"/>
      <c r="O1078" s="35" t="s">
        <v>1134</v>
      </c>
      <c r="P1078" s="35" t="s">
        <v>1135</v>
      </c>
      <c r="Q1078" s="35"/>
      <c r="R1078" s="35"/>
      <c r="S1078" s="35"/>
      <c r="T1078" s="35" t="s">
        <v>5188</v>
      </c>
      <c r="U1078" s="35"/>
      <c r="V1078" s="35" t="s">
        <v>4756</v>
      </c>
      <c r="W1078" s="35" t="s">
        <v>1138</v>
      </c>
      <c r="X1078" s="35" t="s">
        <v>1139</v>
      </c>
    </row>
    <row r="1079" spans="1:24" ht="31.5" hidden="1">
      <c r="A1079" s="35" t="s">
        <v>5202</v>
      </c>
      <c r="B1079" s="35" t="s">
        <v>5203</v>
      </c>
      <c r="C1079" s="35" t="s">
        <v>1163</v>
      </c>
      <c r="D1079" s="35" t="s">
        <v>1691</v>
      </c>
      <c r="E1079" s="35" t="s">
        <v>1165</v>
      </c>
      <c r="F1079" s="35" t="s">
        <v>4813</v>
      </c>
      <c r="G1079" s="35" t="s">
        <v>5197</v>
      </c>
      <c r="H1079" s="35"/>
      <c r="I1079" s="36" t="s">
        <v>5204</v>
      </c>
      <c r="J1079" s="35"/>
      <c r="K1079" s="35" t="s">
        <v>4814</v>
      </c>
      <c r="L1079" s="35" t="s">
        <v>4663</v>
      </c>
      <c r="M1079" s="35" t="s">
        <v>1187</v>
      </c>
      <c r="N1079" s="35"/>
      <c r="O1079" s="35" t="s">
        <v>1134</v>
      </c>
      <c r="P1079" s="35" t="s">
        <v>1135</v>
      </c>
      <c r="Q1079" s="35"/>
      <c r="R1079" s="35"/>
      <c r="S1079" s="35"/>
      <c r="T1079" s="35" t="s">
        <v>5188</v>
      </c>
      <c r="U1079" s="35"/>
      <c r="V1079" s="35" t="s">
        <v>4815</v>
      </c>
      <c r="W1079" s="35" t="s">
        <v>1138</v>
      </c>
      <c r="X1079" s="35" t="s">
        <v>1139</v>
      </c>
    </row>
    <row r="1080" spans="1:24" ht="31.5" hidden="1">
      <c r="A1080" s="35" t="s">
        <v>5205</v>
      </c>
      <c r="B1080" s="35" t="s">
        <v>5206</v>
      </c>
      <c r="C1080" s="35" t="s">
        <v>1163</v>
      </c>
      <c r="D1080" s="35" t="s">
        <v>1691</v>
      </c>
      <c r="E1080" s="35" t="s">
        <v>1165</v>
      </c>
      <c r="F1080" s="35"/>
      <c r="G1080" s="35"/>
      <c r="H1080" s="35"/>
      <c r="I1080" s="36" t="s">
        <v>5207</v>
      </c>
      <c r="J1080" s="35"/>
      <c r="K1080" s="35" t="s">
        <v>5208</v>
      </c>
      <c r="L1080" s="35" t="s">
        <v>4663</v>
      </c>
      <c r="M1080" s="35" t="s">
        <v>1187</v>
      </c>
      <c r="N1080" s="35"/>
      <c r="O1080" s="35" t="s">
        <v>1134</v>
      </c>
      <c r="P1080" s="35" t="s">
        <v>1135</v>
      </c>
      <c r="Q1080" s="35"/>
      <c r="R1080" s="35"/>
      <c r="S1080" s="35"/>
      <c r="T1080" s="35" t="s">
        <v>5188</v>
      </c>
      <c r="U1080" s="35"/>
      <c r="V1080" s="35" t="s">
        <v>5209</v>
      </c>
      <c r="W1080" s="35" t="s">
        <v>1138</v>
      </c>
      <c r="X1080" s="35" t="s">
        <v>1139</v>
      </c>
    </row>
    <row r="1081" spans="1:24" hidden="1">
      <c r="A1081" s="35" t="s">
        <v>5210</v>
      </c>
      <c r="B1081" s="35" t="s">
        <v>5211</v>
      </c>
      <c r="C1081" s="35" t="s">
        <v>1174</v>
      </c>
      <c r="D1081" s="35" t="s">
        <v>1175</v>
      </c>
      <c r="E1081" s="35" t="s">
        <v>1128</v>
      </c>
      <c r="F1081" s="35" t="s">
        <v>4929</v>
      </c>
      <c r="G1081" s="35"/>
      <c r="H1081" s="35"/>
      <c r="I1081" s="36" t="s">
        <v>5212</v>
      </c>
      <c r="J1081" s="35"/>
      <c r="K1081" s="35" t="s">
        <v>1131</v>
      </c>
      <c r="L1081" s="35" t="s">
        <v>4663</v>
      </c>
      <c r="M1081" s="35" t="s">
        <v>1187</v>
      </c>
      <c r="N1081" s="35"/>
      <c r="O1081" s="35" t="s">
        <v>1134</v>
      </c>
      <c r="P1081" s="35" t="s">
        <v>1135</v>
      </c>
      <c r="Q1081" s="35"/>
      <c r="R1081" s="35"/>
      <c r="S1081" s="35"/>
      <c r="T1081" s="35" t="s">
        <v>4916</v>
      </c>
      <c r="U1081" s="35"/>
      <c r="V1081" s="35" t="s">
        <v>2657</v>
      </c>
      <c r="W1081" s="35" t="s">
        <v>1138</v>
      </c>
      <c r="X1081" s="35" t="s">
        <v>1139</v>
      </c>
    </row>
    <row r="1082" spans="1:24" ht="31.5" hidden="1">
      <c r="A1082" s="35" t="s">
        <v>5213</v>
      </c>
      <c r="B1082" s="35" t="s">
        <v>5214</v>
      </c>
      <c r="C1082" s="35" t="s">
        <v>1163</v>
      </c>
      <c r="D1082" s="35" t="s">
        <v>4673</v>
      </c>
      <c r="E1082" s="35"/>
      <c r="F1082" s="35"/>
      <c r="G1082" s="35"/>
      <c r="H1082" s="35"/>
      <c r="I1082" s="36" t="s">
        <v>5215</v>
      </c>
      <c r="J1082" s="35"/>
      <c r="K1082" s="35" t="s">
        <v>1396</v>
      </c>
      <c r="L1082" s="35" t="s">
        <v>4663</v>
      </c>
      <c r="M1082" s="35" t="s">
        <v>1187</v>
      </c>
      <c r="N1082" s="35"/>
      <c r="O1082" s="35" t="s">
        <v>1134</v>
      </c>
      <c r="P1082" s="35" t="s">
        <v>1135</v>
      </c>
      <c r="Q1082" s="35"/>
      <c r="R1082" s="35"/>
      <c r="S1082" s="35"/>
      <c r="T1082" s="35" t="s">
        <v>3313</v>
      </c>
      <c r="U1082" s="35"/>
      <c r="V1082" s="35" t="s">
        <v>5216</v>
      </c>
      <c r="W1082" s="35" t="s">
        <v>1138</v>
      </c>
      <c r="X1082" s="35" t="s">
        <v>1139</v>
      </c>
    </row>
    <row r="1083" spans="1:24" ht="31.5" hidden="1">
      <c r="A1083" s="35" t="s">
        <v>5217</v>
      </c>
      <c r="B1083" s="35" t="s">
        <v>5218</v>
      </c>
      <c r="C1083" s="35" t="s">
        <v>1174</v>
      </c>
      <c r="D1083" s="35" t="s">
        <v>1175</v>
      </c>
      <c r="E1083" s="35"/>
      <c r="F1083" s="35" t="s">
        <v>2005</v>
      </c>
      <c r="G1083" s="35"/>
      <c r="H1083" s="35"/>
      <c r="I1083" s="36" t="s">
        <v>5219</v>
      </c>
      <c r="J1083" s="35"/>
      <c r="K1083" s="35" t="s">
        <v>1131</v>
      </c>
      <c r="L1083" s="35" t="s">
        <v>4663</v>
      </c>
      <c r="M1083" s="35" t="s">
        <v>1187</v>
      </c>
      <c r="N1083" s="35"/>
      <c r="O1083" s="35" t="s">
        <v>1134</v>
      </c>
      <c r="P1083" s="35" t="s">
        <v>1135</v>
      </c>
      <c r="Q1083" s="35"/>
      <c r="R1083" s="35"/>
      <c r="S1083" s="35"/>
      <c r="T1083" s="35" t="s">
        <v>4921</v>
      </c>
      <c r="U1083" s="35"/>
      <c r="V1083" s="35" t="s">
        <v>2007</v>
      </c>
      <c r="W1083" s="35" t="s">
        <v>1138</v>
      </c>
      <c r="X1083" s="35" t="s">
        <v>1139</v>
      </c>
    </row>
    <row r="1084" spans="1:24" ht="94.5" hidden="1">
      <c r="A1084" s="35" t="s">
        <v>5220</v>
      </c>
      <c r="B1084" s="35" t="s">
        <v>5221</v>
      </c>
      <c r="C1084" s="35" t="s">
        <v>1163</v>
      </c>
      <c r="D1084" s="35" t="s">
        <v>1346</v>
      </c>
      <c r="E1084" s="35" t="s">
        <v>1159</v>
      </c>
      <c r="F1084" s="35" t="s">
        <v>4845</v>
      </c>
      <c r="G1084" s="35"/>
      <c r="H1084" s="35"/>
      <c r="I1084" s="36" t="s">
        <v>4942</v>
      </c>
      <c r="J1084" s="35"/>
      <c r="K1084" s="35" t="s">
        <v>1131</v>
      </c>
      <c r="L1084" s="35" t="s">
        <v>4663</v>
      </c>
      <c r="M1084" s="35" t="s">
        <v>1187</v>
      </c>
      <c r="N1084" s="35"/>
      <c r="O1084" s="35" t="s">
        <v>1134</v>
      </c>
      <c r="P1084" s="35" t="s">
        <v>1135</v>
      </c>
      <c r="Q1084" s="35"/>
      <c r="R1084" s="35"/>
      <c r="S1084" s="35"/>
      <c r="T1084" s="35" t="s">
        <v>4943</v>
      </c>
      <c r="U1084" s="35"/>
      <c r="V1084" s="35" t="s">
        <v>4845</v>
      </c>
      <c r="W1084" s="35" t="s">
        <v>1138</v>
      </c>
      <c r="X1084" s="35" t="s">
        <v>1139</v>
      </c>
    </row>
    <row r="1085" spans="1:24" hidden="1">
      <c r="A1085" s="35" t="s">
        <v>5222</v>
      </c>
      <c r="B1085" s="35" t="s">
        <v>5223</v>
      </c>
      <c r="C1085" s="35" t="s">
        <v>1163</v>
      </c>
      <c r="D1085" s="35" t="s">
        <v>1346</v>
      </c>
      <c r="E1085" s="35" t="s">
        <v>1159</v>
      </c>
      <c r="F1085" s="35"/>
      <c r="G1085" s="35" t="s">
        <v>4846</v>
      </c>
      <c r="H1085" s="35"/>
      <c r="I1085" s="36" t="s">
        <v>5223</v>
      </c>
      <c r="J1085" s="35"/>
      <c r="K1085" s="35" t="s">
        <v>1131</v>
      </c>
      <c r="L1085" s="35" t="s">
        <v>4663</v>
      </c>
      <c r="M1085" s="35" t="s">
        <v>1187</v>
      </c>
      <c r="N1085" s="35"/>
      <c r="O1085" s="35" t="s">
        <v>1134</v>
      </c>
      <c r="P1085" s="35" t="s">
        <v>1135</v>
      </c>
      <c r="Q1085" s="35"/>
      <c r="R1085" s="35"/>
      <c r="S1085" s="35"/>
      <c r="T1085" s="35" t="s">
        <v>4847</v>
      </c>
      <c r="U1085" s="35"/>
      <c r="V1085" s="35" t="s">
        <v>5224</v>
      </c>
      <c r="W1085" s="35" t="s">
        <v>1138</v>
      </c>
      <c r="X1085" s="35" t="s">
        <v>1139</v>
      </c>
    </row>
    <row r="1086" spans="1:24" ht="31.5" hidden="1">
      <c r="A1086" s="35" t="s">
        <v>5225</v>
      </c>
      <c r="B1086" s="35" t="s">
        <v>5226</v>
      </c>
      <c r="C1086" s="35" t="s">
        <v>1163</v>
      </c>
      <c r="D1086" s="35" t="s">
        <v>1346</v>
      </c>
      <c r="E1086" s="35" t="s">
        <v>1159</v>
      </c>
      <c r="F1086" s="35" t="s">
        <v>4846</v>
      </c>
      <c r="G1086" s="35" t="s">
        <v>1854</v>
      </c>
      <c r="H1086" s="35"/>
      <c r="I1086" s="36" t="s">
        <v>2726</v>
      </c>
      <c r="J1086" s="35"/>
      <c r="K1086" s="35" t="s">
        <v>1131</v>
      </c>
      <c r="L1086" s="35" t="s">
        <v>4663</v>
      </c>
      <c r="M1086" s="35" t="s">
        <v>1187</v>
      </c>
      <c r="N1086" s="35"/>
      <c r="O1086" s="35" t="s">
        <v>1134</v>
      </c>
      <c r="P1086" s="35" t="s">
        <v>1135</v>
      </c>
      <c r="Q1086" s="35"/>
      <c r="R1086" s="35"/>
      <c r="S1086" s="35"/>
      <c r="T1086" s="35" t="s">
        <v>1856</v>
      </c>
      <c r="U1086" s="35"/>
      <c r="V1086" s="35" t="s">
        <v>4847</v>
      </c>
      <c r="W1086" s="35" t="s">
        <v>1138</v>
      </c>
      <c r="X1086" s="35" t="s">
        <v>1139</v>
      </c>
    </row>
    <row r="1087" spans="1:24" hidden="1">
      <c r="A1087" s="35" t="s">
        <v>5227</v>
      </c>
      <c r="B1087" s="35" t="s">
        <v>5228</v>
      </c>
      <c r="C1087" s="35" t="s">
        <v>1174</v>
      </c>
      <c r="D1087" s="35" t="s">
        <v>1175</v>
      </c>
      <c r="E1087" s="35"/>
      <c r="F1087" s="35"/>
      <c r="G1087" s="35"/>
      <c r="H1087" s="35"/>
      <c r="I1087" s="36" t="s">
        <v>5229</v>
      </c>
      <c r="J1087" s="35"/>
      <c r="K1087" s="35" t="s">
        <v>1131</v>
      </c>
      <c r="L1087" s="35" t="s">
        <v>4663</v>
      </c>
      <c r="M1087" s="35" t="s">
        <v>1187</v>
      </c>
      <c r="N1087" s="35"/>
      <c r="O1087" s="35" t="s">
        <v>1134</v>
      </c>
      <c r="P1087" s="35" t="s">
        <v>1135</v>
      </c>
      <c r="Q1087" s="35"/>
      <c r="R1087" s="35"/>
      <c r="S1087" s="35"/>
      <c r="T1087" s="35"/>
      <c r="U1087" s="35"/>
      <c r="V1087" s="35"/>
      <c r="W1087" s="35" t="s">
        <v>1138</v>
      </c>
      <c r="X1087" s="35" t="s">
        <v>1139</v>
      </c>
    </row>
    <row r="1088" spans="1:24" ht="63" hidden="1">
      <c r="A1088" s="35" t="s">
        <v>5230</v>
      </c>
      <c r="B1088" s="35" t="s">
        <v>5231</v>
      </c>
      <c r="C1088" s="35" t="s">
        <v>1174</v>
      </c>
      <c r="D1088" s="35" t="s">
        <v>1175</v>
      </c>
      <c r="E1088" s="35" t="s">
        <v>1146</v>
      </c>
      <c r="F1088" s="35" t="s">
        <v>1232</v>
      </c>
      <c r="G1088" s="35" t="s">
        <v>1685</v>
      </c>
      <c r="H1088" s="35"/>
      <c r="I1088" s="36" t="s">
        <v>5232</v>
      </c>
      <c r="J1088" s="35"/>
      <c r="K1088" s="35" t="s">
        <v>1131</v>
      </c>
      <c r="L1088" s="35" t="s">
        <v>4663</v>
      </c>
      <c r="M1088" s="35" t="s">
        <v>1187</v>
      </c>
      <c r="N1088" s="35"/>
      <c r="O1088" s="35" t="s">
        <v>1134</v>
      </c>
      <c r="P1088" s="35" t="s">
        <v>1135</v>
      </c>
      <c r="Q1088" s="35"/>
      <c r="R1088" s="35"/>
      <c r="S1088" s="35"/>
      <c r="T1088" s="35" t="s">
        <v>1687</v>
      </c>
      <c r="U1088" s="35"/>
      <c r="V1088" s="35" t="s">
        <v>1237</v>
      </c>
      <c r="W1088" s="35" t="s">
        <v>1138</v>
      </c>
      <c r="X1088" s="35" t="s">
        <v>1139</v>
      </c>
    </row>
    <row r="1089" spans="1:24" ht="31.5" hidden="1">
      <c r="A1089" s="35" t="s">
        <v>5233</v>
      </c>
      <c r="B1089" s="35" t="s">
        <v>5234</v>
      </c>
      <c r="C1089" s="35" t="s">
        <v>1174</v>
      </c>
      <c r="D1089" s="35" t="s">
        <v>1175</v>
      </c>
      <c r="E1089" s="35"/>
      <c r="F1089" s="35"/>
      <c r="G1089" s="35"/>
      <c r="H1089" s="35"/>
      <c r="I1089" s="36" t="s">
        <v>5235</v>
      </c>
      <c r="J1089" s="35"/>
      <c r="K1089" s="35" t="s">
        <v>1131</v>
      </c>
      <c r="L1089" s="35" t="s">
        <v>4663</v>
      </c>
      <c r="M1089" s="35" t="s">
        <v>1187</v>
      </c>
      <c r="N1089" s="35"/>
      <c r="O1089" s="35" t="s">
        <v>1134</v>
      </c>
      <c r="P1089" s="35" t="s">
        <v>1135</v>
      </c>
      <c r="Q1089" s="35"/>
      <c r="R1089" s="35"/>
      <c r="S1089" s="35"/>
      <c r="T1089" s="35" t="s">
        <v>4916</v>
      </c>
      <c r="U1089" s="35"/>
      <c r="V1089" s="35" t="s">
        <v>5236</v>
      </c>
      <c r="W1089" s="35" t="s">
        <v>1138</v>
      </c>
      <c r="X1089" s="35" t="s">
        <v>1139</v>
      </c>
    </row>
    <row r="1090" spans="1:24" hidden="1">
      <c r="A1090" s="35" t="s">
        <v>5237</v>
      </c>
      <c r="B1090" s="35" t="s">
        <v>5238</v>
      </c>
      <c r="C1090" s="35" t="s">
        <v>1174</v>
      </c>
      <c r="D1090" s="35" t="s">
        <v>1175</v>
      </c>
      <c r="E1090" s="35" t="s">
        <v>1159</v>
      </c>
      <c r="F1090" s="35" t="s">
        <v>4929</v>
      </c>
      <c r="G1090" s="35"/>
      <c r="H1090" s="35"/>
      <c r="I1090" s="36" t="s">
        <v>5239</v>
      </c>
      <c r="J1090" s="35"/>
      <c r="K1090" s="35" t="s">
        <v>1131</v>
      </c>
      <c r="L1090" s="35" t="s">
        <v>4663</v>
      </c>
      <c r="M1090" s="35" t="s">
        <v>1187</v>
      </c>
      <c r="N1090" s="35"/>
      <c r="O1090" s="35" t="s">
        <v>1134</v>
      </c>
      <c r="P1090" s="35" t="s">
        <v>1135</v>
      </c>
      <c r="Q1090" s="35"/>
      <c r="R1090" s="35"/>
      <c r="S1090" s="35"/>
      <c r="T1090" s="35" t="s">
        <v>1258</v>
      </c>
      <c r="U1090" s="35"/>
      <c r="V1090" s="35" t="s">
        <v>2657</v>
      </c>
      <c r="W1090" s="35" t="s">
        <v>1138</v>
      </c>
      <c r="X1090" s="35" t="s">
        <v>1139</v>
      </c>
    </row>
    <row r="1091" spans="1:24" ht="31.5" hidden="1">
      <c r="A1091" s="35" t="s">
        <v>5240</v>
      </c>
      <c r="B1091" s="35" t="s">
        <v>5241</v>
      </c>
      <c r="C1091" s="35"/>
      <c r="D1091" s="35" t="s">
        <v>4730</v>
      </c>
      <c r="E1091" s="35"/>
      <c r="F1091" s="35"/>
      <c r="G1091" s="35"/>
      <c r="H1091" s="35"/>
      <c r="I1091" s="36" t="s">
        <v>5242</v>
      </c>
      <c r="J1091" s="35"/>
      <c r="K1091" s="35" t="s">
        <v>1131</v>
      </c>
      <c r="L1091" s="35" t="s">
        <v>4663</v>
      </c>
      <c r="M1091" s="35" t="s">
        <v>1187</v>
      </c>
      <c r="N1091" s="35"/>
      <c r="O1091" s="35" t="s">
        <v>1134</v>
      </c>
      <c r="P1091" s="35" t="s">
        <v>1135</v>
      </c>
      <c r="Q1091" s="35"/>
      <c r="R1091" s="35"/>
      <c r="S1091" s="35"/>
      <c r="T1091" s="35" t="s">
        <v>4889</v>
      </c>
      <c r="U1091" s="35"/>
      <c r="V1091" s="35" t="s">
        <v>4890</v>
      </c>
      <c r="W1091" s="35" t="s">
        <v>1138</v>
      </c>
      <c r="X1091" s="35" t="s">
        <v>1139</v>
      </c>
    </row>
    <row r="1092" spans="1:24" ht="31.5" hidden="1">
      <c r="A1092" s="35" t="s">
        <v>5243</v>
      </c>
      <c r="B1092" s="35" t="s">
        <v>5244</v>
      </c>
      <c r="C1092" s="35" t="s">
        <v>1163</v>
      </c>
      <c r="D1092" s="35" t="s">
        <v>2350</v>
      </c>
      <c r="E1092" s="35" t="s">
        <v>1159</v>
      </c>
      <c r="F1092" s="35"/>
      <c r="G1092" s="35" t="s">
        <v>2343</v>
      </c>
      <c r="H1092" s="35"/>
      <c r="I1092" s="36" t="s">
        <v>5245</v>
      </c>
      <c r="J1092" s="35"/>
      <c r="K1092" s="35" t="s">
        <v>1131</v>
      </c>
      <c r="L1092" s="35" t="s">
        <v>4663</v>
      </c>
      <c r="M1092" s="35" t="s">
        <v>1187</v>
      </c>
      <c r="N1092" s="35"/>
      <c r="O1092" s="35" t="s">
        <v>1134</v>
      </c>
      <c r="P1092" s="35" t="s">
        <v>1135</v>
      </c>
      <c r="Q1092" s="35"/>
      <c r="R1092" s="35"/>
      <c r="S1092" s="35"/>
      <c r="T1092" s="35" t="s">
        <v>2346</v>
      </c>
      <c r="U1092" s="35"/>
      <c r="V1092" s="35" t="s">
        <v>5128</v>
      </c>
      <c r="W1092" s="35" t="s">
        <v>1138</v>
      </c>
      <c r="X1092" s="35" t="s">
        <v>1139</v>
      </c>
    </row>
    <row r="1093" spans="1:24" ht="31.5" hidden="1">
      <c r="A1093" s="35" t="s">
        <v>5246</v>
      </c>
      <c r="B1093" s="35" t="s">
        <v>5247</v>
      </c>
      <c r="C1093" s="35" t="s">
        <v>1174</v>
      </c>
      <c r="D1093" s="35" t="s">
        <v>1175</v>
      </c>
      <c r="E1093" s="35"/>
      <c r="F1093" s="35"/>
      <c r="G1093" s="35"/>
      <c r="H1093" s="35"/>
      <c r="I1093" s="36" t="s">
        <v>5248</v>
      </c>
      <c r="J1093" s="35"/>
      <c r="K1093" s="35" t="s">
        <v>1396</v>
      </c>
      <c r="L1093" s="35" t="s">
        <v>4663</v>
      </c>
      <c r="M1093" s="35" t="s">
        <v>1187</v>
      </c>
      <c r="N1093" s="35"/>
      <c r="O1093" s="35" t="s">
        <v>1134</v>
      </c>
      <c r="P1093" s="35" t="s">
        <v>1135</v>
      </c>
      <c r="Q1093" s="35"/>
      <c r="R1093" s="35"/>
      <c r="S1093" s="35"/>
      <c r="T1093" s="35"/>
      <c r="U1093" s="35"/>
      <c r="V1093" s="35"/>
      <c r="W1093" s="35" t="s">
        <v>1138</v>
      </c>
      <c r="X1093" s="35" t="s">
        <v>1139</v>
      </c>
    </row>
    <row r="1094" spans="1:24" ht="31.5" hidden="1">
      <c r="A1094" s="35" t="s">
        <v>5249</v>
      </c>
      <c r="B1094" s="35" t="s">
        <v>5250</v>
      </c>
      <c r="C1094" s="35" t="s">
        <v>1174</v>
      </c>
      <c r="D1094" s="35" t="s">
        <v>1175</v>
      </c>
      <c r="E1094" s="35" t="s">
        <v>1165</v>
      </c>
      <c r="F1094" s="35" t="s">
        <v>1232</v>
      </c>
      <c r="G1094" s="35" t="s">
        <v>1685</v>
      </c>
      <c r="H1094" s="35"/>
      <c r="I1094" s="36" t="s">
        <v>5251</v>
      </c>
      <c r="J1094" s="35"/>
      <c r="K1094" s="35" t="s">
        <v>1131</v>
      </c>
      <c r="L1094" s="35" t="s">
        <v>4663</v>
      </c>
      <c r="M1094" s="35" t="s">
        <v>1187</v>
      </c>
      <c r="N1094" s="35"/>
      <c r="O1094" s="35" t="s">
        <v>1134</v>
      </c>
      <c r="P1094" s="35" t="s">
        <v>1135</v>
      </c>
      <c r="Q1094" s="35"/>
      <c r="R1094" s="35"/>
      <c r="S1094" s="35"/>
      <c r="T1094" s="35" t="s">
        <v>1687</v>
      </c>
      <c r="U1094" s="35"/>
      <c r="V1094" s="35" t="s">
        <v>1237</v>
      </c>
      <c r="W1094" s="35" t="s">
        <v>1138</v>
      </c>
      <c r="X1094" s="35" t="s">
        <v>1139</v>
      </c>
    </row>
    <row r="1095" spans="1:24" hidden="1">
      <c r="A1095" s="35" t="s">
        <v>5252</v>
      </c>
      <c r="B1095" s="35" t="s">
        <v>5253</v>
      </c>
      <c r="C1095" s="35" t="s">
        <v>1163</v>
      </c>
      <c r="D1095" s="35" t="s">
        <v>4725</v>
      </c>
      <c r="E1095" s="35" t="s">
        <v>1146</v>
      </c>
      <c r="F1095" s="35"/>
      <c r="G1095" s="35"/>
      <c r="H1095" s="35"/>
      <c r="I1095" s="36" t="s">
        <v>5252</v>
      </c>
      <c r="J1095" s="35"/>
      <c r="K1095" s="35" t="s">
        <v>1131</v>
      </c>
      <c r="L1095" s="35" t="s">
        <v>4663</v>
      </c>
      <c r="M1095" s="35" t="s">
        <v>1187</v>
      </c>
      <c r="N1095" s="35"/>
      <c r="O1095" s="35" t="s">
        <v>1134</v>
      </c>
      <c r="P1095" s="35" t="s">
        <v>1135</v>
      </c>
      <c r="Q1095" s="35"/>
      <c r="R1095" s="35"/>
      <c r="S1095" s="35"/>
      <c r="T1095" s="35" t="s">
        <v>4863</v>
      </c>
      <c r="U1095" s="35"/>
      <c r="V1095" s="35" t="s">
        <v>5254</v>
      </c>
      <c r="W1095" s="35" t="s">
        <v>1138</v>
      </c>
      <c r="X1095" s="35" t="s">
        <v>1139</v>
      </c>
    </row>
    <row r="1096" spans="1:24" hidden="1">
      <c r="A1096" s="35" t="s">
        <v>5255</v>
      </c>
      <c r="B1096" s="35" t="s">
        <v>5256</v>
      </c>
      <c r="C1096" s="35"/>
      <c r="D1096" s="35" t="s">
        <v>4730</v>
      </c>
      <c r="E1096" s="35"/>
      <c r="F1096" s="35"/>
      <c r="G1096" s="35"/>
      <c r="H1096" s="35"/>
      <c r="I1096" s="36"/>
      <c r="J1096" s="35"/>
      <c r="K1096" s="35" t="s">
        <v>1131</v>
      </c>
      <c r="L1096" s="35" t="s">
        <v>4663</v>
      </c>
      <c r="M1096" s="35" t="s">
        <v>1187</v>
      </c>
      <c r="N1096" s="35"/>
      <c r="O1096" s="35"/>
      <c r="P1096" s="35" t="s">
        <v>1135</v>
      </c>
      <c r="Q1096" s="35"/>
      <c r="R1096" s="35"/>
      <c r="S1096" s="35"/>
      <c r="T1096" s="35"/>
      <c r="U1096" s="35"/>
      <c r="V1096" s="35"/>
      <c r="W1096" s="35" t="s">
        <v>1138</v>
      </c>
      <c r="X1096" s="35" t="s">
        <v>1139</v>
      </c>
    </row>
    <row r="1097" spans="1:24" ht="47.25" hidden="1">
      <c r="A1097" s="35" t="s">
        <v>5257</v>
      </c>
      <c r="B1097" s="35" t="s">
        <v>5258</v>
      </c>
      <c r="C1097" s="35" t="s">
        <v>1163</v>
      </c>
      <c r="D1097" s="35" t="s">
        <v>2350</v>
      </c>
      <c r="E1097" s="35" t="s">
        <v>1146</v>
      </c>
      <c r="F1097" s="35" t="s">
        <v>2357</v>
      </c>
      <c r="G1097" s="35"/>
      <c r="H1097" s="35"/>
      <c r="I1097" s="36" t="s">
        <v>5259</v>
      </c>
      <c r="J1097" s="35"/>
      <c r="K1097" s="35" t="s">
        <v>1236</v>
      </c>
      <c r="L1097" s="35" t="s">
        <v>4663</v>
      </c>
      <c r="M1097" s="35" t="s">
        <v>1187</v>
      </c>
      <c r="N1097" s="35"/>
      <c r="O1097" s="35" t="s">
        <v>1134</v>
      </c>
      <c r="P1097" s="35" t="s">
        <v>1135</v>
      </c>
      <c r="Q1097" s="35"/>
      <c r="R1097" s="35"/>
      <c r="S1097" s="35"/>
      <c r="T1097" s="35" t="s">
        <v>5260</v>
      </c>
      <c r="U1097" s="35"/>
      <c r="V1097" s="35" t="s">
        <v>2359</v>
      </c>
      <c r="W1097" s="35" t="s">
        <v>1138</v>
      </c>
      <c r="X1097" s="35" t="s">
        <v>1139</v>
      </c>
    </row>
    <row r="1098" spans="1:24" ht="63" hidden="1">
      <c r="A1098" s="35" t="s">
        <v>5261</v>
      </c>
      <c r="B1098" s="35" t="s">
        <v>5262</v>
      </c>
      <c r="C1098" s="35" t="s">
        <v>1163</v>
      </c>
      <c r="D1098" s="35" t="s">
        <v>4861</v>
      </c>
      <c r="E1098" s="35" t="s">
        <v>1159</v>
      </c>
      <c r="F1098" s="35"/>
      <c r="G1098" s="35"/>
      <c r="H1098" s="35"/>
      <c r="I1098" s="36" t="s">
        <v>5263</v>
      </c>
      <c r="J1098" s="35"/>
      <c r="K1098" s="35" t="s">
        <v>1131</v>
      </c>
      <c r="L1098" s="35" t="s">
        <v>4663</v>
      </c>
      <c r="M1098" s="35" t="s">
        <v>1187</v>
      </c>
      <c r="N1098" s="35"/>
      <c r="O1098" s="35" t="s">
        <v>1134</v>
      </c>
      <c r="P1098" s="35" t="s">
        <v>1135</v>
      </c>
      <c r="Q1098" s="35"/>
      <c r="R1098" s="35"/>
      <c r="S1098" s="35"/>
      <c r="T1098" s="35" t="s">
        <v>1477</v>
      </c>
      <c r="U1098" s="35"/>
      <c r="V1098" s="35" t="s">
        <v>5092</v>
      </c>
      <c r="W1098" s="35" t="s">
        <v>1138</v>
      </c>
      <c r="X1098" s="35" t="s">
        <v>1139</v>
      </c>
    </row>
    <row r="1099" spans="1:24" hidden="1">
      <c r="A1099" s="35" t="s">
        <v>5264</v>
      </c>
      <c r="B1099" s="35" t="s">
        <v>5265</v>
      </c>
      <c r="C1099" s="35"/>
      <c r="D1099" s="35"/>
      <c r="E1099" s="35"/>
      <c r="F1099" s="35"/>
      <c r="G1099" s="35"/>
      <c r="H1099" s="35"/>
      <c r="I1099" s="36"/>
      <c r="J1099" s="35"/>
      <c r="K1099" s="35" t="s">
        <v>1131</v>
      </c>
      <c r="L1099" s="35" t="s">
        <v>4663</v>
      </c>
      <c r="M1099" s="35" t="s">
        <v>1187</v>
      </c>
      <c r="N1099" s="35"/>
      <c r="O1099" s="35"/>
      <c r="P1099" s="35" t="s">
        <v>1135</v>
      </c>
      <c r="Q1099" s="35"/>
      <c r="R1099" s="35"/>
      <c r="S1099" s="35"/>
      <c r="T1099" s="35"/>
      <c r="U1099" s="35"/>
      <c r="V1099" s="35"/>
      <c r="W1099" s="35" t="s">
        <v>1138</v>
      </c>
      <c r="X1099" s="35" t="s">
        <v>1139</v>
      </c>
    </row>
    <row r="1100" spans="1:24" ht="31.5" hidden="1">
      <c r="A1100" s="35" t="s">
        <v>5266</v>
      </c>
      <c r="B1100" s="35" t="s">
        <v>5267</v>
      </c>
      <c r="C1100" s="35" t="s">
        <v>1163</v>
      </c>
      <c r="D1100" s="35" t="s">
        <v>4861</v>
      </c>
      <c r="E1100" s="35" t="s">
        <v>1146</v>
      </c>
      <c r="F1100" s="35"/>
      <c r="G1100" s="35" t="s">
        <v>1314</v>
      </c>
      <c r="H1100" s="35"/>
      <c r="I1100" s="36" t="s">
        <v>5268</v>
      </c>
      <c r="J1100" s="35"/>
      <c r="K1100" s="35" t="s">
        <v>1142</v>
      </c>
      <c r="L1100" s="35" t="s">
        <v>4663</v>
      </c>
      <c r="M1100" s="35" t="s">
        <v>1187</v>
      </c>
      <c r="N1100" s="35"/>
      <c r="O1100" s="35" t="s">
        <v>1134</v>
      </c>
      <c r="P1100" s="35" t="s">
        <v>1135</v>
      </c>
      <c r="Q1100" s="35"/>
      <c r="R1100" s="35"/>
      <c r="S1100" s="35"/>
      <c r="T1100" s="35" t="s">
        <v>1734</v>
      </c>
      <c r="U1100" s="35"/>
      <c r="V1100" s="35" t="s">
        <v>5092</v>
      </c>
      <c r="W1100" s="35" t="s">
        <v>1138</v>
      </c>
      <c r="X1100" s="35" t="s">
        <v>1139</v>
      </c>
    </row>
    <row r="1101" spans="1:24" ht="78.75" hidden="1">
      <c r="A1101" s="35" t="s">
        <v>5269</v>
      </c>
      <c r="B1101" s="35" t="s">
        <v>5270</v>
      </c>
      <c r="C1101" s="35" t="s">
        <v>1163</v>
      </c>
      <c r="D1101" s="35" t="s">
        <v>2307</v>
      </c>
      <c r="E1101" s="35"/>
      <c r="F1101" s="35"/>
      <c r="G1101" s="35"/>
      <c r="H1101" s="35"/>
      <c r="I1101" s="36" t="s">
        <v>5271</v>
      </c>
      <c r="J1101" s="35"/>
      <c r="K1101" s="35" t="s">
        <v>1142</v>
      </c>
      <c r="L1101" s="35" t="s">
        <v>4663</v>
      </c>
      <c r="M1101" s="35" t="s">
        <v>1187</v>
      </c>
      <c r="N1101" s="35"/>
      <c r="O1101" s="35" t="s">
        <v>1134</v>
      </c>
      <c r="P1101" s="35" t="s">
        <v>1135</v>
      </c>
      <c r="Q1101" s="35"/>
      <c r="R1101" s="35"/>
      <c r="S1101" s="35"/>
      <c r="T1101" s="35"/>
      <c r="U1101" s="35"/>
      <c r="V1101" s="35"/>
      <c r="W1101" s="35" t="s">
        <v>1138</v>
      </c>
      <c r="X1101" s="35" t="s">
        <v>1139</v>
      </c>
    </row>
    <row r="1102" spans="1:24" ht="78.75" hidden="1">
      <c r="A1102" s="35" t="s">
        <v>5272</v>
      </c>
      <c r="B1102" s="35" t="s">
        <v>5273</v>
      </c>
      <c r="C1102" s="35" t="s">
        <v>1163</v>
      </c>
      <c r="D1102" s="35" t="s">
        <v>4673</v>
      </c>
      <c r="E1102" s="35" t="s">
        <v>1146</v>
      </c>
      <c r="F1102" s="35" t="s">
        <v>5274</v>
      </c>
      <c r="G1102" s="35"/>
      <c r="H1102" s="35"/>
      <c r="I1102" s="36" t="s">
        <v>5275</v>
      </c>
      <c r="J1102" s="35"/>
      <c r="K1102" s="35" t="s">
        <v>1206</v>
      </c>
      <c r="L1102" s="35" t="s">
        <v>4663</v>
      </c>
      <c r="M1102" s="35" t="s">
        <v>1187</v>
      </c>
      <c r="N1102" s="35"/>
      <c r="O1102" s="35" t="s">
        <v>1134</v>
      </c>
      <c r="P1102" s="35" t="s">
        <v>1135</v>
      </c>
      <c r="Q1102" s="35"/>
      <c r="R1102" s="35"/>
      <c r="S1102" s="35"/>
      <c r="T1102" s="35" t="s">
        <v>5276</v>
      </c>
      <c r="U1102" s="35"/>
      <c r="V1102" s="35" t="s">
        <v>5274</v>
      </c>
      <c r="W1102" s="35" t="s">
        <v>1138</v>
      </c>
      <c r="X1102" s="35" t="s">
        <v>1139</v>
      </c>
    </row>
    <row r="1103" spans="1:24" ht="94.5" hidden="1">
      <c r="A1103" s="35" t="s">
        <v>5277</v>
      </c>
      <c r="B1103" s="35" t="s">
        <v>5278</v>
      </c>
      <c r="C1103" s="35" t="s">
        <v>1201</v>
      </c>
      <c r="D1103" s="35" t="s">
        <v>1473</v>
      </c>
      <c r="E1103" s="35" t="s">
        <v>1159</v>
      </c>
      <c r="F1103" s="35" t="s">
        <v>1920</v>
      </c>
      <c r="G1103" s="35" t="s">
        <v>1921</v>
      </c>
      <c r="H1103" s="35"/>
      <c r="I1103" s="36" t="s">
        <v>5279</v>
      </c>
      <c r="J1103" s="35"/>
      <c r="K1103" s="35" t="s">
        <v>1142</v>
      </c>
      <c r="L1103" s="35" t="s">
        <v>4663</v>
      </c>
      <c r="M1103" s="35" t="s">
        <v>1187</v>
      </c>
      <c r="N1103" s="35"/>
      <c r="O1103" s="35" t="s">
        <v>1134</v>
      </c>
      <c r="P1103" s="35" t="s">
        <v>1135</v>
      </c>
      <c r="Q1103" s="35"/>
      <c r="R1103" s="35"/>
      <c r="S1103" s="35" t="s">
        <v>1134</v>
      </c>
      <c r="T1103" s="35" t="s">
        <v>1923</v>
      </c>
      <c r="U1103" s="35"/>
      <c r="V1103" s="35" t="s">
        <v>1924</v>
      </c>
      <c r="W1103" s="35" t="s">
        <v>1138</v>
      </c>
      <c r="X1103" s="35" t="s">
        <v>1139</v>
      </c>
    </row>
    <row r="1104" spans="1:24" ht="94.5" hidden="1">
      <c r="A1104" s="35" t="s">
        <v>5280</v>
      </c>
      <c r="B1104" s="35" t="s">
        <v>5280</v>
      </c>
      <c r="C1104" s="35" t="s">
        <v>1174</v>
      </c>
      <c r="D1104" s="35" t="s">
        <v>5281</v>
      </c>
      <c r="E1104" s="35"/>
      <c r="F1104" s="35"/>
      <c r="G1104" s="35"/>
      <c r="H1104" s="35"/>
      <c r="I1104" s="36" t="s">
        <v>5282</v>
      </c>
      <c r="J1104" s="35"/>
      <c r="K1104" s="35" t="s">
        <v>1131</v>
      </c>
      <c r="L1104" s="35" t="s">
        <v>4663</v>
      </c>
      <c r="M1104" s="35" t="s">
        <v>1187</v>
      </c>
      <c r="N1104" s="35"/>
      <c r="O1104" s="35" t="s">
        <v>1134</v>
      </c>
      <c r="P1104" s="35" t="s">
        <v>1135</v>
      </c>
      <c r="Q1104" s="35"/>
      <c r="R1104" s="35"/>
      <c r="S1104" s="35"/>
      <c r="T1104" s="35" t="s">
        <v>1591</v>
      </c>
      <c r="U1104" s="35"/>
      <c r="V1104" s="35" t="s">
        <v>5283</v>
      </c>
      <c r="W1104" s="35" t="s">
        <v>1138</v>
      </c>
      <c r="X1104" s="35" t="s">
        <v>1139</v>
      </c>
    </row>
    <row r="1105" spans="1:24" ht="31.5" hidden="1">
      <c r="A1105" s="35" t="s">
        <v>5284</v>
      </c>
      <c r="B1105" s="35" t="s">
        <v>5285</v>
      </c>
      <c r="C1105" s="35" t="s">
        <v>1407</v>
      </c>
      <c r="D1105" s="35" t="s">
        <v>1408</v>
      </c>
      <c r="E1105" s="35" t="s">
        <v>1159</v>
      </c>
      <c r="F1105" s="35"/>
      <c r="G1105" s="35"/>
      <c r="H1105" s="35"/>
      <c r="I1105" s="36" t="s">
        <v>5286</v>
      </c>
      <c r="J1105" s="35"/>
      <c r="K1105" s="35" t="s">
        <v>1131</v>
      </c>
      <c r="L1105" s="35" t="s">
        <v>4663</v>
      </c>
      <c r="M1105" s="35" t="s">
        <v>1187</v>
      </c>
      <c r="N1105" s="35"/>
      <c r="O1105" s="35" t="s">
        <v>1134</v>
      </c>
      <c r="P1105" s="35" t="s">
        <v>1135</v>
      </c>
      <c r="Q1105" s="35"/>
      <c r="R1105" s="35"/>
      <c r="S1105" s="35"/>
      <c r="T1105" s="35" t="s">
        <v>1591</v>
      </c>
      <c r="U1105" s="35"/>
      <c r="V1105" s="35" t="s">
        <v>5287</v>
      </c>
      <c r="W1105" s="35" t="s">
        <v>1138</v>
      </c>
      <c r="X1105" s="35" t="s">
        <v>1139</v>
      </c>
    </row>
    <row r="1106" spans="1:24" ht="31.5" hidden="1">
      <c r="A1106" s="35" t="s">
        <v>5288</v>
      </c>
      <c r="B1106" s="35" t="s">
        <v>5289</v>
      </c>
      <c r="C1106" s="35" t="s">
        <v>1407</v>
      </c>
      <c r="D1106" s="35" t="s">
        <v>1408</v>
      </c>
      <c r="E1106" s="35" t="s">
        <v>1159</v>
      </c>
      <c r="F1106" s="35"/>
      <c r="G1106" s="35"/>
      <c r="H1106" s="35"/>
      <c r="I1106" s="36" t="s">
        <v>5290</v>
      </c>
      <c r="J1106" s="35"/>
      <c r="K1106" s="35" t="s">
        <v>1131</v>
      </c>
      <c r="L1106" s="35" t="s">
        <v>4663</v>
      </c>
      <c r="M1106" s="35" t="s">
        <v>1187</v>
      </c>
      <c r="N1106" s="35"/>
      <c r="O1106" s="35" t="s">
        <v>1134</v>
      </c>
      <c r="P1106" s="35" t="s">
        <v>1135</v>
      </c>
      <c r="Q1106" s="35"/>
      <c r="R1106" s="35"/>
      <c r="S1106" s="35"/>
      <c r="T1106" s="35" t="s">
        <v>1591</v>
      </c>
      <c r="U1106" s="35"/>
      <c r="V1106" s="35" t="s">
        <v>5287</v>
      </c>
      <c r="W1106" s="35" t="s">
        <v>1138</v>
      </c>
      <c r="X1106" s="35" t="s">
        <v>1139</v>
      </c>
    </row>
    <row r="1107" spans="1:24" hidden="1">
      <c r="A1107" s="35" t="s">
        <v>5291</v>
      </c>
      <c r="B1107" s="35" t="s">
        <v>5292</v>
      </c>
      <c r="C1107" s="35" t="s">
        <v>1407</v>
      </c>
      <c r="D1107" s="35" t="s">
        <v>1408</v>
      </c>
      <c r="E1107" s="35" t="s">
        <v>1159</v>
      </c>
      <c r="F1107" s="35"/>
      <c r="G1107" s="35"/>
      <c r="H1107" s="35"/>
      <c r="I1107" s="36" t="s">
        <v>5293</v>
      </c>
      <c r="J1107" s="35"/>
      <c r="K1107" s="35" t="s">
        <v>1131</v>
      </c>
      <c r="L1107" s="35" t="s">
        <v>4663</v>
      </c>
      <c r="M1107" s="35" t="s">
        <v>1187</v>
      </c>
      <c r="N1107" s="35"/>
      <c r="O1107" s="35" t="s">
        <v>1134</v>
      </c>
      <c r="P1107" s="35" t="s">
        <v>1135</v>
      </c>
      <c r="Q1107" s="35"/>
      <c r="R1107" s="35"/>
      <c r="S1107" s="35"/>
      <c r="T1107" s="35" t="s">
        <v>1591</v>
      </c>
      <c r="U1107" s="35"/>
      <c r="V1107" s="35" t="s">
        <v>5287</v>
      </c>
      <c r="W1107" s="35" t="s">
        <v>1138</v>
      </c>
      <c r="X1107" s="35" t="s">
        <v>1139</v>
      </c>
    </row>
    <row r="1108" spans="1:24" ht="31.5" hidden="1">
      <c r="A1108" s="35" t="s">
        <v>5294</v>
      </c>
      <c r="B1108" s="35" t="s">
        <v>5295</v>
      </c>
      <c r="C1108" s="35"/>
      <c r="D1108" s="35" t="s">
        <v>4730</v>
      </c>
      <c r="E1108" s="35"/>
      <c r="F1108" s="35"/>
      <c r="G1108" s="35"/>
      <c r="H1108" s="35"/>
      <c r="I1108" s="36" t="s">
        <v>5296</v>
      </c>
      <c r="J1108" s="35"/>
      <c r="K1108" s="35" t="s">
        <v>1396</v>
      </c>
      <c r="L1108" s="35" t="s">
        <v>4663</v>
      </c>
      <c r="M1108" s="35" t="s">
        <v>1187</v>
      </c>
      <c r="N1108" s="35"/>
      <c r="O1108" s="35"/>
      <c r="P1108" s="35" t="s">
        <v>1135</v>
      </c>
      <c r="Q1108" s="35"/>
      <c r="R1108" s="35"/>
      <c r="S1108" s="35"/>
      <c r="T1108" s="35" t="s">
        <v>3313</v>
      </c>
      <c r="U1108" s="35"/>
      <c r="V1108" s="35" t="s">
        <v>3313</v>
      </c>
      <c r="W1108" s="35" t="s">
        <v>1138</v>
      </c>
      <c r="X1108" s="35" t="s">
        <v>1139</v>
      </c>
    </row>
    <row r="1109" spans="1:24" ht="31.5" hidden="1">
      <c r="A1109" s="35" t="s">
        <v>5297</v>
      </c>
      <c r="B1109" s="35" t="s">
        <v>5298</v>
      </c>
      <c r="C1109" s="35" t="s">
        <v>1174</v>
      </c>
      <c r="D1109" s="35" t="s">
        <v>1175</v>
      </c>
      <c r="E1109" s="35" t="s">
        <v>1159</v>
      </c>
      <c r="F1109" s="35" t="s">
        <v>4929</v>
      </c>
      <c r="G1109" s="35"/>
      <c r="H1109" s="35"/>
      <c r="I1109" s="36" t="s">
        <v>5299</v>
      </c>
      <c r="J1109" s="35"/>
      <c r="K1109" s="35" t="s">
        <v>1131</v>
      </c>
      <c r="L1109" s="35" t="s">
        <v>4663</v>
      </c>
      <c r="M1109" s="35" t="s">
        <v>1187</v>
      </c>
      <c r="N1109" s="35"/>
      <c r="O1109" s="35" t="s">
        <v>1134</v>
      </c>
      <c r="P1109" s="35" t="s">
        <v>1135</v>
      </c>
      <c r="Q1109" s="35"/>
      <c r="R1109" s="35"/>
      <c r="S1109" s="35"/>
      <c r="T1109" s="35" t="s">
        <v>5058</v>
      </c>
      <c r="U1109" s="35"/>
      <c r="V1109" s="35" t="s">
        <v>2657</v>
      </c>
      <c r="W1109" s="35" t="s">
        <v>1138</v>
      </c>
      <c r="X1109" s="35" t="s">
        <v>1139</v>
      </c>
    </row>
    <row r="1110" spans="1:24" hidden="1">
      <c r="A1110" s="35" t="s">
        <v>5300</v>
      </c>
      <c r="B1110" s="35" t="s">
        <v>5301</v>
      </c>
      <c r="C1110" s="35" t="s">
        <v>1174</v>
      </c>
      <c r="D1110" s="35" t="s">
        <v>5281</v>
      </c>
      <c r="E1110" s="35"/>
      <c r="F1110" s="35" t="s">
        <v>2680</v>
      </c>
      <c r="G1110" s="35" t="s">
        <v>2047</v>
      </c>
      <c r="H1110" s="35"/>
      <c r="I1110" s="36" t="s">
        <v>5302</v>
      </c>
      <c r="J1110" s="35"/>
      <c r="K1110" s="35" t="s">
        <v>1131</v>
      </c>
      <c r="L1110" s="35" t="s">
        <v>4663</v>
      </c>
      <c r="M1110" s="35" t="s">
        <v>1187</v>
      </c>
      <c r="N1110" s="35"/>
      <c r="O1110" s="35" t="s">
        <v>1134</v>
      </c>
      <c r="P1110" s="35" t="s">
        <v>1135</v>
      </c>
      <c r="Q1110" s="35"/>
      <c r="R1110" s="35"/>
      <c r="S1110" s="35"/>
      <c r="T1110" s="35" t="s">
        <v>2050</v>
      </c>
      <c r="U1110" s="35"/>
      <c r="V1110" s="35" t="s">
        <v>2682</v>
      </c>
      <c r="W1110" s="35" t="s">
        <v>1138</v>
      </c>
      <c r="X1110" s="35" t="s">
        <v>1139</v>
      </c>
    </row>
    <row r="1111" spans="1:24" hidden="1">
      <c r="A1111" s="35" t="s">
        <v>5303</v>
      </c>
      <c r="B1111" s="35" t="s">
        <v>5303</v>
      </c>
      <c r="C1111" s="35" t="s">
        <v>1174</v>
      </c>
      <c r="D1111" s="35" t="s">
        <v>5281</v>
      </c>
      <c r="E1111" s="35"/>
      <c r="F1111" s="35"/>
      <c r="G1111" s="35" t="s">
        <v>2047</v>
      </c>
      <c r="H1111" s="35"/>
      <c r="I1111" s="36" t="s">
        <v>5304</v>
      </c>
      <c r="J1111" s="35"/>
      <c r="K1111" s="35" t="s">
        <v>1142</v>
      </c>
      <c r="L1111" s="35" t="s">
        <v>4663</v>
      </c>
      <c r="M1111" s="35" t="s">
        <v>1187</v>
      </c>
      <c r="N1111" s="35"/>
      <c r="O1111" s="35" t="s">
        <v>1134</v>
      </c>
      <c r="P1111" s="35" t="s">
        <v>1135</v>
      </c>
      <c r="Q1111" s="35"/>
      <c r="R1111" s="35"/>
      <c r="S1111" s="35"/>
      <c r="T1111" s="35" t="s">
        <v>2050</v>
      </c>
      <c r="U1111" s="35"/>
      <c r="V1111" s="35" t="s">
        <v>5305</v>
      </c>
      <c r="W1111" s="35" t="s">
        <v>1138</v>
      </c>
      <c r="X1111" s="35" t="s">
        <v>1139</v>
      </c>
    </row>
    <row r="1112" spans="1:24" ht="94.5" hidden="1">
      <c r="A1112" s="35" t="s">
        <v>5306</v>
      </c>
      <c r="B1112" s="35" t="s">
        <v>5307</v>
      </c>
      <c r="C1112" s="35" t="s">
        <v>1174</v>
      </c>
      <c r="D1112" s="35" t="s">
        <v>1175</v>
      </c>
      <c r="E1112" s="35" t="s">
        <v>1159</v>
      </c>
      <c r="F1112" s="35"/>
      <c r="G1112" s="35"/>
      <c r="H1112" s="35"/>
      <c r="I1112" s="36" t="s">
        <v>5308</v>
      </c>
      <c r="J1112" s="35"/>
      <c r="K1112" s="35" t="s">
        <v>1142</v>
      </c>
      <c r="L1112" s="35" t="s">
        <v>4663</v>
      </c>
      <c r="M1112" s="35" t="s">
        <v>1187</v>
      </c>
      <c r="N1112" s="35"/>
      <c r="O1112" s="35" t="s">
        <v>1134</v>
      </c>
      <c r="P1112" s="35" t="s">
        <v>1135</v>
      </c>
      <c r="Q1112" s="35"/>
      <c r="R1112" s="35"/>
      <c r="S1112" s="35"/>
      <c r="T1112" s="35" t="s">
        <v>2106</v>
      </c>
      <c r="U1112" s="35"/>
      <c r="V1112" s="35" t="s">
        <v>5309</v>
      </c>
      <c r="W1112" s="35" t="s">
        <v>1138</v>
      </c>
      <c r="X1112" s="35" t="s">
        <v>1139</v>
      </c>
    </row>
    <row r="1113" spans="1:24" hidden="1">
      <c r="A1113" s="35" t="s">
        <v>5310</v>
      </c>
      <c r="B1113" s="35" t="s">
        <v>5311</v>
      </c>
      <c r="C1113" s="35" t="s">
        <v>1174</v>
      </c>
      <c r="D1113" s="35" t="s">
        <v>1175</v>
      </c>
      <c r="E1113" s="35" t="s">
        <v>1159</v>
      </c>
      <c r="F1113" s="35"/>
      <c r="G1113" s="35" t="s">
        <v>1241</v>
      </c>
      <c r="H1113" s="35"/>
      <c r="I1113" s="36" t="s">
        <v>5310</v>
      </c>
      <c r="J1113" s="35"/>
      <c r="K1113" s="35" t="s">
        <v>2907</v>
      </c>
      <c r="L1113" s="35" t="s">
        <v>4663</v>
      </c>
      <c r="M1113" s="35" t="s">
        <v>1187</v>
      </c>
      <c r="N1113" s="35"/>
      <c r="O1113" s="35" t="s">
        <v>1134</v>
      </c>
      <c r="P1113" s="35" t="s">
        <v>1135</v>
      </c>
      <c r="Q1113" s="35"/>
      <c r="R1113" s="35"/>
      <c r="S1113" s="35"/>
      <c r="T1113" s="35" t="s">
        <v>1244</v>
      </c>
      <c r="U1113" s="35"/>
      <c r="V1113" s="35" t="s">
        <v>5312</v>
      </c>
      <c r="W1113" s="35" t="s">
        <v>1138</v>
      </c>
      <c r="X1113" s="35" t="s">
        <v>1139</v>
      </c>
    </row>
    <row r="1114" spans="1:24" hidden="1">
      <c r="A1114" s="35" t="s">
        <v>5313</v>
      </c>
      <c r="B1114" s="35" t="s">
        <v>5314</v>
      </c>
      <c r="C1114" s="35" t="s">
        <v>1407</v>
      </c>
      <c r="D1114" s="35" t="s">
        <v>1408</v>
      </c>
      <c r="E1114" s="35" t="s">
        <v>1165</v>
      </c>
      <c r="F1114" s="35"/>
      <c r="G1114" s="35"/>
      <c r="H1114" s="35"/>
      <c r="I1114" s="36" t="s">
        <v>5315</v>
      </c>
      <c r="J1114" s="35"/>
      <c r="K1114" s="35" t="s">
        <v>1142</v>
      </c>
      <c r="L1114" s="35" t="s">
        <v>4663</v>
      </c>
      <c r="M1114" s="35" t="s">
        <v>1187</v>
      </c>
      <c r="N1114" s="35"/>
      <c r="O1114" s="35" t="s">
        <v>1134</v>
      </c>
      <c r="P1114" s="35" t="s">
        <v>1135</v>
      </c>
      <c r="Q1114" s="35"/>
      <c r="R1114" s="35"/>
      <c r="S1114" s="35"/>
      <c r="T1114" s="35" t="s">
        <v>2050</v>
      </c>
      <c r="U1114" s="35"/>
      <c r="V1114" s="35" t="s">
        <v>4912</v>
      </c>
      <c r="W1114" s="35" t="s">
        <v>1138</v>
      </c>
      <c r="X1114" s="35" t="s">
        <v>1139</v>
      </c>
    </row>
    <row r="1115" spans="1:24" ht="47.25" hidden="1">
      <c r="A1115" s="35" t="s">
        <v>5316</v>
      </c>
      <c r="B1115" s="35" t="s">
        <v>5317</v>
      </c>
      <c r="C1115" s="35" t="s">
        <v>1163</v>
      </c>
      <c r="D1115" s="35" t="s">
        <v>2350</v>
      </c>
      <c r="E1115" s="35" t="s">
        <v>1165</v>
      </c>
      <c r="F1115" s="35" t="s">
        <v>2357</v>
      </c>
      <c r="G1115" s="35"/>
      <c r="H1115" s="35"/>
      <c r="I1115" s="36" t="s">
        <v>5318</v>
      </c>
      <c r="J1115" s="35"/>
      <c r="K1115" s="35" t="s">
        <v>1131</v>
      </c>
      <c r="L1115" s="35" t="s">
        <v>4663</v>
      </c>
      <c r="M1115" s="35" t="s">
        <v>1187</v>
      </c>
      <c r="N1115" s="35"/>
      <c r="O1115" s="35" t="s">
        <v>1134</v>
      </c>
      <c r="P1115" s="35" t="s">
        <v>1135</v>
      </c>
      <c r="Q1115" s="35"/>
      <c r="R1115" s="35"/>
      <c r="S1115" s="35"/>
      <c r="T1115" s="35" t="s">
        <v>4742</v>
      </c>
      <c r="U1115" s="35"/>
      <c r="V1115" s="35" t="s">
        <v>2359</v>
      </c>
      <c r="W1115" s="35" t="s">
        <v>1138</v>
      </c>
      <c r="X1115" s="35" t="s">
        <v>1139</v>
      </c>
    </row>
    <row r="1116" spans="1:24" ht="63" hidden="1">
      <c r="A1116" s="35" t="s">
        <v>5319</v>
      </c>
      <c r="B1116" s="35" t="s">
        <v>5320</v>
      </c>
      <c r="C1116" s="35"/>
      <c r="D1116" s="35" t="s">
        <v>4730</v>
      </c>
      <c r="E1116" s="35"/>
      <c r="F1116" s="35"/>
      <c r="G1116" s="35"/>
      <c r="H1116" s="35"/>
      <c r="I1116" s="36" t="s">
        <v>5321</v>
      </c>
      <c r="J1116" s="35"/>
      <c r="K1116" s="35" t="s">
        <v>1142</v>
      </c>
      <c r="L1116" s="35" t="s">
        <v>4663</v>
      </c>
      <c r="M1116" s="35" t="s">
        <v>1187</v>
      </c>
      <c r="N1116" s="35"/>
      <c r="O1116" s="35"/>
      <c r="P1116" s="35" t="s">
        <v>1135</v>
      </c>
      <c r="Q1116" s="35"/>
      <c r="R1116" s="35"/>
      <c r="S1116" s="35"/>
      <c r="T1116" s="35" t="s">
        <v>4732</v>
      </c>
      <c r="U1116" s="35"/>
      <c r="V1116" s="35" t="s">
        <v>5322</v>
      </c>
      <c r="W1116" s="35" t="s">
        <v>1138</v>
      </c>
      <c r="X1116" s="35" t="s">
        <v>1139</v>
      </c>
    </row>
    <row r="1117" spans="1:24" ht="31.5" hidden="1">
      <c r="A1117" s="35" t="s">
        <v>5323</v>
      </c>
      <c r="B1117" s="35" t="s">
        <v>5324</v>
      </c>
      <c r="C1117" s="35" t="s">
        <v>1174</v>
      </c>
      <c r="D1117" s="35" t="s">
        <v>1175</v>
      </c>
      <c r="E1117" s="35" t="s">
        <v>1165</v>
      </c>
      <c r="F1117" s="35" t="s">
        <v>1176</v>
      </c>
      <c r="G1117" s="35" t="s">
        <v>1177</v>
      </c>
      <c r="H1117" s="35"/>
      <c r="I1117" s="36" t="s">
        <v>5325</v>
      </c>
      <c r="J1117" s="35"/>
      <c r="K1117" s="35" t="s">
        <v>1142</v>
      </c>
      <c r="L1117" s="35" t="s">
        <v>4663</v>
      </c>
      <c r="M1117" s="35" t="s">
        <v>1133</v>
      </c>
      <c r="N1117" s="35"/>
      <c r="O1117" s="35" t="s">
        <v>1134</v>
      </c>
      <c r="P1117" s="35" t="s">
        <v>1135</v>
      </c>
      <c r="Q1117" s="35"/>
      <c r="R1117" s="35"/>
      <c r="S1117" s="35"/>
      <c r="T1117" s="35" t="s">
        <v>1180</v>
      </c>
      <c r="U1117" s="35"/>
      <c r="V1117" s="35" t="s">
        <v>1181</v>
      </c>
      <c r="W1117" s="35" t="s">
        <v>1138</v>
      </c>
      <c r="X1117" s="35" t="s">
        <v>1139</v>
      </c>
    </row>
    <row r="1118" spans="1:24" hidden="1">
      <c r="A1118" s="35" t="s">
        <v>5326</v>
      </c>
      <c r="B1118" s="35" t="s">
        <v>5327</v>
      </c>
      <c r="C1118" s="35" t="s">
        <v>1174</v>
      </c>
      <c r="D1118" s="35" t="s">
        <v>1175</v>
      </c>
      <c r="E1118" s="35" t="s">
        <v>1165</v>
      </c>
      <c r="F1118" s="35" t="s">
        <v>1176</v>
      </c>
      <c r="G1118" s="35"/>
      <c r="H1118" s="35"/>
      <c r="I1118" s="36" t="s">
        <v>5328</v>
      </c>
      <c r="J1118" s="35"/>
      <c r="K1118" s="35" t="s">
        <v>1179</v>
      </c>
      <c r="L1118" s="35" t="s">
        <v>4663</v>
      </c>
      <c r="M1118" s="35" t="s">
        <v>1133</v>
      </c>
      <c r="N1118" s="35"/>
      <c r="O1118" s="35" t="s">
        <v>1134</v>
      </c>
      <c r="P1118" s="35" t="s">
        <v>1135</v>
      </c>
      <c r="Q1118" s="35"/>
      <c r="R1118" s="35"/>
      <c r="S1118" s="35"/>
      <c r="T1118" s="35" t="s">
        <v>4680</v>
      </c>
      <c r="U1118" s="35"/>
      <c r="V1118" s="35" t="s">
        <v>1181</v>
      </c>
      <c r="W1118" s="35" t="s">
        <v>1138</v>
      </c>
      <c r="X1118" s="35" t="s">
        <v>1139</v>
      </c>
    </row>
    <row r="1119" spans="1:24" ht="63" hidden="1">
      <c r="A1119" s="35" t="s">
        <v>5329</v>
      </c>
      <c r="B1119" s="35" t="s">
        <v>5330</v>
      </c>
      <c r="C1119" s="35" t="s">
        <v>1163</v>
      </c>
      <c r="D1119" s="35" t="s">
        <v>1346</v>
      </c>
      <c r="E1119" s="35" t="s">
        <v>1146</v>
      </c>
      <c r="F1119" s="35" t="s">
        <v>5331</v>
      </c>
      <c r="G1119" s="35" t="s">
        <v>2147</v>
      </c>
      <c r="H1119" s="35"/>
      <c r="I1119" s="36" t="s">
        <v>5332</v>
      </c>
      <c r="J1119" s="35"/>
      <c r="K1119" s="35" t="s">
        <v>2372</v>
      </c>
      <c r="L1119" s="35" t="s">
        <v>4663</v>
      </c>
      <c r="M1119" s="35" t="s">
        <v>1187</v>
      </c>
      <c r="N1119" s="35"/>
      <c r="O1119" s="35" t="s">
        <v>1134</v>
      </c>
      <c r="P1119" s="35" t="s">
        <v>1135</v>
      </c>
      <c r="Q1119" s="35"/>
      <c r="R1119" s="35"/>
      <c r="S1119" s="35" t="s">
        <v>1134</v>
      </c>
      <c r="T1119" s="35" t="s">
        <v>2149</v>
      </c>
      <c r="U1119" s="35"/>
      <c r="V1119" s="35" t="s">
        <v>5333</v>
      </c>
      <c r="W1119" s="35" t="s">
        <v>1138</v>
      </c>
      <c r="X1119" s="35" t="s">
        <v>1139</v>
      </c>
    </row>
    <row r="1120" spans="1:24" hidden="1">
      <c r="A1120" s="35" t="s">
        <v>5334</v>
      </c>
      <c r="B1120" s="35" t="s">
        <v>5335</v>
      </c>
      <c r="C1120" s="35" t="s">
        <v>1163</v>
      </c>
      <c r="D1120" s="35" t="s">
        <v>4673</v>
      </c>
      <c r="E1120" s="35" t="s">
        <v>1159</v>
      </c>
      <c r="F1120" s="35"/>
      <c r="G1120" s="35"/>
      <c r="H1120" s="35"/>
      <c r="I1120" s="36" t="s">
        <v>5336</v>
      </c>
      <c r="J1120" s="35"/>
      <c r="K1120" s="35" t="s">
        <v>1206</v>
      </c>
      <c r="L1120" s="35" t="s">
        <v>4663</v>
      </c>
      <c r="M1120" s="35" t="s">
        <v>1187</v>
      </c>
      <c r="N1120" s="35"/>
      <c r="O1120" s="35" t="s">
        <v>1134</v>
      </c>
      <c r="P1120" s="35" t="s">
        <v>1135</v>
      </c>
      <c r="Q1120" s="35"/>
      <c r="R1120" s="35"/>
      <c r="S1120" s="35"/>
      <c r="T1120" s="35" t="s">
        <v>5276</v>
      </c>
      <c r="U1120" s="35"/>
      <c r="V1120" s="35" t="s">
        <v>1207</v>
      </c>
      <c r="W1120" s="35" t="s">
        <v>1138</v>
      </c>
      <c r="X1120" s="35" t="s">
        <v>1139</v>
      </c>
    </row>
    <row r="1121" spans="1:24" ht="47.25" hidden="1">
      <c r="A1121" s="35" t="s">
        <v>5337</v>
      </c>
      <c r="B1121" s="35" t="s">
        <v>5338</v>
      </c>
      <c r="C1121" s="35" t="s">
        <v>1163</v>
      </c>
      <c r="D1121" s="35" t="s">
        <v>4673</v>
      </c>
      <c r="E1121" s="35" t="s">
        <v>1159</v>
      </c>
      <c r="F1121" s="35"/>
      <c r="G1121" s="35" t="s">
        <v>1897</v>
      </c>
      <c r="H1121" s="35"/>
      <c r="I1121" s="36" t="s">
        <v>5339</v>
      </c>
      <c r="J1121" s="35"/>
      <c r="K1121" s="35" t="s">
        <v>1206</v>
      </c>
      <c r="L1121" s="35" t="s">
        <v>4663</v>
      </c>
      <c r="M1121" s="35" t="s">
        <v>1187</v>
      </c>
      <c r="N1121" s="35"/>
      <c r="O1121" s="35" t="s">
        <v>1134</v>
      </c>
      <c r="P1121" s="35" t="s">
        <v>1135</v>
      </c>
      <c r="Q1121" s="35"/>
      <c r="R1121" s="35"/>
      <c r="S1121" s="35"/>
      <c r="T1121" s="35" t="s">
        <v>1899</v>
      </c>
      <c r="U1121" s="35"/>
      <c r="V1121" s="35" t="s">
        <v>4685</v>
      </c>
      <c r="W1121" s="35" t="s">
        <v>1138</v>
      </c>
      <c r="X1121" s="35" t="s">
        <v>1139</v>
      </c>
    </row>
    <row r="1122" spans="1:24" ht="47.25" hidden="1">
      <c r="A1122" s="35" t="s">
        <v>5340</v>
      </c>
      <c r="B1122" s="35" t="s">
        <v>5341</v>
      </c>
      <c r="C1122" s="35" t="s">
        <v>1163</v>
      </c>
      <c r="D1122" s="35" t="s">
        <v>2307</v>
      </c>
      <c r="E1122" s="35" t="s">
        <v>1165</v>
      </c>
      <c r="F1122" s="35" t="s">
        <v>2308</v>
      </c>
      <c r="G1122" s="35" t="s">
        <v>2310</v>
      </c>
      <c r="H1122" s="35"/>
      <c r="I1122" s="36" t="s">
        <v>5342</v>
      </c>
      <c r="J1122" s="35"/>
      <c r="K1122" s="35" t="s">
        <v>1142</v>
      </c>
      <c r="L1122" s="35" t="s">
        <v>4663</v>
      </c>
      <c r="M1122" s="35" t="s">
        <v>1187</v>
      </c>
      <c r="N1122" s="35"/>
      <c r="O1122" s="35" t="s">
        <v>1134</v>
      </c>
      <c r="P1122" s="35" t="s">
        <v>1135</v>
      </c>
      <c r="Q1122" s="35"/>
      <c r="R1122" s="35"/>
      <c r="S1122" s="35"/>
      <c r="T1122" s="35" t="s">
        <v>2336</v>
      </c>
      <c r="U1122" s="35"/>
      <c r="V1122" s="35" t="s">
        <v>2313</v>
      </c>
      <c r="W1122" s="35" t="s">
        <v>1138</v>
      </c>
      <c r="X1122" s="35" t="s">
        <v>1139</v>
      </c>
    </row>
    <row r="1123" spans="1:24" ht="31.5" hidden="1">
      <c r="A1123" s="35" t="s">
        <v>5343</v>
      </c>
      <c r="B1123" s="35" t="s">
        <v>5344</v>
      </c>
      <c r="C1123" s="35" t="s">
        <v>1163</v>
      </c>
      <c r="D1123" s="35" t="s">
        <v>4673</v>
      </c>
      <c r="E1123" s="35" t="s">
        <v>1159</v>
      </c>
      <c r="F1123" s="35"/>
      <c r="G1123" s="35" t="s">
        <v>1897</v>
      </c>
      <c r="H1123" s="35"/>
      <c r="I1123" s="36" t="s">
        <v>5345</v>
      </c>
      <c r="J1123" s="35"/>
      <c r="K1123" s="35" t="s">
        <v>1206</v>
      </c>
      <c r="L1123" s="35" t="s">
        <v>4663</v>
      </c>
      <c r="M1123" s="35" t="s">
        <v>1187</v>
      </c>
      <c r="N1123" s="35"/>
      <c r="O1123" s="35" t="s">
        <v>1134</v>
      </c>
      <c r="P1123" s="35" t="s">
        <v>1135</v>
      </c>
      <c r="Q1123" s="35"/>
      <c r="R1123" s="35"/>
      <c r="S1123" s="35"/>
      <c r="T1123" s="35" t="s">
        <v>1899</v>
      </c>
      <c r="U1123" s="35"/>
      <c r="V1123" s="35" t="s">
        <v>4685</v>
      </c>
      <c r="W1123" s="35" t="s">
        <v>1138</v>
      </c>
      <c r="X1123" s="35" t="s">
        <v>1139</v>
      </c>
    </row>
    <row r="1124" spans="1:24" ht="78.75" hidden="1">
      <c r="A1124" s="35" t="s">
        <v>5346</v>
      </c>
      <c r="B1124" s="35" t="s">
        <v>5347</v>
      </c>
      <c r="C1124" s="35" t="s">
        <v>1163</v>
      </c>
      <c r="D1124" s="35" t="s">
        <v>1533</v>
      </c>
      <c r="E1124" s="35" t="s">
        <v>1146</v>
      </c>
      <c r="F1124" s="35" t="s">
        <v>1534</v>
      </c>
      <c r="G1124" s="35"/>
      <c r="H1124" s="35"/>
      <c r="I1124" s="36" t="s">
        <v>5348</v>
      </c>
      <c r="J1124" s="35"/>
      <c r="K1124" s="35" t="s">
        <v>1131</v>
      </c>
      <c r="L1124" s="35" t="s">
        <v>4663</v>
      </c>
      <c r="M1124" s="35" t="s">
        <v>1187</v>
      </c>
      <c r="N1124" s="35"/>
      <c r="O1124" s="35" t="s">
        <v>1134</v>
      </c>
      <c r="P1124" s="35" t="s">
        <v>1135</v>
      </c>
      <c r="Q1124" s="35"/>
      <c r="R1124" s="35"/>
      <c r="S1124" s="35" t="s">
        <v>1134</v>
      </c>
      <c r="T1124" s="35" t="s">
        <v>3313</v>
      </c>
      <c r="U1124" s="35"/>
      <c r="V1124" s="35" t="s">
        <v>5349</v>
      </c>
      <c r="W1124" s="35" t="s">
        <v>1138</v>
      </c>
      <c r="X1124" s="35" t="s">
        <v>1139</v>
      </c>
    </row>
    <row r="1125" spans="1:24" ht="31.5" hidden="1">
      <c r="A1125" s="35" t="s">
        <v>5350</v>
      </c>
      <c r="B1125" s="35" t="s">
        <v>5351</v>
      </c>
      <c r="C1125" s="35" t="s">
        <v>1126</v>
      </c>
      <c r="D1125" s="35" t="s">
        <v>1127</v>
      </c>
      <c r="E1125" s="35" t="s">
        <v>1146</v>
      </c>
      <c r="F1125" s="35" t="s">
        <v>2234</v>
      </c>
      <c r="G1125" s="35" t="s">
        <v>2234</v>
      </c>
      <c r="H1125" s="35"/>
      <c r="I1125" s="36" t="s">
        <v>5352</v>
      </c>
      <c r="J1125" s="35"/>
      <c r="K1125" s="35" t="s">
        <v>1150</v>
      </c>
      <c r="L1125" s="35" t="s">
        <v>4663</v>
      </c>
      <c r="M1125" s="35" t="s">
        <v>1133</v>
      </c>
      <c r="N1125" s="35"/>
      <c r="O1125" s="35" t="s">
        <v>1134</v>
      </c>
      <c r="P1125" s="35" t="s">
        <v>1135</v>
      </c>
      <c r="Q1125" s="35"/>
      <c r="R1125" s="35"/>
      <c r="S1125" s="35"/>
      <c r="T1125" s="35" t="s">
        <v>2898</v>
      </c>
      <c r="U1125" s="35"/>
      <c r="V1125" s="35" t="s">
        <v>2898</v>
      </c>
      <c r="W1125" s="35" t="s">
        <v>1138</v>
      </c>
      <c r="X1125" s="35" t="s">
        <v>1139</v>
      </c>
    </row>
    <row r="1126" spans="1:24" hidden="1">
      <c r="A1126" s="35" t="s">
        <v>5353</v>
      </c>
      <c r="B1126" s="35" t="s">
        <v>5354</v>
      </c>
      <c r="C1126" s="35"/>
      <c r="D1126" s="35" t="s">
        <v>4730</v>
      </c>
      <c r="E1126" s="35"/>
      <c r="F1126" s="35"/>
      <c r="G1126" s="35"/>
      <c r="H1126" s="35"/>
      <c r="I1126" s="36" t="s">
        <v>5353</v>
      </c>
      <c r="J1126" s="35"/>
      <c r="K1126" s="35" t="s">
        <v>1142</v>
      </c>
      <c r="L1126" s="35" t="s">
        <v>4663</v>
      </c>
      <c r="M1126" s="35" t="s">
        <v>1187</v>
      </c>
      <c r="N1126" s="35"/>
      <c r="O1126" s="35"/>
      <c r="P1126" s="35" t="s">
        <v>1135</v>
      </c>
      <c r="Q1126" s="35"/>
      <c r="R1126" s="35"/>
      <c r="S1126" s="35"/>
      <c r="T1126" s="35" t="s">
        <v>4732</v>
      </c>
      <c r="U1126" s="35"/>
      <c r="V1126" s="35" t="s">
        <v>5355</v>
      </c>
      <c r="W1126" s="35" t="s">
        <v>1138</v>
      </c>
      <c r="X1126" s="35" t="s">
        <v>1139</v>
      </c>
    </row>
    <row r="1127" spans="1:24" hidden="1">
      <c r="A1127" s="35" t="s">
        <v>5356</v>
      </c>
      <c r="B1127" s="35" t="s">
        <v>5357</v>
      </c>
      <c r="C1127" s="35"/>
      <c r="D1127" s="35" t="s">
        <v>4730</v>
      </c>
      <c r="E1127" s="35"/>
      <c r="F1127" s="35"/>
      <c r="G1127" s="35"/>
      <c r="H1127" s="35"/>
      <c r="I1127" s="36" t="s">
        <v>5356</v>
      </c>
      <c r="J1127" s="35"/>
      <c r="K1127" s="35" t="s">
        <v>1142</v>
      </c>
      <c r="L1127" s="35" t="s">
        <v>4663</v>
      </c>
      <c r="M1127" s="35" t="s">
        <v>1187</v>
      </c>
      <c r="N1127" s="35"/>
      <c r="O1127" s="35"/>
      <c r="P1127" s="35" t="s">
        <v>1135</v>
      </c>
      <c r="Q1127" s="35"/>
      <c r="R1127" s="35"/>
      <c r="S1127" s="35"/>
      <c r="T1127" s="35" t="s">
        <v>4732</v>
      </c>
      <c r="U1127" s="35"/>
      <c r="V1127" s="35" t="s">
        <v>5355</v>
      </c>
      <c r="W1127" s="35" t="s">
        <v>1138</v>
      </c>
      <c r="X1127" s="35" t="s">
        <v>1139</v>
      </c>
    </row>
    <row r="1128" spans="1:24" hidden="1">
      <c r="A1128" s="35" t="s">
        <v>5358</v>
      </c>
      <c r="B1128" s="35" t="s">
        <v>5359</v>
      </c>
      <c r="C1128" s="35" t="s">
        <v>1174</v>
      </c>
      <c r="D1128" s="35" t="s">
        <v>1175</v>
      </c>
      <c r="E1128" s="35" t="s">
        <v>1146</v>
      </c>
      <c r="F1128" s="35"/>
      <c r="G1128" s="35" t="s">
        <v>1615</v>
      </c>
      <c r="H1128" s="35"/>
      <c r="I1128" s="36" t="s">
        <v>5360</v>
      </c>
      <c r="J1128" s="35"/>
      <c r="K1128" s="35" t="s">
        <v>1142</v>
      </c>
      <c r="L1128" s="35" t="s">
        <v>4663</v>
      </c>
      <c r="M1128" s="35" t="s">
        <v>1187</v>
      </c>
      <c r="N1128" s="35"/>
      <c r="O1128" s="35" t="s">
        <v>1134</v>
      </c>
      <c r="P1128" s="35" t="s">
        <v>1135</v>
      </c>
      <c r="Q1128" s="35"/>
      <c r="R1128" s="35"/>
      <c r="S1128" s="35"/>
      <c r="T1128" s="35" t="s">
        <v>1617</v>
      </c>
      <c r="U1128" s="35"/>
      <c r="V1128" s="35" t="s">
        <v>5361</v>
      </c>
      <c r="W1128" s="35" t="s">
        <v>1138</v>
      </c>
      <c r="X1128" s="35" t="s">
        <v>1139</v>
      </c>
    </row>
    <row r="1129" spans="1:24" hidden="1">
      <c r="A1129" s="35" t="s">
        <v>5362</v>
      </c>
      <c r="B1129" s="35" t="s">
        <v>5363</v>
      </c>
      <c r="C1129" s="35" t="s">
        <v>1163</v>
      </c>
      <c r="D1129" s="35" t="s">
        <v>4861</v>
      </c>
      <c r="E1129" s="35" t="s">
        <v>1146</v>
      </c>
      <c r="F1129" s="35"/>
      <c r="G1129" s="35"/>
      <c r="H1129" s="35"/>
      <c r="I1129" s="36" t="s">
        <v>5364</v>
      </c>
      <c r="J1129" s="35"/>
      <c r="K1129" s="35" t="s">
        <v>1131</v>
      </c>
      <c r="L1129" s="35" t="s">
        <v>4663</v>
      </c>
      <c r="M1129" s="35" t="s">
        <v>1187</v>
      </c>
      <c r="N1129" s="35"/>
      <c r="O1129" s="35" t="s">
        <v>1134</v>
      </c>
      <c r="P1129" s="35" t="s">
        <v>1135</v>
      </c>
      <c r="Q1129" s="35"/>
      <c r="R1129" s="35"/>
      <c r="S1129" s="35"/>
      <c r="T1129" s="35" t="s">
        <v>4889</v>
      </c>
      <c r="U1129" s="35"/>
      <c r="V1129" s="35" t="s">
        <v>4957</v>
      </c>
      <c r="W1129" s="35" t="s">
        <v>1138</v>
      </c>
      <c r="X1129" s="35" t="s">
        <v>1139</v>
      </c>
    </row>
    <row r="1130" spans="1:24" hidden="1">
      <c r="A1130" s="35" t="s">
        <v>5365</v>
      </c>
      <c r="B1130" s="35" t="s">
        <v>5366</v>
      </c>
      <c r="C1130" s="35" t="s">
        <v>1163</v>
      </c>
      <c r="D1130" s="35" t="s">
        <v>4861</v>
      </c>
      <c r="E1130" s="35" t="s">
        <v>1146</v>
      </c>
      <c r="F1130" s="35"/>
      <c r="G1130" s="35"/>
      <c r="H1130" s="35"/>
      <c r="I1130" s="36" t="s">
        <v>5364</v>
      </c>
      <c r="J1130" s="35"/>
      <c r="K1130" s="35" t="s">
        <v>1131</v>
      </c>
      <c r="L1130" s="35" t="s">
        <v>4663</v>
      </c>
      <c r="M1130" s="35" t="s">
        <v>1187</v>
      </c>
      <c r="N1130" s="35"/>
      <c r="O1130" s="35" t="s">
        <v>1134</v>
      </c>
      <c r="P1130" s="35" t="s">
        <v>1135</v>
      </c>
      <c r="Q1130" s="35"/>
      <c r="R1130" s="35"/>
      <c r="S1130" s="35"/>
      <c r="T1130" s="35" t="s">
        <v>4889</v>
      </c>
      <c r="U1130" s="35"/>
      <c r="V1130" s="35" t="s">
        <v>4957</v>
      </c>
      <c r="W1130" s="35" t="s">
        <v>1138</v>
      </c>
      <c r="X1130" s="35" t="s">
        <v>1139</v>
      </c>
    </row>
    <row r="1131" spans="1:24" hidden="1">
      <c r="A1131" s="35" t="s">
        <v>5367</v>
      </c>
      <c r="B1131" s="35" t="s">
        <v>5368</v>
      </c>
      <c r="C1131" s="35" t="s">
        <v>1163</v>
      </c>
      <c r="D1131" s="35" t="s">
        <v>4861</v>
      </c>
      <c r="E1131" s="35" t="s">
        <v>1146</v>
      </c>
      <c r="F1131" s="35"/>
      <c r="G1131" s="35"/>
      <c r="H1131" s="35"/>
      <c r="I1131" s="36" t="s">
        <v>5364</v>
      </c>
      <c r="J1131" s="35"/>
      <c r="K1131" s="35" t="s">
        <v>1131</v>
      </c>
      <c r="L1131" s="35" t="s">
        <v>4663</v>
      </c>
      <c r="M1131" s="35" t="s">
        <v>1187</v>
      </c>
      <c r="N1131" s="35"/>
      <c r="O1131" s="35" t="s">
        <v>1134</v>
      </c>
      <c r="P1131" s="35" t="s">
        <v>1135</v>
      </c>
      <c r="Q1131" s="35"/>
      <c r="R1131" s="35"/>
      <c r="S1131" s="35"/>
      <c r="T1131" s="35" t="s">
        <v>4889</v>
      </c>
      <c r="U1131" s="35"/>
      <c r="V1131" s="35" t="s">
        <v>4957</v>
      </c>
      <c r="W1131" s="35" t="s">
        <v>1138</v>
      </c>
      <c r="X1131" s="35" t="s">
        <v>1139</v>
      </c>
    </row>
    <row r="1132" spans="1:24" hidden="1">
      <c r="A1132" s="35" t="s">
        <v>5369</v>
      </c>
      <c r="B1132" s="35" t="s">
        <v>5370</v>
      </c>
      <c r="C1132" s="35" t="s">
        <v>1163</v>
      </c>
      <c r="D1132" s="35" t="s">
        <v>4861</v>
      </c>
      <c r="E1132" s="35" t="s">
        <v>1146</v>
      </c>
      <c r="F1132" s="35"/>
      <c r="G1132" s="35"/>
      <c r="H1132" s="35"/>
      <c r="I1132" s="36" t="s">
        <v>5364</v>
      </c>
      <c r="J1132" s="35"/>
      <c r="K1132" s="35" t="s">
        <v>1131</v>
      </c>
      <c r="L1132" s="35" t="s">
        <v>4663</v>
      </c>
      <c r="M1132" s="35" t="s">
        <v>1187</v>
      </c>
      <c r="N1132" s="35"/>
      <c r="O1132" s="35" t="s">
        <v>1134</v>
      </c>
      <c r="P1132" s="35" t="s">
        <v>1135</v>
      </c>
      <c r="Q1132" s="35"/>
      <c r="R1132" s="35"/>
      <c r="S1132" s="35"/>
      <c r="T1132" s="35" t="s">
        <v>4889</v>
      </c>
      <c r="U1132" s="35"/>
      <c r="V1132" s="35" t="s">
        <v>4957</v>
      </c>
      <c r="W1132" s="35" t="s">
        <v>1138</v>
      </c>
      <c r="X1132" s="35" t="s">
        <v>1139</v>
      </c>
    </row>
    <row r="1133" spans="1:24" hidden="1">
      <c r="A1133" s="35" t="s">
        <v>5371</v>
      </c>
      <c r="B1133" s="35" t="s">
        <v>5372</v>
      </c>
      <c r="C1133" s="35" t="s">
        <v>1163</v>
      </c>
      <c r="D1133" s="35" t="s">
        <v>4861</v>
      </c>
      <c r="E1133" s="35" t="s">
        <v>1146</v>
      </c>
      <c r="F1133" s="35"/>
      <c r="G1133" s="35"/>
      <c r="H1133" s="35"/>
      <c r="I1133" s="36" t="s">
        <v>5364</v>
      </c>
      <c r="J1133" s="35"/>
      <c r="K1133" s="35" t="s">
        <v>1131</v>
      </c>
      <c r="L1133" s="35" t="s">
        <v>4663</v>
      </c>
      <c r="M1133" s="35" t="s">
        <v>1187</v>
      </c>
      <c r="N1133" s="35"/>
      <c r="O1133" s="35" t="s">
        <v>1134</v>
      </c>
      <c r="P1133" s="35" t="s">
        <v>1135</v>
      </c>
      <c r="Q1133" s="35"/>
      <c r="R1133" s="35"/>
      <c r="S1133" s="35"/>
      <c r="T1133" s="35" t="s">
        <v>4889</v>
      </c>
      <c r="U1133" s="35"/>
      <c r="V1133" s="35" t="s">
        <v>4957</v>
      </c>
      <c r="W1133" s="35" t="s">
        <v>1138</v>
      </c>
      <c r="X1133" s="35" t="s">
        <v>1139</v>
      </c>
    </row>
    <row r="1134" spans="1:24" hidden="1">
      <c r="A1134" s="35" t="s">
        <v>5373</v>
      </c>
      <c r="B1134" s="35" t="s">
        <v>5374</v>
      </c>
      <c r="C1134" s="35" t="s">
        <v>1163</v>
      </c>
      <c r="D1134" s="35" t="s">
        <v>4861</v>
      </c>
      <c r="E1134" s="35" t="s">
        <v>1146</v>
      </c>
      <c r="F1134" s="35"/>
      <c r="G1134" s="35"/>
      <c r="H1134" s="35"/>
      <c r="I1134" s="36" t="s">
        <v>5373</v>
      </c>
      <c r="J1134" s="35"/>
      <c r="K1134" s="35" t="s">
        <v>1131</v>
      </c>
      <c r="L1134" s="35" t="s">
        <v>4663</v>
      </c>
      <c r="M1134" s="35" t="s">
        <v>1187</v>
      </c>
      <c r="N1134" s="35"/>
      <c r="O1134" s="35" t="s">
        <v>1134</v>
      </c>
      <c r="P1134" s="35" t="s">
        <v>1135</v>
      </c>
      <c r="Q1134" s="35"/>
      <c r="R1134" s="35"/>
      <c r="S1134" s="35"/>
      <c r="T1134" s="35" t="s">
        <v>4889</v>
      </c>
      <c r="U1134" s="35"/>
      <c r="V1134" s="35" t="s">
        <v>4957</v>
      </c>
      <c r="W1134" s="35" t="s">
        <v>1138</v>
      </c>
      <c r="X1134" s="35" t="s">
        <v>1139</v>
      </c>
    </row>
    <row r="1135" spans="1:24" ht="31.5" hidden="1">
      <c r="A1135" s="35" t="s">
        <v>5375</v>
      </c>
      <c r="B1135" s="35" t="s">
        <v>5376</v>
      </c>
      <c r="C1135" s="35" t="s">
        <v>1163</v>
      </c>
      <c r="D1135" s="35" t="s">
        <v>4673</v>
      </c>
      <c r="E1135" s="35" t="s">
        <v>1159</v>
      </c>
      <c r="F1135" s="35"/>
      <c r="G1135" s="35" t="s">
        <v>1897</v>
      </c>
      <c r="H1135" s="35"/>
      <c r="I1135" s="36" t="s">
        <v>5377</v>
      </c>
      <c r="J1135" s="35"/>
      <c r="K1135" s="35" t="s">
        <v>1206</v>
      </c>
      <c r="L1135" s="35" t="s">
        <v>4663</v>
      </c>
      <c r="M1135" s="35" t="s">
        <v>1187</v>
      </c>
      <c r="N1135" s="35"/>
      <c r="O1135" s="35" t="s">
        <v>1134</v>
      </c>
      <c r="P1135" s="35" t="s">
        <v>1135</v>
      </c>
      <c r="Q1135" s="35"/>
      <c r="R1135" s="35"/>
      <c r="S1135" s="35"/>
      <c r="T1135" s="35" t="s">
        <v>1899</v>
      </c>
      <c r="U1135" s="35"/>
      <c r="V1135" s="35" t="s">
        <v>4685</v>
      </c>
      <c r="W1135" s="35" t="s">
        <v>1138</v>
      </c>
      <c r="X1135" s="35" t="s">
        <v>1139</v>
      </c>
    </row>
    <row r="1136" spans="1:24" ht="31.5" hidden="1">
      <c r="A1136" s="35" t="s">
        <v>5378</v>
      </c>
      <c r="B1136" s="35" t="s">
        <v>5379</v>
      </c>
      <c r="C1136" s="35" t="s">
        <v>1163</v>
      </c>
      <c r="D1136" s="35" t="s">
        <v>4673</v>
      </c>
      <c r="E1136" s="35" t="s">
        <v>1146</v>
      </c>
      <c r="F1136" s="35"/>
      <c r="G1136" s="35" t="s">
        <v>5380</v>
      </c>
      <c r="H1136" s="35"/>
      <c r="I1136" s="36" t="s">
        <v>5381</v>
      </c>
      <c r="J1136" s="35"/>
      <c r="K1136" s="35" t="s">
        <v>1206</v>
      </c>
      <c r="L1136" s="35" t="s">
        <v>4663</v>
      </c>
      <c r="M1136" s="35" t="s">
        <v>1187</v>
      </c>
      <c r="N1136" s="35"/>
      <c r="O1136" s="35" t="s">
        <v>1134</v>
      </c>
      <c r="P1136" s="35" t="s">
        <v>1135</v>
      </c>
      <c r="Q1136" s="35"/>
      <c r="R1136" s="35"/>
      <c r="S1136" s="35"/>
      <c r="T1136" s="35" t="s">
        <v>5276</v>
      </c>
      <c r="U1136" s="35"/>
      <c r="V1136" s="35" t="s">
        <v>2411</v>
      </c>
      <c r="W1136" s="35" t="s">
        <v>1138</v>
      </c>
      <c r="X1136" s="35" t="s">
        <v>1139</v>
      </c>
    </row>
    <row r="1137" spans="1:24" hidden="1">
      <c r="A1137" s="35" t="s">
        <v>5379</v>
      </c>
      <c r="B1137" s="35" t="s">
        <v>5382</v>
      </c>
      <c r="C1137" s="35" t="s">
        <v>1163</v>
      </c>
      <c r="D1137" s="35" t="s">
        <v>4673</v>
      </c>
      <c r="E1137" s="35" t="s">
        <v>1159</v>
      </c>
      <c r="F1137" s="35"/>
      <c r="G1137" s="35"/>
      <c r="H1137" s="35"/>
      <c r="I1137" s="36" t="s">
        <v>5383</v>
      </c>
      <c r="J1137" s="35"/>
      <c r="K1137" s="35" t="s">
        <v>1206</v>
      </c>
      <c r="L1137" s="35" t="s">
        <v>4663</v>
      </c>
      <c r="M1137" s="35" t="s">
        <v>1187</v>
      </c>
      <c r="N1137" s="35"/>
      <c r="O1137" s="35" t="s">
        <v>1134</v>
      </c>
      <c r="P1137" s="35" t="s">
        <v>1135</v>
      </c>
      <c r="Q1137" s="35"/>
      <c r="R1137" s="35"/>
      <c r="S1137" s="35"/>
      <c r="T1137" s="35" t="s">
        <v>1899</v>
      </c>
      <c r="U1137" s="35"/>
      <c r="V1137" s="35" t="s">
        <v>4800</v>
      </c>
      <c r="W1137" s="35" t="s">
        <v>1138</v>
      </c>
      <c r="X1137" s="35" t="s">
        <v>1139</v>
      </c>
    </row>
    <row r="1138" spans="1:24" hidden="1">
      <c r="A1138" s="35" t="s">
        <v>5384</v>
      </c>
      <c r="B1138" s="35" t="s">
        <v>5385</v>
      </c>
      <c r="C1138" s="35" t="s">
        <v>1163</v>
      </c>
      <c r="D1138" s="35" t="s">
        <v>1691</v>
      </c>
      <c r="E1138" s="35" t="s">
        <v>1128</v>
      </c>
      <c r="F1138" s="35"/>
      <c r="G1138" s="35" t="s">
        <v>5197</v>
      </c>
      <c r="H1138" s="35"/>
      <c r="I1138" s="36" t="s">
        <v>5386</v>
      </c>
      <c r="J1138" s="35"/>
      <c r="K1138" s="35" t="s">
        <v>1142</v>
      </c>
      <c r="L1138" s="35" t="s">
        <v>4663</v>
      </c>
      <c r="M1138" s="35" t="s">
        <v>1187</v>
      </c>
      <c r="N1138" s="35"/>
      <c r="O1138" s="35" t="s">
        <v>1134</v>
      </c>
      <c r="P1138" s="35" t="s">
        <v>1135</v>
      </c>
      <c r="Q1138" s="35"/>
      <c r="R1138" s="35"/>
      <c r="S1138" s="35"/>
      <c r="T1138" s="35" t="s">
        <v>5188</v>
      </c>
      <c r="U1138" s="35"/>
      <c r="V1138" s="35" t="s">
        <v>5387</v>
      </c>
      <c r="W1138" s="35" t="s">
        <v>1138</v>
      </c>
      <c r="X1138" s="35" t="s">
        <v>1139</v>
      </c>
    </row>
    <row r="1139" spans="1:24" hidden="1">
      <c r="A1139" s="35" t="s">
        <v>5388</v>
      </c>
      <c r="B1139" s="35" t="s">
        <v>5389</v>
      </c>
      <c r="C1139" s="35" t="s">
        <v>1163</v>
      </c>
      <c r="D1139" s="35" t="s">
        <v>2350</v>
      </c>
      <c r="E1139" s="35" t="s">
        <v>1165</v>
      </c>
      <c r="F1139" s="35" t="s">
        <v>2357</v>
      </c>
      <c r="G1139" s="35"/>
      <c r="H1139" s="35"/>
      <c r="I1139" s="36" t="s">
        <v>5388</v>
      </c>
      <c r="J1139" s="35"/>
      <c r="K1139" s="35" t="s">
        <v>1142</v>
      </c>
      <c r="L1139" s="35" t="s">
        <v>4663</v>
      </c>
      <c r="M1139" s="35" t="s">
        <v>1187</v>
      </c>
      <c r="N1139" s="35"/>
      <c r="O1139" s="35" t="s">
        <v>1134</v>
      </c>
      <c r="P1139" s="35" t="s">
        <v>1135</v>
      </c>
      <c r="Q1139" s="35"/>
      <c r="R1139" s="35"/>
      <c r="S1139" s="35"/>
      <c r="T1139" s="35" t="s">
        <v>4742</v>
      </c>
      <c r="U1139" s="35"/>
      <c r="V1139" s="35" t="s">
        <v>2359</v>
      </c>
      <c r="W1139" s="35" t="s">
        <v>1138</v>
      </c>
      <c r="X1139" s="35" t="s">
        <v>1139</v>
      </c>
    </row>
    <row r="1140" spans="1:24" ht="31.5" hidden="1">
      <c r="A1140" s="35" t="s">
        <v>5390</v>
      </c>
      <c r="B1140" s="35" t="s">
        <v>5391</v>
      </c>
      <c r="C1140" s="35" t="s">
        <v>1174</v>
      </c>
      <c r="D1140" s="35" t="s">
        <v>1175</v>
      </c>
      <c r="E1140" s="35" t="s">
        <v>1128</v>
      </c>
      <c r="F1140" s="35" t="s">
        <v>2022</v>
      </c>
      <c r="G1140" s="35" t="s">
        <v>1685</v>
      </c>
      <c r="H1140" s="35"/>
      <c r="I1140" s="36" t="s">
        <v>5392</v>
      </c>
      <c r="J1140" s="35"/>
      <c r="K1140" s="35" t="s">
        <v>3312</v>
      </c>
      <c r="L1140" s="35" t="s">
        <v>4663</v>
      </c>
      <c r="M1140" s="35" t="s">
        <v>1187</v>
      </c>
      <c r="N1140" s="35"/>
      <c r="O1140" s="35" t="s">
        <v>1134</v>
      </c>
      <c r="P1140" s="35" t="s">
        <v>1135</v>
      </c>
      <c r="Q1140" s="35"/>
      <c r="R1140" s="35"/>
      <c r="S1140" s="35"/>
      <c r="T1140" s="35" t="s">
        <v>1687</v>
      </c>
      <c r="U1140" s="35"/>
      <c r="V1140" s="35" t="s">
        <v>2024</v>
      </c>
      <c r="W1140" s="35" t="s">
        <v>1138</v>
      </c>
      <c r="X1140" s="35" t="s">
        <v>1139</v>
      </c>
    </row>
    <row r="1141" spans="1:24" ht="47.25" hidden="1">
      <c r="A1141" s="35" t="s">
        <v>5393</v>
      </c>
      <c r="B1141" s="35" t="s">
        <v>5394</v>
      </c>
      <c r="C1141" s="35" t="s">
        <v>1174</v>
      </c>
      <c r="D1141" s="35" t="s">
        <v>1175</v>
      </c>
      <c r="E1141" s="35" t="s">
        <v>1128</v>
      </c>
      <c r="F1141" s="35" t="s">
        <v>5395</v>
      </c>
      <c r="G1141" s="35" t="s">
        <v>1685</v>
      </c>
      <c r="H1141" s="35"/>
      <c r="I1141" s="36" t="s">
        <v>5396</v>
      </c>
      <c r="J1141" s="35"/>
      <c r="K1141" s="35" t="s">
        <v>3312</v>
      </c>
      <c r="L1141" s="35" t="s">
        <v>4663</v>
      </c>
      <c r="M1141" s="35" t="s">
        <v>1187</v>
      </c>
      <c r="N1141" s="35"/>
      <c r="O1141" s="35" t="s">
        <v>1134</v>
      </c>
      <c r="P1141" s="35" t="s">
        <v>1135</v>
      </c>
      <c r="Q1141" s="35"/>
      <c r="R1141" s="35"/>
      <c r="S1141" s="35"/>
      <c r="T1141" s="35" t="s">
        <v>1687</v>
      </c>
      <c r="U1141" s="35"/>
      <c r="V1141" s="35" t="s">
        <v>5397</v>
      </c>
      <c r="W1141" s="35" t="s">
        <v>1138</v>
      </c>
      <c r="X1141" s="35" t="s">
        <v>1139</v>
      </c>
    </row>
    <row r="1142" spans="1:24" hidden="1">
      <c r="A1142" s="35" t="s">
        <v>5398</v>
      </c>
      <c r="B1142" s="35" t="s">
        <v>5399</v>
      </c>
      <c r="C1142" s="35" t="s">
        <v>1174</v>
      </c>
      <c r="D1142" s="35" t="s">
        <v>1175</v>
      </c>
      <c r="E1142" s="35" t="s">
        <v>1159</v>
      </c>
      <c r="F1142" s="35" t="s">
        <v>4924</v>
      </c>
      <c r="G1142" s="35" t="s">
        <v>1685</v>
      </c>
      <c r="H1142" s="35"/>
      <c r="I1142" s="36" t="s">
        <v>5400</v>
      </c>
      <c r="J1142" s="35"/>
      <c r="K1142" s="35" t="s">
        <v>3312</v>
      </c>
      <c r="L1142" s="35" t="s">
        <v>4663</v>
      </c>
      <c r="M1142" s="35" t="s">
        <v>1187</v>
      </c>
      <c r="N1142" s="35"/>
      <c r="O1142" s="35" t="s">
        <v>1134</v>
      </c>
      <c r="P1142" s="35" t="s">
        <v>1135</v>
      </c>
      <c r="Q1142" s="35"/>
      <c r="R1142" s="35"/>
      <c r="S1142" s="35"/>
      <c r="T1142" s="35" t="s">
        <v>1687</v>
      </c>
      <c r="U1142" s="35"/>
      <c r="V1142" s="35" t="s">
        <v>4926</v>
      </c>
      <c r="W1142" s="35" t="s">
        <v>1138</v>
      </c>
      <c r="X1142" s="35" t="s">
        <v>1139</v>
      </c>
    </row>
    <row r="1143" spans="1:24" ht="47.25" hidden="1">
      <c r="A1143" s="35" t="s">
        <v>5401</v>
      </c>
      <c r="B1143" s="35" t="s">
        <v>5402</v>
      </c>
      <c r="C1143" s="35" t="s">
        <v>1174</v>
      </c>
      <c r="D1143" s="35" t="s">
        <v>1175</v>
      </c>
      <c r="E1143" s="35" t="s">
        <v>1128</v>
      </c>
      <c r="F1143" s="35" t="s">
        <v>2022</v>
      </c>
      <c r="G1143" s="35" t="s">
        <v>1685</v>
      </c>
      <c r="H1143" s="35"/>
      <c r="I1143" s="36" t="s">
        <v>5403</v>
      </c>
      <c r="J1143" s="35"/>
      <c r="K1143" s="35" t="s">
        <v>3312</v>
      </c>
      <c r="L1143" s="35" t="s">
        <v>4663</v>
      </c>
      <c r="M1143" s="35" t="s">
        <v>1187</v>
      </c>
      <c r="N1143" s="35"/>
      <c r="O1143" s="35" t="s">
        <v>1134</v>
      </c>
      <c r="P1143" s="35" t="s">
        <v>1135</v>
      </c>
      <c r="Q1143" s="35"/>
      <c r="R1143" s="35"/>
      <c r="S1143" s="35"/>
      <c r="T1143" s="35" t="s">
        <v>1687</v>
      </c>
      <c r="U1143" s="35"/>
      <c r="V1143" s="35" t="s">
        <v>2024</v>
      </c>
      <c r="W1143" s="35" t="s">
        <v>1138</v>
      </c>
      <c r="X1143" s="35" t="s">
        <v>1139</v>
      </c>
    </row>
    <row r="1144" spans="1:24" hidden="1">
      <c r="A1144" s="35" t="s">
        <v>5404</v>
      </c>
      <c r="B1144" s="35" t="s">
        <v>5405</v>
      </c>
      <c r="C1144" s="35" t="s">
        <v>1174</v>
      </c>
      <c r="D1144" s="35" t="s">
        <v>1175</v>
      </c>
      <c r="E1144" s="35" t="s">
        <v>1128</v>
      </c>
      <c r="F1144" s="35" t="s">
        <v>4924</v>
      </c>
      <c r="G1144" s="35" t="s">
        <v>1685</v>
      </c>
      <c r="H1144" s="35"/>
      <c r="I1144" s="36" t="s">
        <v>5406</v>
      </c>
      <c r="J1144" s="35"/>
      <c r="K1144" s="35" t="s">
        <v>3312</v>
      </c>
      <c r="L1144" s="35" t="s">
        <v>4663</v>
      </c>
      <c r="M1144" s="35" t="s">
        <v>1187</v>
      </c>
      <c r="N1144" s="35"/>
      <c r="O1144" s="35" t="s">
        <v>1134</v>
      </c>
      <c r="P1144" s="35" t="s">
        <v>1135</v>
      </c>
      <c r="Q1144" s="35"/>
      <c r="R1144" s="35"/>
      <c r="S1144" s="35"/>
      <c r="T1144" s="35" t="s">
        <v>1687</v>
      </c>
      <c r="U1144" s="35"/>
      <c r="V1144" s="35" t="s">
        <v>4926</v>
      </c>
      <c r="W1144" s="35" t="s">
        <v>1138</v>
      </c>
      <c r="X1144" s="35" t="s">
        <v>1139</v>
      </c>
    </row>
    <row r="1145" spans="1:24" hidden="1">
      <c r="A1145" s="35" t="s">
        <v>5407</v>
      </c>
      <c r="B1145" s="35" t="s">
        <v>5408</v>
      </c>
      <c r="C1145" s="35" t="s">
        <v>1174</v>
      </c>
      <c r="D1145" s="35" t="s">
        <v>1175</v>
      </c>
      <c r="E1145" s="35" t="s">
        <v>1159</v>
      </c>
      <c r="F1145" s="35" t="s">
        <v>4924</v>
      </c>
      <c r="G1145" s="35" t="s">
        <v>1685</v>
      </c>
      <c r="H1145" s="35"/>
      <c r="I1145" s="36" t="s">
        <v>5409</v>
      </c>
      <c r="J1145" s="35"/>
      <c r="K1145" s="35" t="s">
        <v>3312</v>
      </c>
      <c r="L1145" s="35" t="s">
        <v>4663</v>
      </c>
      <c r="M1145" s="35" t="s">
        <v>1187</v>
      </c>
      <c r="N1145" s="35"/>
      <c r="O1145" s="35" t="s">
        <v>1134</v>
      </c>
      <c r="P1145" s="35" t="s">
        <v>1135</v>
      </c>
      <c r="Q1145" s="35"/>
      <c r="R1145" s="35"/>
      <c r="S1145" s="35"/>
      <c r="T1145" s="35" t="s">
        <v>1687</v>
      </c>
      <c r="U1145" s="35"/>
      <c r="V1145" s="35" t="s">
        <v>4926</v>
      </c>
      <c r="W1145" s="35" t="s">
        <v>1138</v>
      </c>
      <c r="X1145" s="35" t="s">
        <v>1139</v>
      </c>
    </row>
    <row r="1146" spans="1:24" hidden="1">
      <c r="A1146" s="35" t="s">
        <v>5410</v>
      </c>
      <c r="B1146" s="35" t="s">
        <v>5411</v>
      </c>
      <c r="C1146" s="35" t="s">
        <v>1174</v>
      </c>
      <c r="D1146" s="35" t="s">
        <v>1175</v>
      </c>
      <c r="E1146" s="35" t="s">
        <v>1128</v>
      </c>
      <c r="F1146" s="35" t="s">
        <v>4924</v>
      </c>
      <c r="G1146" s="35"/>
      <c r="H1146" s="35"/>
      <c r="I1146" s="36" t="s">
        <v>5412</v>
      </c>
      <c r="J1146" s="35"/>
      <c r="K1146" s="35" t="s">
        <v>3312</v>
      </c>
      <c r="L1146" s="35" t="s">
        <v>4663</v>
      </c>
      <c r="M1146" s="35" t="s">
        <v>1187</v>
      </c>
      <c r="N1146" s="35"/>
      <c r="O1146" s="35" t="s">
        <v>1134</v>
      </c>
      <c r="P1146" s="35" t="s">
        <v>1135</v>
      </c>
      <c r="Q1146" s="35"/>
      <c r="R1146" s="35"/>
      <c r="S1146" s="35"/>
      <c r="T1146" s="35" t="s">
        <v>4925</v>
      </c>
      <c r="U1146" s="35"/>
      <c r="V1146" s="35" t="s">
        <v>4926</v>
      </c>
      <c r="W1146" s="35" t="s">
        <v>1138</v>
      </c>
      <c r="X1146" s="35" t="s">
        <v>1139</v>
      </c>
    </row>
    <row r="1147" spans="1:24" hidden="1">
      <c r="A1147" s="35" t="s">
        <v>5413</v>
      </c>
      <c r="B1147" s="35" t="s">
        <v>5414</v>
      </c>
      <c r="C1147" s="35" t="s">
        <v>1407</v>
      </c>
      <c r="D1147" s="35" t="s">
        <v>1408</v>
      </c>
      <c r="E1147" s="35" t="s">
        <v>1165</v>
      </c>
      <c r="F1147" s="35" t="s">
        <v>2680</v>
      </c>
      <c r="G1147" s="35"/>
      <c r="H1147" s="35"/>
      <c r="I1147" s="36" t="s">
        <v>5415</v>
      </c>
      <c r="J1147" s="35"/>
      <c r="K1147" s="35" t="s">
        <v>3312</v>
      </c>
      <c r="L1147" s="35" t="s">
        <v>4663</v>
      </c>
      <c r="M1147" s="35" t="s">
        <v>1187</v>
      </c>
      <c r="N1147" s="35"/>
      <c r="O1147" s="35" t="s">
        <v>1134</v>
      </c>
      <c r="P1147" s="35" t="s">
        <v>1135</v>
      </c>
      <c r="Q1147" s="35"/>
      <c r="R1147" s="35"/>
      <c r="S1147" s="35"/>
      <c r="T1147" s="35" t="s">
        <v>1591</v>
      </c>
      <c r="U1147" s="35"/>
      <c r="V1147" s="35" t="s">
        <v>2682</v>
      </c>
      <c r="W1147" s="35" t="s">
        <v>1138</v>
      </c>
      <c r="X1147" s="35" t="s">
        <v>1139</v>
      </c>
    </row>
    <row r="1148" spans="1:24" ht="31.5" hidden="1">
      <c r="A1148" s="35" t="s">
        <v>5416</v>
      </c>
      <c r="B1148" s="35" t="s">
        <v>5417</v>
      </c>
      <c r="C1148" s="35" t="s">
        <v>1163</v>
      </c>
      <c r="D1148" s="35" t="s">
        <v>4861</v>
      </c>
      <c r="E1148" s="35" t="s">
        <v>1159</v>
      </c>
      <c r="F1148" s="35" t="s">
        <v>5418</v>
      </c>
      <c r="G1148" s="35"/>
      <c r="H1148" s="35"/>
      <c r="I1148" s="36" t="s">
        <v>5419</v>
      </c>
      <c r="J1148" s="35"/>
      <c r="K1148" s="35"/>
      <c r="L1148" s="35" t="s">
        <v>4663</v>
      </c>
      <c r="M1148" s="35" t="s">
        <v>1187</v>
      </c>
      <c r="N1148" s="35"/>
      <c r="O1148" s="35" t="s">
        <v>1134</v>
      </c>
      <c r="P1148" s="35" t="s">
        <v>1135</v>
      </c>
      <c r="Q1148" s="35"/>
      <c r="R1148" s="35"/>
      <c r="S1148" s="35"/>
      <c r="T1148" s="35" t="s">
        <v>4863</v>
      </c>
      <c r="U1148" s="35"/>
      <c r="V1148" s="35" t="s">
        <v>5420</v>
      </c>
      <c r="W1148" s="35" t="s">
        <v>1138</v>
      </c>
      <c r="X1148" s="35" t="s">
        <v>1139</v>
      </c>
    </row>
    <row r="1149" spans="1:24" hidden="1">
      <c r="A1149" s="35" t="s">
        <v>5421</v>
      </c>
      <c r="B1149" s="35" t="s">
        <v>5422</v>
      </c>
      <c r="C1149" s="35" t="s">
        <v>1163</v>
      </c>
      <c r="D1149" s="35" t="s">
        <v>4861</v>
      </c>
      <c r="E1149" s="35" t="s">
        <v>1159</v>
      </c>
      <c r="F1149" s="35" t="s">
        <v>5418</v>
      </c>
      <c r="G1149" s="35"/>
      <c r="H1149" s="35"/>
      <c r="I1149" s="36" t="s">
        <v>5423</v>
      </c>
      <c r="J1149" s="35"/>
      <c r="K1149" s="35" t="s">
        <v>3312</v>
      </c>
      <c r="L1149" s="35" t="s">
        <v>4663</v>
      </c>
      <c r="M1149" s="35" t="s">
        <v>1187</v>
      </c>
      <c r="N1149" s="35"/>
      <c r="O1149" s="35" t="s">
        <v>1134</v>
      </c>
      <c r="P1149" s="35" t="s">
        <v>1135</v>
      </c>
      <c r="Q1149" s="35"/>
      <c r="R1149" s="35"/>
      <c r="S1149" s="35"/>
      <c r="T1149" s="35" t="s">
        <v>4863</v>
      </c>
      <c r="U1149" s="35"/>
      <c r="V1149" s="35" t="s">
        <v>5420</v>
      </c>
      <c r="W1149" s="35" t="s">
        <v>1138</v>
      </c>
      <c r="X1149" s="35" t="s">
        <v>1139</v>
      </c>
    </row>
    <row r="1150" spans="1:24" ht="78.75" hidden="1">
      <c r="A1150" s="35" t="s">
        <v>5424</v>
      </c>
      <c r="B1150" s="35" t="s">
        <v>5425</v>
      </c>
      <c r="C1150" s="35" t="s">
        <v>1407</v>
      </c>
      <c r="D1150" s="35" t="s">
        <v>1408</v>
      </c>
      <c r="E1150" s="35" t="s">
        <v>1159</v>
      </c>
      <c r="F1150" s="35"/>
      <c r="G1150" s="35"/>
      <c r="H1150" s="35"/>
      <c r="I1150" s="36" t="s">
        <v>5426</v>
      </c>
      <c r="J1150" s="35"/>
      <c r="K1150" s="35" t="s">
        <v>3303</v>
      </c>
      <c r="L1150" s="35" t="s">
        <v>4663</v>
      </c>
      <c r="M1150" s="35" t="s">
        <v>1187</v>
      </c>
      <c r="N1150" s="35"/>
      <c r="O1150" s="35" t="s">
        <v>1134</v>
      </c>
      <c r="P1150" s="35" t="s">
        <v>1135</v>
      </c>
      <c r="Q1150" s="35"/>
      <c r="R1150" s="35"/>
      <c r="S1150" s="35"/>
      <c r="T1150" s="35" t="s">
        <v>2825</v>
      </c>
      <c r="U1150" s="35"/>
      <c r="V1150" s="35" t="s">
        <v>2514</v>
      </c>
      <c r="W1150" s="35" t="s">
        <v>1138</v>
      </c>
      <c r="X1150" s="35" t="s">
        <v>1139</v>
      </c>
    </row>
    <row r="1151" spans="1:24" hidden="1">
      <c r="A1151" s="35" t="s">
        <v>5427</v>
      </c>
      <c r="B1151" s="35" t="s">
        <v>5428</v>
      </c>
      <c r="C1151" s="35" t="s">
        <v>1163</v>
      </c>
      <c r="D1151" s="35" t="s">
        <v>4861</v>
      </c>
      <c r="E1151" s="35" t="s">
        <v>1159</v>
      </c>
      <c r="F1151" s="35" t="s">
        <v>5418</v>
      </c>
      <c r="G1151" s="35"/>
      <c r="H1151" s="35"/>
      <c r="I1151" s="36" t="s">
        <v>5429</v>
      </c>
      <c r="J1151" s="35"/>
      <c r="K1151" s="35" t="s">
        <v>3312</v>
      </c>
      <c r="L1151" s="35" t="s">
        <v>4663</v>
      </c>
      <c r="M1151" s="35" t="s">
        <v>1187</v>
      </c>
      <c r="N1151" s="35"/>
      <c r="O1151" s="35" t="s">
        <v>1134</v>
      </c>
      <c r="P1151" s="35" t="s">
        <v>1135</v>
      </c>
      <c r="Q1151" s="35"/>
      <c r="R1151" s="35"/>
      <c r="S1151" s="35"/>
      <c r="T1151" s="35" t="s">
        <v>4863</v>
      </c>
      <c r="U1151" s="35"/>
      <c r="V1151" s="35" t="s">
        <v>5420</v>
      </c>
      <c r="W1151" s="35" t="s">
        <v>1138</v>
      </c>
      <c r="X1151" s="35" t="s">
        <v>1139</v>
      </c>
    </row>
    <row r="1152" spans="1:24" hidden="1">
      <c r="A1152" s="35" t="s">
        <v>5430</v>
      </c>
      <c r="B1152" s="35" t="s">
        <v>5431</v>
      </c>
      <c r="C1152" s="35" t="s">
        <v>1174</v>
      </c>
      <c r="D1152" s="35" t="s">
        <v>1175</v>
      </c>
      <c r="E1152" s="35" t="s">
        <v>1159</v>
      </c>
      <c r="F1152" s="35" t="s">
        <v>4924</v>
      </c>
      <c r="G1152" s="35" t="s">
        <v>1685</v>
      </c>
      <c r="H1152" s="35"/>
      <c r="I1152" s="36" t="s">
        <v>5432</v>
      </c>
      <c r="J1152" s="35"/>
      <c r="K1152" s="35" t="s">
        <v>3312</v>
      </c>
      <c r="L1152" s="35" t="s">
        <v>4663</v>
      </c>
      <c r="M1152" s="35" t="s">
        <v>1187</v>
      </c>
      <c r="N1152" s="35"/>
      <c r="O1152" s="35" t="s">
        <v>1134</v>
      </c>
      <c r="P1152" s="35" t="s">
        <v>1135</v>
      </c>
      <c r="Q1152" s="35"/>
      <c r="R1152" s="35"/>
      <c r="S1152" s="35"/>
      <c r="T1152" s="35" t="s">
        <v>1687</v>
      </c>
      <c r="U1152" s="35"/>
      <c r="V1152" s="35" t="s">
        <v>4926</v>
      </c>
      <c r="W1152" s="35" t="s">
        <v>1138</v>
      </c>
      <c r="X1152" s="35" t="s">
        <v>1139</v>
      </c>
    </row>
    <row r="1153" spans="1:24" hidden="1">
      <c r="A1153" s="35" t="s">
        <v>5433</v>
      </c>
      <c r="B1153" s="35" t="s">
        <v>5434</v>
      </c>
      <c r="C1153" s="35" t="s">
        <v>1174</v>
      </c>
      <c r="D1153" s="35" t="s">
        <v>1175</v>
      </c>
      <c r="E1153" s="35" t="s">
        <v>1159</v>
      </c>
      <c r="F1153" s="35" t="s">
        <v>4924</v>
      </c>
      <c r="G1153" s="35" t="s">
        <v>1685</v>
      </c>
      <c r="H1153" s="35"/>
      <c r="I1153" s="36" t="s">
        <v>5433</v>
      </c>
      <c r="J1153" s="35"/>
      <c r="K1153" s="35" t="s">
        <v>3312</v>
      </c>
      <c r="L1153" s="35" t="s">
        <v>4663</v>
      </c>
      <c r="M1153" s="35" t="s">
        <v>1187</v>
      </c>
      <c r="N1153" s="35"/>
      <c r="O1153" s="35" t="s">
        <v>1134</v>
      </c>
      <c r="P1153" s="35" t="s">
        <v>1135</v>
      </c>
      <c r="Q1153" s="35"/>
      <c r="R1153" s="35"/>
      <c r="S1153" s="35"/>
      <c r="T1153" s="35" t="s">
        <v>1687</v>
      </c>
      <c r="U1153" s="35"/>
      <c r="V1153" s="35" t="s">
        <v>4926</v>
      </c>
      <c r="W1153" s="35" t="s">
        <v>1138</v>
      </c>
      <c r="X1153" s="35" t="s">
        <v>1139</v>
      </c>
    </row>
    <row r="1154" spans="1:24" ht="47.25" hidden="1">
      <c r="A1154" s="35" t="s">
        <v>5435</v>
      </c>
      <c r="B1154" s="35" t="s">
        <v>5436</v>
      </c>
      <c r="C1154" s="35" t="s">
        <v>1163</v>
      </c>
      <c r="D1154" s="35" t="s">
        <v>2350</v>
      </c>
      <c r="E1154" s="35" t="s">
        <v>1165</v>
      </c>
      <c r="F1154" s="35" t="s">
        <v>2357</v>
      </c>
      <c r="G1154" s="35"/>
      <c r="H1154" s="35"/>
      <c r="I1154" s="36" t="s">
        <v>5318</v>
      </c>
      <c r="J1154" s="35"/>
      <c r="K1154" s="35" t="s">
        <v>3248</v>
      </c>
      <c r="L1154" s="35" t="s">
        <v>4663</v>
      </c>
      <c r="M1154" s="35" t="s">
        <v>1187</v>
      </c>
      <c r="N1154" s="35"/>
      <c r="O1154" s="35" t="s">
        <v>1134</v>
      </c>
      <c r="P1154" s="35" t="s">
        <v>1135</v>
      </c>
      <c r="Q1154" s="35"/>
      <c r="R1154" s="35"/>
      <c r="S1154" s="35"/>
      <c r="T1154" s="35" t="s">
        <v>4742</v>
      </c>
      <c r="U1154" s="35"/>
      <c r="V1154" s="35" t="s">
        <v>2359</v>
      </c>
      <c r="W1154" s="35" t="s">
        <v>1138</v>
      </c>
      <c r="X1154" s="35" t="s">
        <v>1139</v>
      </c>
    </row>
    <row r="1155" spans="1:24" hidden="1">
      <c r="A1155" s="35" t="s">
        <v>5437</v>
      </c>
      <c r="B1155" s="35" t="s">
        <v>5438</v>
      </c>
      <c r="C1155" s="35" t="s">
        <v>1174</v>
      </c>
      <c r="D1155" s="35" t="s">
        <v>1175</v>
      </c>
      <c r="E1155" s="35" t="s">
        <v>1159</v>
      </c>
      <c r="F1155" s="35" t="s">
        <v>5395</v>
      </c>
      <c r="G1155" s="35" t="s">
        <v>1685</v>
      </c>
      <c r="H1155" s="35"/>
      <c r="I1155" s="36" t="s">
        <v>5437</v>
      </c>
      <c r="J1155" s="35"/>
      <c r="K1155" s="35" t="s">
        <v>3312</v>
      </c>
      <c r="L1155" s="35" t="s">
        <v>4663</v>
      </c>
      <c r="M1155" s="35" t="s">
        <v>1187</v>
      </c>
      <c r="N1155" s="35"/>
      <c r="O1155" s="35" t="s">
        <v>1134</v>
      </c>
      <c r="P1155" s="35" t="s">
        <v>1135</v>
      </c>
      <c r="Q1155" s="35"/>
      <c r="R1155" s="35"/>
      <c r="S1155" s="35"/>
      <c r="T1155" s="35" t="s">
        <v>1687</v>
      </c>
      <c r="U1155" s="35"/>
      <c r="V1155" s="35" t="s">
        <v>5397</v>
      </c>
      <c r="W1155" s="35" t="s">
        <v>1138</v>
      </c>
      <c r="X1155" s="35" t="s">
        <v>1139</v>
      </c>
    </row>
    <row r="1156" spans="1:24" hidden="1">
      <c r="A1156" s="35" t="s">
        <v>5439</v>
      </c>
      <c r="B1156" s="35" t="s">
        <v>5440</v>
      </c>
      <c r="C1156" s="35" t="s">
        <v>1163</v>
      </c>
      <c r="D1156" s="35" t="s">
        <v>2350</v>
      </c>
      <c r="E1156" s="35"/>
      <c r="F1156" s="35" t="s">
        <v>2308</v>
      </c>
      <c r="G1156" s="35"/>
      <c r="H1156" s="35"/>
      <c r="I1156" s="36" t="s">
        <v>5441</v>
      </c>
      <c r="J1156" s="35"/>
      <c r="K1156" s="35" t="s">
        <v>1131</v>
      </c>
      <c r="L1156" s="35" t="s">
        <v>4663</v>
      </c>
      <c r="M1156" s="35" t="s">
        <v>1187</v>
      </c>
      <c r="N1156" s="35"/>
      <c r="O1156" s="35" t="s">
        <v>1134</v>
      </c>
      <c r="P1156" s="35" t="s">
        <v>1135</v>
      </c>
      <c r="Q1156" s="35"/>
      <c r="R1156" s="35"/>
      <c r="S1156" s="35"/>
      <c r="T1156" s="35" t="s">
        <v>4777</v>
      </c>
      <c r="U1156" s="35"/>
      <c r="V1156" s="35" t="s">
        <v>2313</v>
      </c>
      <c r="W1156" s="35" t="s">
        <v>1138</v>
      </c>
      <c r="X1156" s="35" t="s">
        <v>1139</v>
      </c>
    </row>
    <row r="1157" spans="1:24" ht="31.5" hidden="1">
      <c r="A1157" s="35" t="s">
        <v>5442</v>
      </c>
      <c r="B1157" s="35" t="s">
        <v>5443</v>
      </c>
      <c r="C1157" s="35" t="s">
        <v>1163</v>
      </c>
      <c r="D1157" s="35" t="s">
        <v>1533</v>
      </c>
      <c r="E1157" s="35" t="s">
        <v>1146</v>
      </c>
      <c r="F1157" s="35" t="s">
        <v>2357</v>
      </c>
      <c r="G1157" s="35"/>
      <c r="H1157" s="35"/>
      <c r="I1157" s="36" t="s">
        <v>5444</v>
      </c>
      <c r="J1157" s="35"/>
      <c r="K1157" s="35" t="s">
        <v>1131</v>
      </c>
      <c r="L1157" s="35" t="s">
        <v>4663</v>
      </c>
      <c r="M1157" s="35" t="s">
        <v>1187</v>
      </c>
      <c r="N1157" s="35"/>
      <c r="O1157" s="35" t="s">
        <v>1134</v>
      </c>
      <c r="P1157" s="35" t="s">
        <v>1135</v>
      </c>
      <c r="Q1157" s="35"/>
      <c r="R1157" s="35"/>
      <c r="S1157" s="35"/>
      <c r="T1157" s="35" t="s">
        <v>3313</v>
      </c>
      <c r="U1157" s="35"/>
      <c r="V1157" s="35" t="s">
        <v>2359</v>
      </c>
      <c r="W1157" s="35" t="s">
        <v>1138</v>
      </c>
      <c r="X1157" s="35" t="s">
        <v>1139</v>
      </c>
    </row>
    <row r="1158" spans="1:24" ht="47.25" hidden="1">
      <c r="A1158" s="35" t="s">
        <v>5445</v>
      </c>
      <c r="B1158" s="35" t="s">
        <v>5446</v>
      </c>
      <c r="C1158" s="35" t="s">
        <v>1174</v>
      </c>
      <c r="D1158" s="35" t="s">
        <v>1175</v>
      </c>
      <c r="E1158" s="35" t="s">
        <v>1146</v>
      </c>
      <c r="F1158" s="35"/>
      <c r="G1158" s="35" t="s">
        <v>4678</v>
      </c>
      <c r="H1158" s="35"/>
      <c r="I1158" s="36" t="s">
        <v>5447</v>
      </c>
      <c r="J1158" s="35"/>
      <c r="K1158" s="35" t="s">
        <v>1131</v>
      </c>
      <c r="L1158" s="35" t="s">
        <v>4663</v>
      </c>
      <c r="M1158" s="35" t="s">
        <v>1187</v>
      </c>
      <c r="N1158" s="35"/>
      <c r="O1158" s="35" t="s">
        <v>1134</v>
      </c>
      <c r="P1158" s="35" t="s">
        <v>1135</v>
      </c>
      <c r="Q1158" s="35"/>
      <c r="R1158" s="35"/>
      <c r="S1158" s="35"/>
      <c r="T1158" s="35" t="s">
        <v>4680</v>
      </c>
      <c r="U1158" s="35"/>
      <c r="V1158" s="35" t="s">
        <v>5448</v>
      </c>
      <c r="W1158" s="35" t="s">
        <v>1138</v>
      </c>
      <c r="X1158" s="35" t="s">
        <v>1139</v>
      </c>
    </row>
    <row r="1159" spans="1:24" hidden="1">
      <c r="A1159" s="35" t="s">
        <v>5449</v>
      </c>
      <c r="B1159" s="35" t="s">
        <v>5450</v>
      </c>
      <c r="C1159" s="35" t="s">
        <v>1174</v>
      </c>
      <c r="D1159" s="35" t="s">
        <v>1175</v>
      </c>
      <c r="E1159" s="35" t="s">
        <v>1159</v>
      </c>
      <c r="F1159" s="35" t="s">
        <v>4924</v>
      </c>
      <c r="G1159" s="35" t="s">
        <v>1685</v>
      </c>
      <c r="H1159" s="35"/>
      <c r="I1159" s="36" t="s">
        <v>5451</v>
      </c>
      <c r="J1159" s="35"/>
      <c r="K1159" s="35" t="s">
        <v>3312</v>
      </c>
      <c r="L1159" s="35" t="s">
        <v>4663</v>
      </c>
      <c r="M1159" s="35" t="s">
        <v>1187</v>
      </c>
      <c r="N1159" s="35"/>
      <c r="O1159" s="35" t="s">
        <v>1134</v>
      </c>
      <c r="P1159" s="35" t="s">
        <v>1135</v>
      </c>
      <c r="Q1159" s="35"/>
      <c r="R1159" s="35"/>
      <c r="S1159" s="35"/>
      <c r="T1159" s="35" t="s">
        <v>1687</v>
      </c>
      <c r="U1159" s="35"/>
      <c r="V1159" s="35" t="s">
        <v>4926</v>
      </c>
      <c r="W1159" s="35" t="s">
        <v>1138</v>
      </c>
      <c r="X1159" s="35" t="s">
        <v>1139</v>
      </c>
    </row>
    <row r="1160" spans="1:24" ht="31.5" hidden="1">
      <c r="A1160" s="35" t="s">
        <v>5452</v>
      </c>
      <c r="B1160" s="35" t="s">
        <v>5453</v>
      </c>
      <c r="C1160" s="35" t="s">
        <v>1163</v>
      </c>
      <c r="D1160" s="35" t="s">
        <v>4861</v>
      </c>
      <c r="E1160" s="35" t="s">
        <v>1159</v>
      </c>
      <c r="F1160" s="35" t="s">
        <v>5418</v>
      </c>
      <c r="G1160" s="35"/>
      <c r="H1160" s="35"/>
      <c r="I1160" s="36" t="s">
        <v>5454</v>
      </c>
      <c r="J1160" s="35"/>
      <c r="K1160" s="35" t="s">
        <v>3312</v>
      </c>
      <c r="L1160" s="35" t="s">
        <v>4663</v>
      </c>
      <c r="M1160" s="35" t="s">
        <v>1187</v>
      </c>
      <c r="N1160" s="35"/>
      <c r="O1160" s="35" t="s">
        <v>1134</v>
      </c>
      <c r="P1160" s="35" t="s">
        <v>1135</v>
      </c>
      <c r="Q1160" s="35"/>
      <c r="R1160" s="35"/>
      <c r="S1160" s="35"/>
      <c r="T1160" s="35" t="s">
        <v>4863</v>
      </c>
      <c r="U1160" s="35"/>
      <c r="V1160" s="35" t="s">
        <v>5420</v>
      </c>
      <c r="W1160" s="35" t="s">
        <v>1138</v>
      </c>
      <c r="X1160" s="35" t="s">
        <v>1139</v>
      </c>
    </row>
    <row r="1161" spans="1:24" ht="78.75" hidden="1">
      <c r="A1161" s="35" t="s">
        <v>5455</v>
      </c>
      <c r="B1161" s="35" t="s">
        <v>5456</v>
      </c>
      <c r="C1161" s="35" t="s">
        <v>1174</v>
      </c>
      <c r="D1161" s="35" t="s">
        <v>1175</v>
      </c>
      <c r="E1161" s="35" t="s">
        <v>1159</v>
      </c>
      <c r="F1161" s="35" t="s">
        <v>5395</v>
      </c>
      <c r="G1161" s="35" t="s">
        <v>1685</v>
      </c>
      <c r="H1161" s="35"/>
      <c r="I1161" s="36" t="s">
        <v>5457</v>
      </c>
      <c r="J1161" s="35"/>
      <c r="K1161" s="35" t="s">
        <v>3312</v>
      </c>
      <c r="L1161" s="35" t="s">
        <v>4663</v>
      </c>
      <c r="M1161" s="35" t="s">
        <v>1187</v>
      </c>
      <c r="N1161" s="35"/>
      <c r="O1161" s="35" t="s">
        <v>1134</v>
      </c>
      <c r="P1161" s="35" t="s">
        <v>1135</v>
      </c>
      <c r="Q1161" s="35"/>
      <c r="R1161" s="35"/>
      <c r="S1161" s="35"/>
      <c r="T1161" s="35" t="s">
        <v>1687</v>
      </c>
      <c r="U1161" s="35"/>
      <c r="V1161" s="35" t="s">
        <v>5397</v>
      </c>
      <c r="W1161" s="35" t="s">
        <v>1138</v>
      </c>
      <c r="X1161" s="35" t="s">
        <v>1139</v>
      </c>
    </row>
    <row r="1162" spans="1:24" ht="31.5" hidden="1">
      <c r="A1162" s="35" t="s">
        <v>5458</v>
      </c>
      <c r="B1162" s="35" t="s">
        <v>5459</v>
      </c>
      <c r="C1162" s="35" t="s">
        <v>1174</v>
      </c>
      <c r="D1162" s="35" t="s">
        <v>1175</v>
      </c>
      <c r="E1162" s="35" t="s">
        <v>1128</v>
      </c>
      <c r="F1162" s="35" t="s">
        <v>4924</v>
      </c>
      <c r="G1162" s="35" t="s">
        <v>1685</v>
      </c>
      <c r="H1162" s="35"/>
      <c r="I1162" s="36" t="s">
        <v>5460</v>
      </c>
      <c r="J1162" s="35"/>
      <c r="K1162" s="35" t="s">
        <v>3312</v>
      </c>
      <c r="L1162" s="35" t="s">
        <v>4663</v>
      </c>
      <c r="M1162" s="35" t="s">
        <v>1187</v>
      </c>
      <c r="N1162" s="35"/>
      <c r="O1162" s="35" t="s">
        <v>1134</v>
      </c>
      <c r="P1162" s="35" t="s">
        <v>1135</v>
      </c>
      <c r="Q1162" s="35"/>
      <c r="R1162" s="35"/>
      <c r="S1162" s="35"/>
      <c r="T1162" s="35" t="s">
        <v>1687</v>
      </c>
      <c r="U1162" s="35"/>
      <c r="V1162" s="35" t="s">
        <v>4926</v>
      </c>
      <c r="W1162" s="35" t="s">
        <v>1138</v>
      </c>
      <c r="X1162" s="35" t="s">
        <v>1139</v>
      </c>
    </row>
    <row r="1163" spans="1:24" ht="63" hidden="1">
      <c r="A1163" s="35" t="s">
        <v>5461</v>
      </c>
      <c r="B1163" s="35" t="s">
        <v>5462</v>
      </c>
      <c r="C1163" s="35" t="s">
        <v>1163</v>
      </c>
      <c r="D1163" s="35" t="s">
        <v>4673</v>
      </c>
      <c r="E1163" s="35" t="s">
        <v>1165</v>
      </c>
      <c r="F1163" s="35" t="s">
        <v>4924</v>
      </c>
      <c r="G1163" s="35"/>
      <c r="H1163" s="35"/>
      <c r="I1163" s="36" t="s">
        <v>5463</v>
      </c>
      <c r="J1163" s="35"/>
      <c r="K1163" s="35" t="s">
        <v>3312</v>
      </c>
      <c r="L1163" s="35" t="s">
        <v>4663</v>
      </c>
      <c r="M1163" s="35" t="s">
        <v>1187</v>
      </c>
      <c r="N1163" s="35"/>
      <c r="O1163" s="35" t="s">
        <v>1134</v>
      </c>
      <c r="P1163" s="35" t="s">
        <v>1135</v>
      </c>
      <c r="Q1163" s="35"/>
      <c r="R1163" s="35"/>
      <c r="S1163" s="35"/>
      <c r="T1163" s="35" t="s">
        <v>5464</v>
      </c>
      <c r="U1163" s="35"/>
      <c r="V1163" s="35" t="s">
        <v>4926</v>
      </c>
      <c r="W1163" s="35" t="s">
        <v>1138</v>
      </c>
      <c r="X1163" s="35" t="s">
        <v>1139</v>
      </c>
    </row>
    <row r="1164" spans="1:24" ht="31.5" hidden="1">
      <c r="A1164" s="35" t="s">
        <v>5465</v>
      </c>
      <c r="B1164" s="35" t="s">
        <v>5466</v>
      </c>
      <c r="C1164" s="35" t="s">
        <v>1163</v>
      </c>
      <c r="D1164" s="35" t="s">
        <v>4673</v>
      </c>
      <c r="E1164" s="35"/>
      <c r="F1164" s="35"/>
      <c r="G1164" s="35"/>
      <c r="H1164" s="35"/>
      <c r="I1164" s="36" t="s">
        <v>5465</v>
      </c>
      <c r="J1164" s="35"/>
      <c r="K1164" s="35" t="s">
        <v>1142</v>
      </c>
      <c r="L1164" s="35" t="s">
        <v>4663</v>
      </c>
      <c r="M1164" s="35" t="s">
        <v>1187</v>
      </c>
      <c r="N1164" s="35"/>
      <c r="O1164" s="35" t="s">
        <v>1134</v>
      </c>
      <c r="P1164" s="35" t="s">
        <v>1135</v>
      </c>
      <c r="Q1164" s="35"/>
      <c r="R1164" s="35"/>
      <c r="S1164" s="35"/>
      <c r="T1164" s="35"/>
      <c r="U1164" s="35"/>
      <c r="V1164" s="35"/>
      <c r="W1164" s="35" t="s">
        <v>1138</v>
      </c>
      <c r="X1164" s="35" t="s">
        <v>1139</v>
      </c>
    </row>
    <row r="1165" spans="1:24" hidden="1">
      <c r="A1165" s="35" t="s">
        <v>5467</v>
      </c>
      <c r="B1165" s="35" t="s">
        <v>5468</v>
      </c>
      <c r="C1165" s="35" t="s">
        <v>1174</v>
      </c>
      <c r="D1165" s="35" t="s">
        <v>1175</v>
      </c>
      <c r="E1165" s="35" t="s">
        <v>1159</v>
      </c>
      <c r="F1165" s="35" t="s">
        <v>4924</v>
      </c>
      <c r="G1165" s="35" t="s">
        <v>1685</v>
      </c>
      <c r="H1165" s="35"/>
      <c r="I1165" s="36" t="s">
        <v>5467</v>
      </c>
      <c r="J1165" s="35"/>
      <c r="K1165" s="35" t="s">
        <v>3312</v>
      </c>
      <c r="L1165" s="35" t="s">
        <v>4663</v>
      </c>
      <c r="M1165" s="35" t="s">
        <v>1187</v>
      </c>
      <c r="N1165" s="35"/>
      <c r="O1165" s="35" t="s">
        <v>1134</v>
      </c>
      <c r="P1165" s="35" t="s">
        <v>1135</v>
      </c>
      <c r="Q1165" s="35"/>
      <c r="R1165" s="35"/>
      <c r="S1165" s="35"/>
      <c r="T1165" s="35" t="s">
        <v>1687</v>
      </c>
      <c r="U1165" s="35"/>
      <c r="V1165" s="35" t="s">
        <v>4926</v>
      </c>
      <c r="W1165" s="35" t="s">
        <v>1138</v>
      </c>
      <c r="X1165" s="35" t="s">
        <v>1139</v>
      </c>
    </row>
    <row r="1166" spans="1:24" hidden="1">
      <c r="A1166" s="35" t="s">
        <v>5469</v>
      </c>
      <c r="B1166" s="35" t="s">
        <v>5470</v>
      </c>
      <c r="C1166" s="35" t="s">
        <v>1174</v>
      </c>
      <c r="D1166" s="35" t="s">
        <v>1175</v>
      </c>
      <c r="E1166" s="35" t="s">
        <v>1159</v>
      </c>
      <c r="F1166" s="35" t="s">
        <v>4924</v>
      </c>
      <c r="G1166" s="35" t="s">
        <v>1685</v>
      </c>
      <c r="H1166" s="35"/>
      <c r="I1166" s="36" t="s">
        <v>5471</v>
      </c>
      <c r="J1166" s="35"/>
      <c r="K1166" s="35" t="s">
        <v>3312</v>
      </c>
      <c r="L1166" s="35" t="s">
        <v>4663</v>
      </c>
      <c r="M1166" s="35" t="s">
        <v>1187</v>
      </c>
      <c r="N1166" s="35"/>
      <c r="O1166" s="35" t="s">
        <v>1134</v>
      </c>
      <c r="P1166" s="35" t="s">
        <v>1135</v>
      </c>
      <c r="Q1166" s="35"/>
      <c r="R1166" s="35"/>
      <c r="S1166" s="35"/>
      <c r="T1166" s="35" t="s">
        <v>1687</v>
      </c>
      <c r="U1166" s="35"/>
      <c r="V1166" s="35" t="s">
        <v>4926</v>
      </c>
      <c r="W1166" s="35" t="s">
        <v>1138</v>
      </c>
      <c r="X1166" s="35" t="s">
        <v>1139</v>
      </c>
    </row>
    <row r="1167" spans="1:24" hidden="1">
      <c r="A1167" s="35" t="s">
        <v>5472</v>
      </c>
      <c r="B1167" s="35" t="s">
        <v>5473</v>
      </c>
      <c r="C1167" s="35" t="s">
        <v>1174</v>
      </c>
      <c r="D1167" s="35" t="s">
        <v>1175</v>
      </c>
      <c r="E1167" s="35" t="s">
        <v>1159</v>
      </c>
      <c r="F1167" s="35" t="s">
        <v>4924</v>
      </c>
      <c r="G1167" s="35" t="s">
        <v>1685</v>
      </c>
      <c r="H1167" s="35"/>
      <c r="I1167" s="36" t="s">
        <v>5474</v>
      </c>
      <c r="J1167" s="35"/>
      <c r="K1167" s="35" t="s">
        <v>3312</v>
      </c>
      <c r="L1167" s="35" t="s">
        <v>4663</v>
      </c>
      <c r="M1167" s="35" t="s">
        <v>1187</v>
      </c>
      <c r="N1167" s="35"/>
      <c r="O1167" s="35" t="s">
        <v>1134</v>
      </c>
      <c r="P1167" s="35" t="s">
        <v>1135</v>
      </c>
      <c r="Q1167" s="35"/>
      <c r="R1167" s="35"/>
      <c r="S1167" s="35"/>
      <c r="T1167" s="35" t="s">
        <v>1687</v>
      </c>
      <c r="U1167" s="35"/>
      <c r="V1167" s="35" t="s">
        <v>4926</v>
      </c>
      <c r="W1167" s="35" t="s">
        <v>1138</v>
      </c>
      <c r="X1167" s="35" t="s">
        <v>1139</v>
      </c>
    </row>
    <row r="1168" spans="1:24" hidden="1">
      <c r="A1168" s="35" t="s">
        <v>5475</v>
      </c>
      <c r="B1168" s="35" t="s">
        <v>5476</v>
      </c>
      <c r="C1168" s="35" t="s">
        <v>1174</v>
      </c>
      <c r="D1168" s="35" t="s">
        <v>1175</v>
      </c>
      <c r="E1168" s="35" t="s">
        <v>1128</v>
      </c>
      <c r="F1168" s="35" t="s">
        <v>4924</v>
      </c>
      <c r="G1168" s="35" t="s">
        <v>1374</v>
      </c>
      <c r="H1168" s="35"/>
      <c r="I1168" s="36" t="s">
        <v>5475</v>
      </c>
      <c r="J1168" s="35"/>
      <c r="K1168" s="35" t="s">
        <v>3312</v>
      </c>
      <c r="L1168" s="35" t="s">
        <v>4663</v>
      </c>
      <c r="M1168" s="35" t="s">
        <v>1187</v>
      </c>
      <c r="N1168" s="35"/>
      <c r="O1168" s="35" t="s">
        <v>1134</v>
      </c>
      <c r="P1168" s="35" t="s">
        <v>1135</v>
      </c>
      <c r="Q1168" s="35"/>
      <c r="R1168" s="35"/>
      <c r="S1168" s="35"/>
      <c r="T1168" s="35" t="s">
        <v>1377</v>
      </c>
      <c r="U1168" s="35"/>
      <c r="V1168" s="35" t="s">
        <v>4926</v>
      </c>
      <c r="W1168" s="35" t="s">
        <v>1138</v>
      </c>
      <c r="X1168" s="35" t="s">
        <v>1139</v>
      </c>
    </row>
    <row r="1169" spans="1:24" ht="31.5" hidden="1">
      <c r="A1169" s="35" t="s">
        <v>5477</v>
      </c>
      <c r="B1169" s="35" t="s">
        <v>5478</v>
      </c>
      <c r="C1169" s="35" t="s">
        <v>1163</v>
      </c>
      <c r="D1169" s="35" t="s">
        <v>4861</v>
      </c>
      <c r="E1169" s="35" t="s">
        <v>1159</v>
      </c>
      <c r="F1169" s="35"/>
      <c r="G1169" s="35"/>
      <c r="H1169" s="35"/>
      <c r="I1169" s="36" t="s">
        <v>5479</v>
      </c>
      <c r="J1169" s="35"/>
      <c r="K1169" s="35" t="s">
        <v>3312</v>
      </c>
      <c r="L1169" s="35" t="s">
        <v>4663</v>
      </c>
      <c r="M1169" s="35" t="s">
        <v>1187</v>
      </c>
      <c r="N1169" s="35"/>
      <c r="O1169" s="35" t="s">
        <v>1134</v>
      </c>
      <c r="P1169" s="35" t="s">
        <v>1135</v>
      </c>
      <c r="Q1169" s="35"/>
      <c r="R1169" s="35"/>
      <c r="S1169" s="35"/>
      <c r="T1169" s="35" t="s">
        <v>4889</v>
      </c>
      <c r="U1169" s="35"/>
      <c r="V1169" s="35" t="s">
        <v>4890</v>
      </c>
      <c r="W1169" s="35" t="s">
        <v>1138</v>
      </c>
      <c r="X1169" s="35" t="s">
        <v>1139</v>
      </c>
    </row>
    <row r="1170" spans="1:24" hidden="1">
      <c r="A1170" s="35" t="s">
        <v>5480</v>
      </c>
      <c r="B1170" s="35" t="s">
        <v>5481</v>
      </c>
      <c r="C1170" s="35" t="s">
        <v>1174</v>
      </c>
      <c r="D1170" s="35" t="s">
        <v>1175</v>
      </c>
      <c r="E1170" s="35" t="s">
        <v>1159</v>
      </c>
      <c r="F1170" s="35" t="s">
        <v>4924</v>
      </c>
      <c r="G1170" s="35" t="s">
        <v>1685</v>
      </c>
      <c r="H1170" s="35"/>
      <c r="I1170" s="36" t="s">
        <v>5482</v>
      </c>
      <c r="J1170" s="35"/>
      <c r="K1170" s="35" t="s">
        <v>3312</v>
      </c>
      <c r="L1170" s="35" t="s">
        <v>4663</v>
      </c>
      <c r="M1170" s="35" t="s">
        <v>1187</v>
      </c>
      <c r="N1170" s="35"/>
      <c r="O1170" s="35" t="s">
        <v>1134</v>
      </c>
      <c r="P1170" s="35" t="s">
        <v>1135</v>
      </c>
      <c r="Q1170" s="35"/>
      <c r="R1170" s="35"/>
      <c r="S1170" s="35"/>
      <c r="T1170" s="35" t="s">
        <v>1687</v>
      </c>
      <c r="U1170" s="35"/>
      <c r="V1170" s="35" t="s">
        <v>4926</v>
      </c>
      <c r="W1170" s="35" t="s">
        <v>1138</v>
      </c>
      <c r="X1170" s="35" t="s">
        <v>1139</v>
      </c>
    </row>
    <row r="1171" spans="1:24" ht="31.5" hidden="1">
      <c r="A1171" s="35" t="s">
        <v>5483</v>
      </c>
      <c r="B1171" s="35" t="s">
        <v>5484</v>
      </c>
      <c r="C1171" s="35" t="s">
        <v>1174</v>
      </c>
      <c r="D1171" s="35" t="s">
        <v>1175</v>
      </c>
      <c r="E1171" s="35" t="s">
        <v>1146</v>
      </c>
      <c r="F1171" s="35" t="s">
        <v>2022</v>
      </c>
      <c r="G1171" s="35" t="s">
        <v>1685</v>
      </c>
      <c r="H1171" s="35"/>
      <c r="I1171" s="36" t="s">
        <v>5485</v>
      </c>
      <c r="J1171" s="35"/>
      <c r="K1171" s="35" t="s">
        <v>3312</v>
      </c>
      <c r="L1171" s="35" t="s">
        <v>4663</v>
      </c>
      <c r="M1171" s="35" t="s">
        <v>1187</v>
      </c>
      <c r="N1171" s="35"/>
      <c r="O1171" s="35" t="s">
        <v>1134</v>
      </c>
      <c r="P1171" s="35" t="s">
        <v>1135</v>
      </c>
      <c r="Q1171" s="35"/>
      <c r="R1171" s="35"/>
      <c r="S1171" s="35"/>
      <c r="T1171" s="35" t="s">
        <v>1687</v>
      </c>
      <c r="U1171" s="35"/>
      <c r="V1171" s="35" t="s">
        <v>2024</v>
      </c>
      <c r="W1171" s="35" t="s">
        <v>1138</v>
      </c>
      <c r="X1171" s="35" t="s">
        <v>1139</v>
      </c>
    </row>
    <row r="1172" spans="1:24" ht="31.5" hidden="1">
      <c r="A1172" s="35" t="s">
        <v>5486</v>
      </c>
      <c r="B1172" s="35" t="s">
        <v>5487</v>
      </c>
      <c r="C1172" s="35" t="s">
        <v>1163</v>
      </c>
      <c r="D1172" s="35" t="s">
        <v>4673</v>
      </c>
      <c r="E1172" s="35" t="s">
        <v>1146</v>
      </c>
      <c r="F1172" s="35"/>
      <c r="G1172" s="35" t="s">
        <v>1897</v>
      </c>
      <c r="H1172" s="35"/>
      <c r="I1172" s="36" t="s">
        <v>5488</v>
      </c>
      <c r="J1172" s="35"/>
      <c r="K1172" s="35" t="s">
        <v>1206</v>
      </c>
      <c r="L1172" s="35" t="s">
        <v>4663</v>
      </c>
      <c r="M1172" s="35" t="s">
        <v>1187</v>
      </c>
      <c r="N1172" s="35"/>
      <c r="O1172" s="35" t="s">
        <v>1134</v>
      </c>
      <c r="P1172" s="35" t="s">
        <v>1135</v>
      </c>
      <c r="Q1172" s="35"/>
      <c r="R1172" s="35"/>
      <c r="S1172" s="35"/>
      <c r="T1172" s="35" t="s">
        <v>1899</v>
      </c>
      <c r="U1172" s="35"/>
      <c r="V1172" s="35" t="s">
        <v>4685</v>
      </c>
      <c r="W1172" s="35" t="s">
        <v>1138</v>
      </c>
      <c r="X1172" s="35" t="s">
        <v>1139</v>
      </c>
    </row>
    <row r="1173" spans="1:24" hidden="1">
      <c r="A1173" s="35" t="s">
        <v>5489</v>
      </c>
      <c r="B1173" s="35" t="s">
        <v>5490</v>
      </c>
      <c r="C1173" s="35" t="s">
        <v>1163</v>
      </c>
      <c r="D1173" s="35" t="s">
        <v>4673</v>
      </c>
      <c r="E1173" s="35" t="s">
        <v>1159</v>
      </c>
      <c r="F1173" s="35" t="s">
        <v>1271</v>
      </c>
      <c r="G1173" s="35"/>
      <c r="H1173" s="35"/>
      <c r="I1173" s="36" t="s">
        <v>3324</v>
      </c>
      <c r="J1173" s="35"/>
      <c r="K1173" s="35" t="s">
        <v>1274</v>
      </c>
      <c r="L1173" s="35" t="s">
        <v>4663</v>
      </c>
      <c r="M1173" s="35" t="s">
        <v>1187</v>
      </c>
      <c r="N1173" s="35"/>
      <c r="O1173" s="35" t="s">
        <v>1134</v>
      </c>
      <c r="P1173" s="35" t="s">
        <v>1135</v>
      </c>
      <c r="Q1173" s="35"/>
      <c r="R1173" s="35"/>
      <c r="S1173" s="35"/>
      <c r="T1173" s="35" t="s">
        <v>5491</v>
      </c>
      <c r="U1173" s="35" t="s">
        <v>2284</v>
      </c>
      <c r="V1173" s="35" t="s">
        <v>1276</v>
      </c>
      <c r="W1173" s="35" t="s">
        <v>1138</v>
      </c>
      <c r="X1173" s="35" t="s">
        <v>1139</v>
      </c>
    </row>
    <row r="1174" spans="1:24" hidden="1">
      <c r="A1174" s="35" t="s">
        <v>5492</v>
      </c>
      <c r="B1174" s="35" t="s">
        <v>5493</v>
      </c>
      <c r="C1174" s="35" t="s">
        <v>1163</v>
      </c>
      <c r="D1174" s="35" t="s">
        <v>4673</v>
      </c>
      <c r="E1174" s="35" t="s">
        <v>1159</v>
      </c>
      <c r="F1174" s="35" t="s">
        <v>1271</v>
      </c>
      <c r="G1174" s="35"/>
      <c r="H1174" s="35"/>
      <c r="I1174" s="36" t="s">
        <v>3324</v>
      </c>
      <c r="J1174" s="35"/>
      <c r="K1174" s="35" t="s">
        <v>1274</v>
      </c>
      <c r="L1174" s="35" t="s">
        <v>4663</v>
      </c>
      <c r="M1174" s="35" t="s">
        <v>1187</v>
      </c>
      <c r="N1174" s="35"/>
      <c r="O1174" s="35" t="s">
        <v>1134</v>
      </c>
      <c r="P1174" s="35" t="s">
        <v>1135</v>
      </c>
      <c r="Q1174" s="35"/>
      <c r="R1174" s="35"/>
      <c r="S1174" s="35"/>
      <c r="T1174" s="35" t="s">
        <v>5491</v>
      </c>
      <c r="U1174" s="35" t="s">
        <v>2284</v>
      </c>
      <c r="V1174" s="35" t="s">
        <v>1276</v>
      </c>
      <c r="W1174" s="35" t="s">
        <v>1138</v>
      </c>
      <c r="X1174" s="35" t="s">
        <v>1139</v>
      </c>
    </row>
    <row r="1175" spans="1:24" hidden="1">
      <c r="A1175" s="35" t="s">
        <v>5494</v>
      </c>
      <c r="B1175" s="35" t="s">
        <v>5495</v>
      </c>
      <c r="C1175" s="35" t="s">
        <v>1163</v>
      </c>
      <c r="D1175" s="35" t="s">
        <v>2350</v>
      </c>
      <c r="E1175" s="35" t="s">
        <v>1165</v>
      </c>
      <c r="F1175" s="35" t="s">
        <v>2357</v>
      </c>
      <c r="G1175" s="35"/>
      <c r="H1175" s="35"/>
      <c r="I1175" s="36" t="s">
        <v>5494</v>
      </c>
      <c r="J1175" s="35"/>
      <c r="K1175" s="35" t="s">
        <v>5496</v>
      </c>
      <c r="L1175" s="35" t="s">
        <v>4663</v>
      </c>
      <c r="M1175" s="35" t="s">
        <v>1187</v>
      </c>
      <c r="N1175" s="35"/>
      <c r="O1175" s="35" t="s">
        <v>1134</v>
      </c>
      <c r="P1175" s="35" t="s">
        <v>1135</v>
      </c>
      <c r="Q1175" s="35"/>
      <c r="R1175" s="35"/>
      <c r="S1175" s="35"/>
      <c r="T1175" s="35" t="s">
        <v>4742</v>
      </c>
      <c r="U1175" s="35"/>
      <c r="V1175" s="35" t="s">
        <v>2359</v>
      </c>
      <c r="W1175" s="35" t="s">
        <v>1138</v>
      </c>
      <c r="X1175" s="35" t="s">
        <v>1139</v>
      </c>
    </row>
    <row r="1176" spans="1:24" hidden="1">
      <c r="A1176" s="35" t="s">
        <v>5497</v>
      </c>
      <c r="B1176" s="35" t="s">
        <v>5498</v>
      </c>
      <c r="C1176" s="35" t="s">
        <v>1163</v>
      </c>
      <c r="D1176" s="35" t="s">
        <v>4673</v>
      </c>
      <c r="E1176" s="35" t="s">
        <v>1146</v>
      </c>
      <c r="F1176" s="35" t="s">
        <v>1314</v>
      </c>
      <c r="G1176" s="35"/>
      <c r="H1176" s="35"/>
      <c r="I1176" s="36" t="s">
        <v>3324</v>
      </c>
      <c r="J1176" s="35"/>
      <c r="K1176" s="35" t="s">
        <v>1274</v>
      </c>
      <c r="L1176" s="35" t="s">
        <v>4663</v>
      </c>
      <c r="M1176" s="35" t="s">
        <v>1187</v>
      </c>
      <c r="N1176" s="35"/>
      <c r="O1176" s="35" t="s">
        <v>1134</v>
      </c>
      <c r="P1176" s="35" t="s">
        <v>1135</v>
      </c>
      <c r="Q1176" s="35"/>
      <c r="R1176" s="35"/>
      <c r="S1176" s="35"/>
      <c r="T1176" s="35" t="s">
        <v>5491</v>
      </c>
      <c r="U1176" s="35" t="s">
        <v>2284</v>
      </c>
      <c r="V1176" s="35" t="s">
        <v>1734</v>
      </c>
      <c r="W1176" s="35" t="s">
        <v>1138</v>
      </c>
      <c r="X1176" s="35" t="s">
        <v>1139</v>
      </c>
    </row>
    <row r="1177" spans="1:24" ht="63" hidden="1">
      <c r="A1177" s="35" t="s">
        <v>5499</v>
      </c>
      <c r="B1177" s="35" t="s">
        <v>5500</v>
      </c>
      <c r="C1177" s="35" t="s">
        <v>1163</v>
      </c>
      <c r="D1177" s="35" t="s">
        <v>4673</v>
      </c>
      <c r="E1177" s="35" t="s">
        <v>1146</v>
      </c>
      <c r="F1177" s="35"/>
      <c r="G1177" s="35"/>
      <c r="H1177" s="35"/>
      <c r="I1177" s="36" t="s">
        <v>5501</v>
      </c>
      <c r="J1177" s="35"/>
      <c r="K1177" s="35" t="s">
        <v>1274</v>
      </c>
      <c r="L1177" s="35" t="s">
        <v>4663</v>
      </c>
      <c r="M1177" s="35" t="s">
        <v>1187</v>
      </c>
      <c r="N1177" s="35"/>
      <c r="O1177" s="35" t="s">
        <v>1134</v>
      </c>
      <c r="P1177" s="35" t="s">
        <v>1135</v>
      </c>
      <c r="Q1177" s="35"/>
      <c r="R1177" s="35"/>
      <c r="S1177" s="35"/>
      <c r="T1177" s="35" t="s">
        <v>5491</v>
      </c>
      <c r="U1177" s="35"/>
      <c r="V1177" s="35" t="s">
        <v>5101</v>
      </c>
      <c r="W1177" s="35" t="s">
        <v>1138</v>
      </c>
      <c r="X1177" s="35" t="s">
        <v>1139</v>
      </c>
    </row>
    <row r="1178" spans="1:24" ht="78.75" hidden="1">
      <c r="A1178" s="35" t="s">
        <v>5502</v>
      </c>
      <c r="B1178" s="35" t="s">
        <v>5503</v>
      </c>
      <c r="C1178" s="35" t="s">
        <v>1163</v>
      </c>
      <c r="D1178" s="35" t="s">
        <v>4673</v>
      </c>
      <c r="E1178" s="35" t="s">
        <v>1146</v>
      </c>
      <c r="F1178" s="35"/>
      <c r="G1178" s="35" t="s">
        <v>5380</v>
      </c>
      <c r="H1178" s="35"/>
      <c r="I1178" s="36" t="s">
        <v>5504</v>
      </c>
      <c r="J1178" s="35"/>
      <c r="K1178" s="35" t="s">
        <v>1206</v>
      </c>
      <c r="L1178" s="35" t="s">
        <v>4663</v>
      </c>
      <c r="M1178" s="35" t="s">
        <v>1187</v>
      </c>
      <c r="N1178" s="35"/>
      <c r="O1178" s="35" t="s">
        <v>1134</v>
      </c>
      <c r="P1178" s="35" t="s">
        <v>1135</v>
      </c>
      <c r="Q1178" s="35"/>
      <c r="R1178" s="35"/>
      <c r="S1178" s="35"/>
      <c r="T1178" s="35" t="s">
        <v>5276</v>
      </c>
      <c r="U1178" s="35"/>
      <c r="V1178" s="35" t="s">
        <v>2411</v>
      </c>
      <c r="W1178" s="35" t="s">
        <v>1138</v>
      </c>
      <c r="X1178" s="35" t="s">
        <v>1139</v>
      </c>
    </row>
    <row r="1179" spans="1:24" hidden="1">
      <c r="A1179" s="35" t="s">
        <v>5505</v>
      </c>
      <c r="B1179" s="35" t="s">
        <v>5506</v>
      </c>
      <c r="C1179" s="35" t="s">
        <v>1163</v>
      </c>
      <c r="D1179" s="35" t="s">
        <v>4673</v>
      </c>
      <c r="E1179" s="35" t="s">
        <v>1146</v>
      </c>
      <c r="F1179" s="35" t="s">
        <v>4924</v>
      </c>
      <c r="G1179" s="35"/>
      <c r="H1179" s="35"/>
      <c r="I1179" s="36" t="s">
        <v>5507</v>
      </c>
      <c r="J1179" s="35"/>
      <c r="K1179" s="35" t="s">
        <v>5508</v>
      </c>
      <c r="L1179" s="35" t="s">
        <v>4663</v>
      </c>
      <c r="M1179" s="35" t="s">
        <v>1187</v>
      </c>
      <c r="N1179" s="35"/>
      <c r="O1179" s="35" t="s">
        <v>1134</v>
      </c>
      <c r="P1179" s="35" t="s">
        <v>1135</v>
      </c>
      <c r="Q1179" s="35"/>
      <c r="R1179" s="35"/>
      <c r="S1179" s="35"/>
      <c r="T1179" s="35" t="s">
        <v>4926</v>
      </c>
      <c r="U1179" s="35"/>
      <c r="V1179" s="35" t="s">
        <v>4926</v>
      </c>
      <c r="W1179" s="35" t="s">
        <v>1138</v>
      </c>
      <c r="X1179" s="35" t="s">
        <v>1139</v>
      </c>
    </row>
    <row r="1180" spans="1:24" hidden="1">
      <c r="A1180" s="35" t="s">
        <v>5509</v>
      </c>
      <c r="B1180" s="35" t="s">
        <v>5510</v>
      </c>
      <c r="C1180" s="35"/>
      <c r="D1180" s="35" t="s">
        <v>4730</v>
      </c>
      <c r="E1180" s="35"/>
      <c r="F1180" s="35" t="s">
        <v>5511</v>
      </c>
      <c r="G1180" s="35"/>
      <c r="H1180" s="35"/>
      <c r="I1180" s="36" t="s">
        <v>5509</v>
      </c>
      <c r="J1180" s="35"/>
      <c r="K1180" s="35" t="s">
        <v>1142</v>
      </c>
      <c r="L1180" s="35" t="s">
        <v>4663</v>
      </c>
      <c r="M1180" s="35" t="s">
        <v>1187</v>
      </c>
      <c r="N1180" s="35"/>
      <c r="O1180" s="35" t="s">
        <v>1134</v>
      </c>
      <c r="P1180" s="35" t="s">
        <v>1135</v>
      </c>
      <c r="Q1180" s="35"/>
      <c r="R1180" s="35"/>
      <c r="S1180" s="35" t="s">
        <v>1134</v>
      </c>
      <c r="T1180" s="35" t="s">
        <v>1734</v>
      </c>
      <c r="U1180" s="35"/>
      <c r="V1180" s="35" t="s">
        <v>5092</v>
      </c>
      <c r="W1180" s="35" t="s">
        <v>1138</v>
      </c>
      <c r="X1180" s="35" t="s">
        <v>1139</v>
      </c>
    </row>
    <row r="1181" spans="1:24" ht="31.5" hidden="1">
      <c r="A1181" s="35" t="s">
        <v>5512</v>
      </c>
      <c r="B1181" s="35" t="s">
        <v>5513</v>
      </c>
      <c r="C1181" s="35" t="s">
        <v>1174</v>
      </c>
      <c r="D1181" s="35" t="s">
        <v>1175</v>
      </c>
      <c r="E1181" s="35" t="s">
        <v>1165</v>
      </c>
      <c r="F1181" s="35" t="s">
        <v>4929</v>
      </c>
      <c r="G1181" s="35"/>
      <c r="H1181" s="35"/>
      <c r="I1181" s="36" t="s">
        <v>5514</v>
      </c>
      <c r="J1181" s="35"/>
      <c r="K1181" s="35" t="s">
        <v>1131</v>
      </c>
      <c r="L1181" s="35" t="s">
        <v>4663</v>
      </c>
      <c r="M1181" s="35" t="s">
        <v>1187</v>
      </c>
      <c r="N1181" s="35"/>
      <c r="O1181" s="35" t="s">
        <v>1134</v>
      </c>
      <c r="P1181" s="35" t="s">
        <v>1135</v>
      </c>
      <c r="Q1181" s="35"/>
      <c r="R1181" s="35"/>
      <c r="S1181" s="35"/>
      <c r="T1181" s="35" t="s">
        <v>5515</v>
      </c>
      <c r="U1181" s="35"/>
      <c r="V1181" s="35" t="s">
        <v>2657</v>
      </c>
      <c r="W1181" s="35" t="s">
        <v>1138</v>
      </c>
      <c r="X1181" s="35" t="s">
        <v>1139</v>
      </c>
    </row>
    <row r="1182" spans="1:24" ht="31.5" hidden="1">
      <c r="A1182" s="35" t="s">
        <v>5516</v>
      </c>
      <c r="B1182" s="35" t="s">
        <v>5517</v>
      </c>
      <c r="C1182" s="35" t="s">
        <v>1174</v>
      </c>
      <c r="D1182" s="35" t="s">
        <v>1175</v>
      </c>
      <c r="E1182" s="35" t="s">
        <v>1165</v>
      </c>
      <c r="F1182" s="35" t="s">
        <v>4929</v>
      </c>
      <c r="G1182" s="35"/>
      <c r="H1182" s="35"/>
      <c r="I1182" s="36" t="s">
        <v>5518</v>
      </c>
      <c r="J1182" s="35"/>
      <c r="K1182" s="35" t="s">
        <v>1131</v>
      </c>
      <c r="L1182" s="35" t="s">
        <v>4663</v>
      </c>
      <c r="M1182" s="35" t="s">
        <v>1187</v>
      </c>
      <c r="N1182" s="35"/>
      <c r="O1182" s="35" t="s">
        <v>1134</v>
      </c>
      <c r="P1182" s="35" t="s">
        <v>1135</v>
      </c>
      <c r="Q1182" s="35"/>
      <c r="R1182" s="35"/>
      <c r="S1182" s="35"/>
      <c r="T1182" s="35" t="s">
        <v>5515</v>
      </c>
      <c r="U1182" s="35"/>
      <c r="V1182" s="35" t="s">
        <v>2657</v>
      </c>
      <c r="W1182" s="35" t="s">
        <v>1138</v>
      </c>
      <c r="X1182" s="35" t="s">
        <v>1139</v>
      </c>
    </row>
    <row r="1183" spans="1:24" ht="63" hidden="1">
      <c r="A1183" s="35" t="s">
        <v>5519</v>
      </c>
      <c r="B1183" s="35" t="s">
        <v>5520</v>
      </c>
      <c r="C1183" s="35" t="s">
        <v>1163</v>
      </c>
      <c r="D1183" s="35" t="s">
        <v>2307</v>
      </c>
      <c r="E1183" s="35" t="s">
        <v>1165</v>
      </c>
      <c r="F1183" s="35" t="s">
        <v>1539</v>
      </c>
      <c r="G1183" s="35"/>
      <c r="H1183" s="35"/>
      <c r="I1183" s="36" t="s">
        <v>5521</v>
      </c>
      <c r="J1183" s="35"/>
      <c r="K1183" s="35" t="s">
        <v>1142</v>
      </c>
      <c r="L1183" s="35" t="s">
        <v>4663</v>
      </c>
      <c r="M1183" s="35" t="s">
        <v>1187</v>
      </c>
      <c r="N1183" s="35"/>
      <c r="O1183" s="35" t="s">
        <v>1134</v>
      </c>
      <c r="P1183" s="35" t="s">
        <v>1135</v>
      </c>
      <c r="Q1183" s="35"/>
      <c r="R1183" s="35"/>
      <c r="S1183" s="35"/>
      <c r="T1183" s="35" t="s">
        <v>2908</v>
      </c>
      <c r="U1183" s="35"/>
      <c r="V1183" s="35" t="s">
        <v>1541</v>
      </c>
      <c r="W1183" s="35" t="s">
        <v>1138</v>
      </c>
      <c r="X1183" s="35" t="s">
        <v>1139</v>
      </c>
    </row>
    <row r="1184" spans="1:24" ht="31.5" hidden="1">
      <c r="A1184" s="35" t="s">
        <v>5522</v>
      </c>
      <c r="B1184" s="35" t="s">
        <v>5523</v>
      </c>
      <c r="C1184" s="35" t="s">
        <v>1174</v>
      </c>
      <c r="D1184" s="35" t="s">
        <v>1175</v>
      </c>
      <c r="E1184" s="35" t="s">
        <v>1159</v>
      </c>
      <c r="F1184" s="35"/>
      <c r="G1184" s="35" t="s">
        <v>1177</v>
      </c>
      <c r="H1184" s="35"/>
      <c r="I1184" s="36" t="s">
        <v>5524</v>
      </c>
      <c r="J1184" s="35"/>
      <c r="K1184" s="35" t="s">
        <v>1142</v>
      </c>
      <c r="L1184" s="35" t="s">
        <v>4663</v>
      </c>
      <c r="M1184" s="35" t="s">
        <v>1187</v>
      </c>
      <c r="N1184" s="35"/>
      <c r="O1184" s="35" t="s">
        <v>1134</v>
      </c>
      <c r="P1184" s="35" t="s">
        <v>1135</v>
      </c>
      <c r="Q1184" s="35"/>
      <c r="R1184" s="35"/>
      <c r="S1184" s="35"/>
      <c r="T1184" s="35" t="s">
        <v>1180</v>
      </c>
      <c r="U1184" s="35"/>
      <c r="V1184" s="35" t="s">
        <v>5525</v>
      </c>
      <c r="W1184" s="35" t="s">
        <v>1138</v>
      </c>
      <c r="X1184" s="35" t="s">
        <v>1139</v>
      </c>
    </row>
    <row r="1185" spans="1:24" hidden="1">
      <c r="A1185" s="35" t="s">
        <v>5526</v>
      </c>
      <c r="B1185" s="35" t="s">
        <v>5527</v>
      </c>
      <c r="C1185" s="35"/>
      <c r="D1185" s="35"/>
      <c r="E1185" s="35"/>
      <c r="F1185" s="35"/>
      <c r="G1185" s="35"/>
      <c r="H1185" s="35"/>
      <c r="I1185" s="36" t="s">
        <v>5528</v>
      </c>
      <c r="J1185" s="35"/>
      <c r="K1185" s="35" t="s">
        <v>1142</v>
      </c>
      <c r="L1185" s="35" t="s">
        <v>4663</v>
      </c>
      <c r="M1185" s="35" t="s">
        <v>1187</v>
      </c>
      <c r="N1185" s="35"/>
      <c r="O1185" s="35"/>
      <c r="P1185" s="35" t="s">
        <v>1135</v>
      </c>
      <c r="Q1185" s="35"/>
      <c r="R1185" s="35"/>
      <c r="S1185" s="35"/>
      <c r="T1185" s="35"/>
      <c r="U1185" s="35"/>
      <c r="V1185" s="35"/>
      <c r="W1185" s="35" t="s">
        <v>1138</v>
      </c>
      <c r="X1185" s="35" t="s">
        <v>1139</v>
      </c>
    </row>
    <row r="1186" spans="1:24" ht="31.5" hidden="1">
      <c r="A1186" s="35" t="s">
        <v>5529</v>
      </c>
      <c r="B1186" s="35" t="s">
        <v>5530</v>
      </c>
      <c r="C1186" s="35" t="s">
        <v>1163</v>
      </c>
      <c r="D1186" s="35" t="s">
        <v>4673</v>
      </c>
      <c r="E1186" s="35" t="s">
        <v>1146</v>
      </c>
      <c r="F1186" s="35"/>
      <c r="G1186" s="35"/>
      <c r="H1186" s="35"/>
      <c r="I1186" s="36" t="s">
        <v>5531</v>
      </c>
      <c r="J1186" s="35"/>
      <c r="K1186" s="35" t="s">
        <v>1206</v>
      </c>
      <c r="L1186" s="35" t="s">
        <v>4663</v>
      </c>
      <c r="M1186" s="35" t="s">
        <v>1187</v>
      </c>
      <c r="N1186" s="35"/>
      <c r="O1186" s="35" t="s">
        <v>1134</v>
      </c>
      <c r="P1186" s="35" t="s">
        <v>1135</v>
      </c>
      <c r="Q1186" s="35"/>
      <c r="R1186" s="35"/>
      <c r="S1186" s="35"/>
      <c r="T1186" s="35" t="s">
        <v>5276</v>
      </c>
      <c r="U1186" s="35"/>
      <c r="V1186" s="35" t="s">
        <v>5014</v>
      </c>
      <c r="W1186" s="35" t="s">
        <v>1138</v>
      </c>
      <c r="X1186" s="35" t="s">
        <v>1139</v>
      </c>
    </row>
    <row r="1187" spans="1:24" ht="31.5" hidden="1">
      <c r="A1187" s="35" t="s">
        <v>5532</v>
      </c>
      <c r="B1187" s="35" t="s">
        <v>5533</v>
      </c>
      <c r="C1187" s="35" t="s">
        <v>1163</v>
      </c>
      <c r="D1187" s="35" t="s">
        <v>4725</v>
      </c>
      <c r="E1187" s="35" t="s">
        <v>1146</v>
      </c>
      <c r="F1187" s="35"/>
      <c r="G1187" s="35" t="s">
        <v>2451</v>
      </c>
      <c r="H1187" s="35"/>
      <c r="I1187" s="36" t="s">
        <v>5534</v>
      </c>
      <c r="J1187" s="35"/>
      <c r="K1187" s="35" t="s">
        <v>1142</v>
      </c>
      <c r="L1187" s="35" t="s">
        <v>4663</v>
      </c>
      <c r="M1187" s="35" t="s">
        <v>1187</v>
      </c>
      <c r="N1187" s="35"/>
      <c r="O1187" s="35" t="s">
        <v>1134</v>
      </c>
      <c r="P1187" s="35" t="s">
        <v>1135</v>
      </c>
      <c r="Q1187" s="35"/>
      <c r="R1187" s="35"/>
      <c r="S1187" s="35"/>
      <c r="T1187" s="35" t="s">
        <v>2453</v>
      </c>
      <c r="U1187" s="35"/>
      <c r="V1187" s="35" t="s">
        <v>3442</v>
      </c>
      <c r="W1187" s="35" t="s">
        <v>1138</v>
      </c>
      <c r="X1187" s="35" t="s">
        <v>1139</v>
      </c>
    </row>
    <row r="1188" spans="1:24" ht="94.5" hidden="1">
      <c r="A1188" s="35" t="s">
        <v>5535</v>
      </c>
      <c r="B1188" s="35" t="s">
        <v>5536</v>
      </c>
      <c r="C1188" s="35" t="s">
        <v>1163</v>
      </c>
      <c r="D1188" s="35" t="s">
        <v>2137</v>
      </c>
      <c r="E1188" s="35"/>
      <c r="F1188" s="35"/>
      <c r="G1188" s="35"/>
      <c r="H1188" s="35"/>
      <c r="I1188" s="36" t="s">
        <v>5537</v>
      </c>
      <c r="J1188" s="35"/>
      <c r="K1188" s="35" t="s">
        <v>1142</v>
      </c>
      <c r="L1188" s="35" t="s">
        <v>4663</v>
      </c>
      <c r="M1188" s="35" t="s">
        <v>1187</v>
      </c>
      <c r="N1188" s="35"/>
      <c r="O1188" s="35" t="s">
        <v>1134</v>
      </c>
      <c r="P1188" s="35" t="s">
        <v>1135</v>
      </c>
      <c r="Q1188" s="35"/>
      <c r="R1188" s="35"/>
      <c r="S1188" s="35"/>
      <c r="T1188" s="35"/>
      <c r="U1188" s="35"/>
      <c r="V1188" s="35"/>
      <c r="W1188" s="35" t="s">
        <v>1138</v>
      </c>
      <c r="X1188" s="35" t="s">
        <v>1139</v>
      </c>
    </row>
    <row r="1189" spans="1:24" hidden="1">
      <c r="A1189" s="35" t="s">
        <v>5538</v>
      </c>
      <c r="B1189" s="35" t="s">
        <v>5539</v>
      </c>
      <c r="C1189" s="35" t="s">
        <v>1163</v>
      </c>
      <c r="D1189" s="35" t="s">
        <v>2350</v>
      </c>
      <c r="E1189" s="35" t="s">
        <v>1165</v>
      </c>
      <c r="F1189" s="35" t="s">
        <v>2357</v>
      </c>
      <c r="G1189" s="35"/>
      <c r="H1189" s="35"/>
      <c r="I1189" s="36" t="s">
        <v>5538</v>
      </c>
      <c r="J1189" s="35"/>
      <c r="K1189" s="35" t="s">
        <v>5540</v>
      </c>
      <c r="L1189" s="35" t="s">
        <v>4663</v>
      </c>
      <c r="M1189" s="35" t="s">
        <v>1187</v>
      </c>
      <c r="N1189" s="35"/>
      <c r="O1189" s="35" t="s">
        <v>1134</v>
      </c>
      <c r="P1189" s="35" t="s">
        <v>1135</v>
      </c>
      <c r="Q1189" s="35"/>
      <c r="R1189" s="35"/>
      <c r="S1189" s="35"/>
      <c r="T1189" s="35" t="s">
        <v>4742</v>
      </c>
      <c r="U1189" s="35"/>
      <c r="V1189" s="35" t="s">
        <v>2359</v>
      </c>
      <c r="W1189" s="35" t="s">
        <v>1138</v>
      </c>
      <c r="X1189" s="35" t="s">
        <v>1139</v>
      </c>
    </row>
    <row r="1190" spans="1:24" ht="31.5" hidden="1">
      <c r="A1190" s="35" t="s">
        <v>5541</v>
      </c>
      <c r="B1190" s="35" t="s">
        <v>5542</v>
      </c>
      <c r="C1190" s="35" t="s">
        <v>1174</v>
      </c>
      <c r="D1190" s="35" t="s">
        <v>1175</v>
      </c>
      <c r="E1190" s="35" t="s">
        <v>1146</v>
      </c>
      <c r="F1190" s="35" t="s">
        <v>2022</v>
      </c>
      <c r="G1190" s="35" t="s">
        <v>1685</v>
      </c>
      <c r="H1190" s="35"/>
      <c r="I1190" s="36" t="s">
        <v>5543</v>
      </c>
      <c r="J1190" s="35"/>
      <c r="K1190" s="35"/>
      <c r="L1190" s="35" t="s">
        <v>4663</v>
      </c>
      <c r="M1190" s="35" t="s">
        <v>1187</v>
      </c>
      <c r="N1190" s="35"/>
      <c r="O1190" s="35" t="s">
        <v>1134</v>
      </c>
      <c r="P1190" s="35" t="s">
        <v>1135</v>
      </c>
      <c r="Q1190" s="35"/>
      <c r="R1190" s="35"/>
      <c r="S1190" s="35"/>
      <c r="T1190" s="35" t="s">
        <v>1687</v>
      </c>
      <c r="U1190" s="35"/>
      <c r="V1190" s="35" t="s">
        <v>2024</v>
      </c>
      <c r="W1190" s="35" t="s">
        <v>1138</v>
      </c>
      <c r="X1190" s="35" t="s">
        <v>1139</v>
      </c>
    </row>
    <row r="1191" spans="1:24" ht="94.5" hidden="1">
      <c r="A1191" s="35" t="s">
        <v>5544</v>
      </c>
      <c r="B1191" s="35" t="s">
        <v>5545</v>
      </c>
      <c r="C1191" s="35" t="s">
        <v>1174</v>
      </c>
      <c r="D1191" s="35" t="s">
        <v>5546</v>
      </c>
      <c r="E1191" s="35"/>
      <c r="F1191" s="35"/>
      <c r="G1191" s="35"/>
      <c r="H1191" s="35"/>
      <c r="I1191" s="36" t="s">
        <v>5547</v>
      </c>
      <c r="J1191" s="35"/>
      <c r="K1191" s="35" t="s">
        <v>1142</v>
      </c>
      <c r="L1191" s="35" t="s">
        <v>4663</v>
      </c>
      <c r="M1191" s="35" t="s">
        <v>1187</v>
      </c>
      <c r="N1191" s="35"/>
      <c r="O1191" s="35" t="s">
        <v>1134</v>
      </c>
      <c r="P1191" s="35" t="s">
        <v>1135</v>
      </c>
      <c r="Q1191" s="35"/>
      <c r="R1191" s="35"/>
      <c r="S1191" s="35"/>
      <c r="T1191" s="35" t="s">
        <v>5548</v>
      </c>
      <c r="U1191" s="35"/>
      <c r="V1191" s="35" t="s">
        <v>5549</v>
      </c>
      <c r="W1191" s="35" t="s">
        <v>1138</v>
      </c>
      <c r="X1191" s="35" t="s">
        <v>1139</v>
      </c>
    </row>
    <row r="1192" spans="1:24" hidden="1">
      <c r="A1192" s="35" t="s">
        <v>5550</v>
      </c>
      <c r="B1192" s="35" t="s">
        <v>5551</v>
      </c>
      <c r="C1192" s="35" t="s">
        <v>1174</v>
      </c>
      <c r="D1192" s="35" t="s">
        <v>5281</v>
      </c>
      <c r="E1192" s="35"/>
      <c r="F1192" s="35"/>
      <c r="G1192" s="35"/>
      <c r="H1192" s="35"/>
      <c r="I1192" s="36" t="s">
        <v>5552</v>
      </c>
      <c r="J1192" s="35"/>
      <c r="K1192" s="35" t="s">
        <v>1142</v>
      </c>
      <c r="L1192" s="35" t="s">
        <v>4663</v>
      </c>
      <c r="M1192" s="35" t="s">
        <v>1187</v>
      </c>
      <c r="N1192" s="35"/>
      <c r="O1192" s="35" t="s">
        <v>1134</v>
      </c>
      <c r="P1192" s="35" t="s">
        <v>1135</v>
      </c>
      <c r="Q1192" s="35"/>
      <c r="R1192" s="35"/>
      <c r="S1192" s="35"/>
      <c r="T1192" s="35" t="s">
        <v>2050</v>
      </c>
      <c r="U1192" s="35"/>
      <c r="V1192" s="35" t="s">
        <v>5553</v>
      </c>
      <c r="W1192" s="35" t="s">
        <v>1138</v>
      </c>
      <c r="X1192" s="35" t="s">
        <v>1139</v>
      </c>
    </row>
    <row r="1193" spans="1:24" hidden="1">
      <c r="A1193" s="35" t="s">
        <v>5554</v>
      </c>
      <c r="B1193" s="35" t="s">
        <v>5555</v>
      </c>
      <c r="C1193" s="35" t="s">
        <v>1174</v>
      </c>
      <c r="D1193" s="35" t="s">
        <v>1175</v>
      </c>
      <c r="E1193" s="35" t="s">
        <v>1146</v>
      </c>
      <c r="F1193" s="35" t="s">
        <v>2022</v>
      </c>
      <c r="G1193" s="35" t="s">
        <v>1685</v>
      </c>
      <c r="H1193" s="35"/>
      <c r="I1193" s="36" t="s">
        <v>5556</v>
      </c>
      <c r="J1193" s="35"/>
      <c r="K1193" s="35" t="s">
        <v>3312</v>
      </c>
      <c r="L1193" s="35" t="s">
        <v>4663</v>
      </c>
      <c r="M1193" s="35" t="s">
        <v>1187</v>
      </c>
      <c r="N1193" s="35"/>
      <c r="O1193" s="35" t="s">
        <v>1134</v>
      </c>
      <c r="P1193" s="35" t="s">
        <v>1135</v>
      </c>
      <c r="Q1193" s="35"/>
      <c r="R1193" s="35"/>
      <c r="S1193" s="35"/>
      <c r="T1193" s="35" t="s">
        <v>1687</v>
      </c>
      <c r="U1193" s="35"/>
      <c r="V1193" s="35" t="s">
        <v>2024</v>
      </c>
      <c r="W1193" s="35" t="s">
        <v>1138</v>
      </c>
      <c r="X1193" s="35" t="s">
        <v>1139</v>
      </c>
    </row>
    <row r="1194" spans="1:24" hidden="1">
      <c r="A1194" s="35" t="s">
        <v>5557</v>
      </c>
      <c r="B1194" s="35" t="s">
        <v>5558</v>
      </c>
      <c r="C1194" s="35" t="s">
        <v>1174</v>
      </c>
      <c r="D1194" s="35" t="s">
        <v>1175</v>
      </c>
      <c r="E1194" s="35" t="s">
        <v>1128</v>
      </c>
      <c r="F1194" s="35"/>
      <c r="G1194" s="35" t="s">
        <v>1153</v>
      </c>
      <c r="H1194" s="35"/>
      <c r="I1194" s="36" t="s">
        <v>5559</v>
      </c>
      <c r="J1194" s="35"/>
      <c r="K1194" s="35" t="s">
        <v>1156</v>
      </c>
      <c r="L1194" s="35" t="s">
        <v>4663</v>
      </c>
      <c r="M1194" s="35" t="s">
        <v>1187</v>
      </c>
      <c r="N1194" s="35"/>
      <c r="O1194" s="35" t="s">
        <v>1134</v>
      </c>
      <c r="P1194" s="35" t="s">
        <v>1135</v>
      </c>
      <c r="Q1194" s="35"/>
      <c r="R1194" s="35"/>
      <c r="S1194" s="35"/>
      <c r="T1194" s="35" t="s">
        <v>1153</v>
      </c>
      <c r="U1194" s="35"/>
      <c r="V1194" s="35" t="s">
        <v>5560</v>
      </c>
      <c r="W1194" s="35" t="s">
        <v>1138</v>
      </c>
      <c r="X1194" s="35" t="s">
        <v>1139</v>
      </c>
    </row>
    <row r="1195" spans="1:24" ht="31.5" hidden="1">
      <c r="A1195" s="35" t="s">
        <v>5561</v>
      </c>
      <c r="B1195" s="35" t="s">
        <v>5562</v>
      </c>
      <c r="C1195" s="35" t="s">
        <v>1126</v>
      </c>
      <c r="D1195" s="35" t="s">
        <v>1127</v>
      </c>
      <c r="E1195" s="35" t="s">
        <v>1146</v>
      </c>
      <c r="F1195" s="35" t="s">
        <v>1129</v>
      </c>
      <c r="G1195" s="35" t="s">
        <v>3652</v>
      </c>
      <c r="H1195" s="35"/>
      <c r="I1195" s="36" t="s">
        <v>5563</v>
      </c>
      <c r="J1195" s="35"/>
      <c r="K1195" s="35" t="s">
        <v>1142</v>
      </c>
      <c r="L1195" s="35" t="s">
        <v>4663</v>
      </c>
      <c r="M1195" s="35" t="s">
        <v>1133</v>
      </c>
      <c r="N1195" s="35"/>
      <c r="O1195" s="35" t="s">
        <v>1134</v>
      </c>
      <c r="P1195" s="35" t="s">
        <v>1135</v>
      </c>
      <c r="Q1195" s="35"/>
      <c r="R1195" s="35"/>
      <c r="S1195" s="35"/>
      <c r="T1195" s="35" t="s">
        <v>3656</v>
      </c>
      <c r="U1195" s="35"/>
      <c r="V1195" s="35" t="s">
        <v>1137</v>
      </c>
      <c r="W1195" s="35" t="s">
        <v>1138</v>
      </c>
      <c r="X1195" s="35" t="s">
        <v>1139</v>
      </c>
    </row>
    <row r="1196" spans="1:24" ht="47.25" hidden="1">
      <c r="A1196" s="35" t="s">
        <v>5564</v>
      </c>
      <c r="B1196" s="35" t="s">
        <v>5565</v>
      </c>
      <c r="C1196" s="35" t="s">
        <v>1163</v>
      </c>
      <c r="D1196" s="35" t="s">
        <v>2350</v>
      </c>
      <c r="E1196" s="35" t="s">
        <v>1165</v>
      </c>
      <c r="F1196" s="35" t="s">
        <v>2357</v>
      </c>
      <c r="G1196" s="35"/>
      <c r="H1196" s="35"/>
      <c r="I1196" s="36" t="s">
        <v>5566</v>
      </c>
      <c r="J1196" s="35"/>
      <c r="K1196" s="35" t="s">
        <v>1156</v>
      </c>
      <c r="L1196" s="35" t="s">
        <v>4663</v>
      </c>
      <c r="M1196" s="35" t="s">
        <v>1187</v>
      </c>
      <c r="N1196" s="35"/>
      <c r="O1196" s="35" t="s">
        <v>1134</v>
      </c>
      <c r="P1196" s="35" t="s">
        <v>1135</v>
      </c>
      <c r="Q1196" s="35"/>
      <c r="R1196" s="35"/>
      <c r="S1196" s="35"/>
      <c r="T1196" s="35" t="s">
        <v>4742</v>
      </c>
      <c r="U1196" s="35"/>
      <c r="V1196" s="35" t="s">
        <v>2359</v>
      </c>
      <c r="W1196" s="35" t="s">
        <v>1138</v>
      </c>
      <c r="X1196" s="35" t="s">
        <v>1139</v>
      </c>
    </row>
    <row r="1197" spans="1:24" ht="63" hidden="1">
      <c r="A1197" s="35" t="s">
        <v>5567</v>
      </c>
      <c r="B1197" s="35" t="s">
        <v>5568</v>
      </c>
      <c r="C1197" s="35" t="s">
        <v>1174</v>
      </c>
      <c r="D1197" s="35" t="s">
        <v>1175</v>
      </c>
      <c r="E1197" s="35" t="s">
        <v>1146</v>
      </c>
      <c r="F1197" s="35"/>
      <c r="G1197" s="35" t="s">
        <v>1401</v>
      </c>
      <c r="H1197" s="35"/>
      <c r="I1197" s="36" t="s">
        <v>5569</v>
      </c>
      <c r="J1197" s="35"/>
      <c r="K1197" s="35" t="s">
        <v>2907</v>
      </c>
      <c r="L1197" s="35" t="s">
        <v>4663</v>
      </c>
      <c r="M1197" s="35" t="s">
        <v>1187</v>
      </c>
      <c r="N1197" s="35"/>
      <c r="O1197" s="35" t="s">
        <v>1134</v>
      </c>
      <c r="P1197" s="35" t="s">
        <v>1135</v>
      </c>
      <c r="Q1197" s="35"/>
      <c r="R1197" s="35"/>
      <c r="S1197" s="35"/>
      <c r="T1197" s="35" t="s">
        <v>1403</v>
      </c>
      <c r="U1197" s="35"/>
      <c r="V1197" s="35" t="s">
        <v>2407</v>
      </c>
      <c r="W1197" s="35" t="s">
        <v>1138</v>
      </c>
      <c r="X1197" s="35" t="s">
        <v>1139</v>
      </c>
    </row>
    <row r="1198" spans="1:24" hidden="1">
      <c r="A1198" s="35" t="s">
        <v>5570</v>
      </c>
      <c r="B1198" s="35" t="s">
        <v>5571</v>
      </c>
      <c r="C1198" s="35" t="s">
        <v>1163</v>
      </c>
      <c r="D1198" s="35" t="s">
        <v>4673</v>
      </c>
      <c r="E1198" s="35" t="s">
        <v>1146</v>
      </c>
      <c r="F1198" s="35"/>
      <c r="G1198" s="35" t="s">
        <v>1743</v>
      </c>
      <c r="H1198" s="35"/>
      <c r="I1198" s="36" t="s">
        <v>5180</v>
      </c>
      <c r="J1198" s="35"/>
      <c r="K1198" s="35" t="s">
        <v>4750</v>
      </c>
      <c r="L1198" s="35" t="s">
        <v>4663</v>
      </c>
      <c r="M1198" s="35" t="s">
        <v>1187</v>
      </c>
      <c r="N1198" s="35"/>
      <c r="O1198" s="35" t="s">
        <v>1134</v>
      </c>
      <c r="P1198" s="35" t="s">
        <v>1135</v>
      </c>
      <c r="Q1198" s="35"/>
      <c r="R1198" s="35"/>
      <c r="S1198" s="35"/>
      <c r="T1198" s="35" t="s">
        <v>1744</v>
      </c>
      <c r="U1198" s="35"/>
      <c r="V1198" s="35" t="s">
        <v>4751</v>
      </c>
      <c r="W1198" s="35" t="s">
        <v>1138</v>
      </c>
      <c r="X1198" s="35" t="s">
        <v>1139</v>
      </c>
    </row>
    <row r="1199" spans="1:24" ht="63" hidden="1">
      <c r="A1199" s="35" t="s">
        <v>5572</v>
      </c>
      <c r="B1199" s="35" t="s">
        <v>5573</v>
      </c>
      <c r="C1199" s="35" t="s">
        <v>1163</v>
      </c>
      <c r="D1199" s="35" t="s">
        <v>1533</v>
      </c>
      <c r="E1199" s="35"/>
      <c r="F1199" s="35" t="s">
        <v>2603</v>
      </c>
      <c r="G1199" s="35"/>
      <c r="H1199" s="35"/>
      <c r="I1199" s="36" t="s">
        <v>5574</v>
      </c>
      <c r="J1199" s="35"/>
      <c r="K1199" s="35" t="s">
        <v>1142</v>
      </c>
      <c r="L1199" s="35" t="s">
        <v>4663</v>
      </c>
      <c r="M1199" s="35" t="s">
        <v>1187</v>
      </c>
      <c r="N1199" s="35"/>
      <c r="O1199" s="35" t="s">
        <v>1134</v>
      </c>
      <c r="P1199" s="35" t="s">
        <v>1135</v>
      </c>
      <c r="Q1199" s="35"/>
      <c r="R1199" s="35"/>
      <c r="S1199" s="35"/>
      <c r="T1199" s="35" t="s">
        <v>5575</v>
      </c>
      <c r="U1199" s="35"/>
      <c r="V1199" s="35" t="s">
        <v>2607</v>
      </c>
      <c r="W1199" s="35" t="s">
        <v>1138</v>
      </c>
      <c r="X1199" s="35" t="s">
        <v>1139</v>
      </c>
    </row>
    <row r="1200" spans="1:24" hidden="1">
      <c r="A1200" s="35" t="s">
        <v>5576</v>
      </c>
      <c r="B1200" s="35" t="s">
        <v>5577</v>
      </c>
      <c r="C1200" s="35" t="s">
        <v>1174</v>
      </c>
      <c r="D1200" s="35" t="s">
        <v>1175</v>
      </c>
      <c r="E1200" s="35"/>
      <c r="F1200" s="35"/>
      <c r="G1200" s="35"/>
      <c r="H1200" s="35"/>
      <c r="I1200" s="36" t="s">
        <v>5576</v>
      </c>
      <c r="J1200" s="35"/>
      <c r="K1200" s="35" t="s">
        <v>1131</v>
      </c>
      <c r="L1200" s="35" t="s">
        <v>4663</v>
      </c>
      <c r="M1200" s="35" t="s">
        <v>1187</v>
      </c>
      <c r="N1200" s="35"/>
      <c r="O1200" s="35" t="s">
        <v>1134</v>
      </c>
      <c r="P1200" s="35" t="s">
        <v>1135</v>
      </c>
      <c r="Q1200" s="35"/>
      <c r="R1200" s="35"/>
      <c r="S1200" s="35"/>
      <c r="T1200" s="35" t="s">
        <v>5578</v>
      </c>
      <c r="U1200" s="35"/>
      <c r="V1200" s="35" t="s">
        <v>5579</v>
      </c>
      <c r="W1200" s="35" t="s">
        <v>1138</v>
      </c>
      <c r="X1200" s="35" t="s">
        <v>1139</v>
      </c>
    </row>
    <row r="1201" spans="1:24" ht="31.5" hidden="1">
      <c r="A1201" s="35" t="s">
        <v>5580</v>
      </c>
      <c r="B1201" s="35" t="s">
        <v>5581</v>
      </c>
      <c r="C1201" s="35" t="s">
        <v>1174</v>
      </c>
      <c r="D1201" s="35" t="s">
        <v>1175</v>
      </c>
      <c r="E1201" s="35"/>
      <c r="F1201" s="35"/>
      <c r="G1201" s="35" t="s">
        <v>4678</v>
      </c>
      <c r="H1201" s="35"/>
      <c r="I1201" s="36" t="s">
        <v>3695</v>
      </c>
      <c r="J1201" s="35"/>
      <c r="K1201" s="35" t="s">
        <v>1131</v>
      </c>
      <c r="L1201" s="35" t="s">
        <v>4663</v>
      </c>
      <c r="M1201" s="35" t="s">
        <v>1187</v>
      </c>
      <c r="N1201" s="35"/>
      <c r="O1201" s="35" t="s">
        <v>1134</v>
      </c>
      <c r="P1201" s="35" t="s">
        <v>1135</v>
      </c>
      <c r="Q1201" s="35"/>
      <c r="R1201" s="35"/>
      <c r="S1201" s="35"/>
      <c r="T1201" s="35" t="s">
        <v>4680</v>
      </c>
      <c r="U1201" s="35"/>
      <c r="V1201" s="35" t="s">
        <v>5578</v>
      </c>
      <c r="W1201" s="35" t="s">
        <v>1138</v>
      </c>
      <c r="X1201" s="35" t="s">
        <v>1139</v>
      </c>
    </row>
    <row r="1202" spans="1:24" hidden="1">
      <c r="A1202" s="35" t="s">
        <v>5582</v>
      </c>
      <c r="B1202" s="35" t="s">
        <v>5583</v>
      </c>
      <c r="C1202" s="35" t="s">
        <v>1174</v>
      </c>
      <c r="D1202" s="35" t="s">
        <v>1175</v>
      </c>
      <c r="E1202" s="35"/>
      <c r="F1202" s="35"/>
      <c r="G1202" s="35"/>
      <c r="H1202" s="35"/>
      <c r="I1202" s="36"/>
      <c r="J1202" s="35"/>
      <c r="K1202" s="35" t="s">
        <v>1131</v>
      </c>
      <c r="L1202" s="35" t="s">
        <v>4663</v>
      </c>
      <c r="M1202" s="35" t="s">
        <v>1187</v>
      </c>
      <c r="N1202" s="35"/>
      <c r="O1202" s="35" t="s">
        <v>1134</v>
      </c>
      <c r="P1202" s="35" t="s">
        <v>1135</v>
      </c>
      <c r="Q1202" s="35"/>
      <c r="R1202" s="35"/>
      <c r="S1202" s="35"/>
      <c r="T1202" s="35"/>
      <c r="U1202" s="35"/>
      <c r="V1202" s="35"/>
      <c r="W1202" s="35" t="s">
        <v>1138</v>
      </c>
      <c r="X1202" s="35" t="s">
        <v>1139</v>
      </c>
    </row>
    <row r="1203" spans="1:24" hidden="1">
      <c r="A1203" s="35" t="s">
        <v>5584</v>
      </c>
      <c r="B1203" s="35" t="s">
        <v>5585</v>
      </c>
      <c r="C1203" s="35" t="s">
        <v>1174</v>
      </c>
      <c r="D1203" s="35" t="s">
        <v>1175</v>
      </c>
      <c r="E1203" s="35"/>
      <c r="F1203" s="35"/>
      <c r="G1203" s="35" t="s">
        <v>4678</v>
      </c>
      <c r="H1203" s="35"/>
      <c r="I1203" s="36" t="s">
        <v>5586</v>
      </c>
      <c r="J1203" s="35"/>
      <c r="K1203" s="35" t="s">
        <v>1131</v>
      </c>
      <c r="L1203" s="35" t="s">
        <v>4663</v>
      </c>
      <c r="M1203" s="35" t="s">
        <v>1187</v>
      </c>
      <c r="N1203" s="35"/>
      <c r="O1203" s="35" t="s">
        <v>1134</v>
      </c>
      <c r="P1203" s="35" t="s">
        <v>1135</v>
      </c>
      <c r="Q1203" s="35"/>
      <c r="R1203" s="35"/>
      <c r="S1203" s="35"/>
      <c r="T1203" s="35" t="s">
        <v>4680</v>
      </c>
      <c r="U1203" s="35"/>
      <c r="V1203" s="35" t="s">
        <v>5578</v>
      </c>
      <c r="W1203" s="35" t="s">
        <v>1138</v>
      </c>
      <c r="X1203" s="35" t="s">
        <v>1139</v>
      </c>
    </row>
    <row r="1204" spans="1:24" ht="47.25" hidden="1">
      <c r="A1204" s="35" t="s">
        <v>5587</v>
      </c>
      <c r="B1204" s="35" t="s">
        <v>5588</v>
      </c>
      <c r="C1204" s="35" t="s">
        <v>1174</v>
      </c>
      <c r="D1204" s="35" t="s">
        <v>1175</v>
      </c>
      <c r="E1204" s="35"/>
      <c r="F1204" s="35"/>
      <c r="G1204" s="35"/>
      <c r="H1204" s="35"/>
      <c r="I1204" s="36" t="s">
        <v>5589</v>
      </c>
      <c r="J1204" s="35"/>
      <c r="K1204" s="35" t="s">
        <v>1131</v>
      </c>
      <c r="L1204" s="35" t="s">
        <v>4663</v>
      </c>
      <c r="M1204" s="35" t="s">
        <v>1187</v>
      </c>
      <c r="N1204" s="35"/>
      <c r="O1204" s="35" t="s">
        <v>1134</v>
      </c>
      <c r="P1204" s="35" t="s">
        <v>1135</v>
      </c>
      <c r="Q1204" s="35"/>
      <c r="R1204" s="35"/>
      <c r="S1204" s="35"/>
      <c r="T1204" s="35"/>
      <c r="U1204" s="35"/>
      <c r="V1204" s="35"/>
      <c r="W1204" s="35" t="s">
        <v>1138</v>
      </c>
      <c r="X1204" s="35" t="s">
        <v>1139</v>
      </c>
    </row>
    <row r="1205" spans="1:24" hidden="1">
      <c r="A1205" s="35" t="s">
        <v>5590</v>
      </c>
      <c r="B1205" s="35" t="s">
        <v>5591</v>
      </c>
      <c r="C1205" s="35" t="s">
        <v>1174</v>
      </c>
      <c r="D1205" s="35" t="s">
        <v>1175</v>
      </c>
      <c r="E1205" s="35"/>
      <c r="F1205" s="35"/>
      <c r="G1205" s="35" t="s">
        <v>4678</v>
      </c>
      <c r="H1205" s="35"/>
      <c r="I1205" s="36" t="s">
        <v>5586</v>
      </c>
      <c r="J1205" s="35"/>
      <c r="K1205" s="35" t="s">
        <v>1131</v>
      </c>
      <c r="L1205" s="35" t="s">
        <v>4663</v>
      </c>
      <c r="M1205" s="35" t="s">
        <v>1187</v>
      </c>
      <c r="N1205" s="35"/>
      <c r="O1205" s="35" t="s">
        <v>1134</v>
      </c>
      <c r="P1205" s="35" t="s">
        <v>1135</v>
      </c>
      <c r="Q1205" s="35"/>
      <c r="R1205" s="35"/>
      <c r="S1205" s="35"/>
      <c r="T1205" s="35" t="s">
        <v>4680</v>
      </c>
      <c r="U1205" s="35"/>
      <c r="V1205" s="35" t="s">
        <v>5578</v>
      </c>
      <c r="W1205" s="35" t="s">
        <v>1138</v>
      </c>
      <c r="X1205" s="35" t="s">
        <v>1139</v>
      </c>
    </row>
    <row r="1206" spans="1:24" hidden="1">
      <c r="A1206" s="35" t="s">
        <v>5592</v>
      </c>
      <c r="B1206" s="35" t="s">
        <v>5593</v>
      </c>
      <c r="C1206" s="35" t="s">
        <v>1174</v>
      </c>
      <c r="D1206" s="35" t="s">
        <v>1175</v>
      </c>
      <c r="E1206" s="35" t="s">
        <v>1146</v>
      </c>
      <c r="F1206" s="35" t="s">
        <v>1184</v>
      </c>
      <c r="G1206" s="35"/>
      <c r="H1206" s="35"/>
      <c r="I1206" s="36" t="s">
        <v>5594</v>
      </c>
      <c r="J1206" s="35"/>
      <c r="K1206" s="35" t="s">
        <v>1131</v>
      </c>
      <c r="L1206" s="35" t="s">
        <v>4663</v>
      </c>
      <c r="M1206" s="35" t="s">
        <v>1187</v>
      </c>
      <c r="N1206" s="35"/>
      <c r="O1206" s="35" t="s">
        <v>1134</v>
      </c>
      <c r="P1206" s="35" t="s">
        <v>1135</v>
      </c>
      <c r="Q1206" s="35"/>
      <c r="R1206" s="35"/>
      <c r="S1206" s="35"/>
      <c r="T1206" s="35" t="s">
        <v>2962</v>
      </c>
      <c r="U1206" s="35"/>
      <c r="V1206" s="35" t="s">
        <v>1189</v>
      </c>
      <c r="W1206" s="35" t="s">
        <v>1138</v>
      </c>
      <c r="X1206" s="35" t="s">
        <v>1139</v>
      </c>
    </row>
    <row r="1207" spans="1:24" hidden="1">
      <c r="A1207" s="35" t="s">
        <v>5595</v>
      </c>
      <c r="B1207" s="35" t="s">
        <v>5596</v>
      </c>
      <c r="C1207" s="35" t="s">
        <v>1174</v>
      </c>
      <c r="D1207" s="35" t="s">
        <v>1175</v>
      </c>
      <c r="E1207" s="35"/>
      <c r="F1207" s="35"/>
      <c r="G1207" s="35"/>
      <c r="H1207" s="35"/>
      <c r="I1207" s="36" t="s">
        <v>5597</v>
      </c>
      <c r="J1207" s="35"/>
      <c r="K1207" s="35" t="s">
        <v>1131</v>
      </c>
      <c r="L1207" s="35" t="s">
        <v>4663</v>
      </c>
      <c r="M1207" s="35" t="s">
        <v>1187</v>
      </c>
      <c r="N1207" s="35"/>
      <c r="O1207" s="35" t="s">
        <v>1134</v>
      </c>
      <c r="P1207" s="35" t="s">
        <v>1135</v>
      </c>
      <c r="Q1207" s="35"/>
      <c r="R1207" s="35"/>
      <c r="S1207" s="35"/>
      <c r="T1207" s="35" t="s">
        <v>4680</v>
      </c>
      <c r="U1207" s="35"/>
      <c r="V1207" s="35" t="s">
        <v>5579</v>
      </c>
      <c r="W1207" s="35" t="s">
        <v>1138</v>
      </c>
      <c r="X1207" s="35" t="s">
        <v>1139</v>
      </c>
    </row>
    <row r="1208" spans="1:24" hidden="1">
      <c r="A1208" s="35" t="s">
        <v>5598</v>
      </c>
      <c r="B1208" s="35" t="s">
        <v>5599</v>
      </c>
      <c r="C1208" s="35" t="s">
        <v>1174</v>
      </c>
      <c r="D1208" s="35" t="s">
        <v>1175</v>
      </c>
      <c r="E1208" s="35"/>
      <c r="F1208" s="35"/>
      <c r="G1208" s="35"/>
      <c r="H1208" s="35"/>
      <c r="I1208" s="36" t="s">
        <v>5598</v>
      </c>
      <c r="J1208" s="35"/>
      <c r="K1208" s="35" t="s">
        <v>1131</v>
      </c>
      <c r="L1208" s="35" t="s">
        <v>4663</v>
      </c>
      <c r="M1208" s="35" t="s">
        <v>1187</v>
      </c>
      <c r="N1208" s="35"/>
      <c r="O1208" s="35" t="s">
        <v>1134</v>
      </c>
      <c r="P1208" s="35" t="s">
        <v>1135</v>
      </c>
      <c r="Q1208" s="35"/>
      <c r="R1208" s="35"/>
      <c r="S1208" s="35"/>
      <c r="T1208" s="35" t="s">
        <v>5578</v>
      </c>
      <c r="U1208" s="35"/>
      <c r="V1208" s="35" t="s">
        <v>5579</v>
      </c>
      <c r="W1208" s="35" t="s">
        <v>1138</v>
      </c>
      <c r="X1208" s="35" t="s">
        <v>1139</v>
      </c>
    </row>
    <row r="1209" spans="1:24" hidden="1">
      <c r="A1209" s="35" t="s">
        <v>5600</v>
      </c>
      <c r="B1209" s="35" t="s">
        <v>5601</v>
      </c>
      <c r="C1209" s="35" t="s">
        <v>1174</v>
      </c>
      <c r="D1209" s="35" t="s">
        <v>1175</v>
      </c>
      <c r="E1209" s="35"/>
      <c r="F1209" s="35"/>
      <c r="G1209" s="35" t="s">
        <v>4678</v>
      </c>
      <c r="H1209" s="35"/>
      <c r="I1209" s="36" t="s">
        <v>5586</v>
      </c>
      <c r="J1209" s="35"/>
      <c r="K1209" s="35" t="s">
        <v>1131</v>
      </c>
      <c r="L1209" s="35" t="s">
        <v>4663</v>
      </c>
      <c r="M1209" s="35" t="s">
        <v>1187</v>
      </c>
      <c r="N1209" s="35"/>
      <c r="O1209" s="35" t="s">
        <v>1134</v>
      </c>
      <c r="P1209" s="35" t="s">
        <v>1135</v>
      </c>
      <c r="Q1209" s="35"/>
      <c r="R1209" s="35"/>
      <c r="S1209" s="35"/>
      <c r="T1209" s="35" t="s">
        <v>4680</v>
      </c>
      <c r="U1209" s="35"/>
      <c r="V1209" s="35" t="s">
        <v>5578</v>
      </c>
      <c r="W1209" s="35" t="s">
        <v>1138</v>
      </c>
      <c r="X1209" s="35" t="s">
        <v>1139</v>
      </c>
    </row>
    <row r="1210" spans="1:24" ht="47.25" hidden="1">
      <c r="A1210" s="35" t="s">
        <v>5602</v>
      </c>
      <c r="B1210" s="35" t="s">
        <v>5603</v>
      </c>
      <c r="C1210" s="35" t="s">
        <v>1126</v>
      </c>
      <c r="D1210" s="35" t="s">
        <v>1127</v>
      </c>
      <c r="E1210" s="35" t="s">
        <v>1146</v>
      </c>
      <c r="F1210" s="35" t="s">
        <v>2234</v>
      </c>
      <c r="G1210" s="35"/>
      <c r="H1210" s="35"/>
      <c r="I1210" s="36" t="s">
        <v>5604</v>
      </c>
      <c r="J1210" s="35"/>
      <c r="K1210" s="35" t="s">
        <v>1179</v>
      </c>
      <c r="L1210" s="35" t="s">
        <v>4663</v>
      </c>
      <c r="M1210" s="35" t="s">
        <v>1133</v>
      </c>
      <c r="N1210" s="35"/>
      <c r="O1210" s="35" t="s">
        <v>1134</v>
      </c>
      <c r="P1210" s="35" t="s">
        <v>1135</v>
      </c>
      <c r="Q1210" s="35"/>
      <c r="R1210" s="35"/>
      <c r="S1210" s="35"/>
      <c r="T1210" s="35" t="s">
        <v>5605</v>
      </c>
      <c r="U1210" s="35"/>
      <c r="V1210" s="35" t="s">
        <v>2898</v>
      </c>
      <c r="W1210" s="35" t="s">
        <v>1138</v>
      </c>
      <c r="X1210" s="35" t="s">
        <v>1139</v>
      </c>
    </row>
    <row r="1211" spans="1:24" ht="47.25" hidden="1">
      <c r="A1211" s="35" t="s">
        <v>5606</v>
      </c>
      <c r="B1211" s="35" t="s">
        <v>5607</v>
      </c>
      <c r="C1211" s="35" t="s">
        <v>1174</v>
      </c>
      <c r="D1211" s="35" t="s">
        <v>1175</v>
      </c>
      <c r="E1211" s="35" t="s">
        <v>1146</v>
      </c>
      <c r="F1211" s="35" t="s">
        <v>1442</v>
      </c>
      <c r="G1211" s="35"/>
      <c r="H1211" s="35"/>
      <c r="I1211" s="36" t="s">
        <v>5608</v>
      </c>
      <c r="J1211" s="35"/>
      <c r="K1211" s="35" t="s">
        <v>1142</v>
      </c>
      <c r="L1211" s="35" t="s">
        <v>4663</v>
      </c>
      <c r="M1211" s="35" t="s">
        <v>1187</v>
      </c>
      <c r="N1211" s="35"/>
      <c r="O1211" s="35" t="s">
        <v>1134</v>
      </c>
      <c r="P1211" s="35" t="s">
        <v>1135</v>
      </c>
      <c r="Q1211" s="35"/>
      <c r="R1211" s="35"/>
      <c r="S1211" s="35" t="s">
        <v>1134</v>
      </c>
      <c r="T1211" s="35" t="s">
        <v>1617</v>
      </c>
      <c r="U1211" s="35"/>
      <c r="V1211" s="35" t="s">
        <v>1446</v>
      </c>
      <c r="W1211" s="35" t="s">
        <v>1138</v>
      </c>
      <c r="X1211" s="35" t="s">
        <v>1139</v>
      </c>
    </row>
    <row r="1212" spans="1:24" hidden="1">
      <c r="A1212" s="35" t="s">
        <v>5609</v>
      </c>
      <c r="B1212" s="35" t="s">
        <v>5610</v>
      </c>
      <c r="C1212" s="35" t="s">
        <v>1174</v>
      </c>
      <c r="D1212" s="35" t="s">
        <v>2889</v>
      </c>
      <c r="E1212" s="35" t="s">
        <v>1159</v>
      </c>
      <c r="F1212" s="35"/>
      <c r="G1212" s="35"/>
      <c r="H1212" s="35"/>
      <c r="I1212" s="36" t="s">
        <v>5609</v>
      </c>
      <c r="J1212" s="35"/>
      <c r="K1212" s="35" t="s">
        <v>1142</v>
      </c>
      <c r="L1212" s="35" t="s">
        <v>4663</v>
      </c>
      <c r="M1212" s="35" t="s">
        <v>1187</v>
      </c>
      <c r="N1212" s="35"/>
      <c r="O1212" s="35" t="s">
        <v>1134</v>
      </c>
      <c r="P1212" s="35" t="s">
        <v>1135</v>
      </c>
      <c r="Q1212" s="35"/>
      <c r="R1212" s="35"/>
      <c r="S1212" s="35"/>
      <c r="T1212" s="35" t="s">
        <v>5611</v>
      </c>
      <c r="U1212" s="35"/>
      <c r="V1212" s="35" t="s">
        <v>5549</v>
      </c>
      <c r="W1212" s="35" t="s">
        <v>1138</v>
      </c>
      <c r="X1212" s="35" t="s">
        <v>1139</v>
      </c>
    </row>
    <row r="1213" spans="1:24" ht="47.25" hidden="1">
      <c r="A1213" s="35" t="s">
        <v>5612</v>
      </c>
      <c r="B1213" s="35" t="s">
        <v>5613</v>
      </c>
      <c r="C1213" s="35" t="s">
        <v>1174</v>
      </c>
      <c r="D1213" s="35" t="s">
        <v>1175</v>
      </c>
      <c r="E1213" s="35"/>
      <c r="F1213" s="35" t="s">
        <v>4929</v>
      </c>
      <c r="G1213" s="35" t="s">
        <v>4920</v>
      </c>
      <c r="H1213" s="35"/>
      <c r="I1213" s="36" t="s">
        <v>5614</v>
      </c>
      <c r="J1213" s="35"/>
      <c r="K1213" s="35" t="s">
        <v>1131</v>
      </c>
      <c r="L1213" s="35" t="s">
        <v>4663</v>
      </c>
      <c r="M1213" s="35" t="s">
        <v>1187</v>
      </c>
      <c r="N1213" s="35"/>
      <c r="O1213" s="35" t="s">
        <v>1134</v>
      </c>
      <c r="P1213" s="35" t="s">
        <v>1135</v>
      </c>
      <c r="Q1213" s="35"/>
      <c r="R1213" s="35"/>
      <c r="S1213" s="35"/>
      <c r="T1213" s="35" t="s">
        <v>4921</v>
      </c>
      <c r="U1213" s="35"/>
      <c r="V1213" s="35" t="s">
        <v>2657</v>
      </c>
      <c r="W1213" s="35" t="s">
        <v>1138</v>
      </c>
      <c r="X1213" s="35" t="s">
        <v>1139</v>
      </c>
    </row>
    <row r="1214" spans="1:24" ht="31.5" hidden="1">
      <c r="A1214" s="35" t="s">
        <v>5615</v>
      </c>
      <c r="B1214" s="35" t="s">
        <v>5616</v>
      </c>
      <c r="C1214" s="35" t="s">
        <v>1163</v>
      </c>
      <c r="D1214" s="35" t="s">
        <v>1533</v>
      </c>
      <c r="E1214" s="35" t="s">
        <v>1146</v>
      </c>
      <c r="F1214" s="35" t="s">
        <v>2357</v>
      </c>
      <c r="G1214" s="35"/>
      <c r="H1214" s="35"/>
      <c r="I1214" s="36" t="s">
        <v>5617</v>
      </c>
      <c r="J1214" s="35"/>
      <c r="K1214" s="35" t="s">
        <v>1131</v>
      </c>
      <c r="L1214" s="35" t="s">
        <v>4663</v>
      </c>
      <c r="M1214" s="35" t="s">
        <v>1187</v>
      </c>
      <c r="N1214" s="35"/>
      <c r="O1214" s="35" t="s">
        <v>1134</v>
      </c>
      <c r="P1214" s="35" t="s">
        <v>1135</v>
      </c>
      <c r="Q1214" s="35"/>
      <c r="R1214" s="35"/>
      <c r="S1214" s="35"/>
      <c r="T1214" s="35" t="s">
        <v>3313</v>
      </c>
      <c r="U1214" s="35"/>
      <c r="V1214" s="35" t="s">
        <v>2359</v>
      </c>
      <c r="W1214" s="35" t="s">
        <v>1138</v>
      </c>
      <c r="X1214" s="35" t="s">
        <v>1139</v>
      </c>
    </row>
    <row r="1215" spans="1:24" hidden="1">
      <c r="A1215" s="35" t="s">
        <v>5618</v>
      </c>
      <c r="B1215" s="35" t="s">
        <v>5619</v>
      </c>
      <c r="C1215" s="35"/>
      <c r="D1215" s="35"/>
      <c r="E1215" s="35"/>
      <c r="F1215" s="35"/>
      <c r="G1215" s="35"/>
      <c r="H1215" s="35"/>
      <c r="I1215" s="36"/>
      <c r="J1215" s="35"/>
      <c r="K1215" s="35" t="s">
        <v>1142</v>
      </c>
      <c r="L1215" s="35" t="s">
        <v>4663</v>
      </c>
      <c r="M1215" s="35" t="s">
        <v>1187</v>
      </c>
      <c r="N1215" s="35"/>
      <c r="O1215" s="35"/>
      <c r="P1215" s="35" t="s">
        <v>1135</v>
      </c>
      <c r="Q1215" s="35"/>
      <c r="R1215" s="35"/>
      <c r="S1215" s="35"/>
      <c r="T1215" s="35"/>
      <c r="U1215" s="35"/>
      <c r="V1215" s="35"/>
      <c r="W1215" s="35" t="s">
        <v>1138</v>
      </c>
      <c r="X1215" s="35" t="s">
        <v>1139</v>
      </c>
    </row>
    <row r="1216" spans="1:24" ht="31.5" hidden="1">
      <c r="A1216" s="35" t="s">
        <v>5620</v>
      </c>
      <c r="B1216" s="35" t="s">
        <v>5621</v>
      </c>
      <c r="C1216" s="35" t="s">
        <v>1163</v>
      </c>
      <c r="D1216" s="35" t="s">
        <v>4725</v>
      </c>
      <c r="E1216" s="35" t="s">
        <v>1146</v>
      </c>
      <c r="F1216" s="35" t="s">
        <v>4726</v>
      </c>
      <c r="G1216" s="35"/>
      <c r="H1216" s="35"/>
      <c r="I1216" s="36" t="s">
        <v>5622</v>
      </c>
      <c r="J1216" s="35"/>
      <c r="K1216" s="35" t="s">
        <v>1142</v>
      </c>
      <c r="L1216" s="35" t="s">
        <v>4663</v>
      </c>
      <c r="M1216" s="35" t="s">
        <v>1187</v>
      </c>
      <c r="N1216" s="35"/>
      <c r="O1216" s="35" t="s">
        <v>1134</v>
      </c>
      <c r="P1216" s="35" t="s">
        <v>1135</v>
      </c>
      <c r="Q1216" s="35"/>
      <c r="R1216" s="35"/>
      <c r="S1216" s="35"/>
      <c r="T1216" s="35" t="s">
        <v>1282</v>
      </c>
      <c r="U1216" s="35"/>
      <c r="V1216" s="35" t="s">
        <v>4727</v>
      </c>
      <c r="W1216" s="35" t="s">
        <v>1138</v>
      </c>
      <c r="X1216" s="35" t="s">
        <v>1139</v>
      </c>
    </row>
    <row r="1217" spans="1:24" ht="63" hidden="1">
      <c r="A1217" s="35" t="s">
        <v>5623</v>
      </c>
      <c r="B1217" s="35" t="s">
        <v>5624</v>
      </c>
      <c r="C1217" s="35" t="s">
        <v>1174</v>
      </c>
      <c r="D1217" s="35" t="s">
        <v>2889</v>
      </c>
      <c r="E1217" s="35" t="s">
        <v>1159</v>
      </c>
      <c r="F1217" s="35"/>
      <c r="G1217" s="35"/>
      <c r="H1217" s="35"/>
      <c r="I1217" s="36" t="s">
        <v>5625</v>
      </c>
      <c r="J1217" s="35"/>
      <c r="K1217" s="35" t="s">
        <v>1142</v>
      </c>
      <c r="L1217" s="35" t="s">
        <v>4663</v>
      </c>
      <c r="M1217" s="35" t="s">
        <v>1187</v>
      </c>
      <c r="N1217" s="35"/>
      <c r="O1217" s="35" t="s">
        <v>1134</v>
      </c>
      <c r="P1217" s="35" t="s">
        <v>1135</v>
      </c>
      <c r="Q1217" s="35"/>
      <c r="R1217" s="35"/>
      <c r="S1217" s="35"/>
      <c r="T1217" s="35" t="s">
        <v>3045</v>
      </c>
      <c r="U1217" s="35"/>
      <c r="V1217" s="35" t="s">
        <v>5549</v>
      </c>
      <c r="W1217" s="35" t="s">
        <v>1138</v>
      </c>
      <c r="X1217" s="35" t="s">
        <v>1139</v>
      </c>
    </row>
    <row r="1218" spans="1:24" ht="63" hidden="1">
      <c r="A1218" s="35" t="s">
        <v>5626</v>
      </c>
      <c r="B1218" s="35" t="s">
        <v>5627</v>
      </c>
      <c r="C1218" s="35" t="s">
        <v>1174</v>
      </c>
      <c r="D1218" s="35" t="s">
        <v>2889</v>
      </c>
      <c r="E1218" s="35" t="s">
        <v>1165</v>
      </c>
      <c r="F1218" s="35"/>
      <c r="G1218" s="35" t="s">
        <v>3043</v>
      </c>
      <c r="H1218" s="35"/>
      <c r="I1218" s="36" t="s">
        <v>5628</v>
      </c>
      <c r="J1218" s="35"/>
      <c r="K1218" s="35" t="s">
        <v>1142</v>
      </c>
      <c r="L1218" s="35" t="s">
        <v>4663</v>
      </c>
      <c r="M1218" s="35" t="s">
        <v>1187</v>
      </c>
      <c r="N1218" s="35"/>
      <c r="O1218" s="35" t="s">
        <v>1134</v>
      </c>
      <c r="P1218" s="35" t="s">
        <v>1135</v>
      </c>
      <c r="Q1218" s="35"/>
      <c r="R1218" s="35"/>
      <c r="S1218" s="35"/>
      <c r="T1218" s="35" t="s">
        <v>3045</v>
      </c>
      <c r="U1218" s="35"/>
      <c r="V1218" s="35" t="s">
        <v>1366</v>
      </c>
      <c r="W1218" s="35" t="s">
        <v>1138</v>
      </c>
      <c r="X1218" s="35" t="s">
        <v>1139</v>
      </c>
    </row>
    <row r="1219" spans="1:24" hidden="1">
      <c r="A1219" s="35" t="s">
        <v>5629</v>
      </c>
      <c r="B1219" s="35" t="s">
        <v>5630</v>
      </c>
      <c r="C1219" s="35" t="s">
        <v>1174</v>
      </c>
      <c r="D1219" s="35" t="s">
        <v>5281</v>
      </c>
      <c r="E1219" s="35"/>
      <c r="F1219" s="35" t="s">
        <v>1552</v>
      </c>
      <c r="G1219" s="35"/>
      <c r="H1219" s="35"/>
      <c r="I1219" s="36" t="s">
        <v>5631</v>
      </c>
      <c r="J1219" s="35"/>
      <c r="K1219" s="35" t="s">
        <v>1142</v>
      </c>
      <c r="L1219" s="35" t="s">
        <v>4663</v>
      </c>
      <c r="M1219" s="35" t="s">
        <v>1187</v>
      </c>
      <c r="N1219" s="35"/>
      <c r="O1219" s="35" t="s">
        <v>1134</v>
      </c>
      <c r="P1219" s="35" t="s">
        <v>1135</v>
      </c>
      <c r="Q1219" s="35"/>
      <c r="R1219" s="35"/>
      <c r="S1219" s="35"/>
      <c r="T1219" s="35" t="s">
        <v>2050</v>
      </c>
      <c r="U1219" s="35"/>
      <c r="V1219" s="35" t="s">
        <v>1554</v>
      </c>
      <c r="W1219" s="35" t="s">
        <v>1138</v>
      </c>
      <c r="X1219" s="35" t="s">
        <v>1139</v>
      </c>
    </row>
    <row r="1220" spans="1:24" ht="31.5" hidden="1">
      <c r="A1220" s="35" t="s">
        <v>5632</v>
      </c>
      <c r="B1220" s="35" t="s">
        <v>5633</v>
      </c>
      <c r="C1220" s="35"/>
      <c r="D1220" s="35" t="s">
        <v>4730</v>
      </c>
      <c r="E1220" s="35"/>
      <c r="F1220" s="35"/>
      <c r="G1220" s="35"/>
      <c r="H1220" s="35"/>
      <c r="I1220" s="36" t="s">
        <v>5634</v>
      </c>
      <c r="J1220" s="35"/>
      <c r="K1220" s="35" t="s">
        <v>1142</v>
      </c>
      <c r="L1220" s="35" t="s">
        <v>4663</v>
      </c>
      <c r="M1220" s="35" t="s">
        <v>1187</v>
      </c>
      <c r="N1220" s="35"/>
      <c r="O1220" s="35"/>
      <c r="P1220" s="35" t="s">
        <v>1135</v>
      </c>
      <c r="Q1220" s="35"/>
      <c r="R1220" s="35"/>
      <c r="S1220" s="35"/>
      <c r="T1220" s="35" t="s">
        <v>4732</v>
      </c>
      <c r="U1220" s="35"/>
      <c r="V1220" s="35" t="s">
        <v>5635</v>
      </c>
      <c r="W1220" s="35" t="s">
        <v>1138</v>
      </c>
      <c r="X1220" s="35" t="s">
        <v>1139</v>
      </c>
    </row>
    <row r="1221" spans="1:24" ht="31.5" hidden="1">
      <c r="A1221" s="35" t="s">
        <v>5636</v>
      </c>
      <c r="B1221" s="35" t="s">
        <v>5637</v>
      </c>
      <c r="C1221" s="35" t="s">
        <v>1163</v>
      </c>
      <c r="D1221" s="35" t="s">
        <v>4725</v>
      </c>
      <c r="E1221" s="35" t="s">
        <v>1146</v>
      </c>
      <c r="F1221" s="35" t="s">
        <v>5638</v>
      </c>
      <c r="G1221" s="35"/>
      <c r="H1221" s="35"/>
      <c r="I1221" s="36" t="s">
        <v>5639</v>
      </c>
      <c r="J1221" s="35"/>
      <c r="K1221" s="35" t="s">
        <v>1131</v>
      </c>
      <c r="L1221" s="35" t="s">
        <v>4663</v>
      </c>
      <c r="M1221" s="35" t="s">
        <v>1187</v>
      </c>
      <c r="N1221" s="35"/>
      <c r="O1221" s="35" t="s">
        <v>1134</v>
      </c>
      <c r="P1221" s="35" t="s">
        <v>1135</v>
      </c>
      <c r="Q1221" s="35"/>
      <c r="R1221" s="35"/>
      <c r="S1221" s="35" t="s">
        <v>1134</v>
      </c>
      <c r="T1221" s="35" t="s">
        <v>4863</v>
      </c>
      <c r="U1221" s="35"/>
      <c r="V1221" s="35" t="s">
        <v>5640</v>
      </c>
      <c r="W1221" s="35" t="s">
        <v>1138</v>
      </c>
      <c r="X1221" s="35" t="s">
        <v>1139</v>
      </c>
    </row>
    <row r="1222" spans="1:24" hidden="1">
      <c r="A1222" s="35" t="s">
        <v>5641</v>
      </c>
      <c r="B1222" s="35" t="s">
        <v>5642</v>
      </c>
      <c r="C1222" s="35" t="s">
        <v>1174</v>
      </c>
      <c r="D1222" s="35" t="s">
        <v>1175</v>
      </c>
      <c r="E1222" s="35" t="s">
        <v>1146</v>
      </c>
      <c r="F1222" s="35"/>
      <c r="G1222" s="35" t="s">
        <v>1241</v>
      </c>
      <c r="H1222" s="35"/>
      <c r="I1222" s="36" t="s">
        <v>5643</v>
      </c>
      <c r="J1222" s="35"/>
      <c r="K1222" s="35" t="s">
        <v>1142</v>
      </c>
      <c r="L1222" s="35" t="s">
        <v>4663</v>
      </c>
      <c r="M1222" s="35" t="s">
        <v>1187</v>
      </c>
      <c r="N1222" s="35"/>
      <c r="O1222" s="35" t="s">
        <v>1134</v>
      </c>
      <c r="P1222" s="35" t="s">
        <v>1135</v>
      </c>
      <c r="Q1222" s="35"/>
      <c r="R1222" s="35"/>
      <c r="S1222" s="35"/>
      <c r="T1222" s="35" t="s">
        <v>1244</v>
      </c>
      <c r="U1222" s="35"/>
      <c r="V1222" s="35" t="s">
        <v>4866</v>
      </c>
      <c r="W1222" s="35" t="s">
        <v>1138</v>
      </c>
      <c r="X1222" s="35" t="s">
        <v>1139</v>
      </c>
    </row>
    <row r="1223" spans="1:24" hidden="1">
      <c r="A1223" s="35" t="s">
        <v>5644</v>
      </c>
      <c r="B1223" s="35" t="s">
        <v>5645</v>
      </c>
      <c r="C1223" s="35" t="s">
        <v>1174</v>
      </c>
      <c r="D1223" s="35" t="s">
        <v>1175</v>
      </c>
      <c r="E1223" s="35"/>
      <c r="F1223" s="35" t="s">
        <v>2587</v>
      </c>
      <c r="G1223" s="35"/>
      <c r="H1223" s="35"/>
      <c r="I1223" s="36" t="s">
        <v>5644</v>
      </c>
      <c r="J1223" s="35"/>
      <c r="K1223" s="35" t="s">
        <v>1142</v>
      </c>
      <c r="L1223" s="35" t="s">
        <v>4663</v>
      </c>
      <c r="M1223" s="35" t="s">
        <v>1187</v>
      </c>
      <c r="N1223" s="35"/>
      <c r="O1223" s="35" t="s">
        <v>1134</v>
      </c>
      <c r="P1223" s="35" t="s">
        <v>1135</v>
      </c>
      <c r="Q1223" s="35"/>
      <c r="R1223" s="35"/>
      <c r="S1223" s="35"/>
      <c r="T1223" s="35" t="s">
        <v>5646</v>
      </c>
      <c r="U1223" s="35"/>
      <c r="V1223" s="35" t="s">
        <v>2589</v>
      </c>
      <c r="W1223" s="35" t="s">
        <v>1138</v>
      </c>
      <c r="X1223" s="35" t="s">
        <v>1139</v>
      </c>
    </row>
    <row r="1224" spans="1:24" hidden="1">
      <c r="A1224" s="35" t="s">
        <v>5647</v>
      </c>
      <c r="B1224" s="35" t="s">
        <v>5648</v>
      </c>
      <c r="C1224" s="35" t="s">
        <v>1163</v>
      </c>
      <c r="D1224" s="35" t="s">
        <v>4861</v>
      </c>
      <c r="E1224" s="35" t="s">
        <v>1146</v>
      </c>
      <c r="F1224" s="35"/>
      <c r="G1224" s="35" t="s">
        <v>2629</v>
      </c>
      <c r="H1224" s="35"/>
      <c r="I1224" s="36" t="s">
        <v>5649</v>
      </c>
      <c r="J1224" s="35"/>
      <c r="K1224" s="35" t="s">
        <v>1142</v>
      </c>
      <c r="L1224" s="35" t="s">
        <v>4663</v>
      </c>
      <c r="M1224" s="35" t="s">
        <v>1187</v>
      </c>
      <c r="N1224" s="35"/>
      <c r="O1224" s="35" t="s">
        <v>1134</v>
      </c>
      <c r="P1224" s="35" t="s">
        <v>1135</v>
      </c>
      <c r="Q1224" s="35"/>
      <c r="R1224" s="35"/>
      <c r="S1224" s="35"/>
      <c r="T1224" s="35" t="s">
        <v>3376</v>
      </c>
      <c r="U1224" s="35"/>
      <c r="V1224" s="35" t="s">
        <v>5650</v>
      </c>
      <c r="W1224" s="35" t="s">
        <v>1138</v>
      </c>
      <c r="X1224" s="35" t="s">
        <v>1139</v>
      </c>
    </row>
    <row r="1225" spans="1:24" ht="31.5" hidden="1">
      <c r="A1225" s="35" t="s">
        <v>5651</v>
      </c>
      <c r="B1225" s="35" t="s">
        <v>5652</v>
      </c>
      <c r="C1225" s="35"/>
      <c r="D1225" s="35" t="s">
        <v>5653</v>
      </c>
      <c r="E1225" s="35" t="s">
        <v>1146</v>
      </c>
      <c r="F1225" s="35"/>
      <c r="G1225" s="35" t="s">
        <v>5654</v>
      </c>
      <c r="H1225" s="35"/>
      <c r="I1225" s="36" t="s">
        <v>5655</v>
      </c>
      <c r="J1225" s="35"/>
      <c r="K1225" s="35" t="s">
        <v>1142</v>
      </c>
      <c r="L1225" s="35" t="s">
        <v>4663</v>
      </c>
      <c r="M1225" s="35" t="s">
        <v>1187</v>
      </c>
      <c r="N1225" s="35"/>
      <c r="O1225" s="35" t="s">
        <v>1134</v>
      </c>
      <c r="P1225" s="35" t="s">
        <v>1135</v>
      </c>
      <c r="Q1225" s="35"/>
      <c r="R1225" s="35"/>
      <c r="S1225" s="35"/>
      <c r="T1225" s="35" t="s">
        <v>5656</v>
      </c>
      <c r="U1225" s="35"/>
      <c r="V1225" s="35" t="s">
        <v>5657</v>
      </c>
      <c r="W1225" s="35" t="s">
        <v>1138</v>
      </c>
      <c r="X1225" s="35" t="s">
        <v>1139</v>
      </c>
    </row>
    <row r="1226" spans="1:24" hidden="1">
      <c r="A1226" s="35" t="s">
        <v>5658</v>
      </c>
      <c r="B1226" s="35" t="s">
        <v>5658</v>
      </c>
      <c r="C1226" s="35" t="s">
        <v>1163</v>
      </c>
      <c r="D1226" s="35" t="s">
        <v>4673</v>
      </c>
      <c r="E1226" s="35" t="s">
        <v>1146</v>
      </c>
      <c r="F1226" s="35"/>
      <c r="G1226" s="35"/>
      <c r="H1226" s="35"/>
      <c r="I1226" s="36" t="s">
        <v>5659</v>
      </c>
      <c r="J1226" s="35"/>
      <c r="K1226" s="35" t="s">
        <v>1274</v>
      </c>
      <c r="L1226" s="35" t="s">
        <v>4663</v>
      </c>
      <c r="M1226" s="35" t="s">
        <v>1187</v>
      </c>
      <c r="N1226" s="35"/>
      <c r="O1226" s="35" t="s">
        <v>1134</v>
      </c>
      <c r="P1226" s="35" t="s">
        <v>1135</v>
      </c>
      <c r="Q1226" s="35"/>
      <c r="R1226" s="35"/>
      <c r="S1226" s="35"/>
      <c r="T1226" s="35" t="s">
        <v>5491</v>
      </c>
      <c r="U1226" s="35"/>
      <c r="V1226" s="35" t="s">
        <v>2281</v>
      </c>
      <c r="W1226" s="35" t="s">
        <v>1138</v>
      </c>
      <c r="X1226" s="35" t="s">
        <v>1139</v>
      </c>
    </row>
    <row r="1227" spans="1:24" ht="78.75" hidden="1">
      <c r="A1227" s="35" t="s">
        <v>5660</v>
      </c>
      <c r="B1227" s="35" t="s">
        <v>5661</v>
      </c>
      <c r="C1227" s="35" t="s">
        <v>1163</v>
      </c>
      <c r="D1227" s="35" t="s">
        <v>1691</v>
      </c>
      <c r="E1227" s="35"/>
      <c r="F1227" s="35"/>
      <c r="G1227" s="35" t="s">
        <v>1210</v>
      </c>
      <c r="H1227" s="35"/>
      <c r="I1227" s="36" t="s">
        <v>5662</v>
      </c>
      <c r="J1227" s="35"/>
      <c r="K1227" s="35" t="s">
        <v>1142</v>
      </c>
      <c r="L1227" s="35" t="s">
        <v>4663</v>
      </c>
      <c r="M1227" s="35" t="s">
        <v>1187</v>
      </c>
      <c r="N1227" s="35"/>
      <c r="O1227" s="35" t="s">
        <v>1134</v>
      </c>
      <c r="P1227" s="35" t="s">
        <v>1135</v>
      </c>
      <c r="Q1227" s="35"/>
      <c r="R1227" s="35"/>
      <c r="S1227" s="35"/>
      <c r="T1227" s="35" t="s">
        <v>1212</v>
      </c>
      <c r="U1227" s="35"/>
      <c r="V1227" s="35" t="s">
        <v>5355</v>
      </c>
      <c r="W1227" s="35" t="s">
        <v>1138</v>
      </c>
      <c r="X1227" s="35" t="s">
        <v>1139</v>
      </c>
    </row>
    <row r="1228" spans="1:24" ht="94.5" hidden="1">
      <c r="A1228" s="35" t="s">
        <v>5663</v>
      </c>
      <c r="B1228" s="35" t="s">
        <v>5664</v>
      </c>
      <c r="C1228" s="35" t="s">
        <v>1163</v>
      </c>
      <c r="D1228" s="35" t="s">
        <v>1691</v>
      </c>
      <c r="E1228" s="35"/>
      <c r="F1228" s="35"/>
      <c r="G1228" s="35"/>
      <c r="H1228" s="35"/>
      <c r="I1228" s="36" t="s">
        <v>5665</v>
      </c>
      <c r="J1228" s="35"/>
      <c r="K1228" s="35" t="s">
        <v>1142</v>
      </c>
      <c r="L1228" s="35" t="s">
        <v>4663</v>
      </c>
      <c r="M1228" s="35" t="s">
        <v>1187</v>
      </c>
      <c r="N1228" s="35"/>
      <c r="O1228" s="35" t="s">
        <v>1134</v>
      </c>
      <c r="P1228" s="35" t="s">
        <v>1135</v>
      </c>
      <c r="Q1228" s="35"/>
      <c r="R1228" s="35"/>
      <c r="S1228" s="35"/>
      <c r="T1228" s="35" t="s">
        <v>1212</v>
      </c>
      <c r="U1228" s="35"/>
      <c r="V1228" s="35" t="s">
        <v>5355</v>
      </c>
      <c r="W1228" s="35" t="s">
        <v>1138</v>
      </c>
      <c r="X1228" s="35" t="s">
        <v>1139</v>
      </c>
    </row>
    <row r="1229" spans="1:24" ht="31.5" hidden="1">
      <c r="A1229" s="35" t="s">
        <v>5666</v>
      </c>
      <c r="B1229" s="35" t="s">
        <v>5667</v>
      </c>
      <c r="C1229" s="35" t="s">
        <v>1174</v>
      </c>
      <c r="D1229" s="35" t="s">
        <v>1175</v>
      </c>
      <c r="E1229" s="35" t="s">
        <v>1165</v>
      </c>
      <c r="F1229" s="35" t="s">
        <v>2986</v>
      </c>
      <c r="G1229" s="35" t="s">
        <v>1615</v>
      </c>
      <c r="H1229" s="35"/>
      <c r="I1229" s="36" t="s">
        <v>5668</v>
      </c>
      <c r="J1229" s="35"/>
      <c r="K1229" s="35" t="s">
        <v>1142</v>
      </c>
      <c r="L1229" s="35" t="s">
        <v>4663</v>
      </c>
      <c r="M1229" s="35" t="s">
        <v>1187</v>
      </c>
      <c r="N1229" s="35"/>
      <c r="O1229" s="35" t="s">
        <v>1134</v>
      </c>
      <c r="P1229" s="35" t="s">
        <v>1135</v>
      </c>
      <c r="Q1229" s="35"/>
      <c r="R1229" s="35"/>
      <c r="S1229" s="35"/>
      <c r="T1229" s="35" t="s">
        <v>1617</v>
      </c>
      <c r="U1229" s="35"/>
      <c r="V1229" s="35" t="s">
        <v>2988</v>
      </c>
      <c r="W1229" s="35" t="s">
        <v>1138</v>
      </c>
      <c r="X1229" s="35" t="s">
        <v>1139</v>
      </c>
    </row>
    <row r="1230" spans="1:24" ht="31.5" hidden="1">
      <c r="A1230" s="35" t="s">
        <v>5669</v>
      </c>
      <c r="B1230" s="35" t="s">
        <v>5670</v>
      </c>
      <c r="C1230" s="35" t="s">
        <v>1163</v>
      </c>
      <c r="D1230" s="35" t="s">
        <v>1346</v>
      </c>
      <c r="E1230" s="35" t="s">
        <v>1159</v>
      </c>
      <c r="F1230" s="35" t="s">
        <v>5671</v>
      </c>
      <c r="G1230" s="35"/>
      <c r="H1230" s="35"/>
      <c r="I1230" s="36" t="s">
        <v>5672</v>
      </c>
      <c r="J1230" s="35"/>
      <c r="K1230" s="35" t="s">
        <v>1131</v>
      </c>
      <c r="L1230" s="35" t="s">
        <v>4663</v>
      </c>
      <c r="M1230" s="35" t="s">
        <v>1187</v>
      </c>
      <c r="N1230" s="35"/>
      <c r="O1230" s="35" t="s">
        <v>1134</v>
      </c>
      <c r="P1230" s="35" t="s">
        <v>1135</v>
      </c>
      <c r="Q1230" s="35"/>
      <c r="R1230" s="35"/>
      <c r="S1230" s="35"/>
      <c r="T1230" s="35" t="s">
        <v>4863</v>
      </c>
      <c r="U1230" s="35"/>
      <c r="V1230" s="35" t="s">
        <v>5673</v>
      </c>
      <c r="W1230" s="35" t="s">
        <v>1138</v>
      </c>
      <c r="X1230" s="35" t="s">
        <v>1139</v>
      </c>
    </row>
    <row r="1231" spans="1:24" ht="31.5" hidden="1">
      <c r="A1231" s="35" t="s">
        <v>5674</v>
      </c>
      <c r="B1231" s="35" t="s">
        <v>5675</v>
      </c>
      <c r="C1231" s="35" t="s">
        <v>1174</v>
      </c>
      <c r="D1231" s="35" t="s">
        <v>1175</v>
      </c>
      <c r="E1231" s="35"/>
      <c r="F1231" s="35" t="s">
        <v>2587</v>
      </c>
      <c r="G1231" s="35"/>
      <c r="H1231" s="35"/>
      <c r="I1231" s="36" t="s">
        <v>5676</v>
      </c>
      <c r="J1231" s="35"/>
      <c r="K1231" s="35" t="s">
        <v>1142</v>
      </c>
      <c r="L1231" s="35" t="s">
        <v>4663</v>
      </c>
      <c r="M1231" s="35" t="s">
        <v>1187</v>
      </c>
      <c r="N1231" s="35"/>
      <c r="O1231" s="35" t="s">
        <v>1134</v>
      </c>
      <c r="P1231" s="35" t="s">
        <v>1135</v>
      </c>
      <c r="Q1231" s="35"/>
      <c r="R1231" s="35"/>
      <c r="S1231" s="35"/>
      <c r="T1231" s="35" t="s">
        <v>5677</v>
      </c>
      <c r="U1231" s="35"/>
      <c r="V1231" s="35" t="s">
        <v>2589</v>
      </c>
      <c r="W1231" s="35" t="s">
        <v>1138</v>
      </c>
      <c r="X1231" s="35" t="s">
        <v>1139</v>
      </c>
    </row>
    <row r="1232" spans="1:24" ht="78.75" hidden="1">
      <c r="A1232" s="35" t="s">
        <v>5678</v>
      </c>
      <c r="B1232" s="35" t="s">
        <v>5679</v>
      </c>
      <c r="C1232" s="35" t="s">
        <v>1201</v>
      </c>
      <c r="D1232" s="35" t="s">
        <v>1202</v>
      </c>
      <c r="E1232" s="35" t="s">
        <v>1146</v>
      </c>
      <c r="F1232" s="35" t="s">
        <v>5680</v>
      </c>
      <c r="G1232" s="35"/>
      <c r="H1232" s="35"/>
      <c r="I1232" s="36" t="s">
        <v>5681</v>
      </c>
      <c r="J1232" s="35"/>
      <c r="K1232" s="35"/>
      <c r="L1232" s="35" t="s">
        <v>4663</v>
      </c>
      <c r="M1232" s="35" t="s">
        <v>1187</v>
      </c>
      <c r="N1232" s="35"/>
      <c r="O1232" s="35" t="s">
        <v>1134</v>
      </c>
      <c r="P1232" s="35" t="s">
        <v>1135</v>
      </c>
      <c r="Q1232" s="35"/>
      <c r="R1232" s="35"/>
      <c r="S1232" s="35" t="s">
        <v>1134</v>
      </c>
      <c r="T1232" s="35" t="s">
        <v>5682</v>
      </c>
      <c r="U1232" s="35"/>
      <c r="V1232" s="35" t="s">
        <v>5683</v>
      </c>
      <c r="W1232" s="35" t="s">
        <v>1138</v>
      </c>
      <c r="X1232" s="35" t="s">
        <v>1139</v>
      </c>
    </row>
    <row r="1233" spans="1:24" ht="94.5" hidden="1">
      <c r="A1233" s="35" t="s">
        <v>5684</v>
      </c>
      <c r="B1233" s="35" t="s">
        <v>5685</v>
      </c>
      <c r="C1233" s="35" t="s">
        <v>1407</v>
      </c>
      <c r="D1233" s="35" t="s">
        <v>1408</v>
      </c>
      <c r="E1233" s="35" t="s">
        <v>1128</v>
      </c>
      <c r="F1233" s="35" t="s">
        <v>1500</v>
      </c>
      <c r="G1233" s="35" t="s">
        <v>1295</v>
      </c>
      <c r="H1233" s="35"/>
      <c r="I1233" s="36" t="s">
        <v>5686</v>
      </c>
      <c r="J1233" s="35"/>
      <c r="K1233" s="35" t="s">
        <v>1808</v>
      </c>
      <c r="L1233" s="35" t="s">
        <v>4663</v>
      </c>
      <c r="M1233" s="35" t="s">
        <v>1187</v>
      </c>
      <c r="N1233" s="35"/>
      <c r="O1233" s="35" t="s">
        <v>1134</v>
      </c>
      <c r="P1233" s="35" t="s">
        <v>1135</v>
      </c>
      <c r="Q1233" s="35"/>
      <c r="R1233" s="35"/>
      <c r="S1233" s="35"/>
      <c r="T1233" s="35" t="s">
        <v>1298</v>
      </c>
      <c r="U1233" s="35"/>
      <c r="V1233" s="35" t="s">
        <v>1504</v>
      </c>
      <c r="W1233" s="35" t="s">
        <v>1138</v>
      </c>
      <c r="X1233" s="35" t="s">
        <v>1139</v>
      </c>
    </row>
    <row r="1234" spans="1:24" hidden="1">
      <c r="A1234" s="35" t="s">
        <v>5687</v>
      </c>
      <c r="B1234" s="35" t="s">
        <v>5688</v>
      </c>
      <c r="C1234" s="35"/>
      <c r="D1234" s="35" t="s">
        <v>4730</v>
      </c>
      <c r="E1234" s="35"/>
      <c r="F1234" s="35"/>
      <c r="G1234" s="35"/>
      <c r="H1234" s="35"/>
      <c r="I1234" s="36" t="s">
        <v>5689</v>
      </c>
      <c r="J1234" s="35"/>
      <c r="K1234" s="35" t="s">
        <v>1142</v>
      </c>
      <c r="L1234" s="35" t="s">
        <v>4663</v>
      </c>
      <c r="M1234" s="35" t="s">
        <v>1187</v>
      </c>
      <c r="N1234" s="35"/>
      <c r="O1234" s="35"/>
      <c r="P1234" s="35" t="s">
        <v>1135</v>
      </c>
      <c r="Q1234" s="35"/>
      <c r="R1234" s="35"/>
      <c r="S1234" s="35"/>
      <c r="T1234" s="35" t="s">
        <v>4732</v>
      </c>
      <c r="U1234" s="35"/>
      <c r="V1234" s="35" t="s">
        <v>5322</v>
      </c>
      <c r="W1234" s="35" t="s">
        <v>1138</v>
      </c>
      <c r="X1234" s="35" t="s">
        <v>1139</v>
      </c>
    </row>
    <row r="1235" spans="1:24" ht="31.5" hidden="1">
      <c r="A1235" s="35" t="s">
        <v>5690</v>
      </c>
      <c r="B1235" s="35" t="s">
        <v>5691</v>
      </c>
      <c r="C1235" s="35" t="s">
        <v>1163</v>
      </c>
      <c r="D1235" s="35" t="s">
        <v>4673</v>
      </c>
      <c r="E1235" s="35" t="s">
        <v>1159</v>
      </c>
      <c r="F1235" s="35"/>
      <c r="G1235" s="35" t="s">
        <v>1897</v>
      </c>
      <c r="H1235" s="35"/>
      <c r="I1235" s="36" t="s">
        <v>5692</v>
      </c>
      <c r="J1235" s="35"/>
      <c r="K1235" s="35" t="s">
        <v>1206</v>
      </c>
      <c r="L1235" s="35" t="s">
        <v>4663</v>
      </c>
      <c r="M1235" s="35" t="s">
        <v>1187</v>
      </c>
      <c r="N1235" s="35"/>
      <c r="O1235" s="35" t="s">
        <v>1134</v>
      </c>
      <c r="P1235" s="35" t="s">
        <v>1135</v>
      </c>
      <c r="Q1235" s="35"/>
      <c r="R1235" s="35"/>
      <c r="S1235" s="35"/>
      <c r="T1235" s="35" t="s">
        <v>1899</v>
      </c>
      <c r="U1235" s="35"/>
      <c r="V1235" s="35" t="s">
        <v>4685</v>
      </c>
      <c r="W1235" s="35" t="s">
        <v>1138</v>
      </c>
      <c r="X1235" s="35" t="s">
        <v>1139</v>
      </c>
    </row>
    <row r="1236" spans="1:24" ht="63" hidden="1">
      <c r="A1236" s="35" t="s">
        <v>5693</v>
      </c>
      <c r="B1236" s="35" t="s">
        <v>5694</v>
      </c>
      <c r="C1236" s="35" t="s">
        <v>1174</v>
      </c>
      <c r="D1236" s="35" t="s">
        <v>1175</v>
      </c>
      <c r="E1236" s="35" t="s">
        <v>1146</v>
      </c>
      <c r="F1236" s="35" t="s">
        <v>5695</v>
      </c>
      <c r="G1236" s="35" t="s">
        <v>1615</v>
      </c>
      <c r="H1236" s="35"/>
      <c r="I1236" s="36" t="s">
        <v>5696</v>
      </c>
      <c r="J1236" s="35"/>
      <c r="K1236" s="35" t="s">
        <v>1142</v>
      </c>
      <c r="L1236" s="35" t="s">
        <v>4663</v>
      </c>
      <c r="M1236" s="35" t="s">
        <v>1187</v>
      </c>
      <c r="N1236" s="35"/>
      <c r="O1236" s="35" t="s">
        <v>1134</v>
      </c>
      <c r="P1236" s="35" t="s">
        <v>1135</v>
      </c>
      <c r="Q1236" s="35"/>
      <c r="R1236" s="35"/>
      <c r="S1236" s="35" t="s">
        <v>1134</v>
      </c>
      <c r="T1236" s="35" t="s">
        <v>1617</v>
      </c>
      <c r="U1236" s="35"/>
      <c r="V1236" s="35" t="s">
        <v>5697</v>
      </c>
      <c r="W1236" s="35" t="s">
        <v>1138</v>
      </c>
      <c r="X1236" s="35" t="s">
        <v>1139</v>
      </c>
    </row>
    <row r="1237" spans="1:24" ht="94.5" hidden="1">
      <c r="A1237" s="35" t="s">
        <v>5698</v>
      </c>
      <c r="B1237" s="35" t="s">
        <v>5699</v>
      </c>
      <c r="C1237" s="35" t="s">
        <v>1163</v>
      </c>
      <c r="D1237" s="35" t="s">
        <v>4861</v>
      </c>
      <c r="E1237" s="35" t="s">
        <v>1146</v>
      </c>
      <c r="F1237" s="35"/>
      <c r="G1237" s="35" t="s">
        <v>2629</v>
      </c>
      <c r="H1237" s="35"/>
      <c r="I1237" s="36" t="s">
        <v>5700</v>
      </c>
      <c r="J1237" s="35"/>
      <c r="K1237" s="35" t="s">
        <v>1142</v>
      </c>
      <c r="L1237" s="35" t="s">
        <v>4663</v>
      </c>
      <c r="M1237" s="35" t="s">
        <v>1187</v>
      </c>
      <c r="N1237" s="35"/>
      <c r="O1237" s="35" t="s">
        <v>1134</v>
      </c>
      <c r="P1237" s="35" t="s">
        <v>1135</v>
      </c>
      <c r="Q1237" s="35"/>
      <c r="R1237" s="35"/>
      <c r="S1237" s="35"/>
      <c r="T1237" s="35" t="s">
        <v>3376</v>
      </c>
      <c r="U1237" s="35"/>
      <c r="V1237" s="35" t="s">
        <v>4897</v>
      </c>
      <c r="W1237" s="35" t="s">
        <v>1138</v>
      </c>
      <c r="X1237" s="35" t="s">
        <v>1139</v>
      </c>
    </row>
    <row r="1238" spans="1:24" hidden="1">
      <c r="A1238" s="35" t="s">
        <v>5701</v>
      </c>
      <c r="B1238" s="35" t="s">
        <v>5702</v>
      </c>
      <c r="C1238" s="35" t="s">
        <v>1163</v>
      </c>
      <c r="D1238" s="35" t="s">
        <v>1533</v>
      </c>
      <c r="E1238" s="35" t="s">
        <v>1165</v>
      </c>
      <c r="F1238" s="35" t="s">
        <v>1539</v>
      </c>
      <c r="G1238" s="35"/>
      <c r="H1238" s="35"/>
      <c r="I1238" s="36" t="s">
        <v>5703</v>
      </c>
      <c r="J1238" s="35"/>
      <c r="K1238" s="35" t="s">
        <v>1131</v>
      </c>
      <c r="L1238" s="35" t="s">
        <v>4663</v>
      </c>
      <c r="M1238" s="35" t="s">
        <v>1187</v>
      </c>
      <c r="N1238" s="35"/>
      <c r="O1238" s="35" t="s">
        <v>1134</v>
      </c>
      <c r="P1238" s="35" t="s">
        <v>1135</v>
      </c>
      <c r="Q1238" s="35"/>
      <c r="R1238" s="35"/>
      <c r="S1238" s="35"/>
      <c r="T1238" s="35" t="s">
        <v>1170</v>
      </c>
      <c r="U1238" s="35"/>
      <c r="V1238" s="35" t="s">
        <v>1541</v>
      </c>
      <c r="W1238" s="35" t="s">
        <v>1138</v>
      </c>
      <c r="X1238" s="35" t="s">
        <v>1139</v>
      </c>
    </row>
    <row r="1239" spans="1:24" hidden="1">
      <c r="A1239" s="35" t="s">
        <v>5704</v>
      </c>
      <c r="B1239" s="35" t="s">
        <v>5705</v>
      </c>
      <c r="C1239" s="35" t="s">
        <v>1163</v>
      </c>
      <c r="D1239" s="35" t="s">
        <v>1533</v>
      </c>
      <c r="E1239" s="35" t="s">
        <v>1146</v>
      </c>
      <c r="F1239" s="35"/>
      <c r="G1239" s="35"/>
      <c r="H1239" s="35"/>
      <c r="I1239" s="36" t="s">
        <v>5704</v>
      </c>
      <c r="J1239" s="35"/>
      <c r="K1239" s="35" t="s">
        <v>1142</v>
      </c>
      <c r="L1239" s="35" t="s">
        <v>4663</v>
      </c>
      <c r="M1239" s="35" t="s">
        <v>1187</v>
      </c>
      <c r="N1239" s="35"/>
      <c r="O1239" s="35" t="s">
        <v>1134</v>
      </c>
      <c r="P1239" s="35" t="s">
        <v>1135</v>
      </c>
      <c r="Q1239" s="35"/>
      <c r="R1239" s="35"/>
      <c r="S1239" s="35"/>
      <c r="T1239" s="35" t="s">
        <v>5706</v>
      </c>
      <c r="U1239" s="35"/>
      <c r="V1239" s="35" t="s">
        <v>5707</v>
      </c>
      <c r="W1239" s="35" t="s">
        <v>1138</v>
      </c>
      <c r="X1239" s="35" t="s">
        <v>1139</v>
      </c>
    </row>
    <row r="1240" spans="1:24" hidden="1">
      <c r="A1240" s="35" t="s">
        <v>5708</v>
      </c>
      <c r="B1240" s="35" t="s">
        <v>5709</v>
      </c>
      <c r="C1240" s="35"/>
      <c r="D1240" s="35" t="s">
        <v>4730</v>
      </c>
      <c r="E1240" s="35"/>
      <c r="F1240" s="35"/>
      <c r="G1240" s="35"/>
      <c r="H1240" s="35"/>
      <c r="I1240" s="36"/>
      <c r="J1240" s="35"/>
      <c r="K1240" s="35" t="s">
        <v>1131</v>
      </c>
      <c r="L1240" s="35" t="s">
        <v>4663</v>
      </c>
      <c r="M1240" s="35" t="s">
        <v>1187</v>
      </c>
      <c r="N1240" s="35"/>
      <c r="O1240" s="35"/>
      <c r="P1240" s="35" t="s">
        <v>1135</v>
      </c>
      <c r="Q1240" s="35"/>
      <c r="R1240" s="35"/>
      <c r="S1240" s="35"/>
      <c r="T1240" s="35"/>
      <c r="U1240" s="35"/>
      <c r="V1240" s="35"/>
      <c r="W1240" s="35" t="s">
        <v>1138</v>
      </c>
      <c r="X1240" s="35" t="s">
        <v>1139</v>
      </c>
    </row>
    <row r="1241" spans="1:24" hidden="1">
      <c r="A1241" s="35" t="s">
        <v>5710</v>
      </c>
      <c r="B1241" s="35" t="s">
        <v>5711</v>
      </c>
      <c r="C1241" s="35" t="s">
        <v>1163</v>
      </c>
      <c r="D1241" s="35" t="s">
        <v>1533</v>
      </c>
      <c r="E1241" s="35" t="s">
        <v>1165</v>
      </c>
      <c r="F1241" s="35" t="s">
        <v>2357</v>
      </c>
      <c r="G1241" s="35"/>
      <c r="H1241" s="35"/>
      <c r="I1241" s="36" t="s">
        <v>5710</v>
      </c>
      <c r="J1241" s="35"/>
      <c r="K1241" s="35" t="s">
        <v>1131</v>
      </c>
      <c r="L1241" s="35" t="s">
        <v>4663</v>
      </c>
      <c r="M1241" s="35" t="s">
        <v>1187</v>
      </c>
      <c r="N1241" s="35"/>
      <c r="O1241" s="35" t="s">
        <v>1134</v>
      </c>
      <c r="P1241" s="35" t="s">
        <v>1135</v>
      </c>
      <c r="Q1241" s="35"/>
      <c r="R1241" s="35"/>
      <c r="S1241" s="35"/>
      <c r="T1241" s="35" t="s">
        <v>4777</v>
      </c>
      <c r="U1241" s="35"/>
      <c r="V1241" s="35" t="s">
        <v>2359</v>
      </c>
      <c r="W1241" s="35" t="s">
        <v>1138</v>
      </c>
      <c r="X1241" s="35" t="s">
        <v>1139</v>
      </c>
    </row>
    <row r="1242" spans="1:24" hidden="1">
      <c r="A1242" s="35" t="s">
        <v>5712</v>
      </c>
      <c r="B1242" s="35" t="s">
        <v>5713</v>
      </c>
      <c r="C1242" s="35" t="s">
        <v>1163</v>
      </c>
      <c r="D1242" s="35" t="s">
        <v>4673</v>
      </c>
      <c r="E1242" s="35" t="s">
        <v>1165</v>
      </c>
      <c r="F1242" s="35"/>
      <c r="G1242" s="35" t="s">
        <v>1153</v>
      </c>
      <c r="H1242" s="35"/>
      <c r="I1242" s="36" t="s">
        <v>5714</v>
      </c>
      <c r="J1242" s="35"/>
      <c r="K1242" s="35" t="s">
        <v>1156</v>
      </c>
      <c r="L1242" s="35" t="s">
        <v>4663</v>
      </c>
      <c r="M1242" s="35" t="s">
        <v>1187</v>
      </c>
      <c r="N1242" s="35"/>
      <c r="O1242" s="35" t="s">
        <v>1134</v>
      </c>
      <c r="P1242" s="35" t="s">
        <v>1135</v>
      </c>
      <c r="Q1242" s="35"/>
      <c r="R1242" s="35"/>
      <c r="S1242" s="35"/>
      <c r="T1242" s="35" t="s">
        <v>1153</v>
      </c>
      <c r="U1242" s="35"/>
      <c r="V1242" s="35" t="s">
        <v>5136</v>
      </c>
      <c r="W1242" s="35" t="s">
        <v>1138</v>
      </c>
      <c r="X1242" s="35" t="s">
        <v>1139</v>
      </c>
    </row>
    <row r="1243" spans="1:24" ht="63" hidden="1">
      <c r="A1243" s="35" t="s">
        <v>5715</v>
      </c>
      <c r="B1243" s="35" t="s">
        <v>5716</v>
      </c>
      <c r="C1243" s="35" t="s">
        <v>1163</v>
      </c>
      <c r="D1243" s="35" t="s">
        <v>1533</v>
      </c>
      <c r="E1243" s="35" t="s">
        <v>1165</v>
      </c>
      <c r="F1243" s="35"/>
      <c r="G1243" s="35"/>
      <c r="H1243" s="35"/>
      <c r="I1243" s="36" t="s">
        <v>5717</v>
      </c>
      <c r="J1243" s="35"/>
      <c r="K1243" s="35" t="s">
        <v>1142</v>
      </c>
      <c r="L1243" s="35" t="s">
        <v>4663</v>
      </c>
      <c r="M1243" s="35" t="s">
        <v>1187</v>
      </c>
      <c r="N1243" s="35"/>
      <c r="O1243" s="35" t="s">
        <v>1134</v>
      </c>
      <c r="P1243" s="35" t="s">
        <v>1135</v>
      </c>
      <c r="Q1243" s="35"/>
      <c r="R1243" s="35"/>
      <c r="S1243" s="35"/>
      <c r="T1243" s="35" t="s">
        <v>1170</v>
      </c>
      <c r="U1243" s="35"/>
      <c r="V1243" s="35" t="s">
        <v>5718</v>
      </c>
      <c r="W1243" s="35" t="s">
        <v>1138</v>
      </c>
      <c r="X1243" s="35" t="s">
        <v>1139</v>
      </c>
    </row>
    <row r="1244" spans="1:24" hidden="1">
      <c r="A1244" s="35" t="s">
        <v>5719</v>
      </c>
      <c r="B1244" s="35" t="s">
        <v>5720</v>
      </c>
      <c r="C1244" s="35" t="s">
        <v>1163</v>
      </c>
      <c r="D1244" s="35" t="s">
        <v>1533</v>
      </c>
      <c r="E1244" s="35" t="s">
        <v>1165</v>
      </c>
      <c r="F1244" s="35" t="s">
        <v>5721</v>
      </c>
      <c r="G1244" s="35"/>
      <c r="H1244" s="35"/>
      <c r="I1244" s="36" t="s">
        <v>5719</v>
      </c>
      <c r="J1244" s="35"/>
      <c r="K1244" s="35" t="s">
        <v>1131</v>
      </c>
      <c r="L1244" s="35" t="s">
        <v>4663</v>
      </c>
      <c r="M1244" s="35" t="s">
        <v>1187</v>
      </c>
      <c r="N1244" s="35"/>
      <c r="O1244" s="35" t="s">
        <v>1134</v>
      </c>
      <c r="P1244" s="35" t="s">
        <v>1135</v>
      </c>
      <c r="Q1244" s="35"/>
      <c r="R1244" s="35"/>
      <c r="S1244" s="35" t="s">
        <v>1134</v>
      </c>
      <c r="T1244" s="35" t="s">
        <v>1170</v>
      </c>
      <c r="U1244" s="35"/>
      <c r="V1244" s="35" t="s">
        <v>5718</v>
      </c>
      <c r="W1244" s="35" t="s">
        <v>1138</v>
      </c>
      <c r="X1244" s="35" t="s">
        <v>1139</v>
      </c>
    </row>
    <row r="1245" spans="1:24" ht="141.75" hidden="1">
      <c r="A1245" s="35" t="s">
        <v>5722</v>
      </c>
      <c r="B1245" s="35" t="s">
        <v>5723</v>
      </c>
      <c r="C1245" s="35"/>
      <c r="D1245" s="35" t="s">
        <v>4730</v>
      </c>
      <c r="E1245" s="35"/>
      <c r="F1245" s="35"/>
      <c r="G1245" s="35"/>
      <c r="H1245" s="35"/>
      <c r="I1245" s="36" t="s">
        <v>5724</v>
      </c>
      <c r="J1245" s="35"/>
      <c r="K1245" s="35" t="s">
        <v>1142</v>
      </c>
      <c r="L1245" s="35" t="s">
        <v>4663</v>
      </c>
      <c r="M1245" s="35" t="s">
        <v>1187</v>
      </c>
      <c r="N1245" s="35"/>
      <c r="O1245" s="35"/>
      <c r="P1245" s="35" t="s">
        <v>1135</v>
      </c>
      <c r="Q1245" s="35"/>
      <c r="R1245" s="35"/>
      <c r="S1245" s="35"/>
      <c r="T1245" s="35" t="s">
        <v>5725</v>
      </c>
      <c r="U1245" s="35"/>
      <c r="V1245" s="35" t="s">
        <v>5726</v>
      </c>
      <c r="W1245" s="35" t="s">
        <v>1138</v>
      </c>
      <c r="X1245" s="35" t="s">
        <v>1139</v>
      </c>
    </row>
    <row r="1246" spans="1:24" ht="94.5" hidden="1">
      <c r="A1246" s="35" t="s">
        <v>5727</v>
      </c>
      <c r="B1246" s="35" t="s">
        <v>5728</v>
      </c>
      <c r="C1246" s="35" t="s">
        <v>1163</v>
      </c>
      <c r="D1246" s="35" t="s">
        <v>1346</v>
      </c>
      <c r="E1246" s="35" t="s">
        <v>1146</v>
      </c>
      <c r="F1246" s="35"/>
      <c r="G1246" s="35"/>
      <c r="H1246" s="35"/>
      <c r="I1246" s="36" t="s">
        <v>5729</v>
      </c>
      <c r="J1246" s="35"/>
      <c r="K1246" s="35" t="s">
        <v>1142</v>
      </c>
      <c r="L1246" s="35" t="s">
        <v>4663</v>
      </c>
      <c r="M1246" s="35" t="s">
        <v>1187</v>
      </c>
      <c r="N1246" s="35"/>
      <c r="O1246" s="35" t="s">
        <v>1134</v>
      </c>
      <c r="P1246" s="35" t="s">
        <v>1135</v>
      </c>
      <c r="Q1246" s="35"/>
      <c r="R1246" s="35"/>
      <c r="S1246" s="35"/>
      <c r="T1246" s="35" t="s">
        <v>2149</v>
      </c>
      <c r="U1246" s="35"/>
      <c r="V1246" s="35" t="s">
        <v>4746</v>
      </c>
      <c r="W1246" s="35" t="s">
        <v>1138</v>
      </c>
      <c r="X1246" s="35" t="s">
        <v>1139</v>
      </c>
    </row>
    <row r="1247" spans="1:24" hidden="1">
      <c r="A1247" s="35" t="s">
        <v>5730</v>
      </c>
      <c r="B1247" s="35" t="s">
        <v>5731</v>
      </c>
      <c r="C1247" s="35" t="s">
        <v>1174</v>
      </c>
      <c r="D1247" s="35" t="s">
        <v>1175</v>
      </c>
      <c r="E1247" s="35" t="s">
        <v>1159</v>
      </c>
      <c r="F1247" s="35" t="s">
        <v>2316</v>
      </c>
      <c r="G1247" s="35"/>
      <c r="H1247" s="35"/>
      <c r="I1247" s="36" t="s">
        <v>5730</v>
      </c>
      <c r="J1247" s="35"/>
      <c r="K1247" s="35" t="s">
        <v>1131</v>
      </c>
      <c r="L1247" s="35" t="s">
        <v>4663</v>
      </c>
      <c r="M1247" s="35" t="s">
        <v>1187</v>
      </c>
      <c r="N1247" s="35"/>
      <c r="O1247" s="35" t="s">
        <v>1134</v>
      </c>
      <c r="P1247" s="35" t="s">
        <v>1135</v>
      </c>
      <c r="Q1247" s="35"/>
      <c r="R1247" s="35"/>
      <c r="S1247" s="35"/>
      <c r="T1247" s="35" t="s">
        <v>1730</v>
      </c>
      <c r="U1247" s="35"/>
      <c r="V1247" s="35" t="s">
        <v>2318</v>
      </c>
      <c r="W1247" s="35" t="s">
        <v>1138</v>
      </c>
      <c r="X1247" s="35" t="s">
        <v>1139</v>
      </c>
    </row>
    <row r="1248" spans="1:24" hidden="1">
      <c r="A1248" s="35" t="s">
        <v>5732</v>
      </c>
      <c r="B1248" s="35" t="s">
        <v>5733</v>
      </c>
      <c r="C1248" s="35" t="s">
        <v>1174</v>
      </c>
      <c r="D1248" s="35" t="s">
        <v>1175</v>
      </c>
      <c r="E1248" s="35" t="s">
        <v>1146</v>
      </c>
      <c r="F1248" s="35" t="s">
        <v>1372</v>
      </c>
      <c r="G1248" s="35" t="s">
        <v>1256</v>
      </c>
      <c r="H1248" s="35"/>
      <c r="I1248" s="36" t="s">
        <v>5734</v>
      </c>
      <c r="J1248" s="35" t="s">
        <v>1131</v>
      </c>
      <c r="K1248" s="35" t="s">
        <v>1131</v>
      </c>
      <c r="L1248" s="35" t="s">
        <v>4663</v>
      </c>
      <c r="M1248" s="35" t="s">
        <v>1187</v>
      </c>
      <c r="N1248" s="35" t="s">
        <v>1375</v>
      </c>
      <c r="O1248" s="35" t="s">
        <v>1675</v>
      </c>
      <c r="P1248" s="35" t="s">
        <v>1135</v>
      </c>
      <c r="Q1248" s="35"/>
      <c r="R1248" s="35"/>
      <c r="S1248" s="35"/>
      <c r="T1248" s="35" t="s">
        <v>1258</v>
      </c>
      <c r="U1248" s="35"/>
      <c r="V1248" s="35" t="s">
        <v>1372</v>
      </c>
      <c r="W1248" s="35" t="s">
        <v>1138</v>
      </c>
      <c r="X1248" s="35" t="s">
        <v>1139</v>
      </c>
    </row>
    <row r="1249" spans="1:24" hidden="1">
      <c r="A1249" s="35" t="s">
        <v>5735</v>
      </c>
      <c r="B1249" s="35" t="s">
        <v>5736</v>
      </c>
      <c r="C1249" s="35"/>
      <c r="D1249" s="35" t="s">
        <v>4730</v>
      </c>
      <c r="E1249" s="35"/>
      <c r="F1249" s="35"/>
      <c r="G1249" s="35"/>
      <c r="H1249" s="35"/>
      <c r="I1249" s="36" t="s">
        <v>5737</v>
      </c>
      <c r="J1249" s="35"/>
      <c r="K1249" s="35" t="s">
        <v>1142</v>
      </c>
      <c r="L1249" s="35" t="s">
        <v>4663</v>
      </c>
      <c r="M1249" s="35" t="s">
        <v>1187</v>
      </c>
      <c r="N1249" s="35"/>
      <c r="O1249" s="35"/>
      <c r="P1249" s="35" t="s">
        <v>1135</v>
      </c>
      <c r="Q1249" s="35"/>
      <c r="R1249" s="35"/>
      <c r="S1249" s="35"/>
      <c r="T1249" s="35" t="s">
        <v>4732</v>
      </c>
      <c r="U1249" s="35"/>
      <c r="V1249" s="35" t="s">
        <v>5738</v>
      </c>
      <c r="W1249" s="35" t="s">
        <v>1138</v>
      </c>
      <c r="X1249" s="35" t="s">
        <v>1139</v>
      </c>
    </row>
    <row r="1250" spans="1:24" hidden="1">
      <c r="A1250" s="35" t="s">
        <v>5739</v>
      </c>
      <c r="B1250" s="35" t="s">
        <v>5740</v>
      </c>
      <c r="C1250" s="35" t="s">
        <v>1163</v>
      </c>
      <c r="D1250" s="35" t="s">
        <v>4673</v>
      </c>
      <c r="E1250" s="35" t="s">
        <v>1146</v>
      </c>
      <c r="F1250" s="35"/>
      <c r="G1250" s="35" t="s">
        <v>1897</v>
      </c>
      <c r="H1250" s="35"/>
      <c r="I1250" s="36" t="s">
        <v>5741</v>
      </c>
      <c r="J1250" s="35"/>
      <c r="K1250" s="35" t="s">
        <v>1206</v>
      </c>
      <c r="L1250" s="35" t="s">
        <v>4663</v>
      </c>
      <c r="M1250" s="35" t="s">
        <v>1187</v>
      </c>
      <c r="N1250" s="35"/>
      <c r="O1250" s="35" t="s">
        <v>1134</v>
      </c>
      <c r="P1250" s="35" t="s">
        <v>1135</v>
      </c>
      <c r="Q1250" s="35"/>
      <c r="R1250" s="35"/>
      <c r="S1250" s="35"/>
      <c r="T1250" s="35" t="s">
        <v>1899</v>
      </c>
      <c r="U1250" s="35"/>
      <c r="V1250" s="35" t="s">
        <v>4685</v>
      </c>
      <c r="W1250" s="35" t="s">
        <v>1138</v>
      </c>
      <c r="X1250" s="35" t="s">
        <v>1139</v>
      </c>
    </row>
    <row r="1251" spans="1:24" hidden="1">
      <c r="A1251" s="35" t="s">
        <v>5742</v>
      </c>
      <c r="B1251" s="35" t="s">
        <v>5743</v>
      </c>
      <c r="C1251" s="35" t="s">
        <v>1163</v>
      </c>
      <c r="D1251" s="35" t="s">
        <v>1533</v>
      </c>
      <c r="E1251" s="35" t="s">
        <v>1128</v>
      </c>
      <c r="F1251" s="35" t="s">
        <v>2357</v>
      </c>
      <c r="G1251" s="35"/>
      <c r="H1251" s="35"/>
      <c r="I1251" s="36" t="s">
        <v>5744</v>
      </c>
      <c r="J1251" s="35"/>
      <c r="K1251" s="35" t="s">
        <v>5745</v>
      </c>
      <c r="L1251" s="35" t="s">
        <v>4663</v>
      </c>
      <c r="M1251" s="35" t="s">
        <v>1187</v>
      </c>
      <c r="N1251" s="35"/>
      <c r="O1251" s="35" t="s">
        <v>1134</v>
      </c>
      <c r="P1251" s="35" t="s">
        <v>1135</v>
      </c>
      <c r="Q1251" s="35"/>
      <c r="R1251" s="35"/>
      <c r="S1251" s="35"/>
      <c r="T1251" s="35" t="s">
        <v>1170</v>
      </c>
      <c r="U1251" s="35"/>
      <c r="V1251" s="35" t="s">
        <v>2359</v>
      </c>
      <c r="W1251" s="35" t="s">
        <v>1138</v>
      </c>
      <c r="X1251" s="35" t="s">
        <v>1139</v>
      </c>
    </row>
    <row r="1252" spans="1:24" ht="157.5" hidden="1">
      <c r="A1252" s="35" t="s">
        <v>5746</v>
      </c>
      <c r="B1252" s="35" t="s">
        <v>5747</v>
      </c>
      <c r="C1252" s="35" t="s">
        <v>1163</v>
      </c>
      <c r="D1252" s="35" t="s">
        <v>4725</v>
      </c>
      <c r="E1252" s="35" t="s">
        <v>1146</v>
      </c>
      <c r="F1252" s="35" t="s">
        <v>1225</v>
      </c>
      <c r="G1252" s="35" t="s">
        <v>2451</v>
      </c>
      <c r="H1252" s="35"/>
      <c r="I1252" s="36" t="s">
        <v>5748</v>
      </c>
      <c r="J1252" s="35"/>
      <c r="K1252" s="35" t="s">
        <v>1236</v>
      </c>
      <c r="L1252" s="35" t="s">
        <v>4663</v>
      </c>
      <c r="M1252" s="35" t="s">
        <v>1187</v>
      </c>
      <c r="N1252" s="35"/>
      <c r="O1252" s="35" t="s">
        <v>1134</v>
      </c>
      <c r="P1252" s="35" t="s">
        <v>1135</v>
      </c>
      <c r="Q1252" s="35"/>
      <c r="R1252" s="35"/>
      <c r="S1252" s="35"/>
      <c r="T1252" s="35" t="s">
        <v>2453</v>
      </c>
      <c r="U1252" s="35"/>
      <c r="V1252" s="35" t="s">
        <v>1229</v>
      </c>
      <c r="W1252" s="35" t="s">
        <v>1138</v>
      </c>
      <c r="X1252" s="35" t="s">
        <v>1139</v>
      </c>
    </row>
    <row r="1253" spans="1:24" ht="47.25" hidden="1">
      <c r="A1253" s="35" t="s">
        <v>5749</v>
      </c>
      <c r="B1253" s="35" t="s">
        <v>5750</v>
      </c>
      <c r="C1253" s="35" t="s">
        <v>1126</v>
      </c>
      <c r="D1253" s="35" t="s">
        <v>5751</v>
      </c>
      <c r="E1253" s="35" t="s">
        <v>1146</v>
      </c>
      <c r="F1253" s="35" t="s">
        <v>1129</v>
      </c>
      <c r="G1253" s="35"/>
      <c r="H1253" s="35"/>
      <c r="I1253" s="36" t="s">
        <v>5752</v>
      </c>
      <c r="J1253" s="35"/>
      <c r="K1253" s="35" t="s">
        <v>4267</v>
      </c>
      <c r="L1253" s="35" t="s">
        <v>4663</v>
      </c>
      <c r="M1253" s="35" t="s">
        <v>1187</v>
      </c>
      <c r="N1253" s="35"/>
      <c r="O1253" s="35" t="s">
        <v>1134</v>
      </c>
      <c r="P1253" s="35" t="s">
        <v>1135</v>
      </c>
      <c r="Q1253" s="35"/>
      <c r="R1253" s="35"/>
      <c r="S1253" s="35"/>
      <c r="T1253" s="35" t="s">
        <v>5753</v>
      </c>
      <c r="U1253" s="35"/>
      <c r="V1253" s="35" t="s">
        <v>1137</v>
      </c>
      <c r="W1253" s="35" t="s">
        <v>1138</v>
      </c>
      <c r="X1253" s="35" t="s">
        <v>1139</v>
      </c>
    </row>
    <row r="1254" spans="1:24" hidden="1">
      <c r="A1254" s="35" t="s">
        <v>5754</v>
      </c>
      <c r="B1254" s="35" t="s">
        <v>5755</v>
      </c>
      <c r="C1254" s="35" t="s">
        <v>1201</v>
      </c>
      <c r="D1254" s="35" t="s">
        <v>1417</v>
      </c>
      <c r="E1254" s="35" t="s">
        <v>1146</v>
      </c>
      <c r="F1254" s="35" t="s">
        <v>2494</v>
      </c>
      <c r="G1254" s="35" t="s">
        <v>1280</v>
      </c>
      <c r="H1254" s="35"/>
      <c r="I1254" s="36"/>
      <c r="J1254" s="35"/>
      <c r="K1254" s="35" t="s">
        <v>1150</v>
      </c>
      <c r="L1254" s="35" t="s">
        <v>4663</v>
      </c>
      <c r="M1254" s="35" t="s">
        <v>1133</v>
      </c>
      <c r="N1254" s="35"/>
      <c r="O1254" s="35" t="s">
        <v>1134</v>
      </c>
      <c r="P1254" s="35" t="s">
        <v>1135</v>
      </c>
      <c r="Q1254" s="35"/>
      <c r="R1254" s="35"/>
      <c r="S1254" s="35"/>
      <c r="T1254" s="35" t="s">
        <v>1282</v>
      </c>
      <c r="U1254" s="35"/>
      <c r="V1254" s="35" t="s">
        <v>2496</v>
      </c>
      <c r="W1254" s="35" t="s">
        <v>1138</v>
      </c>
      <c r="X1254" s="35" t="s">
        <v>1139</v>
      </c>
    </row>
    <row r="1255" spans="1:24" hidden="1">
      <c r="A1255" s="35" t="s">
        <v>5756</v>
      </c>
      <c r="B1255" s="35" t="s">
        <v>5757</v>
      </c>
      <c r="C1255" s="35"/>
      <c r="D1255" s="35"/>
      <c r="E1255" s="35"/>
      <c r="F1255" s="35"/>
      <c r="G1255" s="35"/>
      <c r="H1255" s="35"/>
      <c r="I1255" s="36"/>
      <c r="J1255" s="35"/>
      <c r="K1255" s="35" t="s">
        <v>1142</v>
      </c>
      <c r="L1255" s="35" t="s">
        <v>4663</v>
      </c>
      <c r="M1255" s="35" t="s">
        <v>1187</v>
      </c>
      <c r="N1255" s="35"/>
      <c r="O1255" s="35"/>
      <c r="P1255" s="35" t="s">
        <v>1135</v>
      </c>
      <c r="Q1255" s="35"/>
      <c r="R1255" s="35"/>
      <c r="S1255" s="35"/>
      <c r="T1255" s="35"/>
      <c r="U1255" s="35"/>
      <c r="V1255" s="35"/>
      <c r="W1255" s="35" t="s">
        <v>1138</v>
      </c>
      <c r="X1255" s="35" t="s">
        <v>1139</v>
      </c>
    </row>
    <row r="1256" spans="1:24" ht="31.5" hidden="1">
      <c r="A1256" s="35" t="s">
        <v>5758</v>
      </c>
      <c r="B1256" s="35" t="s">
        <v>5759</v>
      </c>
      <c r="C1256" s="35" t="s">
        <v>1163</v>
      </c>
      <c r="D1256" s="35" t="s">
        <v>4861</v>
      </c>
      <c r="E1256" s="35" t="s">
        <v>1159</v>
      </c>
      <c r="F1256" s="35" t="s">
        <v>5760</v>
      </c>
      <c r="G1256" s="35" t="s">
        <v>1280</v>
      </c>
      <c r="H1256" s="35"/>
      <c r="I1256" s="36" t="s">
        <v>5761</v>
      </c>
      <c r="J1256" s="35"/>
      <c r="K1256" s="35" t="s">
        <v>5762</v>
      </c>
      <c r="L1256" s="35" t="s">
        <v>4663</v>
      </c>
      <c r="M1256" s="35" t="s">
        <v>1187</v>
      </c>
      <c r="N1256" s="35"/>
      <c r="O1256" s="35" t="s">
        <v>1134</v>
      </c>
      <c r="P1256" s="35" t="s">
        <v>1135</v>
      </c>
      <c r="Q1256" s="35"/>
      <c r="R1256" s="35"/>
      <c r="S1256" s="35"/>
      <c r="T1256" s="35" t="s">
        <v>1282</v>
      </c>
      <c r="U1256" s="35"/>
      <c r="V1256" s="35" t="s">
        <v>5763</v>
      </c>
      <c r="W1256" s="35" t="s">
        <v>1138</v>
      </c>
      <c r="X1256" s="35" t="s">
        <v>1139</v>
      </c>
    </row>
    <row r="1257" spans="1:24" ht="63" hidden="1">
      <c r="A1257" s="35" t="s">
        <v>5764</v>
      </c>
      <c r="B1257" s="35" t="s">
        <v>5765</v>
      </c>
      <c r="C1257" s="35" t="s">
        <v>1174</v>
      </c>
      <c r="D1257" s="35" t="s">
        <v>2889</v>
      </c>
      <c r="E1257" s="35" t="s">
        <v>1159</v>
      </c>
      <c r="F1257" s="35"/>
      <c r="G1257" s="35" t="s">
        <v>5766</v>
      </c>
      <c r="H1257" s="35"/>
      <c r="I1257" s="36" t="s">
        <v>5767</v>
      </c>
      <c r="J1257" s="35"/>
      <c r="K1257" s="35" t="s">
        <v>1142</v>
      </c>
      <c r="L1257" s="35" t="s">
        <v>4663</v>
      </c>
      <c r="M1257" s="35" t="s">
        <v>1187</v>
      </c>
      <c r="N1257" s="35"/>
      <c r="O1257" s="35" t="s">
        <v>1134</v>
      </c>
      <c r="P1257" s="35" t="s">
        <v>1135</v>
      </c>
      <c r="Q1257" s="35"/>
      <c r="R1257" s="35"/>
      <c r="S1257" s="35"/>
      <c r="T1257" s="35" t="s">
        <v>5611</v>
      </c>
      <c r="U1257" s="35"/>
      <c r="V1257" s="35" t="s">
        <v>5768</v>
      </c>
      <c r="W1257" s="35" t="s">
        <v>1138</v>
      </c>
      <c r="X1257" s="35" t="s">
        <v>1139</v>
      </c>
    </row>
    <row r="1258" spans="1:24" ht="63" hidden="1">
      <c r="A1258" s="35" t="s">
        <v>5769</v>
      </c>
      <c r="B1258" s="35" t="s">
        <v>5770</v>
      </c>
      <c r="C1258" s="35" t="s">
        <v>1163</v>
      </c>
      <c r="D1258" s="35" t="s">
        <v>4673</v>
      </c>
      <c r="E1258" s="35" t="s">
        <v>1146</v>
      </c>
      <c r="F1258" s="35" t="s">
        <v>1314</v>
      </c>
      <c r="G1258" s="35"/>
      <c r="H1258" s="35"/>
      <c r="I1258" s="36" t="s">
        <v>5771</v>
      </c>
      <c r="J1258" s="35"/>
      <c r="K1258" s="35" t="s">
        <v>1274</v>
      </c>
      <c r="L1258" s="35" t="s">
        <v>4663</v>
      </c>
      <c r="M1258" s="35" t="s">
        <v>1187</v>
      </c>
      <c r="N1258" s="35"/>
      <c r="O1258" s="35" t="s">
        <v>1134</v>
      </c>
      <c r="P1258" s="35" t="s">
        <v>1135</v>
      </c>
      <c r="Q1258" s="35"/>
      <c r="R1258" s="35"/>
      <c r="S1258" s="35"/>
      <c r="T1258" s="35" t="s">
        <v>5491</v>
      </c>
      <c r="U1258" s="35" t="s">
        <v>2284</v>
      </c>
      <c r="V1258" s="35" t="s">
        <v>1734</v>
      </c>
      <c r="W1258" s="35" t="s">
        <v>1138</v>
      </c>
      <c r="X1258" s="35" t="s">
        <v>1139</v>
      </c>
    </row>
    <row r="1259" spans="1:24" ht="110.25" hidden="1">
      <c r="A1259" s="35" t="s">
        <v>5772</v>
      </c>
      <c r="B1259" s="35" t="s">
        <v>5773</v>
      </c>
      <c r="C1259" s="35" t="s">
        <v>1174</v>
      </c>
      <c r="D1259" s="35" t="s">
        <v>1175</v>
      </c>
      <c r="E1259" s="35"/>
      <c r="F1259" s="35"/>
      <c r="G1259" s="35" t="s">
        <v>1363</v>
      </c>
      <c r="H1259" s="35"/>
      <c r="I1259" s="36" t="s">
        <v>5774</v>
      </c>
      <c r="J1259" s="35"/>
      <c r="K1259" s="35" t="s">
        <v>1142</v>
      </c>
      <c r="L1259" s="35" t="s">
        <v>4663</v>
      </c>
      <c r="M1259" s="35" t="s">
        <v>1187</v>
      </c>
      <c r="N1259" s="35"/>
      <c r="O1259" s="35" t="s">
        <v>1134</v>
      </c>
      <c r="P1259" s="35" t="s">
        <v>1135</v>
      </c>
      <c r="Q1259" s="35"/>
      <c r="R1259" s="35"/>
      <c r="S1259" s="35"/>
      <c r="T1259" s="35" t="s">
        <v>1365</v>
      </c>
      <c r="U1259" s="35"/>
      <c r="V1259" s="35" t="s">
        <v>1720</v>
      </c>
      <c r="W1259" s="35" t="s">
        <v>1138</v>
      </c>
      <c r="X1259" s="35" t="s">
        <v>1139</v>
      </c>
    </row>
    <row r="1260" spans="1:24" hidden="1">
      <c r="A1260" s="35" t="s">
        <v>5775</v>
      </c>
      <c r="B1260" s="35" t="s">
        <v>5776</v>
      </c>
      <c r="C1260" s="35" t="s">
        <v>1163</v>
      </c>
      <c r="D1260" s="35" t="s">
        <v>4673</v>
      </c>
      <c r="E1260" s="35" t="s">
        <v>1165</v>
      </c>
      <c r="F1260" s="35" t="s">
        <v>5777</v>
      </c>
      <c r="G1260" s="35" t="s">
        <v>1897</v>
      </c>
      <c r="H1260" s="35"/>
      <c r="I1260" s="36" t="s">
        <v>5778</v>
      </c>
      <c r="J1260" s="35"/>
      <c r="K1260" s="35" t="s">
        <v>1206</v>
      </c>
      <c r="L1260" s="35" t="s">
        <v>4663</v>
      </c>
      <c r="M1260" s="35" t="s">
        <v>1187</v>
      </c>
      <c r="N1260" s="35"/>
      <c r="O1260" s="35" t="s">
        <v>1134</v>
      </c>
      <c r="P1260" s="35" t="s">
        <v>1135</v>
      </c>
      <c r="Q1260" s="35"/>
      <c r="R1260" s="35"/>
      <c r="S1260" s="35"/>
      <c r="T1260" s="35" t="s">
        <v>1899</v>
      </c>
      <c r="U1260" s="35"/>
      <c r="V1260" s="35" t="s">
        <v>5779</v>
      </c>
      <c r="W1260" s="35" t="s">
        <v>1138</v>
      </c>
      <c r="X1260" s="35" t="s">
        <v>1139</v>
      </c>
    </row>
    <row r="1261" spans="1:24" hidden="1">
      <c r="A1261" s="35" t="s">
        <v>5780</v>
      </c>
      <c r="B1261" s="35" t="s">
        <v>5781</v>
      </c>
      <c r="C1261" s="35" t="s">
        <v>1163</v>
      </c>
      <c r="D1261" s="35" t="s">
        <v>2307</v>
      </c>
      <c r="E1261" s="35"/>
      <c r="F1261" s="35"/>
      <c r="G1261" s="35"/>
      <c r="H1261" s="35"/>
      <c r="I1261" s="36" t="s">
        <v>5782</v>
      </c>
      <c r="J1261" s="35"/>
      <c r="K1261" s="35" t="s">
        <v>1142</v>
      </c>
      <c r="L1261" s="35" t="s">
        <v>4663</v>
      </c>
      <c r="M1261" s="35" t="s">
        <v>1187</v>
      </c>
      <c r="N1261" s="35"/>
      <c r="O1261" s="35" t="s">
        <v>1134</v>
      </c>
      <c r="P1261" s="35" t="s">
        <v>1135</v>
      </c>
      <c r="Q1261" s="35"/>
      <c r="R1261" s="35"/>
      <c r="S1261" s="35"/>
      <c r="T1261" s="35"/>
      <c r="U1261" s="35"/>
      <c r="V1261" s="35"/>
      <c r="W1261" s="35" t="s">
        <v>1138</v>
      </c>
      <c r="X1261" s="35" t="s">
        <v>1139</v>
      </c>
    </row>
    <row r="1262" spans="1:24" ht="47.25" hidden="1">
      <c r="A1262" s="35" t="s">
        <v>5783</v>
      </c>
      <c r="B1262" s="35" t="s">
        <v>5784</v>
      </c>
      <c r="C1262" s="35" t="s">
        <v>1163</v>
      </c>
      <c r="D1262" s="35" t="s">
        <v>1533</v>
      </c>
      <c r="E1262" s="35" t="s">
        <v>1128</v>
      </c>
      <c r="F1262" s="35" t="s">
        <v>2357</v>
      </c>
      <c r="G1262" s="35"/>
      <c r="H1262" s="35"/>
      <c r="I1262" s="36" t="s">
        <v>5785</v>
      </c>
      <c r="J1262" s="35"/>
      <c r="K1262" s="35" t="s">
        <v>2062</v>
      </c>
      <c r="L1262" s="35" t="s">
        <v>4663</v>
      </c>
      <c r="M1262" s="35" t="s">
        <v>1187</v>
      </c>
      <c r="N1262" s="35"/>
      <c r="O1262" s="35" t="s">
        <v>1134</v>
      </c>
      <c r="P1262" s="35" t="s">
        <v>1135</v>
      </c>
      <c r="Q1262" s="35"/>
      <c r="R1262" s="35"/>
      <c r="S1262" s="35"/>
      <c r="T1262" s="35" t="s">
        <v>5575</v>
      </c>
      <c r="U1262" s="35"/>
      <c r="V1262" s="35" t="s">
        <v>2359</v>
      </c>
      <c r="W1262" s="35" t="s">
        <v>1138</v>
      </c>
      <c r="X1262" s="35" t="s">
        <v>1139</v>
      </c>
    </row>
    <row r="1263" spans="1:24" ht="47.25" hidden="1">
      <c r="A1263" s="35" t="s">
        <v>5786</v>
      </c>
      <c r="B1263" s="35" t="s">
        <v>5787</v>
      </c>
      <c r="C1263" s="35" t="s">
        <v>1163</v>
      </c>
      <c r="D1263" s="35" t="s">
        <v>1533</v>
      </c>
      <c r="E1263" s="35" t="s">
        <v>1159</v>
      </c>
      <c r="F1263" s="35" t="s">
        <v>2357</v>
      </c>
      <c r="G1263" s="35"/>
      <c r="H1263" s="35"/>
      <c r="I1263" s="36" t="s">
        <v>5788</v>
      </c>
      <c r="J1263" s="35"/>
      <c r="K1263" s="35" t="s">
        <v>4267</v>
      </c>
      <c r="L1263" s="35" t="s">
        <v>4663</v>
      </c>
      <c r="M1263" s="35" t="s">
        <v>1187</v>
      </c>
      <c r="N1263" s="35"/>
      <c r="O1263" s="35" t="s">
        <v>1134</v>
      </c>
      <c r="P1263" s="35" t="s">
        <v>1135</v>
      </c>
      <c r="Q1263" s="35"/>
      <c r="R1263" s="35"/>
      <c r="S1263" s="35"/>
      <c r="T1263" s="35" t="s">
        <v>1170</v>
      </c>
      <c r="U1263" s="35"/>
      <c r="V1263" s="35" t="s">
        <v>2359</v>
      </c>
      <c r="W1263" s="35" t="s">
        <v>1138</v>
      </c>
      <c r="X1263" s="35" t="s">
        <v>1139</v>
      </c>
    </row>
    <row r="1264" spans="1:24" hidden="1">
      <c r="A1264" s="35" t="s">
        <v>5789</v>
      </c>
      <c r="B1264" s="35" t="s">
        <v>5790</v>
      </c>
      <c r="C1264" s="35" t="s">
        <v>1163</v>
      </c>
      <c r="D1264" s="35" t="s">
        <v>1533</v>
      </c>
      <c r="E1264" s="35"/>
      <c r="F1264" s="35" t="s">
        <v>2357</v>
      </c>
      <c r="G1264" s="35"/>
      <c r="H1264" s="35"/>
      <c r="I1264" s="36" t="s">
        <v>5791</v>
      </c>
      <c r="J1264" s="35"/>
      <c r="K1264" s="35" t="s">
        <v>1142</v>
      </c>
      <c r="L1264" s="35" t="s">
        <v>4663</v>
      </c>
      <c r="M1264" s="35" t="s">
        <v>1187</v>
      </c>
      <c r="N1264" s="35"/>
      <c r="O1264" s="35" t="s">
        <v>1134</v>
      </c>
      <c r="P1264" s="35" t="s">
        <v>1135</v>
      </c>
      <c r="Q1264" s="35"/>
      <c r="R1264" s="35"/>
      <c r="S1264" s="35"/>
      <c r="T1264" s="35" t="s">
        <v>5575</v>
      </c>
      <c r="U1264" s="35"/>
      <c r="V1264" s="35" t="s">
        <v>2359</v>
      </c>
      <c r="W1264" s="35" t="s">
        <v>1138</v>
      </c>
      <c r="X1264" s="35" t="s">
        <v>1139</v>
      </c>
    </row>
    <row r="1265" spans="1:24" ht="63" hidden="1">
      <c r="A1265" s="35" t="s">
        <v>5792</v>
      </c>
      <c r="B1265" s="35" t="s">
        <v>5793</v>
      </c>
      <c r="C1265" s="35" t="s">
        <v>1163</v>
      </c>
      <c r="D1265" s="35" t="s">
        <v>1533</v>
      </c>
      <c r="E1265" s="35"/>
      <c r="F1265" s="35" t="s">
        <v>2357</v>
      </c>
      <c r="G1265" s="35"/>
      <c r="H1265" s="35"/>
      <c r="I1265" s="36" t="s">
        <v>5794</v>
      </c>
      <c r="J1265" s="35"/>
      <c r="K1265" s="35" t="s">
        <v>1142</v>
      </c>
      <c r="L1265" s="35" t="s">
        <v>4663</v>
      </c>
      <c r="M1265" s="35" t="s">
        <v>1187</v>
      </c>
      <c r="N1265" s="35"/>
      <c r="O1265" s="35" t="s">
        <v>1134</v>
      </c>
      <c r="P1265" s="35" t="s">
        <v>1135</v>
      </c>
      <c r="Q1265" s="35"/>
      <c r="R1265" s="35"/>
      <c r="S1265" s="35"/>
      <c r="T1265" s="35" t="s">
        <v>5575</v>
      </c>
      <c r="U1265" s="35"/>
      <c r="V1265" s="35" t="s">
        <v>2359</v>
      </c>
      <c r="W1265" s="35" t="s">
        <v>1138</v>
      </c>
      <c r="X1265" s="35" t="s">
        <v>1139</v>
      </c>
    </row>
    <row r="1266" spans="1:24" hidden="1">
      <c r="A1266" s="35" t="s">
        <v>5795</v>
      </c>
      <c r="B1266" s="35" t="s">
        <v>5796</v>
      </c>
      <c r="C1266" s="35" t="s">
        <v>1174</v>
      </c>
      <c r="D1266" s="35" t="s">
        <v>1175</v>
      </c>
      <c r="E1266" s="35" t="s">
        <v>1146</v>
      </c>
      <c r="F1266" s="35" t="s">
        <v>4986</v>
      </c>
      <c r="G1266" s="35" t="s">
        <v>1335</v>
      </c>
      <c r="H1266" s="35"/>
      <c r="I1266" s="36" t="s">
        <v>5797</v>
      </c>
      <c r="J1266" s="35"/>
      <c r="K1266" s="35" t="s">
        <v>1142</v>
      </c>
      <c r="L1266" s="35" t="s">
        <v>4663</v>
      </c>
      <c r="M1266" s="35" t="s">
        <v>1187</v>
      </c>
      <c r="N1266" s="35"/>
      <c r="O1266" s="35" t="s">
        <v>1134</v>
      </c>
      <c r="P1266" s="35" t="s">
        <v>1135</v>
      </c>
      <c r="Q1266" s="35"/>
      <c r="R1266" s="35"/>
      <c r="S1266" s="35"/>
      <c r="T1266" s="35" t="s">
        <v>2106</v>
      </c>
      <c r="U1266" s="35"/>
      <c r="V1266" s="35" t="s">
        <v>4988</v>
      </c>
      <c r="W1266" s="35" t="s">
        <v>1138</v>
      </c>
      <c r="X1266" s="35" t="s">
        <v>1139</v>
      </c>
    </row>
    <row r="1267" spans="1:24" ht="31.5" hidden="1">
      <c r="A1267" s="35" t="s">
        <v>5798</v>
      </c>
      <c r="B1267" s="35" t="s">
        <v>5799</v>
      </c>
      <c r="C1267" s="35" t="s">
        <v>1163</v>
      </c>
      <c r="D1267" s="35" t="s">
        <v>4673</v>
      </c>
      <c r="E1267" s="35" t="s">
        <v>1146</v>
      </c>
      <c r="F1267" s="35"/>
      <c r="G1267" s="35" t="s">
        <v>1897</v>
      </c>
      <c r="H1267" s="35"/>
      <c r="I1267" s="36" t="s">
        <v>5800</v>
      </c>
      <c r="J1267" s="35"/>
      <c r="K1267" s="35" t="s">
        <v>1206</v>
      </c>
      <c r="L1267" s="35" t="s">
        <v>4663</v>
      </c>
      <c r="M1267" s="35" t="s">
        <v>1187</v>
      </c>
      <c r="N1267" s="35"/>
      <c r="O1267" s="35" t="s">
        <v>1134</v>
      </c>
      <c r="P1267" s="35" t="s">
        <v>1135</v>
      </c>
      <c r="Q1267" s="35"/>
      <c r="R1267" s="35"/>
      <c r="S1267" s="35"/>
      <c r="T1267" s="35" t="s">
        <v>1899</v>
      </c>
      <c r="U1267" s="35"/>
      <c r="V1267" s="35" t="s">
        <v>4685</v>
      </c>
      <c r="W1267" s="35" t="s">
        <v>1138</v>
      </c>
      <c r="X1267" s="35" t="s">
        <v>1139</v>
      </c>
    </row>
    <row r="1268" spans="1:24" hidden="1">
      <c r="A1268" s="35" t="s">
        <v>5801</v>
      </c>
      <c r="B1268" s="35" t="s">
        <v>5802</v>
      </c>
      <c r="C1268" s="35" t="s">
        <v>1163</v>
      </c>
      <c r="D1268" s="35" t="s">
        <v>2350</v>
      </c>
      <c r="E1268" s="35" t="s">
        <v>1146</v>
      </c>
      <c r="F1268" s="35" t="s">
        <v>4775</v>
      </c>
      <c r="G1268" s="35"/>
      <c r="H1268" s="35"/>
      <c r="I1268" s="36" t="s">
        <v>5803</v>
      </c>
      <c r="J1268" s="35"/>
      <c r="K1268" s="35" t="s">
        <v>1236</v>
      </c>
      <c r="L1268" s="35" t="s">
        <v>4663</v>
      </c>
      <c r="M1268" s="35" t="s">
        <v>1187</v>
      </c>
      <c r="N1268" s="35"/>
      <c r="O1268" s="35" t="s">
        <v>1134</v>
      </c>
      <c r="P1268" s="35" t="s">
        <v>1135</v>
      </c>
      <c r="Q1268" s="35"/>
      <c r="R1268" s="35"/>
      <c r="S1268" s="35"/>
      <c r="T1268" s="35" t="s">
        <v>5260</v>
      </c>
      <c r="U1268" s="35"/>
      <c r="V1268" s="35" t="s">
        <v>4778</v>
      </c>
      <c r="W1268" s="35" t="s">
        <v>1138</v>
      </c>
      <c r="X1268" s="35" t="s">
        <v>1139</v>
      </c>
    </row>
    <row r="1269" spans="1:24" ht="47.25" hidden="1">
      <c r="A1269" s="35" t="s">
        <v>5804</v>
      </c>
      <c r="B1269" s="35" t="s">
        <v>5805</v>
      </c>
      <c r="C1269" s="35" t="s">
        <v>1163</v>
      </c>
      <c r="D1269" s="35" t="s">
        <v>2350</v>
      </c>
      <c r="E1269" s="35" t="s">
        <v>1165</v>
      </c>
      <c r="F1269" s="35" t="s">
        <v>2357</v>
      </c>
      <c r="G1269" s="35"/>
      <c r="H1269" s="35"/>
      <c r="I1269" s="36" t="s">
        <v>5318</v>
      </c>
      <c r="J1269" s="35"/>
      <c r="K1269" s="35" t="s">
        <v>1206</v>
      </c>
      <c r="L1269" s="35" t="s">
        <v>4663</v>
      </c>
      <c r="M1269" s="35" t="s">
        <v>1187</v>
      </c>
      <c r="N1269" s="35"/>
      <c r="O1269" s="35" t="s">
        <v>1134</v>
      </c>
      <c r="P1269" s="35" t="s">
        <v>1135</v>
      </c>
      <c r="Q1269" s="35"/>
      <c r="R1269" s="35"/>
      <c r="S1269" s="35"/>
      <c r="T1269" s="35" t="s">
        <v>4742</v>
      </c>
      <c r="U1269" s="35"/>
      <c r="V1269" s="35" t="s">
        <v>2359</v>
      </c>
      <c r="W1269" s="35" t="s">
        <v>1138</v>
      </c>
      <c r="X1269" s="35" t="s">
        <v>1139</v>
      </c>
    </row>
    <row r="1270" spans="1:24" hidden="1">
      <c r="A1270" s="35" t="s">
        <v>5806</v>
      </c>
      <c r="B1270" s="35" t="s">
        <v>5807</v>
      </c>
      <c r="C1270" s="35"/>
      <c r="D1270" s="35" t="s">
        <v>4730</v>
      </c>
      <c r="E1270" s="35"/>
      <c r="F1270" s="35"/>
      <c r="G1270" s="35"/>
      <c r="H1270" s="35"/>
      <c r="I1270" s="36" t="s">
        <v>5806</v>
      </c>
      <c r="J1270" s="35"/>
      <c r="K1270" s="35" t="s">
        <v>1142</v>
      </c>
      <c r="L1270" s="35" t="s">
        <v>4663</v>
      </c>
      <c r="M1270" s="35" t="s">
        <v>1187</v>
      </c>
      <c r="N1270" s="35"/>
      <c r="O1270" s="35"/>
      <c r="P1270" s="35" t="s">
        <v>1135</v>
      </c>
      <c r="Q1270" s="35"/>
      <c r="R1270" s="35"/>
      <c r="S1270" s="35"/>
      <c r="T1270" s="35" t="s">
        <v>4732</v>
      </c>
      <c r="U1270" s="35"/>
      <c r="V1270" s="35" t="s">
        <v>5808</v>
      </c>
      <c r="W1270" s="35" t="s">
        <v>1138</v>
      </c>
      <c r="X1270" s="35" t="s">
        <v>1139</v>
      </c>
    </row>
    <row r="1271" spans="1:24" ht="63" hidden="1">
      <c r="A1271" s="35" t="s">
        <v>5809</v>
      </c>
      <c r="B1271" s="35" t="s">
        <v>5810</v>
      </c>
      <c r="C1271" s="35"/>
      <c r="D1271" s="35" t="s">
        <v>4730</v>
      </c>
      <c r="E1271" s="35"/>
      <c r="F1271" s="35"/>
      <c r="G1271" s="35"/>
      <c r="H1271" s="35"/>
      <c r="I1271" s="36" t="s">
        <v>5811</v>
      </c>
      <c r="J1271" s="35"/>
      <c r="K1271" s="35" t="s">
        <v>1142</v>
      </c>
      <c r="L1271" s="35" t="s">
        <v>4663</v>
      </c>
      <c r="M1271" s="35" t="s">
        <v>1187</v>
      </c>
      <c r="N1271" s="35"/>
      <c r="O1271" s="35"/>
      <c r="P1271" s="35" t="s">
        <v>1135</v>
      </c>
      <c r="Q1271" s="35"/>
      <c r="R1271" s="35"/>
      <c r="S1271" s="35"/>
      <c r="T1271" s="35" t="s">
        <v>4732</v>
      </c>
      <c r="U1271" s="35"/>
      <c r="V1271" s="35" t="s">
        <v>5322</v>
      </c>
      <c r="W1271" s="35" t="s">
        <v>1138</v>
      </c>
      <c r="X1271" s="35" t="s">
        <v>1139</v>
      </c>
    </row>
    <row r="1272" spans="1:24" hidden="1">
      <c r="A1272" s="35" t="s">
        <v>5812</v>
      </c>
      <c r="B1272" s="35" t="s">
        <v>5813</v>
      </c>
      <c r="C1272" s="35"/>
      <c r="D1272" s="35" t="s">
        <v>4730</v>
      </c>
      <c r="E1272" s="35"/>
      <c r="F1272" s="35"/>
      <c r="G1272" s="35"/>
      <c r="H1272" s="35"/>
      <c r="I1272" s="36" t="s">
        <v>5814</v>
      </c>
      <c r="J1272" s="35"/>
      <c r="K1272" s="35" t="s">
        <v>1142</v>
      </c>
      <c r="L1272" s="35" t="s">
        <v>4663</v>
      </c>
      <c r="M1272" s="35" t="s">
        <v>1187</v>
      </c>
      <c r="N1272" s="35"/>
      <c r="O1272" s="35"/>
      <c r="P1272" s="35" t="s">
        <v>1135</v>
      </c>
      <c r="Q1272" s="35"/>
      <c r="R1272" s="35"/>
      <c r="S1272" s="35"/>
      <c r="T1272" s="35" t="s">
        <v>4732</v>
      </c>
      <c r="U1272" s="35"/>
      <c r="V1272" s="35" t="s">
        <v>5322</v>
      </c>
      <c r="W1272" s="35" t="s">
        <v>1138</v>
      </c>
      <c r="X1272" s="35" t="s">
        <v>1139</v>
      </c>
    </row>
    <row r="1273" spans="1:24" ht="31.5" hidden="1">
      <c r="A1273" s="35" t="s">
        <v>5815</v>
      </c>
      <c r="B1273" s="35" t="s">
        <v>5816</v>
      </c>
      <c r="C1273" s="35" t="s">
        <v>1174</v>
      </c>
      <c r="D1273" s="35" t="s">
        <v>5281</v>
      </c>
      <c r="E1273" s="35"/>
      <c r="F1273" s="35"/>
      <c r="G1273" s="35"/>
      <c r="H1273" s="35"/>
      <c r="I1273" s="36" t="s">
        <v>5817</v>
      </c>
      <c r="J1273" s="35"/>
      <c r="K1273" s="35" t="s">
        <v>1142</v>
      </c>
      <c r="L1273" s="35" t="s">
        <v>4663</v>
      </c>
      <c r="M1273" s="35" t="s">
        <v>1187</v>
      </c>
      <c r="N1273" s="35"/>
      <c r="O1273" s="35" t="s">
        <v>1134</v>
      </c>
      <c r="P1273" s="35" t="s">
        <v>1135</v>
      </c>
      <c r="Q1273" s="35"/>
      <c r="R1273" s="35"/>
      <c r="S1273" s="35"/>
      <c r="T1273" s="35"/>
      <c r="U1273" s="35"/>
      <c r="V1273" s="35"/>
      <c r="W1273" s="35" t="s">
        <v>1138</v>
      </c>
      <c r="X1273" s="35" t="s">
        <v>1139</v>
      </c>
    </row>
    <row r="1274" spans="1:24" hidden="1">
      <c r="A1274" s="35" t="s">
        <v>5818</v>
      </c>
      <c r="B1274" s="35" t="s">
        <v>5819</v>
      </c>
      <c r="C1274" s="35"/>
      <c r="D1274" s="35" t="s">
        <v>4730</v>
      </c>
      <c r="E1274" s="35"/>
      <c r="F1274" s="35"/>
      <c r="G1274" s="35"/>
      <c r="H1274" s="35"/>
      <c r="I1274" s="36" t="s">
        <v>5820</v>
      </c>
      <c r="J1274" s="35"/>
      <c r="K1274" s="35" t="s">
        <v>1142</v>
      </c>
      <c r="L1274" s="35" t="s">
        <v>4663</v>
      </c>
      <c r="M1274" s="35" t="s">
        <v>1187</v>
      </c>
      <c r="N1274" s="35"/>
      <c r="O1274" s="35"/>
      <c r="P1274" s="35" t="s">
        <v>1135</v>
      </c>
      <c r="Q1274" s="35"/>
      <c r="R1274" s="35"/>
      <c r="S1274" s="35"/>
      <c r="T1274" s="35" t="s">
        <v>4732</v>
      </c>
      <c r="U1274" s="35"/>
      <c r="V1274" s="35" t="s">
        <v>5322</v>
      </c>
      <c r="W1274" s="35" t="s">
        <v>1138</v>
      </c>
      <c r="X1274" s="35" t="s">
        <v>1139</v>
      </c>
    </row>
    <row r="1275" spans="1:24" ht="31.5" hidden="1">
      <c r="A1275" s="35" t="s">
        <v>5821</v>
      </c>
      <c r="B1275" s="35" t="s">
        <v>5822</v>
      </c>
      <c r="C1275" s="35" t="s">
        <v>1174</v>
      </c>
      <c r="D1275" s="35" t="s">
        <v>5281</v>
      </c>
      <c r="E1275" s="35"/>
      <c r="F1275" s="35"/>
      <c r="G1275" s="35" t="s">
        <v>2047</v>
      </c>
      <c r="H1275" s="35"/>
      <c r="I1275" s="36" t="s">
        <v>5823</v>
      </c>
      <c r="J1275" s="35"/>
      <c r="K1275" s="35" t="s">
        <v>1131</v>
      </c>
      <c r="L1275" s="35" t="s">
        <v>4663</v>
      </c>
      <c r="M1275" s="35" t="s">
        <v>1187</v>
      </c>
      <c r="N1275" s="35"/>
      <c r="O1275" s="35" t="s">
        <v>1134</v>
      </c>
      <c r="P1275" s="35" t="s">
        <v>1135</v>
      </c>
      <c r="Q1275" s="35"/>
      <c r="R1275" s="35"/>
      <c r="S1275" s="35"/>
      <c r="T1275" s="35" t="s">
        <v>2050</v>
      </c>
      <c r="U1275" s="35"/>
      <c r="V1275" s="35" t="s">
        <v>5824</v>
      </c>
      <c r="W1275" s="35" t="s">
        <v>1138</v>
      </c>
      <c r="X1275" s="35" t="s">
        <v>1139</v>
      </c>
    </row>
    <row r="1276" spans="1:24" ht="47.25" hidden="1">
      <c r="A1276" s="35" t="s">
        <v>5825</v>
      </c>
      <c r="B1276" s="35" t="s">
        <v>5826</v>
      </c>
      <c r="C1276" s="35" t="s">
        <v>1407</v>
      </c>
      <c r="D1276" s="35" t="s">
        <v>1408</v>
      </c>
      <c r="E1276" s="35" t="s">
        <v>1146</v>
      </c>
      <c r="F1276" s="35" t="s">
        <v>2680</v>
      </c>
      <c r="G1276" s="35"/>
      <c r="H1276" s="35"/>
      <c r="I1276" s="36" t="s">
        <v>5827</v>
      </c>
      <c r="J1276" s="35"/>
      <c r="K1276" s="35" t="s">
        <v>1131</v>
      </c>
      <c r="L1276" s="35" t="s">
        <v>4663</v>
      </c>
      <c r="M1276" s="35" t="s">
        <v>1187</v>
      </c>
      <c r="N1276" s="35"/>
      <c r="O1276" s="35" t="s">
        <v>1134</v>
      </c>
      <c r="P1276" s="35" t="s">
        <v>1135</v>
      </c>
      <c r="Q1276" s="35"/>
      <c r="R1276" s="35"/>
      <c r="S1276" s="35"/>
      <c r="T1276" s="35" t="s">
        <v>1591</v>
      </c>
      <c r="U1276" s="35"/>
      <c r="V1276" s="35" t="s">
        <v>2682</v>
      </c>
      <c r="W1276" s="35" t="s">
        <v>1138</v>
      </c>
      <c r="X1276" s="35" t="s">
        <v>1139</v>
      </c>
    </row>
    <row r="1277" spans="1:24" hidden="1">
      <c r="A1277" s="35" t="s">
        <v>5828</v>
      </c>
      <c r="B1277" s="35" t="s">
        <v>5829</v>
      </c>
      <c r="C1277" s="35" t="s">
        <v>1407</v>
      </c>
      <c r="D1277" s="35" t="s">
        <v>1408</v>
      </c>
      <c r="E1277" s="35" t="s">
        <v>1159</v>
      </c>
      <c r="F1277" s="35" t="s">
        <v>2680</v>
      </c>
      <c r="G1277" s="35"/>
      <c r="H1277" s="35"/>
      <c r="I1277" s="36" t="s">
        <v>5830</v>
      </c>
      <c r="J1277" s="35"/>
      <c r="K1277" s="35" t="s">
        <v>1131</v>
      </c>
      <c r="L1277" s="35" t="s">
        <v>4663</v>
      </c>
      <c r="M1277" s="35" t="s">
        <v>1187</v>
      </c>
      <c r="N1277" s="35"/>
      <c r="O1277" s="35" t="s">
        <v>1134</v>
      </c>
      <c r="P1277" s="35" t="s">
        <v>1135</v>
      </c>
      <c r="Q1277" s="35"/>
      <c r="R1277" s="35"/>
      <c r="S1277" s="35"/>
      <c r="T1277" s="35" t="s">
        <v>1591</v>
      </c>
      <c r="U1277" s="35"/>
      <c r="V1277" s="35" t="s">
        <v>2682</v>
      </c>
      <c r="W1277" s="35" t="s">
        <v>1138</v>
      </c>
      <c r="X1277" s="35" t="s">
        <v>1139</v>
      </c>
    </row>
    <row r="1278" spans="1:24" hidden="1">
      <c r="A1278" s="35" t="s">
        <v>5831</v>
      </c>
      <c r="B1278" s="35" t="s">
        <v>5832</v>
      </c>
      <c r="C1278" s="35" t="s">
        <v>1174</v>
      </c>
      <c r="D1278" s="35" t="s">
        <v>5546</v>
      </c>
      <c r="E1278" s="35"/>
      <c r="F1278" s="35" t="s">
        <v>2680</v>
      </c>
      <c r="G1278" s="35"/>
      <c r="H1278" s="35"/>
      <c r="I1278" s="36" t="s">
        <v>5833</v>
      </c>
      <c r="J1278" s="35"/>
      <c r="K1278" s="35" t="s">
        <v>1131</v>
      </c>
      <c r="L1278" s="35" t="s">
        <v>4663</v>
      </c>
      <c r="M1278" s="35" t="s">
        <v>1187</v>
      </c>
      <c r="N1278" s="35"/>
      <c r="O1278" s="35" t="s">
        <v>1134</v>
      </c>
      <c r="P1278" s="35" t="s">
        <v>1135</v>
      </c>
      <c r="Q1278" s="35"/>
      <c r="R1278" s="35"/>
      <c r="S1278" s="35"/>
      <c r="T1278" s="35" t="s">
        <v>1591</v>
      </c>
      <c r="U1278" s="35"/>
      <c r="V1278" s="35" t="s">
        <v>2682</v>
      </c>
      <c r="W1278" s="35" t="s">
        <v>1138</v>
      </c>
      <c r="X1278" s="35" t="s">
        <v>1139</v>
      </c>
    </row>
    <row r="1279" spans="1:24" ht="47.25" hidden="1">
      <c r="A1279" s="35" t="s">
        <v>5834</v>
      </c>
      <c r="B1279" s="35" t="s">
        <v>5835</v>
      </c>
      <c r="C1279" s="35" t="s">
        <v>1201</v>
      </c>
      <c r="D1279" s="35" t="s">
        <v>1286</v>
      </c>
      <c r="E1279" s="35" t="s">
        <v>1146</v>
      </c>
      <c r="F1279" s="35" t="s">
        <v>2756</v>
      </c>
      <c r="G1279" s="35"/>
      <c r="H1279" s="35"/>
      <c r="I1279" s="36" t="s">
        <v>5836</v>
      </c>
      <c r="J1279" s="35"/>
      <c r="K1279" s="35" t="s">
        <v>1131</v>
      </c>
      <c r="L1279" s="35" t="s">
        <v>4663</v>
      </c>
      <c r="M1279" s="35" t="s">
        <v>1187</v>
      </c>
      <c r="N1279" s="35"/>
      <c r="O1279" s="35" t="s">
        <v>1134</v>
      </c>
      <c r="P1279" s="35" t="s">
        <v>1135</v>
      </c>
      <c r="Q1279" s="35"/>
      <c r="R1279" s="35"/>
      <c r="S1279" s="35"/>
      <c r="T1279" s="35" t="s">
        <v>1856</v>
      </c>
      <c r="U1279" s="35"/>
      <c r="V1279" s="35" t="s">
        <v>2758</v>
      </c>
      <c r="W1279" s="35" t="s">
        <v>1138</v>
      </c>
      <c r="X1279" s="35" t="s">
        <v>1139</v>
      </c>
    </row>
    <row r="1280" spans="1:24" hidden="1">
      <c r="A1280" s="35" t="s">
        <v>5837</v>
      </c>
      <c r="B1280" s="35" t="s">
        <v>5838</v>
      </c>
      <c r="C1280" s="35" t="s">
        <v>1407</v>
      </c>
      <c r="D1280" s="35" t="s">
        <v>1408</v>
      </c>
      <c r="E1280" s="35" t="s">
        <v>1146</v>
      </c>
      <c r="F1280" s="35" t="s">
        <v>2680</v>
      </c>
      <c r="G1280" s="35"/>
      <c r="H1280" s="35"/>
      <c r="I1280" s="36" t="s">
        <v>5839</v>
      </c>
      <c r="J1280" s="35"/>
      <c r="K1280" s="35" t="s">
        <v>1131</v>
      </c>
      <c r="L1280" s="35" t="s">
        <v>4663</v>
      </c>
      <c r="M1280" s="35" t="s">
        <v>1187</v>
      </c>
      <c r="N1280" s="35"/>
      <c r="O1280" s="35" t="s">
        <v>1134</v>
      </c>
      <c r="P1280" s="35" t="s">
        <v>1135</v>
      </c>
      <c r="Q1280" s="35"/>
      <c r="R1280" s="35"/>
      <c r="S1280" s="35"/>
      <c r="T1280" s="35" t="s">
        <v>1591</v>
      </c>
      <c r="U1280" s="35"/>
      <c r="V1280" s="35" t="s">
        <v>2682</v>
      </c>
      <c r="W1280" s="35" t="s">
        <v>1138</v>
      </c>
      <c r="X1280" s="35" t="s">
        <v>1139</v>
      </c>
    </row>
    <row r="1281" spans="1:24" ht="47.25" hidden="1">
      <c r="A1281" s="35" t="s">
        <v>5840</v>
      </c>
      <c r="B1281" s="35" t="s">
        <v>5841</v>
      </c>
      <c r="C1281" s="35" t="s">
        <v>1163</v>
      </c>
      <c r="D1281" s="35" t="s">
        <v>2350</v>
      </c>
      <c r="E1281" s="35" t="s">
        <v>1165</v>
      </c>
      <c r="F1281" s="35" t="s">
        <v>2357</v>
      </c>
      <c r="G1281" s="35"/>
      <c r="H1281" s="35"/>
      <c r="I1281" s="36" t="s">
        <v>5318</v>
      </c>
      <c r="J1281" s="35"/>
      <c r="K1281" s="35" t="s">
        <v>3395</v>
      </c>
      <c r="L1281" s="35" t="s">
        <v>4663</v>
      </c>
      <c r="M1281" s="35" t="s">
        <v>1187</v>
      </c>
      <c r="N1281" s="35"/>
      <c r="O1281" s="35" t="s">
        <v>1134</v>
      </c>
      <c r="P1281" s="35" t="s">
        <v>1135</v>
      </c>
      <c r="Q1281" s="35"/>
      <c r="R1281" s="35"/>
      <c r="S1281" s="35"/>
      <c r="T1281" s="35" t="s">
        <v>4742</v>
      </c>
      <c r="U1281" s="35"/>
      <c r="V1281" s="35" t="s">
        <v>2359</v>
      </c>
      <c r="W1281" s="35" t="s">
        <v>1138</v>
      </c>
      <c r="X1281" s="35" t="s">
        <v>1139</v>
      </c>
    </row>
    <row r="1282" spans="1:24" ht="126" hidden="1">
      <c r="A1282" s="35" t="s">
        <v>5842</v>
      </c>
      <c r="B1282" s="35" t="s">
        <v>5843</v>
      </c>
      <c r="C1282" s="35" t="s">
        <v>1126</v>
      </c>
      <c r="D1282" s="35" t="s">
        <v>1127</v>
      </c>
      <c r="E1282" s="35" t="s">
        <v>1146</v>
      </c>
      <c r="F1282" s="35" t="s">
        <v>3133</v>
      </c>
      <c r="G1282" s="35" t="s">
        <v>1210</v>
      </c>
      <c r="H1282" s="35"/>
      <c r="I1282" s="36" t="s">
        <v>5844</v>
      </c>
      <c r="J1282" s="35"/>
      <c r="K1282" s="35" t="s">
        <v>1142</v>
      </c>
      <c r="L1282" s="35" t="s">
        <v>4663</v>
      </c>
      <c r="M1282" s="35" t="s">
        <v>1133</v>
      </c>
      <c r="N1282" s="35"/>
      <c r="O1282" s="35" t="s">
        <v>1134</v>
      </c>
      <c r="P1282" s="35" t="s">
        <v>1135</v>
      </c>
      <c r="Q1282" s="35"/>
      <c r="R1282" s="35"/>
      <c r="S1282" s="35"/>
      <c r="T1282" s="35" t="s">
        <v>1212</v>
      </c>
      <c r="U1282" s="35"/>
      <c r="V1282" s="35" t="s">
        <v>3136</v>
      </c>
      <c r="W1282" s="35" t="s">
        <v>1138</v>
      </c>
      <c r="X1282" s="35" t="s">
        <v>1139</v>
      </c>
    </row>
    <row r="1283" spans="1:24" ht="31.5" hidden="1">
      <c r="A1283" s="35" t="s">
        <v>5845</v>
      </c>
      <c r="B1283" s="35" t="s">
        <v>5846</v>
      </c>
      <c r="C1283" s="35" t="s">
        <v>1174</v>
      </c>
      <c r="D1283" s="35" t="s">
        <v>1175</v>
      </c>
      <c r="E1283" s="35" t="s">
        <v>5847</v>
      </c>
      <c r="F1283" s="35"/>
      <c r="G1283" s="35" t="s">
        <v>5848</v>
      </c>
      <c r="H1283" s="35"/>
      <c r="I1283" s="36" t="s">
        <v>5849</v>
      </c>
      <c r="J1283" s="35"/>
      <c r="K1283" s="35" t="s">
        <v>1131</v>
      </c>
      <c r="L1283" s="35" t="s">
        <v>4663</v>
      </c>
      <c r="M1283" s="35" t="s">
        <v>1187</v>
      </c>
      <c r="N1283" s="35"/>
      <c r="O1283" s="35" t="s">
        <v>1134</v>
      </c>
      <c r="P1283" s="35" t="s">
        <v>1135</v>
      </c>
      <c r="Q1283" s="35"/>
      <c r="R1283" s="35"/>
      <c r="S1283" s="35"/>
      <c r="T1283" s="35" t="s">
        <v>5850</v>
      </c>
      <c r="U1283" s="35"/>
      <c r="V1283" s="35" t="s">
        <v>5851</v>
      </c>
      <c r="W1283" s="35" t="s">
        <v>1138</v>
      </c>
      <c r="X1283" s="35" t="s">
        <v>1139</v>
      </c>
    </row>
    <row r="1284" spans="1:24" ht="78.75" hidden="1">
      <c r="A1284" s="35" t="s">
        <v>5852</v>
      </c>
      <c r="B1284" s="35" t="s">
        <v>5853</v>
      </c>
      <c r="C1284" s="35" t="s">
        <v>1163</v>
      </c>
      <c r="D1284" s="35" t="s">
        <v>4673</v>
      </c>
      <c r="E1284" s="35" t="s">
        <v>1146</v>
      </c>
      <c r="F1284" s="35"/>
      <c r="G1284" s="35" t="s">
        <v>1897</v>
      </c>
      <c r="H1284" s="35"/>
      <c r="I1284" s="36" t="s">
        <v>5854</v>
      </c>
      <c r="J1284" s="35"/>
      <c r="K1284" s="35" t="s">
        <v>1206</v>
      </c>
      <c r="L1284" s="35" t="s">
        <v>4663</v>
      </c>
      <c r="M1284" s="35" t="s">
        <v>1187</v>
      </c>
      <c r="N1284" s="35"/>
      <c r="O1284" s="35" t="s">
        <v>1134</v>
      </c>
      <c r="P1284" s="35" t="s">
        <v>1135</v>
      </c>
      <c r="Q1284" s="35"/>
      <c r="R1284" s="35"/>
      <c r="S1284" s="35"/>
      <c r="T1284" s="35" t="s">
        <v>1899</v>
      </c>
      <c r="U1284" s="35"/>
      <c r="V1284" s="35" t="s">
        <v>4685</v>
      </c>
      <c r="W1284" s="35" t="s">
        <v>1138</v>
      </c>
      <c r="X1284" s="35" t="s">
        <v>1139</v>
      </c>
    </row>
    <row r="1285" spans="1:24" ht="110.25" hidden="1">
      <c r="A1285" s="35" t="s">
        <v>5855</v>
      </c>
      <c r="B1285" s="35" t="s">
        <v>5855</v>
      </c>
      <c r="C1285" s="35" t="s">
        <v>1163</v>
      </c>
      <c r="D1285" s="35" t="s">
        <v>2137</v>
      </c>
      <c r="E1285" s="35" t="s">
        <v>1146</v>
      </c>
      <c r="F1285" s="35"/>
      <c r="G1285" s="35" t="s">
        <v>1249</v>
      </c>
      <c r="H1285" s="35"/>
      <c r="I1285" s="36" t="s">
        <v>5856</v>
      </c>
      <c r="J1285" s="35"/>
      <c r="K1285" s="35" t="s">
        <v>1142</v>
      </c>
      <c r="L1285" s="35" t="s">
        <v>4663</v>
      </c>
      <c r="M1285" s="35" t="s">
        <v>1187</v>
      </c>
      <c r="N1285" s="35"/>
      <c r="O1285" s="35" t="s">
        <v>1134</v>
      </c>
      <c r="P1285" s="35" t="s">
        <v>1135</v>
      </c>
      <c r="Q1285" s="35"/>
      <c r="R1285" s="35"/>
      <c r="S1285" s="35"/>
      <c r="T1285" s="35" t="s">
        <v>1251</v>
      </c>
      <c r="U1285" s="35"/>
      <c r="V1285" s="35" t="s">
        <v>2142</v>
      </c>
      <c r="W1285" s="35" t="s">
        <v>1138</v>
      </c>
      <c r="X1285" s="35" t="s">
        <v>1139</v>
      </c>
    </row>
    <row r="1286" spans="1:24" hidden="1">
      <c r="A1286" s="35" t="s">
        <v>5857</v>
      </c>
      <c r="B1286" s="35" t="s">
        <v>5858</v>
      </c>
      <c r="C1286" s="35" t="s">
        <v>1163</v>
      </c>
      <c r="D1286" s="35" t="s">
        <v>2350</v>
      </c>
      <c r="E1286" s="35" t="s">
        <v>1165</v>
      </c>
      <c r="F1286" s="35" t="s">
        <v>2357</v>
      </c>
      <c r="G1286" s="35"/>
      <c r="H1286" s="35"/>
      <c r="I1286" s="36" t="s">
        <v>5857</v>
      </c>
      <c r="J1286" s="35"/>
      <c r="K1286" s="35" t="s">
        <v>1142</v>
      </c>
      <c r="L1286" s="35" t="s">
        <v>4663</v>
      </c>
      <c r="M1286" s="35" t="s">
        <v>1187</v>
      </c>
      <c r="N1286" s="35"/>
      <c r="O1286" s="35" t="s">
        <v>1134</v>
      </c>
      <c r="P1286" s="35" t="s">
        <v>1135</v>
      </c>
      <c r="Q1286" s="35"/>
      <c r="R1286" s="35"/>
      <c r="S1286" s="35"/>
      <c r="T1286" s="35" t="s">
        <v>4742</v>
      </c>
      <c r="U1286" s="35"/>
      <c r="V1286" s="35" t="s">
        <v>2359</v>
      </c>
      <c r="W1286" s="35" t="s">
        <v>1138</v>
      </c>
      <c r="X1286" s="35" t="s">
        <v>1139</v>
      </c>
    </row>
    <row r="1287" spans="1:24" hidden="1">
      <c r="A1287" s="35" t="s">
        <v>5859</v>
      </c>
      <c r="B1287" s="35" t="s">
        <v>5860</v>
      </c>
      <c r="C1287" s="35" t="s">
        <v>1163</v>
      </c>
      <c r="D1287" s="35" t="s">
        <v>2307</v>
      </c>
      <c r="E1287" s="35" t="s">
        <v>5847</v>
      </c>
      <c r="F1287" s="35" t="s">
        <v>1539</v>
      </c>
      <c r="G1287" s="35" t="s">
        <v>1167</v>
      </c>
      <c r="H1287" s="35"/>
      <c r="I1287" s="36" t="s">
        <v>5861</v>
      </c>
      <c r="J1287" s="35"/>
      <c r="K1287" s="35" t="s">
        <v>1142</v>
      </c>
      <c r="L1287" s="35" t="s">
        <v>4663</v>
      </c>
      <c r="M1287" s="35" t="s">
        <v>1187</v>
      </c>
      <c r="N1287" s="35"/>
      <c r="O1287" s="35" t="s">
        <v>1134</v>
      </c>
      <c r="P1287" s="35" t="s">
        <v>1135</v>
      </c>
      <c r="Q1287" s="35"/>
      <c r="R1287" s="35"/>
      <c r="S1287" s="35"/>
      <c r="T1287" s="35" t="s">
        <v>1170</v>
      </c>
      <c r="U1287" s="35"/>
      <c r="V1287" s="35" t="s">
        <v>1541</v>
      </c>
      <c r="W1287" s="35" t="s">
        <v>1138</v>
      </c>
      <c r="X1287" s="35" t="s">
        <v>1139</v>
      </c>
    </row>
    <row r="1288" spans="1:24" ht="47.25" hidden="1">
      <c r="A1288" s="35" t="s">
        <v>5862</v>
      </c>
      <c r="B1288" s="35" t="s">
        <v>5863</v>
      </c>
      <c r="C1288" s="35" t="s">
        <v>1163</v>
      </c>
      <c r="D1288" s="35" t="s">
        <v>1346</v>
      </c>
      <c r="E1288" s="35" t="s">
        <v>1159</v>
      </c>
      <c r="F1288" s="35"/>
      <c r="G1288" s="35"/>
      <c r="H1288" s="35"/>
      <c r="I1288" s="36" t="s">
        <v>5864</v>
      </c>
      <c r="J1288" s="35"/>
      <c r="K1288" s="35" t="s">
        <v>1131</v>
      </c>
      <c r="L1288" s="35" t="s">
        <v>4663</v>
      </c>
      <c r="M1288" s="35" t="s">
        <v>1187</v>
      </c>
      <c r="N1288" s="35"/>
      <c r="O1288" s="35" t="s">
        <v>1134</v>
      </c>
      <c r="P1288" s="35" t="s">
        <v>1135</v>
      </c>
      <c r="Q1288" s="35"/>
      <c r="R1288" s="35"/>
      <c r="S1288" s="35"/>
      <c r="T1288" s="35" t="s">
        <v>4863</v>
      </c>
      <c r="U1288" s="35"/>
      <c r="V1288" s="35" t="s">
        <v>5865</v>
      </c>
      <c r="W1288" s="35" t="s">
        <v>1138</v>
      </c>
      <c r="X1288" s="35" t="s">
        <v>1139</v>
      </c>
    </row>
    <row r="1289" spans="1:24" ht="47.25" hidden="1">
      <c r="A1289" s="35" t="s">
        <v>5866</v>
      </c>
      <c r="B1289" s="35" t="s">
        <v>5867</v>
      </c>
      <c r="C1289" s="35" t="s">
        <v>1163</v>
      </c>
      <c r="D1289" s="35" t="s">
        <v>2350</v>
      </c>
      <c r="E1289" s="35" t="s">
        <v>1165</v>
      </c>
      <c r="F1289" s="35" t="s">
        <v>2357</v>
      </c>
      <c r="G1289" s="35"/>
      <c r="H1289" s="35"/>
      <c r="I1289" s="36" t="s">
        <v>5318</v>
      </c>
      <c r="J1289" s="35"/>
      <c r="K1289" s="35" t="s">
        <v>1206</v>
      </c>
      <c r="L1289" s="35" t="s">
        <v>4663</v>
      </c>
      <c r="M1289" s="35" t="s">
        <v>1187</v>
      </c>
      <c r="N1289" s="35"/>
      <c r="O1289" s="35" t="s">
        <v>1134</v>
      </c>
      <c r="P1289" s="35" t="s">
        <v>1135</v>
      </c>
      <c r="Q1289" s="35"/>
      <c r="R1289" s="35"/>
      <c r="S1289" s="35"/>
      <c r="T1289" s="35" t="s">
        <v>4742</v>
      </c>
      <c r="U1289" s="35"/>
      <c r="V1289" s="35" t="s">
        <v>2359</v>
      </c>
      <c r="W1289" s="35" t="s">
        <v>1138</v>
      </c>
      <c r="X1289" s="35" t="s">
        <v>1139</v>
      </c>
    </row>
    <row r="1290" spans="1:24" hidden="1">
      <c r="A1290" s="35" t="s">
        <v>5868</v>
      </c>
      <c r="B1290" s="35" t="s">
        <v>5869</v>
      </c>
      <c r="C1290" s="35" t="s">
        <v>1126</v>
      </c>
      <c r="D1290" s="35" t="s">
        <v>1127</v>
      </c>
      <c r="E1290" s="35" t="s">
        <v>1146</v>
      </c>
      <c r="F1290" s="35"/>
      <c r="G1290" s="35"/>
      <c r="H1290" s="35"/>
      <c r="I1290" s="36" t="s">
        <v>5870</v>
      </c>
      <c r="J1290" s="35"/>
      <c r="K1290" s="35" t="s">
        <v>1142</v>
      </c>
      <c r="L1290" s="35" t="s">
        <v>4663</v>
      </c>
      <c r="M1290" s="35" t="s">
        <v>1133</v>
      </c>
      <c r="N1290" s="35"/>
      <c r="O1290" s="35" t="s">
        <v>1134</v>
      </c>
      <c r="P1290" s="35" t="s">
        <v>1135</v>
      </c>
      <c r="Q1290" s="35"/>
      <c r="R1290" s="35"/>
      <c r="S1290" s="35"/>
      <c r="T1290" s="35" t="s">
        <v>5871</v>
      </c>
      <c r="U1290" s="35"/>
      <c r="V1290" s="35" t="s">
        <v>5872</v>
      </c>
      <c r="W1290" s="35" t="s">
        <v>1138</v>
      </c>
      <c r="X1290" s="35" t="s">
        <v>1139</v>
      </c>
    </row>
    <row r="1291" spans="1:24" hidden="1">
      <c r="A1291" s="35" t="s">
        <v>5873</v>
      </c>
      <c r="B1291" s="35" t="s">
        <v>5874</v>
      </c>
      <c r="C1291" s="35" t="s">
        <v>1163</v>
      </c>
      <c r="D1291" s="35" t="s">
        <v>4673</v>
      </c>
      <c r="E1291" s="35" t="s">
        <v>1159</v>
      </c>
      <c r="F1291" s="35"/>
      <c r="G1291" s="35" t="s">
        <v>1153</v>
      </c>
      <c r="H1291" s="35"/>
      <c r="I1291" s="36" t="s">
        <v>5875</v>
      </c>
      <c r="J1291" s="35"/>
      <c r="K1291" s="35" t="s">
        <v>1156</v>
      </c>
      <c r="L1291" s="35" t="s">
        <v>4663</v>
      </c>
      <c r="M1291" s="35" t="s">
        <v>1187</v>
      </c>
      <c r="N1291" s="35"/>
      <c r="O1291" s="35" t="s">
        <v>1134</v>
      </c>
      <c r="P1291" s="35" t="s">
        <v>1135</v>
      </c>
      <c r="Q1291" s="35"/>
      <c r="R1291" s="35"/>
      <c r="S1291" s="35"/>
      <c r="T1291" s="35" t="s">
        <v>1153</v>
      </c>
      <c r="U1291" s="35"/>
      <c r="V1291" s="35" t="s">
        <v>5876</v>
      </c>
      <c r="W1291" s="35" t="s">
        <v>1138</v>
      </c>
      <c r="X1291" s="35" t="s">
        <v>1139</v>
      </c>
    </row>
    <row r="1292" spans="1:24" ht="47.25" hidden="1">
      <c r="A1292" s="35" t="s">
        <v>5877</v>
      </c>
      <c r="B1292" s="35" t="s">
        <v>5878</v>
      </c>
      <c r="C1292" s="35" t="s">
        <v>1174</v>
      </c>
      <c r="D1292" s="35" t="s">
        <v>1175</v>
      </c>
      <c r="E1292" s="35" t="s">
        <v>1146</v>
      </c>
      <c r="F1292" s="35"/>
      <c r="G1292" s="35"/>
      <c r="H1292" s="35"/>
      <c r="I1292" s="36" t="s">
        <v>5879</v>
      </c>
      <c r="J1292" s="35"/>
      <c r="K1292" s="35" t="s">
        <v>1142</v>
      </c>
      <c r="L1292" s="35" t="s">
        <v>4663</v>
      </c>
      <c r="M1292" s="35" t="s">
        <v>1187</v>
      </c>
      <c r="N1292" s="35"/>
      <c r="O1292" s="35" t="s">
        <v>1134</v>
      </c>
      <c r="P1292" s="35" t="s">
        <v>1135</v>
      </c>
      <c r="Q1292" s="35"/>
      <c r="R1292" s="35"/>
      <c r="S1292" s="35"/>
      <c r="T1292" s="35" t="s">
        <v>5677</v>
      </c>
      <c r="U1292" s="35"/>
      <c r="V1292" s="35" t="s">
        <v>5880</v>
      </c>
      <c r="W1292" s="35" t="s">
        <v>1138</v>
      </c>
      <c r="X1292" s="35" t="s">
        <v>1139</v>
      </c>
    </row>
    <row r="1293" spans="1:24" ht="31.5" hidden="1">
      <c r="A1293" s="35" t="s">
        <v>5881</v>
      </c>
      <c r="B1293" s="35" t="s">
        <v>5882</v>
      </c>
      <c r="C1293" s="35" t="s">
        <v>1174</v>
      </c>
      <c r="D1293" s="35" t="s">
        <v>1175</v>
      </c>
      <c r="E1293" s="35" t="s">
        <v>1146</v>
      </c>
      <c r="F1293" s="35" t="s">
        <v>1539</v>
      </c>
      <c r="G1293" s="35"/>
      <c r="H1293" s="35"/>
      <c r="I1293" s="36" t="s">
        <v>5883</v>
      </c>
      <c r="J1293" s="35"/>
      <c r="K1293" s="35" t="s">
        <v>1142</v>
      </c>
      <c r="L1293" s="35" t="s">
        <v>4663</v>
      </c>
      <c r="M1293" s="35" t="s">
        <v>1187</v>
      </c>
      <c r="N1293" s="35"/>
      <c r="O1293" s="35" t="s">
        <v>1134</v>
      </c>
      <c r="P1293" s="35" t="s">
        <v>1135</v>
      </c>
      <c r="Q1293" s="35"/>
      <c r="R1293" s="35"/>
      <c r="S1293" s="35"/>
      <c r="T1293" s="35" t="s">
        <v>5677</v>
      </c>
      <c r="U1293" s="35"/>
      <c r="V1293" s="35" t="s">
        <v>1541</v>
      </c>
      <c r="W1293" s="35" t="s">
        <v>1138</v>
      </c>
      <c r="X1293" s="35" t="s">
        <v>1139</v>
      </c>
    </row>
    <row r="1294" spans="1:24" ht="31.5" hidden="1">
      <c r="A1294" s="35" t="s">
        <v>5884</v>
      </c>
      <c r="B1294" s="35" t="s">
        <v>5885</v>
      </c>
      <c r="C1294" s="35" t="s">
        <v>1174</v>
      </c>
      <c r="D1294" s="35" t="s">
        <v>1175</v>
      </c>
      <c r="E1294" s="35" t="s">
        <v>1146</v>
      </c>
      <c r="F1294" s="35" t="s">
        <v>1539</v>
      </c>
      <c r="G1294" s="35"/>
      <c r="H1294" s="35"/>
      <c r="I1294" s="36" t="s">
        <v>5886</v>
      </c>
      <c r="J1294" s="35"/>
      <c r="K1294" s="35" t="s">
        <v>1142</v>
      </c>
      <c r="L1294" s="35" t="s">
        <v>4663</v>
      </c>
      <c r="M1294" s="35" t="s">
        <v>1187</v>
      </c>
      <c r="N1294" s="35"/>
      <c r="O1294" s="35" t="s">
        <v>1134</v>
      </c>
      <c r="P1294" s="35" t="s">
        <v>1135</v>
      </c>
      <c r="Q1294" s="35"/>
      <c r="R1294" s="35"/>
      <c r="S1294" s="35"/>
      <c r="T1294" s="35" t="s">
        <v>5677</v>
      </c>
      <c r="U1294" s="35"/>
      <c r="V1294" s="35" t="s">
        <v>1541</v>
      </c>
      <c r="W1294" s="35" t="s">
        <v>1138</v>
      </c>
      <c r="X1294" s="35" t="s">
        <v>1139</v>
      </c>
    </row>
    <row r="1295" spans="1:24" ht="31.5" hidden="1">
      <c r="A1295" s="35" t="s">
        <v>5887</v>
      </c>
      <c r="B1295" s="35" t="s">
        <v>5888</v>
      </c>
      <c r="C1295" s="35" t="s">
        <v>1174</v>
      </c>
      <c r="D1295" s="35" t="s">
        <v>1175</v>
      </c>
      <c r="E1295" s="35" t="s">
        <v>1146</v>
      </c>
      <c r="F1295" s="35" t="s">
        <v>1539</v>
      </c>
      <c r="G1295" s="35"/>
      <c r="H1295" s="35"/>
      <c r="I1295" s="36" t="s">
        <v>5889</v>
      </c>
      <c r="J1295" s="35"/>
      <c r="K1295" s="35" t="s">
        <v>1142</v>
      </c>
      <c r="L1295" s="35" t="s">
        <v>4663</v>
      </c>
      <c r="M1295" s="35" t="s">
        <v>1187</v>
      </c>
      <c r="N1295" s="35"/>
      <c r="O1295" s="35" t="s">
        <v>1134</v>
      </c>
      <c r="P1295" s="35" t="s">
        <v>1135</v>
      </c>
      <c r="Q1295" s="35"/>
      <c r="R1295" s="35"/>
      <c r="S1295" s="35"/>
      <c r="T1295" s="35" t="s">
        <v>5677</v>
      </c>
      <c r="U1295" s="35"/>
      <c r="V1295" s="35" t="s">
        <v>1541</v>
      </c>
      <c r="W1295" s="35" t="s">
        <v>1138</v>
      </c>
      <c r="X1295" s="35" t="s">
        <v>1139</v>
      </c>
    </row>
    <row r="1296" spans="1:24" ht="31.5" hidden="1">
      <c r="A1296" s="35" t="s">
        <v>5890</v>
      </c>
      <c r="B1296" s="35" t="s">
        <v>5891</v>
      </c>
      <c r="C1296" s="35" t="s">
        <v>1174</v>
      </c>
      <c r="D1296" s="35" t="s">
        <v>1175</v>
      </c>
      <c r="E1296" s="35" t="s">
        <v>1146</v>
      </c>
      <c r="F1296" s="35"/>
      <c r="G1296" s="35"/>
      <c r="H1296" s="35"/>
      <c r="I1296" s="36" t="s">
        <v>5892</v>
      </c>
      <c r="J1296" s="35"/>
      <c r="K1296" s="35" t="s">
        <v>1142</v>
      </c>
      <c r="L1296" s="35" t="s">
        <v>4663</v>
      </c>
      <c r="M1296" s="35" t="s">
        <v>1187</v>
      </c>
      <c r="N1296" s="35"/>
      <c r="O1296" s="35" t="s">
        <v>1134</v>
      </c>
      <c r="P1296" s="35" t="s">
        <v>1135</v>
      </c>
      <c r="Q1296" s="35"/>
      <c r="R1296" s="35"/>
      <c r="S1296" s="35"/>
      <c r="T1296" s="35" t="s">
        <v>5677</v>
      </c>
      <c r="U1296" s="35"/>
      <c r="V1296" s="35" t="s">
        <v>5045</v>
      </c>
      <c r="W1296" s="35" t="s">
        <v>1138</v>
      </c>
      <c r="X1296" s="35" t="s">
        <v>1139</v>
      </c>
    </row>
    <row r="1297" spans="1:24" ht="31.5" hidden="1">
      <c r="A1297" s="35" t="s">
        <v>5893</v>
      </c>
      <c r="B1297" s="35" t="s">
        <v>5894</v>
      </c>
      <c r="C1297" s="35" t="s">
        <v>1174</v>
      </c>
      <c r="D1297" s="35" t="s">
        <v>1175</v>
      </c>
      <c r="E1297" s="35" t="s">
        <v>1146</v>
      </c>
      <c r="F1297" s="35" t="s">
        <v>1539</v>
      </c>
      <c r="G1297" s="35"/>
      <c r="H1297" s="35"/>
      <c r="I1297" s="36" t="s">
        <v>5895</v>
      </c>
      <c r="J1297" s="35"/>
      <c r="K1297" s="35" t="s">
        <v>1142</v>
      </c>
      <c r="L1297" s="35" t="s">
        <v>4663</v>
      </c>
      <c r="M1297" s="35" t="s">
        <v>1187</v>
      </c>
      <c r="N1297" s="35"/>
      <c r="O1297" s="35" t="s">
        <v>1134</v>
      </c>
      <c r="P1297" s="35" t="s">
        <v>1135</v>
      </c>
      <c r="Q1297" s="35"/>
      <c r="R1297" s="35"/>
      <c r="S1297" s="35"/>
      <c r="T1297" s="35" t="s">
        <v>5677</v>
      </c>
      <c r="U1297" s="35"/>
      <c r="V1297" s="35" t="s">
        <v>1541</v>
      </c>
      <c r="W1297" s="35" t="s">
        <v>1138</v>
      </c>
      <c r="X1297" s="35" t="s">
        <v>1139</v>
      </c>
    </row>
    <row r="1298" spans="1:24" ht="78.75" hidden="1">
      <c r="A1298" s="35" t="s">
        <v>5896</v>
      </c>
      <c r="B1298" s="35" t="s">
        <v>5897</v>
      </c>
      <c r="C1298" s="35" t="s">
        <v>1163</v>
      </c>
      <c r="D1298" s="35" t="s">
        <v>2137</v>
      </c>
      <c r="E1298" s="35" t="s">
        <v>1146</v>
      </c>
      <c r="F1298" s="35"/>
      <c r="G1298" s="35"/>
      <c r="H1298" s="35"/>
      <c r="I1298" s="36" t="s">
        <v>5898</v>
      </c>
      <c r="J1298" s="35"/>
      <c r="K1298" s="35" t="s">
        <v>1142</v>
      </c>
      <c r="L1298" s="35" t="s">
        <v>4663</v>
      </c>
      <c r="M1298" s="35" t="s">
        <v>1187</v>
      </c>
      <c r="N1298" s="35"/>
      <c r="O1298" s="35" t="s">
        <v>1134</v>
      </c>
      <c r="P1298" s="35" t="s">
        <v>1135</v>
      </c>
      <c r="Q1298" s="35"/>
      <c r="R1298" s="35"/>
      <c r="S1298" s="35"/>
      <c r="T1298" s="35" t="s">
        <v>2149</v>
      </c>
      <c r="U1298" s="35"/>
      <c r="V1298" s="35" t="s">
        <v>5899</v>
      </c>
      <c r="W1298" s="35" t="s">
        <v>1138</v>
      </c>
      <c r="X1298" s="35" t="s">
        <v>1139</v>
      </c>
    </row>
    <row r="1299" spans="1:24" hidden="1">
      <c r="A1299" s="35" t="s">
        <v>5900</v>
      </c>
      <c r="B1299" s="35" t="s">
        <v>5901</v>
      </c>
      <c r="C1299" s="35" t="s">
        <v>1174</v>
      </c>
      <c r="D1299" s="35" t="s">
        <v>1175</v>
      </c>
      <c r="E1299" s="35"/>
      <c r="F1299" s="35"/>
      <c r="G1299" s="35"/>
      <c r="H1299" s="35"/>
      <c r="I1299" s="36" t="s">
        <v>5900</v>
      </c>
      <c r="J1299" s="35"/>
      <c r="K1299" s="35" t="s">
        <v>1142</v>
      </c>
      <c r="L1299" s="35" t="s">
        <v>4663</v>
      </c>
      <c r="M1299" s="35" t="s">
        <v>1187</v>
      </c>
      <c r="N1299" s="35"/>
      <c r="O1299" s="35" t="s">
        <v>1134</v>
      </c>
      <c r="P1299" s="35" t="s">
        <v>1135</v>
      </c>
      <c r="Q1299" s="35"/>
      <c r="R1299" s="35"/>
      <c r="S1299" s="35"/>
      <c r="T1299" s="35" t="s">
        <v>1244</v>
      </c>
      <c r="U1299" s="35"/>
      <c r="V1299" s="35" t="s">
        <v>1954</v>
      </c>
      <c r="W1299" s="35" t="s">
        <v>1138</v>
      </c>
      <c r="X1299" s="35" t="s">
        <v>1139</v>
      </c>
    </row>
    <row r="1300" spans="1:24" hidden="1">
      <c r="A1300" s="35" t="s">
        <v>5902</v>
      </c>
      <c r="B1300" s="35" t="s">
        <v>5903</v>
      </c>
      <c r="C1300" s="35" t="s">
        <v>1174</v>
      </c>
      <c r="D1300" s="35" t="s">
        <v>1175</v>
      </c>
      <c r="E1300" s="35" t="s">
        <v>1146</v>
      </c>
      <c r="F1300" s="35" t="s">
        <v>4929</v>
      </c>
      <c r="G1300" s="35"/>
      <c r="H1300" s="35"/>
      <c r="I1300" s="36" t="s">
        <v>5904</v>
      </c>
      <c r="J1300" s="35"/>
      <c r="K1300" s="35" t="s">
        <v>1131</v>
      </c>
      <c r="L1300" s="35" t="s">
        <v>4663</v>
      </c>
      <c r="M1300" s="35" t="s">
        <v>1187</v>
      </c>
      <c r="N1300" s="35"/>
      <c r="O1300" s="35" t="s">
        <v>1134</v>
      </c>
      <c r="P1300" s="35" t="s">
        <v>1135</v>
      </c>
      <c r="Q1300" s="35"/>
      <c r="R1300" s="35"/>
      <c r="S1300" s="35"/>
      <c r="T1300" s="35" t="s">
        <v>5850</v>
      </c>
      <c r="U1300" s="35"/>
      <c r="V1300" s="35" t="s">
        <v>2657</v>
      </c>
      <c r="W1300" s="35" t="s">
        <v>1138</v>
      </c>
      <c r="X1300" s="35" t="s">
        <v>1139</v>
      </c>
    </row>
  </sheetData>
  <phoneticPr fontId="5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V109"/>
  <sheetViews>
    <sheetView workbookViewId="0">
      <selection activeCell="A21" sqref="A21"/>
    </sheetView>
  </sheetViews>
  <sheetFormatPr defaultColWidth="9.140625" defaultRowHeight="15.75"/>
  <cols>
    <col min="1" max="1" width="20.5703125" style="65" customWidth="1"/>
    <col min="2" max="2" width="57.5703125" style="65" customWidth="1"/>
    <col min="3" max="3" width="23" style="65" customWidth="1"/>
    <col min="4" max="16384" width="9.140625" style="65"/>
  </cols>
  <sheetData>
    <row r="1" spans="1:48">
      <c r="B1" s="65" t="s">
        <v>5905</v>
      </c>
      <c r="C1" s="65" t="s">
        <v>5906</v>
      </c>
      <c r="D1" s="65" t="s">
        <v>5907</v>
      </c>
      <c r="E1" s="65" t="s">
        <v>5908</v>
      </c>
      <c r="F1" s="65" t="s">
        <v>5909</v>
      </c>
      <c r="G1" s="65" t="s">
        <v>5910</v>
      </c>
      <c r="H1" s="65" t="s">
        <v>5911</v>
      </c>
      <c r="I1" s="65" t="s">
        <v>5912</v>
      </c>
      <c r="J1" s="65" t="s">
        <v>5913</v>
      </c>
      <c r="K1" s="65" t="s">
        <v>5914</v>
      </c>
      <c r="L1" s="65" t="s">
        <v>5915</v>
      </c>
      <c r="M1" s="65" t="s">
        <v>5916</v>
      </c>
      <c r="N1" s="65" t="s">
        <v>5917</v>
      </c>
      <c r="O1" s="65" t="s">
        <v>5918</v>
      </c>
      <c r="P1" s="65" t="s">
        <v>5919</v>
      </c>
      <c r="Q1" s="65" t="s">
        <v>5920</v>
      </c>
      <c r="R1" s="65" t="s">
        <v>5921</v>
      </c>
      <c r="S1" s="65" t="s">
        <v>5922</v>
      </c>
      <c r="T1" s="65" t="s">
        <v>5923</v>
      </c>
      <c r="U1" s="65" t="s">
        <v>5924</v>
      </c>
      <c r="V1" s="65" t="s">
        <v>5925</v>
      </c>
      <c r="W1" s="65" t="s">
        <v>5926</v>
      </c>
      <c r="X1" s="65" t="s">
        <v>5927</v>
      </c>
      <c r="Y1" s="65" t="s">
        <v>5928</v>
      </c>
      <c r="Z1" s="65" t="s">
        <v>5929</v>
      </c>
      <c r="AA1" s="65" t="s">
        <v>5930</v>
      </c>
      <c r="AB1" s="65" t="s">
        <v>5931</v>
      </c>
      <c r="AC1" s="65" t="s">
        <v>5932</v>
      </c>
      <c r="AD1" s="65" t="s">
        <v>5933</v>
      </c>
      <c r="AE1" s="65" t="s">
        <v>5934</v>
      </c>
      <c r="AF1" s="65" t="s">
        <v>5935</v>
      </c>
      <c r="AG1" s="65" t="s">
        <v>5936</v>
      </c>
      <c r="AH1" s="65" t="s">
        <v>5937</v>
      </c>
      <c r="AI1" s="65" t="s">
        <v>1123</v>
      </c>
      <c r="AJ1" s="65" t="s">
        <v>5938</v>
      </c>
      <c r="AK1" s="65" t="s">
        <v>5939</v>
      </c>
      <c r="AL1" s="65" t="s">
        <v>5940</v>
      </c>
      <c r="AM1" s="65" t="s">
        <v>5941</v>
      </c>
      <c r="AN1" s="65" t="s">
        <v>5942</v>
      </c>
      <c r="AO1" s="65" t="s">
        <v>5943</v>
      </c>
      <c r="AP1" s="65" t="s">
        <v>5944</v>
      </c>
      <c r="AQ1" s="65" t="s">
        <v>5945</v>
      </c>
      <c r="AR1" s="65" t="s">
        <v>5946</v>
      </c>
      <c r="AS1" s="65" t="s">
        <v>5947</v>
      </c>
      <c r="AT1" s="65" t="s">
        <v>5948</v>
      </c>
      <c r="AU1" s="65" t="s">
        <v>5949</v>
      </c>
      <c r="AV1" s="65" t="s">
        <v>5950</v>
      </c>
    </row>
    <row r="2" spans="1:48">
      <c r="A2" s="65" t="e">
        <f>(VLOOKUP(B2,#REF!,1,0))</f>
        <v>#REF!</v>
      </c>
      <c r="B2" s="65" t="s">
        <v>5951</v>
      </c>
      <c r="C2" s="65" t="s">
        <v>5952</v>
      </c>
      <c r="D2" s="65" t="s">
        <v>5953</v>
      </c>
      <c r="E2" s="65" t="s">
        <v>5954</v>
      </c>
      <c r="F2" s="65" t="s">
        <v>5955</v>
      </c>
      <c r="G2" s="65" t="s">
        <v>5956</v>
      </c>
      <c r="H2" s="65" t="b">
        <v>0</v>
      </c>
      <c r="K2" s="65">
        <v>4</v>
      </c>
      <c r="L2" s="65">
        <v>8192</v>
      </c>
      <c r="M2" s="65">
        <v>2</v>
      </c>
      <c r="N2" s="65">
        <v>3</v>
      </c>
      <c r="O2" s="65" t="s">
        <v>5957</v>
      </c>
      <c r="P2" s="65" t="s">
        <v>5958</v>
      </c>
      <c r="S2" s="65" t="s">
        <v>5959</v>
      </c>
      <c r="T2" s="65" t="s">
        <v>5960</v>
      </c>
      <c r="V2" s="65" t="b">
        <v>1</v>
      </c>
      <c r="W2" s="65" t="s">
        <v>5961</v>
      </c>
      <c r="X2" s="65" t="s">
        <v>5962</v>
      </c>
      <c r="Y2" s="65">
        <v>-1</v>
      </c>
      <c r="Z2" s="65">
        <v>-1</v>
      </c>
      <c r="AA2" s="65" t="b">
        <v>0</v>
      </c>
      <c r="AB2" s="65">
        <v>286835</v>
      </c>
      <c r="AC2" s="65">
        <v>286835</v>
      </c>
      <c r="AD2" s="65">
        <v>278528</v>
      </c>
      <c r="AE2" s="65" t="s">
        <v>5963</v>
      </c>
      <c r="AF2" s="65" t="s">
        <v>5964</v>
      </c>
      <c r="AI2" s="65" t="s">
        <v>5965</v>
      </c>
      <c r="AP2" s="65" t="s">
        <v>5966</v>
      </c>
      <c r="AQ2" s="65" t="s">
        <v>5967</v>
      </c>
      <c r="AR2" s="65" t="s">
        <v>5968</v>
      </c>
      <c r="AS2" s="65" t="s">
        <v>5969</v>
      </c>
      <c r="AT2" s="65">
        <v>8</v>
      </c>
      <c r="AU2" s="65" t="s">
        <v>5970</v>
      </c>
      <c r="AV2" s="65" t="s">
        <v>5971</v>
      </c>
    </row>
    <row r="3" spans="1:48">
      <c r="A3" s="65" t="e">
        <f>(VLOOKUP(B3,#REF!,1,0))</f>
        <v>#REF!</v>
      </c>
      <c r="B3" s="65" t="s">
        <v>5972</v>
      </c>
      <c r="C3" s="65" t="s">
        <v>5973</v>
      </c>
      <c r="D3" s="65" t="s">
        <v>5953</v>
      </c>
      <c r="E3" s="65" t="s">
        <v>5954</v>
      </c>
      <c r="F3" s="65" t="s">
        <v>5955</v>
      </c>
      <c r="G3" s="65" t="s">
        <v>5956</v>
      </c>
      <c r="H3" s="65" t="b">
        <v>0</v>
      </c>
      <c r="I3" s="65" t="s">
        <v>5974</v>
      </c>
      <c r="K3" s="65">
        <v>8</v>
      </c>
      <c r="L3" s="65">
        <v>65536</v>
      </c>
      <c r="M3" s="65">
        <v>1</v>
      </c>
      <c r="N3" s="65">
        <v>2</v>
      </c>
      <c r="O3" s="65" t="s">
        <v>5957</v>
      </c>
      <c r="S3" s="65" t="s">
        <v>5975</v>
      </c>
      <c r="T3" s="65" t="s">
        <v>5960</v>
      </c>
      <c r="V3" s="65" t="b">
        <v>1</v>
      </c>
      <c r="W3" s="65" t="s">
        <v>5961</v>
      </c>
      <c r="X3" s="65" t="s">
        <v>5962</v>
      </c>
      <c r="Y3" s="65">
        <v>-1</v>
      </c>
      <c r="Z3" s="65">
        <v>-1</v>
      </c>
      <c r="AA3" s="65" t="b">
        <v>0</v>
      </c>
      <c r="AB3" s="65">
        <v>403625</v>
      </c>
      <c r="AC3" s="65">
        <v>64891</v>
      </c>
      <c r="AD3" s="65">
        <v>64722</v>
      </c>
      <c r="AI3" s="65" t="s">
        <v>5976</v>
      </c>
      <c r="AP3" s="65" t="s">
        <v>5966</v>
      </c>
      <c r="AQ3" s="65" t="s">
        <v>5977</v>
      </c>
      <c r="AR3" s="65" t="s">
        <v>5978</v>
      </c>
      <c r="AS3" s="65" t="s">
        <v>5969</v>
      </c>
      <c r="AT3" s="65">
        <v>-10</v>
      </c>
      <c r="AU3" s="65" t="s">
        <v>5979</v>
      </c>
      <c r="AV3" s="65" t="s">
        <v>5980</v>
      </c>
    </row>
    <row r="4" spans="1:48">
      <c r="A4" s="65" t="e">
        <f>(VLOOKUP(B4,#REF!,1,0))</f>
        <v>#REF!</v>
      </c>
      <c r="B4" s="65" t="s">
        <v>5981</v>
      </c>
      <c r="C4" s="65" t="s">
        <v>5982</v>
      </c>
      <c r="D4" s="65" t="s">
        <v>5953</v>
      </c>
      <c r="E4" s="65" t="s">
        <v>5954</v>
      </c>
      <c r="F4" s="65" t="s">
        <v>5955</v>
      </c>
      <c r="G4" s="65" t="s">
        <v>5956</v>
      </c>
      <c r="H4" s="65" t="b">
        <v>0</v>
      </c>
      <c r="K4" s="65">
        <v>4</v>
      </c>
      <c r="L4" s="65">
        <v>16384</v>
      </c>
      <c r="M4" s="65">
        <v>1</v>
      </c>
      <c r="N4" s="65">
        <v>2</v>
      </c>
      <c r="O4" s="65" t="s">
        <v>5957</v>
      </c>
      <c r="S4" s="65" t="s">
        <v>5975</v>
      </c>
      <c r="T4" s="65" t="s">
        <v>5960</v>
      </c>
      <c r="V4" s="65" t="b">
        <v>1</v>
      </c>
      <c r="W4" s="65" t="s">
        <v>5961</v>
      </c>
      <c r="X4" s="65" t="s">
        <v>5962</v>
      </c>
      <c r="Y4" s="65">
        <v>-1</v>
      </c>
      <c r="Z4" s="65">
        <v>-1</v>
      </c>
      <c r="AA4" s="65" t="b">
        <v>0</v>
      </c>
      <c r="AB4" s="65">
        <v>354468</v>
      </c>
      <c r="AC4" s="65">
        <v>81398</v>
      </c>
      <c r="AD4" s="65">
        <v>64850</v>
      </c>
      <c r="AI4" s="65" t="s">
        <v>5983</v>
      </c>
      <c r="AP4" s="65" t="s">
        <v>5966</v>
      </c>
      <c r="AQ4" s="65" t="s">
        <v>5977</v>
      </c>
      <c r="AR4" s="65" t="s">
        <v>5984</v>
      </c>
      <c r="AS4" s="65" t="s">
        <v>5969</v>
      </c>
      <c r="AT4" s="65">
        <v>-10</v>
      </c>
      <c r="AU4" s="65" t="s">
        <v>5985</v>
      </c>
      <c r="AV4" s="65" t="s">
        <v>5986</v>
      </c>
    </row>
    <row r="5" spans="1:48">
      <c r="A5" s="65" t="e">
        <f>(VLOOKUP(B5,#REF!,1,0))</f>
        <v>#REF!</v>
      </c>
      <c r="B5" s="65" t="s">
        <v>5987</v>
      </c>
      <c r="C5" s="65" t="s">
        <v>5988</v>
      </c>
      <c r="D5" s="65" t="s">
        <v>5953</v>
      </c>
      <c r="E5" s="65" t="s">
        <v>5954</v>
      </c>
      <c r="F5" s="65" t="s">
        <v>5955</v>
      </c>
      <c r="G5" s="65" t="s">
        <v>5956</v>
      </c>
      <c r="H5" s="65" t="b">
        <v>0</v>
      </c>
      <c r="K5" s="65">
        <v>8</v>
      </c>
      <c r="L5" s="65">
        <v>32768</v>
      </c>
      <c r="M5" s="65">
        <v>1</v>
      </c>
      <c r="N5" s="65">
        <v>2</v>
      </c>
      <c r="O5" s="65" t="s">
        <v>5957</v>
      </c>
      <c r="S5" s="65" t="s">
        <v>5975</v>
      </c>
      <c r="T5" s="65" t="s">
        <v>5960</v>
      </c>
      <c r="V5" s="65" t="b">
        <v>1</v>
      </c>
      <c r="W5" s="65" t="s">
        <v>5961</v>
      </c>
      <c r="X5" s="65" t="s">
        <v>5962</v>
      </c>
      <c r="Y5" s="65">
        <v>-1</v>
      </c>
      <c r="Z5" s="65">
        <v>-1</v>
      </c>
      <c r="AA5" s="65" t="b">
        <v>0</v>
      </c>
      <c r="AB5" s="65">
        <v>370856</v>
      </c>
      <c r="AC5" s="65">
        <v>104906</v>
      </c>
      <c r="AD5" s="65">
        <v>71970</v>
      </c>
      <c r="AI5" s="65" t="s">
        <v>5989</v>
      </c>
      <c r="AP5" s="65" t="s">
        <v>5966</v>
      </c>
      <c r="AQ5" s="65" t="s">
        <v>5977</v>
      </c>
      <c r="AR5" s="65" t="s">
        <v>5984</v>
      </c>
      <c r="AS5" s="65" t="s">
        <v>5969</v>
      </c>
      <c r="AT5" s="65">
        <v>-10</v>
      </c>
      <c r="AU5" s="65" t="s">
        <v>5990</v>
      </c>
      <c r="AV5" s="65" t="s">
        <v>5991</v>
      </c>
    </row>
    <row r="6" spans="1:48">
      <c r="A6" s="65" t="e">
        <f>(VLOOKUP(B6,#REF!,1,0))</f>
        <v>#REF!</v>
      </c>
      <c r="B6" s="65" t="s">
        <v>5992</v>
      </c>
      <c r="C6" s="65" t="s">
        <v>5993</v>
      </c>
      <c r="D6" s="65" t="s">
        <v>5953</v>
      </c>
      <c r="E6" s="65" t="s">
        <v>5954</v>
      </c>
      <c r="F6" s="65" t="s">
        <v>5955</v>
      </c>
      <c r="G6" s="65" t="s">
        <v>5956</v>
      </c>
      <c r="H6" s="65" t="b">
        <v>0</v>
      </c>
      <c r="I6" s="65" t="s">
        <v>5974</v>
      </c>
      <c r="K6" s="65">
        <v>8</v>
      </c>
      <c r="L6" s="65">
        <v>65536</v>
      </c>
      <c r="M6" s="65">
        <v>1</v>
      </c>
      <c r="N6" s="65">
        <v>2</v>
      </c>
      <c r="O6" s="65" t="s">
        <v>5957</v>
      </c>
      <c r="S6" s="65" t="s">
        <v>5975</v>
      </c>
      <c r="T6" s="65" t="s">
        <v>5960</v>
      </c>
      <c r="V6" s="65" t="b">
        <v>1</v>
      </c>
      <c r="W6" s="65" t="s">
        <v>5961</v>
      </c>
      <c r="X6" s="65" t="s">
        <v>5962</v>
      </c>
      <c r="Y6" s="65">
        <v>-1</v>
      </c>
      <c r="Z6" s="65">
        <v>-1</v>
      </c>
      <c r="AA6" s="65" t="b">
        <v>0</v>
      </c>
      <c r="AB6" s="65">
        <v>506025</v>
      </c>
      <c r="AC6" s="65">
        <v>71639</v>
      </c>
      <c r="AD6" s="65">
        <v>71470</v>
      </c>
      <c r="AI6" s="65" t="s">
        <v>5994</v>
      </c>
      <c r="AP6" s="65" t="s">
        <v>5966</v>
      </c>
      <c r="AQ6" s="65" t="s">
        <v>5977</v>
      </c>
      <c r="AR6" s="65" t="s">
        <v>5995</v>
      </c>
      <c r="AS6" s="65" t="s">
        <v>5969</v>
      </c>
      <c r="AT6" s="65">
        <v>-10</v>
      </c>
      <c r="AU6" s="65" t="s">
        <v>5996</v>
      </c>
      <c r="AV6" s="65" t="s">
        <v>5997</v>
      </c>
    </row>
    <row r="7" spans="1:48">
      <c r="A7" s="65" t="e">
        <f>(VLOOKUP(B7,#REF!,1,0))</f>
        <v>#REF!</v>
      </c>
      <c r="B7" s="65" t="s">
        <v>5998</v>
      </c>
      <c r="C7" s="65" t="s">
        <v>5999</v>
      </c>
      <c r="D7" s="65" t="s">
        <v>5953</v>
      </c>
      <c r="E7" s="65" t="s">
        <v>5954</v>
      </c>
      <c r="F7" s="65" t="s">
        <v>5955</v>
      </c>
      <c r="G7" s="65" t="s">
        <v>5956</v>
      </c>
      <c r="H7" s="65" t="b">
        <v>0</v>
      </c>
      <c r="K7" s="65">
        <v>8</v>
      </c>
      <c r="L7" s="65">
        <v>65536</v>
      </c>
      <c r="M7" s="65">
        <v>1</v>
      </c>
      <c r="N7" s="65">
        <v>2</v>
      </c>
      <c r="O7" s="65" t="s">
        <v>5957</v>
      </c>
      <c r="S7" s="65" t="s">
        <v>5959</v>
      </c>
      <c r="T7" s="65" t="s">
        <v>5960</v>
      </c>
      <c r="V7" s="65" t="b">
        <v>1</v>
      </c>
      <c r="W7" s="65" t="s">
        <v>5961</v>
      </c>
      <c r="X7" s="65" t="s">
        <v>5962</v>
      </c>
      <c r="Y7" s="65">
        <v>-1</v>
      </c>
      <c r="Z7" s="65">
        <v>-1</v>
      </c>
      <c r="AA7" s="65" t="b">
        <v>0</v>
      </c>
      <c r="AB7" s="65">
        <v>506025</v>
      </c>
      <c r="AC7" s="65">
        <v>129391</v>
      </c>
      <c r="AD7" s="65">
        <v>63686</v>
      </c>
      <c r="AE7" s="65" t="s">
        <v>5963</v>
      </c>
      <c r="AF7" s="65" t="s">
        <v>5964</v>
      </c>
      <c r="AI7" s="65" t="s">
        <v>6000</v>
      </c>
      <c r="AP7" s="65" t="s">
        <v>5966</v>
      </c>
      <c r="AQ7" s="65" t="s">
        <v>5967</v>
      </c>
      <c r="AR7" s="65" t="s">
        <v>6001</v>
      </c>
      <c r="AS7" s="65" t="s">
        <v>5969</v>
      </c>
      <c r="AT7" s="65">
        <v>-10</v>
      </c>
      <c r="AU7" s="65" t="s">
        <v>6002</v>
      </c>
      <c r="AV7" s="65" t="s">
        <v>6003</v>
      </c>
    </row>
    <row r="8" spans="1:48">
      <c r="A8" s="65" t="e">
        <f>(VLOOKUP(B8,#REF!,1,0))</f>
        <v>#REF!</v>
      </c>
      <c r="B8" s="65" t="s">
        <v>6004</v>
      </c>
      <c r="C8" s="65" t="s">
        <v>6005</v>
      </c>
      <c r="D8" s="65" t="s">
        <v>5953</v>
      </c>
      <c r="E8" s="65" t="s">
        <v>5954</v>
      </c>
      <c r="F8" s="65" t="s">
        <v>5955</v>
      </c>
      <c r="G8" s="65" t="s">
        <v>5956</v>
      </c>
      <c r="H8" s="65" t="b">
        <v>0</v>
      </c>
      <c r="K8" s="65">
        <v>8</v>
      </c>
      <c r="L8" s="65">
        <v>16384</v>
      </c>
      <c r="M8" s="65">
        <v>2</v>
      </c>
      <c r="N8" s="65">
        <v>2</v>
      </c>
      <c r="O8" s="65" t="s">
        <v>5957</v>
      </c>
      <c r="P8" s="65" t="s">
        <v>5958</v>
      </c>
      <c r="S8" s="65" t="s">
        <v>5959</v>
      </c>
      <c r="T8" s="65" t="s">
        <v>6006</v>
      </c>
      <c r="V8" s="65" t="b">
        <v>1</v>
      </c>
      <c r="W8" s="65" t="s">
        <v>5961</v>
      </c>
      <c r="X8" s="65" t="s">
        <v>5962</v>
      </c>
      <c r="Y8" s="65">
        <v>-1</v>
      </c>
      <c r="Z8" s="65">
        <v>-1</v>
      </c>
      <c r="AA8" s="65" t="b">
        <v>0</v>
      </c>
      <c r="AB8" s="65">
        <v>303239</v>
      </c>
      <c r="AC8" s="65">
        <v>303239</v>
      </c>
      <c r="AD8" s="65">
        <v>286720</v>
      </c>
      <c r="AE8" s="65" t="s">
        <v>6007</v>
      </c>
      <c r="AF8" s="65" t="s">
        <v>6008</v>
      </c>
      <c r="AI8" s="65" t="s">
        <v>6009</v>
      </c>
      <c r="AP8" s="65" t="s">
        <v>5966</v>
      </c>
      <c r="AQ8" s="65" t="s">
        <v>5967</v>
      </c>
      <c r="AR8" s="65" t="s">
        <v>6001</v>
      </c>
      <c r="AS8" s="65" t="s">
        <v>6010</v>
      </c>
      <c r="AT8" s="65">
        <v>8</v>
      </c>
      <c r="AU8" s="65" t="s">
        <v>6011</v>
      </c>
      <c r="AV8" s="65" t="s">
        <v>6012</v>
      </c>
    </row>
    <row r="9" spans="1:48">
      <c r="A9" s="65" t="e">
        <f>(VLOOKUP(B9,#REF!,1,0))</f>
        <v>#REF!</v>
      </c>
      <c r="B9" s="65" t="s">
        <v>6013</v>
      </c>
      <c r="C9" s="65" t="s">
        <v>6014</v>
      </c>
      <c r="D9" s="65" t="s">
        <v>5953</v>
      </c>
      <c r="E9" s="65" t="s">
        <v>5954</v>
      </c>
      <c r="F9" s="65" t="s">
        <v>5955</v>
      </c>
      <c r="G9" s="65" t="s">
        <v>5956</v>
      </c>
      <c r="H9" s="65" t="b">
        <v>0</v>
      </c>
      <c r="K9" s="65">
        <v>8</v>
      </c>
      <c r="L9" s="65">
        <v>16384</v>
      </c>
      <c r="M9" s="65">
        <v>2</v>
      </c>
      <c r="N9" s="65">
        <v>4</v>
      </c>
      <c r="O9" s="65" t="s">
        <v>5957</v>
      </c>
      <c r="P9" s="65" t="s">
        <v>5958</v>
      </c>
      <c r="S9" s="65" t="s">
        <v>5959</v>
      </c>
      <c r="T9" s="65" t="s">
        <v>6006</v>
      </c>
      <c r="V9" s="65" t="b">
        <v>1</v>
      </c>
      <c r="W9" s="65" t="s">
        <v>5961</v>
      </c>
      <c r="X9" s="65" t="s">
        <v>5962</v>
      </c>
      <c r="Y9" s="65">
        <v>-1</v>
      </c>
      <c r="Z9" s="65">
        <v>-1</v>
      </c>
      <c r="AA9" s="65" t="b">
        <v>0</v>
      </c>
      <c r="AB9" s="65">
        <v>323719</v>
      </c>
      <c r="AC9" s="65">
        <v>323719</v>
      </c>
      <c r="AD9" s="65">
        <v>307200</v>
      </c>
      <c r="AE9" s="65" t="s">
        <v>6007</v>
      </c>
      <c r="AF9" s="65" t="s">
        <v>6008</v>
      </c>
      <c r="AI9" s="65" t="s">
        <v>6015</v>
      </c>
      <c r="AP9" s="65" t="s">
        <v>5966</v>
      </c>
      <c r="AQ9" s="65" t="s">
        <v>5967</v>
      </c>
      <c r="AR9" s="65" t="s">
        <v>6001</v>
      </c>
      <c r="AS9" s="65" t="s">
        <v>6010</v>
      </c>
      <c r="AT9" s="65">
        <v>8</v>
      </c>
      <c r="AU9" s="65" t="s">
        <v>6016</v>
      </c>
      <c r="AV9" s="65" t="s">
        <v>6017</v>
      </c>
    </row>
    <row r="10" spans="1:48">
      <c r="A10" s="65" t="e">
        <f>(VLOOKUP(B10,#REF!,1,0))</f>
        <v>#REF!</v>
      </c>
      <c r="B10" s="65" t="s">
        <v>6018</v>
      </c>
      <c r="C10" s="65" t="s">
        <v>6019</v>
      </c>
      <c r="D10" s="65" t="s">
        <v>5953</v>
      </c>
      <c r="E10" s="65" t="s">
        <v>5954</v>
      </c>
      <c r="F10" s="65" t="s">
        <v>5955</v>
      </c>
      <c r="G10" s="65" t="s">
        <v>5956</v>
      </c>
      <c r="H10" s="65" t="b">
        <v>0</v>
      </c>
      <c r="I10" s="65" t="s">
        <v>6020</v>
      </c>
      <c r="K10" s="65">
        <v>4</v>
      </c>
      <c r="L10" s="65">
        <v>8192</v>
      </c>
      <c r="M10" s="65">
        <v>2</v>
      </c>
      <c r="N10" s="65">
        <v>2</v>
      </c>
      <c r="O10" s="65" t="s">
        <v>5957</v>
      </c>
      <c r="P10" s="65" t="s">
        <v>5958</v>
      </c>
      <c r="S10" s="65" t="s">
        <v>5959</v>
      </c>
      <c r="T10" s="65" t="s">
        <v>6006</v>
      </c>
      <c r="V10" s="65" t="b">
        <v>1</v>
      </c>
      <c r="W10" s="65" t="s">
        <v>5961</v>
      </c>
      <c r="X10" s="65" t="s">
        <v>5962</v>
      </c>
      <c r="Y10" s="65">
        <v>-1</v>
      </c>
      <c r="Z10" s="65">
        <v>-1</v>
      </c>
      <c r="AA10" s="65" t="b">
        <v>0</v>
      </c>
      <c r="AB10" s="65">
        <v>346246</v>
      </c>
      <c r="AC10" s="65">
        <v>346246</v>
      </c>
      <c r="AD10" s="65">
        <v>337920</v>
      </c>
      <c r="AE10" s="65" t="s">
        <v>6007</v>
      </c>
      <c r="AF10" s="65" t="s">
        <v>6008</v>
      </c>
      <c r="AI10" s="65" t="s">
        <v>6021</v>
      </c>
      <c r="AP10" s="65" t="s">
        <v>5966</v>
      </c>
      <c r="AQ10" s="65" t="s">
        <v>5967</v>
      </c>
      <c r="AR10" s="65" t="s">
        <v>5968</v>
      </c>
      <c r="AS10" s="65" t="s">
        <v>6010</v>
      </c>
      <c r="AT10" s="65">
        <v>8</v>
      </c>
      <c r="AU10" s="65" t="s">
        <v>6022</v>
      </c>
      <c r="AV10" s="65" t="s">
        <v>6023</v>
      </c>
    </row>
    <row r="11" spans="1:48">
      <c r="A11" s="65" t="e">
        <f>(VLOOKUP(B11,#REF!,1,0))</f>
        <v>#REF!</v>
      </c>
      <c r="B11" s="65" t="s">
        <v>6024</v>
      </c>
      <c r="C11" s="65" t="s">
        <v>6025</v>
      </c>
      <c r="D11" s="65" t="s">
        <v>5953</v>
      </c>
      <c r="E11" s="65" t="s">
        <v>5954</v>
      </c>
      <c r="F11" s="65" t="s">
        <v>5955</v>
      </c>
      <c r="G11" s="65" t="s">
        <v>5956</v>
      </c>
      <c r="H11" s="65" t="b">
        <v>0</v>
      </c>
      <c r="K11" s="65">
        <v>2</v>
      </c>
      <c r="L11" s="65">
        <v>8192</v>
      </c>
      <c r="M11" s="65">
        <v>2</v>
      </c>
      <c r="N11" s="65">
        <v>2</v>
      </c>
      <c r="O11" s="65" t="s">
        <v>5957</v>
      </c>
      <c r="P11" s="65" t="s">
        <v>5958</v>
      </c>
      <c r="S11" s="65" t="s">
        <v>5959</v>
      </c>
      <c r="T11" s="65" t="s">
        <v>5960</v>
      </c>
      <c r="V11" s="65" t="b">
        <v>1</v>
      </c>
      <c r="W11" s="65" t="s">
        <v>5961</v>
      </c>
      <c r="X11" s="65" t="s">
        <v>5962</v>
      </c>
      <c r="Y11" s="65">
        <v>-1</v>
      </c>
      <c r="Z11" s="65">
        <v>-1</v>
      </c>
      <c r="AA11" s="65" t="b">
        <v>0</v>
      </c>
      <c r="AB11" s="65">
        <v>110725</v>
      </c>
      <c r="AC11" s="65">
        <v>110725</v>
      </c>
      <c r="AD11" s="65">
        <v>102400</v>
      </c>
      <c r="AE11" s="65" t="s">
        <v>5963</v>
      </c>
      <c r="AF11" s="65" t="s">
        <v>5964</v>
      </c>
      <c r="AI11" s="65" t="s">
        <v>6026</v>
      </c>
      <c r="AP11" s="65" t="s">
        <v>5966</v>
      </c>
      <c r="AQ11" s="65" t="s">
        <v>5967</v>
      </c>
      <c r="AR11" s="65" t="s">
        <v>6001</v>
      </c>
      <c r="AS11" s="65" t="s">
        <v>6010</v>
      </c>
      <c r="AT11" s="65">
        <v>8</v>
      </c>
      <c r="AU11" s="65" t="s">
        <v>6027</v>
      </c>
      <c r="AV11" s="65" t="s">
        <v>6028</v>
      </c>
    </row>
    <row r="12" spans="1:48">
      <c r="A12" s="65" t="e">
        <f>(VLOOKUP(B12,#REF!,1,0))</f>
        <v>#REF!</v>
      </c>
      <c r="B12" s="65" t="s">
        <v>785</v>
      </c>
      <c r="C12" s="65" t="s">
        <v>6029</v>
      </c>
      <c r="D12" s="65" t="s">
        <v>5953</v>
      </c>
      <c r="E12" s="65" t="s">
        <v>5954</v>
      </c>
      <c r="F12" s="65" t="s">
        <v>5955</v>
      </c>
      <c r="G12" s="65" t="s">
        <v>5956</v>
      </c>
      <c r="H12" s="65" t="b">
        <v>0</v>
      </c>
      <c r="I12" s="65" t="s">
        <v>6030</v>
      </c>
      <c r="K12" s="65">
        <v>2</v>
      </c>
      <c r="L12" s="65">
        <v>8192</v>
      </c>
      <c r="M12" s="65">
        <v>2</v>
      </c>
      <c r="N12" s="65">
        <v>2</v>
      </c>
      <c r="O12" s="65" t="s">
        <v>5957</v>
      </c>
      <c r="P12" s="65" t="s">
        <v>5958</v>
      </c>
      <c r="S12" s="65" t="s">
        <v>5959</v>
      </c>
      <c r="T12" s="65" t="s">
        <v>5960</v>
      </c>
      <c r="V12" s="65" t="b">
        <v>1</v>
      </c>
      <c r="W12" s="65" t="s">
        <v>5961</v>
      </c>
      <c r="X12" s="65" t="s">
        <v>5962</v>
      </c>
      <c r="Y12" s="65">
        <v>-1</v>
      </c>
      <c r="Z12" s="65">
        <v>-1</v>
      </c>
      <c r="AA12" s="65" t="b">
        <v>0</v>
      </c>
      <c r="AB12" s="65">
        <v>192645</v>
      </c>
      <c r="AC12" s="65">
        <v>192645</v>
      </c>
      <c r="AD12" s="65">
        <v>184320</v>
      </c>
      <c r="AE12" s="65" t="s">
        <v>5963</v>
      </c>
      <c r="AF12" s="65" t="s">
        <v>5964</v>
      </c>
      <c r="AI12" s="65" t="s">
        <v>6031</v>
      </c>
      <c r="AP12" s="65" t="s">
        <v>5966</v>
      </c>
      <c r="AQ12" s="65" t="s">
        <v>5967</v>
      </c>
      <c r="AR12" s="65" t="s">
        <v>5968</v>
      </c>
      <c r="AS12" s="65" t="s">
        <v>6010</v>
      </c>
      <c r="AT12" s="65">
        <v>8</v>
      </c>
      <c r="AU12" s="65" t="s">
        <v>6032</v>
      </c>
      <c r="AV12" s="65" t="s">
        <v>6033</v>
      </c>
    </row>
    <row r="13" spans="1:48">
      <c r="A13" s="65" t="e">
        <f>(VLOOKUP(B13,#REF!,1,0))</f>
        <v>#REF!</v>
      </c>
      <c r="B13" s="65" t="s">
        <v>262</v>
      </c>
      <c r="C13" s="65" t="s">
        <v>6034</v>
      </c>
      <c r="D13" s="65" t="s">
        <v>6035</v>
      </c>
      <c r="E13" s="65" t="s">
        <v>5954</v>
      </c>
      <c r="F13" s="65" t="s">
        <v>6036</v>
      </c>
      <c r="G13" s="65" t="s">
        <v>5962</v>
      </c>
      <c r="H13" s="65" t="b">
        <v>0</v>
      </c>
      <c r="I13" s="65" t="s">
        <v>6037</v>
      </c>
      <c r="K13" s="65">
        <v>2</v>
      </c>
      <c r="L13" s="65">
        <v>4096</v>
      </c>
      <c r="M13" s="65">
        <v>2</v>
      </c>
      <c r="N13" s="65">
        <v>2</v>
      </c>
      <c r="O13" s="65" t="s">
        <v>5957</v>
      </c>
      <c r="P13" s="65" t="s">
        <v>5958</v>
      </c>
      <c r="S13" s="65" t="s">
        <v>5959</v>
      </c>
      <c r="T13" s="65" t="s">
        <v>6006</v>
      </c>
      <c r="W13" s="65" t="s">
        <v>5961</v>
      </c>
      <c r="X13" s="65" t="s">
        <v>5962</v>
      </c>
      <c r="Y13" s="65">
        <v>-1</v>
      </c>
      <c r="Z13" s="65">
        <v>-1</v>
      </c>
      <c r="AA13" s="65" t="b">
        <v>0</v>
      </c>
      <c r="AB13" s="65">
        <v>91407</v>
      </c>
      <c r="AC13" s="65">
        <v>33013</v>
      </c>
      <c r="AD13" s="65">
        <v>387</v>
      </c>
      <c r="AE13" s="65" t="s">
        <v>6007</v>
      </c>
      <c r="AF13" s="65" t="s">
        <v>6008</v>
      </c>
      <c r="AI13" s="65" t="s">
        <v>6038</v>
      </c>
      <c r="AP13" s="65" t="s">
        <v>5966</v>
      </c>
      <c r="AQ13" s="65" t="s">
        <v>5967</v>
      </c>
      <c r="AR13" s="65" t="s">
        <v>6039</v>
      </c>
      <c r="AS13" s="65" t="s">
        <v>6010</v>
      </c>
      <c r="AT13" s="65">
        <v>-10</v>
      </c>
      <c r="AU13" s="65" t="s">
        <v>6040</v>
      </c>
      <c r="AV13" s="65" t="s">
        <v>6041</v>
      </c>
    </row>
    <row r="14" spans="1:48">
      <c r="A14" s="65" t="e">
        <f>(VLOOKUP(B14,#REF!,1,0))</f>
        <v>#REF!</v>
      </c>
      <c r="B14" s="65" t="s">
        <v>6042</v>
      </c>
      <c r="C14" s="65" t="s">
        <v>6043</v>
      </c>
      <c r="D14" s="65" t="s">
        <v>5953</v>
      </c>
      <c r="E14" s="65" t="s">
        <v>5954</v>
      </c>
      <c r="F14" s="65" t="s">
        <v>5955</v>
      </c>
      <c r="G14" s="65" t="s">
        <v>5956</v>
      </c>
      <c r="H14" s="65" t="b">
        <v>0</v>
      </c>
      <c r="K14" s="65">
        <v>2</v>
      </c>
      <c r="L14" s="65">
        <v>4096</v>
      </c>
      <c r="M14" s="65">
        <v>2</v>
      </c>
      <c r="N14" s="65">
        <v>2</v>
      </c>
      <c r="O14" s="65" t="s">
        <v>5957</v>
      </c>
      <c r="P14" s="65" t="s">
        <v>5958</v>
      </c>
      <c r="S14" s="65" t="s">
        <v>5959</v>
      </c>
      <c r="T14" s="65" t="s">
        <v>6006</v>
      </c>
      <c r="V14" s="65" t="b">
        <v>1</v>
      </c>
      <c r="W14" s="65" t="s">
        <v>5961</v>
      </c>
      <c r="X14" s="65" t="s">
        <v>5962</v>
      </c>
      <c r="Y14" s="65">
        <v>-1</v>
      </c>
      <c r="Z14" s="65">
        <v>-1</v>
      </c>
      <c r="AA14" s="65" t="b">
        <v>0</v>
      </c>
      <c r="AB14" s="65">
        <v>111745</v>
      </c>
      <c r="AC14" s="65">
        <v>104773</v>
      </c>
      <c r="AD14" s="65">
        <v>61443</v>
      </c>
      <c r="AE14" s="65" t="s">
        <v>6007</v>
      </c>
      <c r="AF14" s="65" t="s">
        <v>6008</v>
      </c>
      <c r="AI14" s="65" t="s">
        <v>6044</v>
      </c>
      <c r="AP14" s="65" t="s">
        <v>5966</v>
      </c>
      <c r="AQ14" s="65" t="s">
        <v>5967</v>
      </c>
      <c r="AR14" s="65" t="s">
        <v>6045</v>
      </c>
      <c r="AS14" s="65" t="s">
        <v>6010</v>
      </c>
      <c r="AT14" s="65">
        <v>7</v>
      </c>
      <c r="AU14" s="65" t="s">
        <v>6046</v>
      </c>
      <c r="AV14" s="65" t="s">
        <v>6047</v>
      </c>
    </row>
    <row r="15" spans="1:48">
      <c r="A15" s="65" t="e">
        <f>(VLOOKUP(B15,#REF!,1,0))</f>
        <v>#REF!</v>
      </c>
      <c r="B15" s="65" t="s">
        <v>6048</v>
      </c>
      <c r="C15" s="65" t="s">
        <v>6049</v>
      </c>
      <c r="D15" s="65" t="s">
        <v>5953</v>
      </c>
      <c r="E15" s="65" t="s">
        <v>5954</v>
      </c>
      <c r="F15" s="65" t="s">
        <v>5955</v>
      </c>
      <c r="G15" s="65" t="s">
        <v>5956</v>
      </c>
      <c r="H15" s="65" t="b">
        <v>0</v>
      </c>
      <c r="I15" s="65" t="s">
        <v>6050</v>
      </c>
      <c r="K15" s="65">
        <v>2</v>
      </c>
      <c r="L15" s="65">
        <v>8192</v>
      </c>
      <c r="M15" s="65">
        <v>2</v>
      </c>
      <c r="N15" s="65">
        <v>2</v>
      </c>
      <c r="O15" s="65" t="s">
        <v>5957</v>
      </c>
      <c r="P15" s="65" t="s">
        <v>5958</v>
      </c>
      <c r="S15" s="65" t="s">
        <v>5959</v>
      </c>
      <c r="T15" s="65" t="s">
        <v>6006</v>
      </c>
      <c r="V15" s="65" t="b">
        <v>1</v>
      </c>
      <c r="W15" s="65" t="s">
        <v>5961</v>
      </c>
      <c r="X15" s="65" t="s">
        <v>5962</v>
      </c>
      <c r="Y15" s="65">
        <v>-1</v>
      </c>
      <c r="Z15" s="65">
        <v>-1</v>
      </c>
      <c r="AA15" s="65" t="b">
        <v>0</v>
      </c>
      <c r="AB15" s="65">
        <v>192645</v>
      </c>
      <c r="AC15" s="65">
        <v>192645</v>
      </c>
      <c r="AD15" s="65">
        <v>184320</v>
      </c>
      <c r="AE15" s="65" t="s">
        <v>6007</v>
      </c>
      <c r="AF15" s="65" t="s">
        <v>6008</v>
      </c>
      <c r="AI15" s="65" t="s">
        <v>6051</v>
      </c>
      <c r="AP15" s="65" t="s">
        <v>5966</v>
      </c>
      <c r="AQ15" s="65" t="s">
        <v>5967</v>
      </c>
      <c r="AR15" s="65" t="s">
        <v>5968</v>
      </c>
      <c r="AS15" s="65" t="s">
        <v>6010</v>
      </c>
      <c r="AT15" s="65">
        <v>8</v>
      </c>
      <c r="AU15" s="65" t="s">
        <v>6052</v>
      </c>
      <c r="AV15" s="65" t="s">
        <v>6053</v>
      </c>
    </row>
    <row r="16" spans="1:48">
      <c r="A16" s="65" t="e">
        <f>(VLOOKUP(B16,#REF!,1,0))</f>
        <v>#REF!</v>
      </c>
      <c r="B16" s="65" t="s">
        <v>288</v>
      </c>
      <c r="C16" s="65" t="s">
        <v>6054</v>
      </c>
      <c r="D16" s="65" t="s">
        <v>5953</v>
      </c>
      <c r="E16" s="65" t="s">
        <v>5954</v>
      </c>
      <c r="F16" s="65" t="s">
        <v>5955</v>
      </c>
      <c r="G16" s="65" t="s">
        <v>5956</v>
      </c>
      <c r="H16" s="65" t="b">
        <v>0</v>
      </c>
      <c r="K16" s="65">
        <v>2</v>
      </c>
      <c r="L16" s="65">
        <v>4096</v>
      </c>
      <c r="M16" s="65">
        <v>2</v>
      </c>
      <c r="N16" s="65">
        <v>3</v>
      </c>
      <c r="O16" s="65" t="s">
        <v>5957</v>
      </c>
      <c r="P16" s="65" t="s">
        <v>5958</v>
      </c>
      <c r="S16" s="65" t="s">
        <v>5959</v>
      </c>
      <c r="T16" s="65" t="s">
        <v>6006</v>
      </c>
      <c r="V16" s="65" t="b">
        <v>1</v>
      </c>
      <c r="W16" s="65" t="s">
        <v>5961</v>
      </c>
      <c r="X16" s="65" t="s">
        <v>5962</v>
      </c>
      <c r="Y16" s="65">
        <v>-1</v>
      </c>
      <c r="Z16" s="65">
        <v>-1</v>
      </c>
      <c r="AA16" s="65" t="b">
        <v>0</v>
      </c>
      <c r="AB16" s="65">
        <v>168068</v>
      </c>
      <c r="AC16" s="65">
        <v>168068</v>
      </c>
      <c r="AD16" s="65">
        <v>163840</v>
      </c>
      <c r="AE16" s="65" t="s">
        <v>6007</v>
      </c>
      <c r="AF16" s="65" t="s">
        <v>6008</v>
      </c>
      <c r="AI16" s="65" t="s">
        <v>6055</v>
      </c>
      <c r="AP16" s="65" t="s">
        <v>5966</v>
      </c>
      <c r="AQ16" s="65" t="s">
        <v>5967</v>
      </c>
      <c r="AR16" s="65" t="s">
        <v>5968</v>
      </c>
      <c r="AS16" s="65" t="s">
        <v>6010</v>
      </c>
      <c r="AT16" s="65">
        <v>8</v>
      </c>
      <c r="AU16" s="65" t="s">
        <v>6056</v>
      </c>
      <c r="AV16" s="65" t="s">
        <v>6057</v>
      </c>
    </row>
    <row r="17" spans="1:48">
      <c r="A17" s="65" t="e">
        <f>(VLOOKUP(B17,#REF!,1,0))</f>
        <v>#REF!</v>
      </c>
      <c r="B17" s="65" t="s">
        <v>6058</v>
      </c>
      <c r="C17" s="65" t="s">
        <v>6059</v>
      </c>
      <c r="D17" s="65" t="s">
        <v>5953</v>
      </c>
      <c r="E17" s="65" t="s">
        <v>5954</v>
      </c>
      <c r="F17" s="65" t="s">
        <v>5955</v>
      </c>
      <c r="G17" s="65" t="s">
        <v>5956</v>
      </c>
      <c r="H17" s="65" t="b">
        <v>0</v>
      </c>
      <c r="K17" s="65">
        <v>1</v>
      </c>
      <c r="L17" s="65">
        <v>2048</v>
      </c>
      <c r="M17" s="65">
        <v>2</v>
      </c>
      <c r="N17" s="65">
        <v>1</v>
      </c>
      <c r="O17" s="65" t="s">
        <v>5957</v>
      </c>
      <c r="P17" s="65" t="s">
        <v>5958</v>
      </c>
      <c r="S17" s="65" t="s">
        <v>5959</v>
      </c>
      <c r="T17" s="65" t="s">
        <v>6006</v>
      </c>
      <c r="V17" s="65" t="b">
        <v>1</v>
      </c>
      <c r="W17" s="65" t="s">
        <v>5961</v>
      </c>
      <c r="X17" s="65" t="s">
        <v>5962</v>
      </c>
      <c r="Y17" s="65">
        <v>-1</v>
      </c>
      <c r="Z17" s="65">
        <v>-1</v>
      </c>
      <c r="AA17" s="65" t="b">
        <v>0</v>
      </c>
      <c r="AB17" s="65">
        <v>48255</v>
      </c>
      <c r="AC17" s="65">
        <v>34104</v>
      </c>
      <c r="AD17" s="65">
        <v>3</v>
      </c>
      <c r="AE17" s="65" t="s">
        <v>6007</v>
      </c>
      <c r="AF17" s="65" t="s">
        <v>6008</v>
      </c>
      <c r="AI17" s="65" t="s">
        <v>6060</v>
      </c>
      <c r="AP17" s="65" t="s">
        <v>5966</v>
      </c>
      <c r="AQ17" s="65" t="s">
        <v>5967</v>
      </c>
      <c r="AR17" s="65" t="s">
        <v>6061</v>
      </c>
      <c r="AS17" s="65" t="s">
        <v>6010</v>
      </c>
      <c r="AT17" s="65">
        <v>7</v>
      </c>
      <c r="AU17" s="65" t="s">
        <v>6062</v>
      </c>
      <c r="AV17" s="65" t="s">
        <v>6063</v>
      </c>
    </row>
    <row r="18" spans="1:48">
      <c r="A18" s="65" t="e">
        <f>(VLOOKUP(B18,#REF!,1,0))</f>
        <v>#REF!</v>
      </c>
      <c r="B18" s="65" t="s">
        <v>6064</v>
      </c>
      <c r="C18" s="65" t="s">
        <v>6064</v>
      </c>
      <c r="D18" s="65" t="s">
        <v>5953</v>
      </c>
      <c r="E18" s="65" t="s">
        <v>5954</v>
      </c>
      <c r="F18" s="65" t="s">
        <v>5955</v>
      </c>
      <c r="G18" s="65" t="s">
        <v>5956</v>
      </c>
      <c r="H18" s="65" t="b">
        <v>0</v>
      </c>
      <c r="K18" s="65">
        <v>2</v>
      </c>
      <c r="L18" s="65">
        <v>4096</v>
      </c>
      <c r="M18" s="65">
        <v>2</v>
      </c>
      <c r="N18" s="65">
        <v>2</v>
      </c>
      <c r="O18" s="65" t="s">
        <v>5957</v>
      </c>
      <c r="P18" s="65" t="s">
        <v>5958</v>
      </c>
      <c r="S18" s="65" t="s">
        <v>5959</v>
      </c>
      <c r="T18" s="65" t="s">
        <v>6006</v>
      </c>
      <c r="V18" s="65" t="b">
        <v>1</v>
      </c>
      <c r="W18" s="65" t="s">
        <v>5961</v>
      </c>
      <c r="X18" s="65" t="s">
        <v>5962</v>
      </c>
      <c r="Y18" s="65">
        <v>-1</v>
      </c>
      <c r="Z18" s="65">
        <v>-1</v>
      </c>
      <c r="AA18" s="65" t="b">
        <v>0</v>
      </c>
      <c r="AB18" s="65">
        <v>81028</v>
      </c>
      <c r="AC18" s="65">
        <v>42825</v>
      </c>
      <c r="AD18" s="65">
        <v>879</v>
      </c>
      <c r="AE18" s="65" t="s">
        <v>6007</v>
      </c>
      <c r="AF18" s="65" t="s">
        <v>6008</v>
      </c>
      <c r="AI18" s="65" t="s">
        <v>6065</v>
      </c>
      <c r="AP18" s="65" t="s">
        <v>5966</v>
      </c>
      <c r="AQ18" s="65" t="s">
        <v>5967</v>
      </c>
      <c r="AR18" s="65" t="s">
        <v>6061</v>
      </c>
      <c r="AS18" s="65" t="s">
        <v>6010</v>
      </c>
      <c r="AT18" s="65">
        <v>7</v>
      </c>
      <c r="AU18" s="65" t="s">
        <v>6066</v>
      </c>
      <c r="AV18" s="65" t="s">
        <v>6067</v>
      </c>
    </row>
    <row r="19" spans="1:48">
      <c r="A19" s="65" t="e">
        <f>(VLOOKUP(B19,#REF!,1,0))</f>
        <v>#REF!</v>
      </c>
      <c r="B19" s="65" t="s">
        <v>359</v>
      </c>
      <c r="C19" s="65" t="s">
        <v>6068</v>
      </c>
      <c r="D19" s="65" t="s">
        <v>5953</v>
      </c>
      <c r="E19" s="65" t="s">
        <v>5954</v>
      </c>
      <c r="F19" s="65" t="s">
        <v>5955</v>
      </c>
      <c r="G19" s="65" t="s">
        <v>5956</v>
      </c>
      <c r="H19" s="65" t="b">
        <v>0</v>
      </c>
      <c r="K19" s="65">
        <v>2</v>
      </c>
      <c r="L19" s="65">
        <v>6144</v>
      </c>
      <c r="M19" s="65">
        <v>2</v>
      </c>
      <c r="N19" s="65">
        <v>3</v>
      </c>
      <c r="O19" s="65" t="s">
        <v>5957</v>
      </c>
      <c r="P19" s="65" t="s">
        <v>5958</v>
      </c>
      <c r="S19" s="65" t="s">
        <v>5959</v>
      </c>
      <c r="T19" s="65" t="s">
        <v>6006</v>
      </c>
      <c r="V19" s="65" t="b">
        <v>1</v>
      </c>
      <c r="W19" s="65" t="s">
        <v>5961</v>
      </c>
      <c r="X19" s="65" t="s">
        <v>5962</v>
      </c>
      <c r="Y19" s="65">
        <v>-1</v>
      </c>
      <c r="Z19" s="65">
        <v>-1</v>
      </c>
      <c r="AA19" s="65" t="b">
        <v>0</v>
      </c>
      <c r="AB19" s="65">
        <v>144518</v>
      </c>
      <c r="AC19" s="65">
        <v>124180</v>
      </c>
      <c r="AD19" s="65">
        <v>46388</v>
      </c>
      <c r="AE19" s="65" t="s">
        <v>6007</v>
      </c>
      <c r="AF19" s="65" t="s">
        <v>6008</v>
      </c>
      <c r="AI19" s="65" t="s">
        <v>6069</v>
      </c>
      <c r="AP19" s="65" t="s">
        <v>5966</v>
      </c>
      <c r="AQ19" s="65" t="s">
        <v>5967</v>
      </c>
      <c r="AR19" s="65" t="s">
        <v>6039</v>
      </c>
      <c r="AS19" s="65" t="s">
        <v>6010</v>
      </c>
      <c r="AT19" s="65">
        <v>7</v>
      </c>
      <c r="AU19" s="65" t="s">
        <v>6070</v>
      </c>
      <c r="AV19" s="65" t="s">
        <v>6071</v>
      </c>
    </row>
    <row r="20" spans="1:48">
      <c r="A20" s="65" t="e">
        <f>(VLOOKUP(B20,#REF!,1,0))</f>
        <v>#REF!</v>
      </c>
      <c r="B20" s="65" t="s">
        <v>428</v>
      </c>
      <c r="C20" s="65" t="s">
        <v>6072</v>
      </c>
      <c r="D20" s="65" t="s">
        <v>5953</v>
      </c>
      <c r="E20" s="65" t="s">
        <v>5954</v>
      </c>
      <c r="F20" s="65" t="s">
        <v>5955</v>
      </c>
      <c r="G20" s="65" t="s">
        <v>5956</v>
      </c>
      <c r="H20" s="65" t="b">
        <v>0</v>
      </c>
      <c r="I20" s="65" t="s">
        <v>6073</v>
      </c>
      <c r="K20" s="65">
        <v>2</v>
      </c>
      <c r="L20" s="65">
        <v>4096</v>
      </c>
      <c r="M20" s="65">
        <v>2</v>
      </c>
      <c r="N20" s="65">
        <v>1</v>
      </c>
      <c r="O20" s="65" t="s">
        <v>5957</v>
      </c>
      <c r="P20" s="65" t="s">
        <v>5958</v>
      </c>
      <c r="S20" s="65" t="s">
        <v>5959</v>
      </c>
      <c r="T20" s="65" t="s">
        <v>6006</v>
      </c>
      <c r="V20" s="65" t="b">
        <v>1</v>
      </c>
      <c r="W20" s="65" t="s">
        <v>5961</v>
      </c>
      <c r="X20" s="65" t="s">
        <v>5962</v>
      </c>
      <c r="Y20" s="65">
        <v>-1</v>
      </c>
      <c r="Z20" s="65">
        <v>-1</v>
      </c>
      <c r="AA20" s="65" t="b">
        <v>0</v>
      </c>
      <c r="AB20" s="65">
        <v>50308</v>
      </c>
      <c r="AC20" s="65">
        <v>38060</v>
      </c>
      <c r="AD20" s="65">
        <v>3</v>
      </c>
      <c r="AE20" s="65" t="s">
        <v>6007</v>
      </c>
      <c r="AF20" s="65" t="s">
        <v>6008</v>
      </c>
      <c r="AI20" s="65" t="s">
        <v>6074</v>
      </c>
      <c r="AP20" s="65" t="s">
        <v>5966</v>
      </c>
      <c r="AQ20" s="65" t="s">
        <v>5967</v>
      </c>
      <c r="AR20" s="65" t="s">
        <v>6075</v>
      </c>
      <c r="AS20" s="65" t="s">
        <v>6010</v>
      </c>
      <c r="AT20" s="65">
        <v>7</v>
      </c>
      <c r="AU20" s="65" t="s">
        <v>6076</v>
      </c>
      <c r="AV20" s="65" t="s">
        <v>6077</v>
      </c>
    </row>
    <row r="21" spans="1:48">
      <c r="A21" s="65" t="e">
        <f>(VLOOKUP(B21,#REF!,1,0))</f>
        <v>#REF!</v>
      </c>
      <c r="B21" s="65" t="s">
        <v>6078</v>
      </c>
      <c r="C21" s="65" t="s">
        <v>6079</v>
      </c>
      <c r="D21" s="65" t="s">
        <v>5953</v>
      </c>
      <c r="E21" s="65" t="s">
        <v>5954</v>
      </c>
      <c r="F21" s="65" t="s">
        <v>5955</v>
      </c>
      <c r="G21" s="65" t="s">
        <v>5956</v>
      </c>
      <c r="H21" s="65" t="b">
        <v>0</v>
      </c>
      <c r="K21" s="65">
        <v>2</v>
      </c>
      <c r="L21" s="65">
        <v>8192</v>
      </c>
      <c r="M21" s="65">
        <v>2</v>
      </c>
      <c r="N21" s="65">
        <v>2</v>
      </c>
      <c r="O21" s="65" t="s">
        <v>5957</v>
      </c>
      <c r="P21" s="65" t="s">
        <v>5958</v>
      </c>
      <c r="S21" s="65" t="s">
        <v>5959</v>
      </c>
      <c r="T21" s="65" t="s">
        <v>6006</v>
      </c>
      <c r="V21" s="65" t="b">
        <v>1</v>
      </c>
      <c r="W21" s="65" t="s">
        <v>5961</v>
      </c>
      <c r="X21" s="65" t="s">
        <v>5962</v>
      </c>
      <c r="Y21" s="65">
        <v>-1</v>
      </c>
      <c r="Z21" s="65">
        <v>-1</v>
      </c>
      <c r="AA21" s="65" t="b">
        <v>0</v>
      </c>
      <c r="AB21" s="65">
        <v>213104</v>
      </c>
      <c r="AC21" s="65">
        <v>213104</v>
      </c>
      <c r="AD21" s="65">
        <v>204800</v>
      </c>
      <c r="AE21" s="65" t="s">
        <v>6007</v>
      </c>
      <c r="AF21" s="65" t="s">
        <v>6008</v>
      </c>
      <c r="AI21" s="65" t="s">
        <v>6080</v>
      </c>
      <c r="AP21" s="65" t="s">
        <v>5966</v>
      </c>
      <c r="AQ21" s="65" t="s">
        <v>5967</v>
      </c>
      <c r="AR21" s="65" t="s">
        <v>5968</v>
      </c>
      <c r="AS21" s="65" t="s">
        <v>5969</v>
      </c>
      <c r="AT21" s="65">
        <v>8</v>
      </c>
      <c r="AU21" s="65" t="s">
        <v>6081</v>
      </c>
      <c r="AV21" s="65" t="s">
        <v>6082</v>
      </c>
    </row>
    <row r="22" spans="1:48">
      <c r="A22" s="65" t="e">
        <f>(VLOOKUP(B22,#REF!,1,0))</f>
        <v>#REF!</v>
      </c>
      <c r="B22" s="65" t="s">
        <v>6083</v>
      </c>
      <c r="C22" s="65" t="s">
        <v>6083</v>
      </c>
      <c r="D22" s="65" t="s">
        <v>5953</v>
      </c>
      <c r="E22" s="65" t="s">
        <v>5954</v>
      </c>
      <c r="F22" s="65" t="s">
        <v>5955</v>
      </c>
      <c r="G22" s="65" t="s">
        <v>5956</v>
      </c>
      <c r="H22" s="65" t="b">
        <v>0</v>
      </c>
      <c r="I22" s="65" t="s">
        <v>6084</v>
      </c>
      <c r="K22" s="65">
        <v>2</v>
      </c>
      <c r="L22" s="65">
        <v>4096</v>
      </c>
      <c r="M22" s="65">
        <v>2</v>
      </c>
      <c r="N22" s="65">
        <v>2</v>
      </c>
      <c r="O22" s="65" t="s">
        <v>5957</v>
      </c>
      <c r="P22" s="65" t="s">
        <v>5958</v>
      </c>
      <c r="S22" s="65" t="s">
        <v>5959</v>
      </c>
      <c r="T22" s="65" t="s">
        <v>6006</v>
      </c>
      <c r="V22" s="65" t="b">
        <v>1</v>
      </c>
      <c r="W22" s="65" t="s">
        <v>5961</v>
      </c>
      <c r="X22" s="65" t="s">
        <v>5962</v>
      </c>
      <c r="Y22" s="65">
        <v>-1</v>
      </c>
      <c r="Z22" s="65">
        <v>-1</v>
      </c>
      <c r="AA22" s="65" t="b">
        <v>0</v>
      </c>
      <c r="AB22" s="65">
        <v>188548</v>
      </c>
      <c r="AC22" s="65">
        <v>188548</v>
      </c>
      <c r="AD22" s="65">
        <v>184320</v>
      </c>
      <c r="AE22" s="65" t="s">
        <v>6007</v>
      </c>
      <c r="AF22" s="65" t="s">
        <v>6008</v>
      </c>
      <c r="AI22" s="65" t="s">
        <v>6085</v>
      </c>
      <c r="AP22" s="65" t="s">
        <v>5966</v>
      </c>
      <c r="AQ22" s="65" t="s">
        <v>5967</v>
      </c>
      <c r="AR22" s="65" t="s">
        <v>6075</v>
      </c>
      <c r="AS22" s="65" t="s">
        <v>6010</v>
      </c>
      <c r="AT22" s="65">
        <v>8</v>
      </c>
      <c r="AU22" s="65" t="s">
        <v>6086</v>
      </c>
      <c r="AV22" s="65" t="s">
        <v>6087</v>
      </c>
    </row>
    <row r="23" spans="1:48">
      <c r="A23" s="65" t="e">
        <f>(VLOOKUP(B23,#REF!,1,0))</f>
        <v>#REF!</v>
      </c>
      <c r="B23" s="65" t="s">
        <v>6088</v>
      </c>
      <c r="C23" s="65" t="s">
        <v>6089</v>
      </c>
      <c r="D23" s="65" t="s">
        <v>5953</v>
      </c>
      <c r="E23" s="65" t="s">
        <v>5954</v>
      </c>
      <c r="F23" s="65" t="s">
        <v>5955</v>
      </c>
      <c r="G23" s="65" t="s">
        <v>5956</v>
      </c>
      <c r="H23" s="65" t="b">
        <v>0</v>
      </c>
      <c r="I23" s="65" t="s">
        <v>6090</v>
      </c>
      <c r="K23" s="65">
        <v>2</v>
      </c>
      <c r="L23" s="65">
        <v>8192</v>
      </c>
      <c r="M23" s="65">
        <v>1</v>
      </c>
      <c r="N23" s="65">
        <v>2</v>
      </c>
      <c r="O23" s="65" t="s">
        <v>5957</v>
      </c>
      <c r="S23" s="65" t="s">
        <v>5959</v>
      </c>
      <c r="T23" s="65" t="s">
        <v>5960</v>
      </c>
      <c r="V23" s="65" t="b">
        <v>1</v>
      </c>
      <c r="W23" s="65" t="s">
        <v>5961</v>
      </c>
      <c r="X23" s="65" t="s">
        <v>5962</v>
      </c>
      <c r="Y23" s="65">
        <v>-1</v>
      </c>
      <c r="Z23" s="65">
        <v>-1</v>
      </c>
      <c r="AA23" s="65" t="b">
        <v>0</v>
      </c>
      <c r="AB23" s="65">
        <v>387187</v>
      </c>
      <c r="AC23" s="65">
        <v>387187</v>
      </c>
      <c r="AD23" s="65">
        <v>378880</v>
      </c>
      <c r="AE23" s="65" t="s">
        <v>5963</v>
      </c>
      <c r="AF23" s="65" t="s">
        <v>5964</v>
      </c>
      <c r="AI23" s="65" t="s">
        <v>6091</v>
      </c>
      <c r="AP23" s="65" t="s">
        <v>5966</v>
      </c>
      <c r="AQ23" s="65" t="s">
        <v>5967</v>
      </c>
      <c r="AR23" s="65" t="s">
        <v>5968</v>
      </c>
      <c r="AS23" s="65" t="s">
        <v>5969</v>
      </c>
      <c r="AT23" s="65">
        <v>8</v>
      </c>
      <c r="AU23" s="65" t="s">
        <v>6092</v>
      </c>
      <c r="AV23" s="65" t="s">
        <v>6093</v>
      </c>
    </row>
    <row r="24" spans="1:48">
      <c r="A24" s="65" t="e">
        <f>(VLOOKUP(B24,#REF!,1,0))</f>
        <v>#REF!</v>
      </c>
      <c r="B24" s="65" t="s">
        <v>376</v>
      </c>
      <c r="C24" s="65" t="s">
        <v>6094</v>
      </c>
      <c r="D24" s="65" t="s">
        <v>5953</v>
      </c>
      <c r="E24" s="65" t="s">
        <v>5954</v>
      </c>
      <c r="F24" s="65" t="s">
        <v>5955</v>
      </c>
      <c r="G24" s="65" t="s">
        <v>5956</v>
      </c>
      <c r="H24" s="65" t="b">
        <v>0</v>
      </c>
      <c r="K24" s="65">
        <v>4</v>
      </c>
      <c r="L24" s="65">
        <v>16384</v>
      </c>
      <c r="M24" s="65">
        <v>3</v>
      </c>
      <c r="N24" s="65">
        <v>2</v>
      </c>
      <c r="O24" s="65" t="s">
        <v>5957</v>
      </c>
      <c r="P24" s="65" t="s">
        <v>5958</v>
      </c>
      <c r="Q24" s="65" t="s">
        <v>6095</v>
      </c>
      <c r="S24" s="65" t="s">
        <v>5959</v>
      </c>
      <c r="T24" s="65" t="s">
        <v>6006</v>
      </c>
      <c r="V24" s="65" t="b">
        <v>1</v>
      </c>
      <c r="W24" s="65" t="s">
        <v>5961</v>
      </c>
      <c r="X24" s="65" t="s">
        <v>5962</v>
      </c>
      <c r="Y24" s="65">
        <v>-1</v>
      </c>
      <c r="Z24" s="65">
        <v>-1</v>
      </c>
      <c r="AA24" s="65" t="b">
        <v>0</v>
      </c>
      <c r="AB24" s="65">
        <v>149640</v>
      </c>
      <c r="AC24" s="65">
        <v>118791</v>
      </c>
      <c r="AD24" s="65">
        <v>7860</v>
      </c>
      <c r="AE24" s="65" t="s">
        <v>6007</v>
      </c>
      <c r="AF24" s="65" t="s">
        <v>6008</v>
      </c>
      <c r="AI24" s="65" t="s">
        <v>6096</v>
      </c>
      <c r="AP24" s="65" t="s">
        <v>5966</v>
      </c>
      <c r="AQ24" s="65" t="s">
        <v>5967</v>
      </c>
      <c r="AR24" s="65" t="s">
        <v>6097</v>
      </c>
      <c r="AS24" s="65" t="s">
        <v>6010</v>
      </c>
      <c r="AT24" s="65">
        <v>7</v>
      </c>
      <c r="AU24" s="65" t="s">
        <v>6098</v>
      </c>
      <c r="AV24" s="65" t="s">
        <v>6099</v>
      </c>
    </row>
    <row r="25" spans="1:48">
      <c r="A25" s="65" t="e">
        <f>(VLOOKUP(B25,#REF!,1,0))</f>
        <v>#REF!</v>
      </c>
      <c r="B25" s="65" t="s">
        <v>6100</v>
      </c>
      <c r="C25" s="65" t="s">
        <v>6101</v>
      </c>
      <c r="D25" s="65" t="s">
        <v>5953</v>
      </c>
      <c r="E25" s="65" t="s">
        <v>5954</v>
      </c>
      <c r="F25" s="65" t="s">
        <v>5955</v>
      </c>
      <c r="G25" s="65" t="s">
        <v>5956</v>
      </c>
      <c r="H25" s="65" t="b">
        <v>0</v>
      </c>
      <c r="K25" s="65">
        <v>2</v>
      </c>
      <c r="L25" s="65">
        <v>4096</v>
      </c>
      <c r="M25" s="65">
        <v>2</v>
      </c>
      <c r="N25" s="65">
        <v>2</v>
      </c>
      <c r="O25" s="65" t="s">
        <v>5957</v>
      </c>
      <c r="P25" s="65" t="s">
        <v>5958</v>
      </c>
      <c r="S25" s="65" t="s">
        <v>5959</v>
      </c>
      <c r="T25" s="65" t="s">
        <v>6006</v>
      </c>
      <c r="V25" s="65" t="b">
        <v>1</v>
      </c>
      <c r="W25" s="65" t="s">
        <v>5961</v>
      </c>
      <c r="X25" s="65" t="s">
        <v>5962</v>
      </c>
      <c r="Y25" s="65">
        <v>-1</v>
      </c>
      <c r="Z25" s="65">
        <v>-1</v>
      </c>
      <c r="AA25" s="65" t="b">
        <v>0</v>
      </c>
      <c r="AB25" s="65">
        <v>188548</v>
      </c>
      <c r="AC25" s="65">
        <v>172712</v>
      </c>
      <c r="AD25" s="65">
        <v>45895</v>
      </c>
      <c r="AE25" s="65" t="s">
        <v>6007</v>
      </c>
      <c r="AF25" s="65" t="s">
        <v>6008</v>
      </c>
      <c r="AI25" s="65" t="s">
        <v>6102</v>
      </c>
      <c r="AP25" s="65" t="s">
        <v>5966</v>
      </c>
      <c r="AQ25" s="65" t="s">
        <v>5967</v>
      </c>
      <c r="AR25" s="65" t="s">
        <v>5968</v>
      </c>
      <c r="AS25" s="65" t="s">
        <v>6010</v>
      </c>
      <c r="AT25" s="65">
        <v>7</v>
      </c>
      <c r="AU25" s="65" t="s">
        <v>6103</v>
      </c>
      <c r="AV25" s="65" t="s">
        <v>6104</v>
      </c>
    </row>
    <row r="26" spans="1:48">
      <c r="A26" s="65" t="e">
        <f>(VLOOKUP(B26,#REF!,1,0))</f>
        <v>#REF!</v>
      </c>
      <c r="B26" s="65" t="s">
        <v>384</v>
      </c>
      <c r="C26" s="65" t="s">
        <v>6105</v>
      </c>
      <c r="D26" s="65" t="s">
        <v>5953</v>
      </c>
      <c r="E26" s="65" t="s">
        <v>5954</v>
      </c>
      <c r="F26" s="65" t="s">
        <v>5955</v>
      </c>
      <c r="G26" s="65" t="s">
        <v>5956</v>
      </c>
      <c r="H26" s="65" t="b">
        <v>0</v>
      </c>
      <c r="K26" s="65">
        <v>4</v>
      </c>
      <c r="L26" s="65">
        <v>12288</v>
      </c>
      <c r="M26" s="65">
        <v>2</v>
      </c>
      <c r="N26" s="65">
        <v>2</v>
      </c>
      <c r="O26" s="65" t="s">
        <v>5958</v>
      </c>
      <c r="P26" s="65" t="s">
        <v>5957</v>
      </c>
      <c r="S26" s="65" t="s">
        <v>5959</v>
      </c>
      <c r="T26" s="65" t="s">
        <v>6006</v>
      </c>
      <c r="V26" s="65" t="b">
        <v>1</v>
      </c>
      <c r="W26" s="65" t="s">
        <v>5961</v>
      </c>
      <c r="X26" s="65" t="s">
        <v>5962</v>
      </c>
      <c r="Y26" s="65">
        <v>-1</v>
      </c>
      <c r="Z26" s="65">
        <v>-1</v>
      </c>
      <c r="AA26" s="65" t="b">
        <v>0</v>
      </c>
      <c r="AB26" s="65">
        <v>68742</v>
      </c>
      <c r="AC26" s="65">
        <v>59953</v>
      </c>
      <c r="AD26" s="65">
        <v>7</v>
      </c>
      <c r="AE26" s="65" t="s">
        <v>6007</v>
      </c>
      <c r="AF26" s="65" t="s">
        <v>6008</v>
      </c>
      <c r="AI26" s="65" t="s">
        <v>6106</v>
      </c>
      <c r="AP26" s="65" t="s">
        <v>5966</v>
      </c>
      <c r="AQ26" s="65" t="s">
        <v>5967</v>
      </c>
      <c r="AR26" s="65" t="s">
        <v>6061</v>
      </c>
      <c r="AS26" s="65" t="s">
        <v>6010</v>
      </c>
      <c r="AT26" s="65">
        <v>7</v>
      </c>
      <c r="AU26" s="65" t="s">
        <v>6107</v>
      </c>
      <c r="AV26" s="65" t="s">
        <v>6108</v>
      </c>
    </row>
    <row r="27" spans="1:48">
      <c r="A27" s="65" t="e">
        <f>(VLOOKUP(B27,#REF!,1,0))</f>
        <v>#REF!</v>
      </c>
      <c r="B27" s="65" t="s">
        <v>6109</v>
      </c>
      <c r="C27" s="65" t="s">
        <v>6110</v>
      </c>
      <c r="D27" s="65" t="s">
        <v>5953</v>
      </c>
      <c r="E27" s="65" t="s">
        <v>5954</v>
      </c>
      <c r="F27" s="65" t="s">
        <v>5955</v>
      </c>
      <c r="G27" s="65" t="s">
        <v>5956</v>
      </c>
      <c r="H27" s="65" t="b">
        <v>0</v>
      </c>
      <c r="K27" s="65">
        <v>2</v>
      </c>
      <c r="L27" s="65">
        <v>8192</v>
      </c>
      <c r="M27" s="65">
        <v>2</v>
      </c>
      <c r="N27" s="65">
        <v>2</v>
      </c>
      <c r="O27" s="65" t="s">
        <v>5957</v>
      </c>
      <c r="P27" s="65" t="s">
        <v>5958</v>
      </c>
      <c r="S27" s="65" t="s">
        <v>5959</v>
      </c>
      <c r="T27" s="65" t="s">
        <v>6006</v>
      </c>
      <c r="V27" s="65" t="b">
        <v>1</v>
      </c>
      <c r="W27" s="65" t="s">
        <v>5961</v>
      </c>
      <c r="X27" s="65" t="s">
        <v>5962</v>
      </c>
      <c r="Y27" s="65">
        <v>-1</v>
      </c>
      <c r="Z27" s="65">
        <v>-1</v>
      </c>
      <c r="AA27" s="65" t="b">
        <v>0</v>
      </c>
      <c r="AB27" s="65">
        <v>161926</v>
      </c>
      <c r="AC27" s="65">
        <v>161926</v>
      </c>
      <c r="AD27" s="65">
        <v>153600</v>
      </c>
      <c r="AE27" s="65" t="s">
        <v>6007</v>
      </c>
      <c r="AF27" s="65" t="s">
        <v>6008</v>
      </c>
      <c r="AI27" s="65" t="s">
        <v>6111</v>
      </c>
      <c r="AP27" s="65" t="s">
        <v>5966</v>
      </c>
      <c r="AQ27" s="65" t="s">
        <v>5967</v>
      </c>
      <c r="AR27" s="65" t="s">
        <v>6045</v>
      </c>
      <c r="AS27" s="65" t="s">
        <v>6010</v>
      </c>
      <c r="AT27" s="65">
        <v>8</v>
      </c>
      <c r="AU27" s="65" t="s">
        <v>6112</v>
      </c>
      <c r="AV27" s="65" t="s">
        <v>6113</v>
      </c>
    </row>
    <row r="28" spans="1:48">
      <c r="A28" s="65" t="e">
        <f>(VLOOKUP(B28,#REF!,1,0))</f>
        <v>#REF!</v>
      </c>
      <c r="B28" s="65" t="s">
        <v>478</v>
      </c>
      <c r="C28" s="65" t="s">
        <v>478</v>
      </c>
      <c r="D28" s="65" t="s">
        <v>5953</v>
      </c>
      <c r="E28" s="65" t="s">
        <v>5954</v>
      </c>
      <c r="F28" s="65" t="s">
        <v>5955</v>
      </c>
      <c r="G28" s="65" t="s">
        <v>5956</v>
      </c>
      <c r="H28" s="65" t="b">
        <v>0</v>
      </c>
      <c r="K28" s="65">
        <v>2</v>
      </c>
      <c r="L28" s="65">
        <v>4096</v>
      </c>
      <c r="M28" s="65">
        <v>2</v>
      </c>
      <c r="N28" s="65">
        <v>2</v>
      </c>
      <c r="O28" s="65" t="s">
        <v>5957</v>
      </c>
      <c r="P28" s="65" t="s">
        <v>5958</v>
      </c>
      <c r="S28" s="65" t="s">
        <v>5959</v>
      </c>
      <c r="T28" s="65" t="s">
        <v>6006</v>
      </c>
      <c r="V28" s="65" t="b">
        <v>1</v>
      </c>
      <c r="W28" s="65" t="s">
        <v>5961</v>
      </c>
      <c r="X28" s="65" t="s">
        <v>5962</v>
      </c>
      <c r="Y28" s="65">
        <v>-1</v>
      </c>
      <c r="Z28" s="65">
        <v>-1</v>
      </c>
      <c r="AA28" s="65" t="b">
        <v>0</v>
      </c>
      <c r="AB28" s="65">
        <v>121987</v>
      </c>
      <c r="AC28" s="65">
        <v>46171</v>
      </c>
      <c r="AD28" s="65">
        <v>4707</v>
      </c>
      <c r="AE28" s="65" t="s">
        <v>6007</v>
      </c>
      <c r="AF28" s="65" t="s">
        <v>6008</v>
      </c>
      <c r="AI28" s="65" t="s">
        <v>6114</v>
      </c>
      <c r="AP28" s="65" t="s">
        <v>5966</v>
      </c>
      <c r="AQ28" s="65" t="s">
        <v>5967</v>
      </c>
      <c r="AR28" s="65" t="s">
        <v>6039</v>
      </c>
      <c r="AS28" s="65" t="s">
        <v>6010</v>
      </c>
      <c r="AT28" s="65">
        <v>7</v>
      </c>
      <c r="AU28" s="65" t="s">
        <v>6115</v>
      </c>
      <c r="AV28" s="65" t="s">
        <v>6116</v>
      </c>
    </row>
    <row r="29" spans="1:48">
      <c r="A29" s="65" t="e">
        <f>(VLOOKUP(B29,#REF!,1,0))</f>
        <v>#REF!</v>
      </c>
      <c r="B29" s="65" t="s">
        <v>6117</v>
      </c>
      <c r="C29" s="65" t="s">
        <v>6118</v>
      </c>
      <c r="D29" s="65" t="s">
        <v>5953</v>
      </c>
      <c r="E29" s="65" t="s">
        <v>5954</v>
      </c>
      <c r="F29" s="65" t="s">
        <v>5955</v>
      </c>
      <c r="G29" s="65" t="s">
        <v>5956</v>
      </c>
      <c r="H29" s="65" t="b">
        <v>0</v>
      </c>
      <c r="K29" s="65">
        <v>2</v>
      </c>
      <c r="L29" s="65">
        <v>8192</v>
      </c>
      <c r="M29" s="65">
        <v>2</v>
      </c>
      <c r="N29" s="65">
        <v>3</v>
      </c>
      <c r="O29" s="65" t="s">
        <v>5957</v>
      </c>
      <c r="P29" s="65" t="s">
        <v>5958</v>
      </c>
      <c r="S29" s="65" t="s">
        <v>5959</v>
      </c>
      <c r="T29" s="65" t="s">
        <v>5960</v>
      </c>
      <c r="V29" s="65" t="b">
        <v>1</v>
      </c>
      <c r="W29" s="65" t="s">
        <v>5961</v>
      </c>
      <c r="X29" s="65" t="s">
        <v>5962</v>
      </c>
      <c r="Y29" s="65">
        <v>-1</v>
      </c>
      <c r="Z29" s="65">
        <v>-1</v>
      </c>
      <c r="AA29" s="65" t="b">
        <v>0</v>
      </c>
      <c r="AB29" s="65">
        <v>254065</v>
      </c>
      <c r="AC29" s="65">
        <v>254065</v>
      </c>
      <c r="AD29" s="65">
        <v>245760</v>
      </c>
      <c r="AE29" s="65" t="s">
        <v>5963</v>
      </c>
      <c r="AF29" s="65" t="s">
        <v>5964</v>
      </c>
      <c r="AI29" s="65" t="s">
        <v>6119</v>
      </c>
      <c r="AP29" s="65" t="s">
        <v>5966</v>
      </c>
      <c r="AQ29" s="65" t="s">
        <v>5967</v>
      </c>
      <c r="AR29" s="65" t="s">
        <v>6001</v>
      </c>
      <c r="AS29" s="65" t="s">
        <v>5969</v>
      </c>
      <c r="AT29" s="65">
        <v>8</v>
      </c>
      <c r="AU29" s="65" t="s">
        <v>6120</v>
      </c>
      <c r="AV29" s="65" t="s">
        <v>6121</v>
      </c>
    </row>
    <row r="30" spans="1:48">
      <c r="A30" s="65" t="e">
        <f>(VLOOKUP(B30,#REF!,1,0))</f>
        <v>#REF!</v>
      </c>
      <c r="B30" s="65" t="s">
        <v>439</v>
      </c>
      <c r="C30" s="65" t="s">
        <v>6122</v>
      </c>
      <c r="D30" s="65" t="s">
        <v>5953</v>
      </c>
      <c r="E30" s="65" t="s">
        <v>5954</v>
      </c>
      <c r="F30" s="65" t="s">
        <v>5955</v>
      </c>
      <c r="G30" s="65" t="s">
        <v>5956</v>
      </c>
      <c r="H30" s="65" t="b">
        <v>0</v>
      </c>
      <c r="K30" s="65">
        <v>2</v>
      </c>
      <c r="L30" s="65">
        <v>24576</v>
      </c>
      <c r="M30" s="65">
        <v>2</v>
      </c>
      <c r="N30" s="65">
        <v>2</v>
      </c>
      <c r="O30" s="65" t="s">
        <v>5958</v>
      </c>
      <c r="P30" s="65" t="s">
        <v>5957</v>
      </c>
      <c r="S30" s="65" t="s">
        <v>5959</v>
      </c>
      <c r="T30" s="65" t="s">
        <v>6006</v>
      </c>
      <c r="V30" s="65" t="b">
        <v>1</v>
      </c>
      <c r="W30" s="65" t="s">
        <v>5961</v>
      </c>
      <c r="X30" s="65" t="s">
        <v>5962</v>
      </c>
      <c r="Y30" s="65">
        <v>-1</v>
      </c>
      <c r="Z30" s="65">
        <v>-1</v>
      </c>
      <c r="AA30" s="65" t="b">
        <v>0</v>
      </c>
      <c r="AB30" s="65">
        <v>162947</v>
      </c>
      <c r="AC30" s="65">
        <v>162947</v>
      </c>
      <c r="AD30" s="65">
        <v>25600</v>
      </c>
      <c r="AE30" s="65" t="s">
        <v>6007</v>
      </c>
      <c r="AF30" s="65" t="s">
        <v>6008</v>
      </c>
      <c r="AI30" s="65" t="s">
        <v>6123</v>
      </c>
      <c r="AP30" s="65" t="s">
        <v>5966</v>
      </c>
      <c r="AQ30" s="65" t="s">
        <v>5967</v>
      </c>
      <c r="AR30" s="65" t="s">
        <v>6045</v>
      </c>
      <c r="AS30" s="65" t="s">
        <v>6010</v>
      </c>
      <c r="AT30" s="65">
        <v>7</v>
      </c>
      <c r="AU30" s="65" t="s">
        <v>6124</v>
      </c>
      <c r="AV30" s="65" t="s">
        <v>6125</v>
      </c>
    </row>
    <row r="31" spans="1:48">
      <c r="A31" s="65" t="e">
        <f>(VLOOKUP(B31,#REF!,1,0))</f>
        <v>#REF!</v>
      </c>
      <c r="B31" s="65" t="s">
        <v>441</v>
      </c>
      <c r="C31" s="65" t="s">
        <v>6126</v>
      </c>
      <c r="D31" s="65" t="s">
        <v>5953</v>
      </c>
      <c r="E31" s="65" t="s">
        <v>5954</v>
      </c>
      <c r="F31" s="65" t="s">
        <v>5955</v>
      </c>
      <c r="G31" s="65" t="s">
        <v>5956</v>
      </c>
      <c r="H31" s="65" t="b">
        <v>0</v>
      </c>
      <c r="K31" s="65">
        <v>2</v>
      </c>
      <c r="L31" s="65">
        <v>24576</v>
      </c>
      <c r="M31" s="65">
        <v>2</v>
      </c>
      <c r="N31" s="65">
        <v>2</v>
      </c>
      <c r="O31" s="65" t="s">
        <v>5957</v>
      </c>
      <c r="P31" s="65" t="s">
        <v>5958</v>
      </c>
      <c r="S31" s="65" t="s">
        <v>5959</v>
      </c>
      <c r="T31" s="65" t="s">
        <v>6006</v>
      </c>
      <c r="V31" s="65" t="b">
        <v>1</v>
      </c>
      <c r="W31" s="65" t="s">
        <v>5961</v>
      </c>
      <c r="X31" s="65" t="s">
        <v>5962</v>
      </c>
      <c r="Y31" s="65">
        <v>-1</v>
      </c>
      <c r="Z31" s="65">
        <v>-1</v>
      </c>
      <c r="AA31" s="65" t="b">
        <v>0</v>
      </c>
      <c r="AB31" s="65">
        <v>162948</v>
      </c>
      <c r="AC31" s="65">
        <v>162948</v>
      </c>
      <c r="AD31" s="65">
        <v>25600</v>
      </c>
      <c r="AE31" s="65" t="s">
        <v>6007</v>
      </c>
      <c r="AF31" s="65" t="s">
        <v>6008</v>
      </c>
      <c r="AI31" s="65" t="s">
        <v>6127</v>
      </c>
      <c r="AP31" s="65" t="s">
        <v>5966</v>
      </c>
      <c r="AQ31" s="65" t="s">
        <v>5967</v>
      </c>
      <c r="AR31" s="65" t="s">
        <v>6061</v>
      </c>
      <c r="AS31" s="65" t="s">
        <v>6010</v>
      </c>
      <c r="AT31" s="65">
        <v>7</v>
      </c>
      <c r="AU31" s="65" t="s">
        <v>6128</v>
      </c>
      <c r="AV31" s="65" t="s">
        <v>6129</v>
      </c>
    </row>
    <row r="32" spans="1:48">
      <c r="A32" s="65" t="e">
        <f>(VLOOKUP(B32,#REF!,1,0))</f>
        <v>#REF!</v>
      </c>
      <c r="B32" s="65" t="s">
        <v>443</v>
      </c>
      <c r="C32" s="65" t="s">
        <v>6130</v>
      </c>
      <c r="D32" s="65" t="s">
        <v>5953</v>
      </c>
      <c r="E32" s="65" t="s">
        <v>5954</v>
      </c>
      <c r="F32" s="65" t="s">
        <v>5955</v>
      </c>
      <c r="G32" s="65" t="s">
        <v>5956</v>
      </c>
      <c r="H32" s="65" t="b">
        <v>0</v>
      </c>
      <c r="K32" s="65">
        <v>4</v>
      </c>
      <c r="L32" s="65">
        <v>24576</v>
      </c>
      <c r="M32" s="65">
        <v>2</v>
      </c>
      <c r="N32" s="65">
        <v>3</v>
      </c>
      <c r="O32" s="65" t="s">
        <v>5958</v>
      </c>
      <c r="P32" s="65" t="s">
        <v>5957</v>
      </c>
      <c r="S32" s="65" t="s">
        <v>5959</v>
      </c>
      <c r="T32" s="65" t="s">
        <v>6006</v>
      </c>
      <c r="V32" s="65" t="b">
        <v>1</v>
      </c>
      <c r="W32" s="65" t="s">
        <v>5961</v>
      </c>
      <c r="X32" s="65" t="s">
        <v>5962</v>
      </c>
      <c r="Y32" s="65">
        <v>-1</v>
      </c>
      <c r="Z32" s="65">
        <v>-1</v>
      </c>
      <c r="AA32" s="65" t="b">
        <v>0</v>
      </c>
      <c r="AB32" s="65">
        <v>505991</v>
      </c>
      <c r="AC32" s="65">
        <v>505991</v>
      </c>
      <c r="AD32" s="65">
        <v>46080</v>
      </c>
      <c r="AE32" s="65" t="s">
        <v>6007</v>
      </c>
      <c r="AF32" s="65" t="s">
        <v>6008</v>
      </c>
      <c r="AI32" s="65" t="s">
        <v>6131</v>
      </c>
      <c r="AP32" s="65" t="s">
        <v>5966</v>
      </c>
      <c r="AQ32" s="65" t="s">
        <v>5967</v>
      </c>
      <c r="AR32" s="65" t="s">
        <v>6075</v>
      </c>
      <c r="AS32" s="65" t="s">
        <v>6010</v>
      </c>
      <c r="AT32" s="65">
        <v>7</v>
      </c>
      <c r="AU32" s="65" t="s">
        <v>6132</v>
      </c>
      <c r="AV32" s="65" t="s">
        <v>6133</v>
      </c>
    </row>
    <row r="33" spans="1:48">
      <c r="A33" s="65" t="e">
        <f>(VLOOKUP(B33,#REF!,1,0))</f>
        <v>#REF!</v>
      </c>
      <c r="B33" s="65" t="s">
        <v>445</v>
      </c>
      <c r="C33" s="65" t="s">
        <v>6134</v>
      </c>
      <c r="D33" s="65" t="s">
        <v>5953</v>
      </c>
      <c r="E33" s="65" t="s">
        <v>5954</v>
      </c>
      <c r="F33" s="65" t="s">
        <v>5955</v>
      </c>
      <c r="G33" s="65" t="s">
        <v>5956</v>
      </c>
      <c r="H33" s="65" t="b">
        <v>0</v>
      </c>
      <c r="K33" s="65">
        <v>2</v>
      </c>
      <c r="L33" s="65">
        <v>24576</v>
      </c>
      <c r="M33" s="65">
        <v>2</v>
      </c>
      <c r="N33" s="65">
        <v>2</v>
      </c>
      <c r="O33" s="65" t="s">
        <v>5958</v>
      </c>
      <c r="P33" s="65" t="s">
        <v>5957</v>
      </c>
      <c r="S33" s="65" t="s">
        <v>5959</v>
      </c>
      <c r="T33" s="65" t="s">
        <v>6006</v>
      </c>
      <c r="V33" s="65" t="b">
        <v>1</v>
      </c>
      <c r="W33" s="65" t="s">
        <v>5961</v>
      </c>
      <c r="X33" s="65" t="s">
        <v>5962</v>
      </c>
      <c r="Y33" s="65">
        <v>-1</v>
      </c>
      <c r="Z33" s="65">
        <v>-1</v>
      </c>
      <c r="AA33" s="65" t="b">
        <v>0</v>
      </c>
      <c r="AB33" s="65">
        <v>362627</v>
      </c>
      <c r="AC33" s="65">
        <v>362627</v>
      </c>
      <c r="AD33" s="65">
        <v>30720</v>
      </c>
      <c r="AE33" s="65" t="s">
        <v>6007</v>
      </c>
      <c r="AF33" s="65" t="s">
        <v>6008</v>
      </c>
      <c r="AI33" s="65" t="s">
        <v>6135</v>
      </c>
      <c r="AP33" s="65" t="s">
        <v>5966</v>
      </c>
      <c r="AQ33" s="65" t="s">
        <v>5967</v>
      </c>
      <c r="AR33" s="65" t="s">
        <v>5968</v>
      </c>
      <c r="AS33" s="65" t="s">
        <v>6010</v>
      </c>
      <c r="AT33" s="65">
        <v>7</v>
      </c>
      <c r="AU33" s="65" t="s">
        <v>6136</v>
      </c>
      <c r="AV33" s="65" t="s">
        <v>6137</v>
      </c>
    </row>
    <row r="34" spans="1:48">
      <c r="A34" s="65" t="e">
        <f>(VLOOKUP(B34,#REF!,1,0))</f>
        <v>#REF!</v>
      </c>
      <c r="B34" s="65" t="s">
        <v>6138</v>
      </c>
      <c r="C34" s="65" t="s">
        <v>6139</v>
      </c>
      <c r="D34" s="65" t="s">
        <v>5953</v>
      </c>
      <c r="E34" s="65" t="s">
        <v>5954</v>
      </c>
      <c r="F34" s="65" t="s">
        <v>5955</v>
      </c>
      <c r="G34" s="65" t="s">
        <v>5956</v>
      </c>
      <c r="H34" s="65" t="b">
        <v>0</v>
      </c>
      <c r="K34" s="65">
        <v>4</v>
      </c>
      <c r="L34" s="65">
        <v>12288</v>
      </c>
      <c r="M34" s="65">
        <v>2</v>
      </c>
      <c r="N34" s="65">
        <v>2</v>
      </c>
      <c r="O34" s="65" t="s">
        <v>5957</v>
      </c>
      <c r="P34" s="65" t="s">
        <v>5958</v>
      </c>
      <c r="S34" s="65" t="s">
        <v>5959</v>
      </c>
      <c r="T34" s="65" t="s">
        <v>6006</v>
      </c>
      <c r="V34" s="65" t="b">
        <v>1</v>
      </c>
      <c r="W34" s="65" t="s">
        <v>5961</v>
      </c>
      <c r="X34" s="65" t="s">
        <v>5962</v>
      </c>
      <c r="Y34" s="65">
        <v>-1</v>
      </c>
      <c r="Z34" s="65">
        <v>-1</v>
      </c>
      <c r="AA34" s="65" t="b">
        <v>0</v>
      </c>
      <c r="AB34" s="65">
        <v>247943</v>
      </c>
      <c r="AC34" s="65">
        <v>247943</v>
      </c>
      <c r="AD34" s="65">
        <v>112640</v>
      </c>
      <c r="AE34" s="65" t="s">
        <v>6007</v>
      </c>
      <c r="AF34" s="65" t="s">
        <v>6008</v>
      </c>
      <c r="AI34" s="65" t="s">
        <v>6140</v>
      </c>
      <c r="AP34" s="65" t="s">
        <v>5966</v>
      </c>
      <c r="AQ34" s="65" t="s">
        <v>5967</v>
      </c>
      <c r="AR34" s="65" t="s">
        <v>6097</v>
      </c>
      <c r="AS34" s="65" t="s">
        <v>6010</v>
      </c>
      <c r="AT34" s="65">
        <v>8</v>
      </c>
      <c r="AU34" s="65" t="s">
        <v>6141</v>
      </c>
      <c r="AV34" s="65" t="s">
        <v>6142</v>
      </c>
    </row>
    <row r="35" spans="1:48">
      <c r="A35" s="65" t="e">
        <f>(VLOOKUP(B35,#REF!,1,0))</f>
        <v>#REF!</v>
      </c>
      <c r="B35" s="65" t="s">
        <v>6143</v>
      </c>
      <c r="C35" s="65" t="s">
        <v>6144</v>
      </c>
      <c r="D35" s="65" t="s">
        <v>5953</v>
      </c>
      <c r="E35" s="65" t="s">
        <v>5954</v>
      </c>
      <c r="F35" s="65" t="s">
        <v>5955</v>
      </c>
      <c r="G35" s="65" t="s">
        <v>5956</v>
      </c>
      <c r="H35" s="65" t="b">
        <v>0</v>
      </c>
      <c r="K35" s="65">
        <v>4</v>
      </c>
      <c r="L35" s="65">
        <v>32768</v>
      </c>
      <c r="M35" s="65">
        <v>1</v>
      </c>
      <c r="N35" s="65">
        <v>2</v>
      </c>
      <c r="O35" s="65" t="s">
        <v>5957</v>
      </c>
      <c r="S35" s="65" t="s">
        <v>5975</v>
      </c>
      <c r="T35" s="65" t="s">
        <v>5960</v>
      </c>
      <c r="V35" s="65" t="b">
        <v>1</v>
      </c>
      <c r="W35" s="65" t="s">
        <v>5961</v>
      </c>
      <c r="X35" s="65" t="s">
        <v>5962</v>
      </c>
      <c r="Y35" s="65">
        <v>-1</v>
      </c>
      <c r="Z35" s="65">
        <v>-1</v>
      </c>
      <c r="AA35" s="65" t="b">
        <v>0</v>
      </c>
      <c r="AB35" s="65">
        <v>626852</v>
      </c>
      <c r="AC35" s="65">
        <v>56951</v>
      </c>
      <c r="AD35" s="65">
        <v>24019</v>
      </c>
      <c r="AI35" s="65" t="s">
        <v>6145</v>
      </c>
      <c r="AP35" s="65" t="s">
        <v>5966</v>
      </c>
      <c r="AQ35" s="65" t="s">
        <v>5977</v>
      </c>
      <c r="AR35" s="65" t="s">
        <v>6146</v>
      </c>
      <c r="AS35" s="65" t="s">
        <v>5969</v>
      </c>
      <c r="AT35" s="65">
        <v>-10</v>
      </c>
      <c r="AU35" s="65" t="s">
        <v>6147</v>
      </c>
      <c r="AV35" s="65" t="s">
        <v>6148</v>
      </c>
    </row>
    <row r="36" spans="1:48">
      <c r="A36" s="65" t="e">
        <f>(VLOOKUP(B36,#REF!,1,0))</f>
        <v>#REF!</v>
      </c>
      <c r="B36" s="65" t="s">
        <v>6149</v>
      </c>
      <c r="C36" s="65" t="s">
        <v>6149</v>
      </c>
      <c r="D36" s="65" t="s">
        <v>5953</v>
      </c>
      <c r="E36" s="65" t="s">
        <v>5954</v>
      </c>
      <c r="F36" s="65" t="s">
        <v>5955</v>
      </c>
      <c r="G36" s="65" t="s">
        <v>5956</v>
      </c>
      <c r="H36" s="65" t="b">
        <v>0</v>
      </c>
      <c r="I36" s="65" t="s">
        <v>6150</v>
      </c>
      <c r="K36" s="65">
        <v>2</v>
      </c>
      <c r="L36" s="65">
        <v>4096</v>
      </c>
      <c r="M36" s="65">
        <v>1</v>
      </c>
      <c r="N36" s="65">
        <v>2</v>
      </c>
      <c r="O36" s="65" t="s">
        <v>6151</v>
      </c>
      <c r="S36" s="65" t="s">
        <v>6152</v>
      </c>
      <c r="T36" s="65" t="s">
        <v>6006</v>
      </c>
      <c r="V36" s="65" t="b">
        <v>1</v>
      </c>
      <c r="W36" s="65" t="s">
        <v>5961</v>
      </c>
      <c r="X36" s="65" t="s">
        <v>5962</v>
      </c>
      <c r="Y36" s="65">
        <v>-1</v>
      </c>
      <c r="Z36" s="65">
        <v>-1</v>
      </c>
      <c r="AA36" s="65" t="b">
        <v>0</v>
      </c>
      <c r="AB36" s="65">
        <v>65652</v>
      </c>
      <c r="AC36" s="65">
        <v>42699</v>
      </c>
      <c r="AD36" s="65">
        <v>7727</v>
      </c>
      <c r="AE36" s="65" t="s">
        <v>6007</v>
      </c>
      <c r="AF36" s="65" t="s">
        <v>6008</v>
      </c>
      <c r="AI36" s="65" t="s">
        <v>6153</v>
      </c>
      <c r="AP36" s="65" t="s">
        <v>5966</v>
      </c>
      <c r="AQ36" s="65" t="s">
        <v>6154</v>
      </c>
      <c r="AR36" s="65" t="s">
        <v>6155</v>
      </c>
      <c r="AS36" s="65" t="s">
        <v>6156</v>
      </c>
      <c r="AT36" s="65">
        <v>8</v>
      </c>
      <c r="AU36" s="65" t="s">
        <v>6157</v>
      </c>
      <c r="AV36" s="65" t="s">
        <v>6158</v>
      </c>
    </row>
    <row r="37" spans="1:48">
      <c r="A37" s="65" t="e">
        <f>(VLOOKUP(B37,#REF!,1,0))</f>
        <v>#REF!</v>
      </c>
      <c r="B37" s="65" t="s">
        <v>6159</v>
      </c>
      <c r="C37" s="65" t="s">
        <v>6159</v>
      </c>
      <c r="D37" s="65" t="s">
        <v>5953</v>
      </c>
      <c r="E37" s="65" t="s">
        <v>5954</v>
      </c>
      <c r="F37" s="65" t="s">
        <v>5955</v>
      </c>
      <c r="G37" s="65" t="s">
        <v>5956</v>
      </c>
      <c r="H37" s="65" t="b">
        <v>0</v>
      </c>
      <c r="I37" s="65" t="s">
        <v>6160</v>
      </c>
      <c r="K37" s="65">
        <v>2</v>
      </c>
      <c r="L37" s="65">
        <v>4096</v>
      </c>
      <c r="M37" s="65">
        <v>1</v>
      </c>
      <c r="N37" s="65">
        <v>2</v>
      </c>
      <c r="O37" s="65" t="s">
        <v>6151</v>
      </c>
      <c r="S37" s="65" t="s">
        <v>6152</v>
      </c>
      <c r="T37" s="65" t="s">
        <v>6006</v>
      </c>
      <c r="V37" s="65" t="b">
        <v>1</v>
      </c>
      <c r="W37" s="65" t="s">
        <v>5961</v>
      </c>
      <c r="X37" s="65" t="s">
        <v>5962</v>
      </c>
      <c r="Y37" s="65">
        <v>-1</v>
      </c>
      <c r="Z37" s="65">
        <v>-1</v>
      </c>
      <c r="AA37" s="65" t="b">
        <v>0</v>
      </c>
      <c r="AB37" s="65">
        <v>65651</v>
      </c>
      <c r="AC37" s="65">
        <v>65651</v>
      </c>
      <c r="AD37" s="65">
        <v>61440</v>
      </c>
      <c r="AE37" s="65" t="s">
        <v>6007</v>
      </c>
      <c r="AF37" s="65" t="s">
        <v>6008</v>
      </c>
      <c r="AI37" s="65" t="s">
        <v>6161</v>
      </c>
      <c r="AP37" s="65" t="s">
        <v>5966</v>
      </c>
      <c r="AQ37" s="65" t="s">
        <v>6154</v>
      </c>
      <c r="AR37" s="65" t="s">
        <v>6155</v>
      </c>
      <c r="AS37" s="65" t="s">
        <v>6156</v>
      </c>
      <c r="AT37" s="65">
        <v>8</v>
      </c>
      <c r="AU37" s="65" t="s">
        <v>6162</v>
      </c>
      <c r="AV37" s="65" t="s">
        <v>6163</v>
      </c>
    </row>
    <row r="38" spans="1:48">
      <c r="A38" s="65" t="e">
        <f>(VLOOKUP(B38,#REF!,1,0))</f>
        <v>#REF!</v>
      </c>
      <c r="B38" s="65" t="s">
        <v>6164</v>
      </c>
      <c r="C38" s="65" t="s">
        <v>6165</v>
      </c>
      <c r="D38" s="65" t="s">
        <v>5953</v>
      </c>
      <c r="E38" s="65" t="s">
        <v>5954</v>
      </c>
      <c r="F38" s="65" t="s">
        <v>5955</v>
      </c>
      <c r="G38" s="65" t="s">
        <v>5956</v>
      </c>
      <c r="H38" s="65" t="b">
        <v>0</v>
      </c>
      <c r="I38" s="65" t="s">
        <v>6166</v>
      </c>
      <c r="K38" s="65">
        <v>2</v>
      </c>
      <c r="L38" s="65">
        <v>4096</v>
      </c>
      <c r="M38" s="65">
        <v>1</v>
      </c>
      <c r="N38" s="65">
        <v>2</v>
      </c>
      <c r="O38" s="65" t="s">
        <v>6151</v>
      </c>
      <c r="S38" s="65" t="s">
        <v>6152</v>
      </c>
      <c r="T38" s="65" t="s">
        <v>6006</v>
      </c>
      <c r="V38" s="65" t="b">
        <v>1</v>
      </c>
      <c r="W38" s="65" t="s">
        <v>5961</v>
      </c>
      <c r="X38" s="65" t="s">
        <v>5962</v>
      </c>
      <c r="Y38" s="65">
        <v>-1</v>
      </c>
      <c r="Z38" s="65">
        <v>-1</v>
      </c>
      <c r="AA38" s="65" t="b">
        <v>0</v>
      </c>
      <c r="AB38" s="65">
        <v>116861</v>
      </c>
      <c r="AC38" s="65">
        <v>116861</v>
      </c>
      <c r="AD38" s="65">
        <v>112640</v>
      </c>
      <c r="AE38" s="65" t="s">
        <v>6007</v>
      </c>
      <c r="AF38" s="65" t="s">
        <v>6008</v>
      </c>
      <c r="AI38" s="65" t="s">
        <v>6167</v>
      </c>
      <c r="AP38" s="65" t="s">
        <v>5966</v>
      </c>
      <c r="AQ38" s="65" t="s">
        <v>6154</v>
      </c>
      <c r="AR38" s="65" t="s">
        <v>6168</v>
      </c>
      <c r="AS38" s="65" t="s">
        <v>5969</v>
      </c>
      <c r="AT38" s="65">
        <v>8</v>
      </c>
      <c r="AU38" s="65" t="s">
        <v>6169</v>
      </c>
      <c r="AV38" s="65" t="s">
        <v>6170</v>
      </c>
    </row>
    <row r="39" spans="1:48">
      <c r="A39" s="65" t="e">
        <f>(VLOOKUP(B39,#REF!,1,0))</f>
        <v>#REF!</v>
      </c>
      <c r="B39" s="65" t="s">
        <v>6171</v>
      </c>
      <c r="C39" s="65" t="s">
        <v>6172</v>
      </c>
      <c r="D39" s="65" t="s">
        <v>5953</v>
      </c>
      <c r="E39" s="65" t="s">
        <v>5954</v>
      </c>
      <c r="F39" s="65" t="s">
        <v>5955</v>
      </c>
      <c r="G39" s="65" t="s">
        <v>5956</v>
      </c>
      <c r="H39" s="65" t="b">
        <v>0</v>
      </c>
      <c r="K39" s="65">
        <v>2</v>
      </c>
      <c r="L39" s="65">
        <v>16384</v>
      </c>
      <c r="M39" s="65">
        <v>2</v>
      </c>
      <c r="N39" s="65">
        <v>3</v>
      </c>
      <c r="O39" s="65" t="s">
        <v>5957</v>
      </c>
      <c r="P39" s="65" t="s">
        <v>5958</v>
      </c>
      <c r="S39" s="65" t="s">
        <v>5959</v>
      </c>
      <c r="T39" s="65" t="s">
        <v>5960</v>
      </c>
      <c r="V39" s="65" t="b">
        <v>1</v>
      </c>
      <c r="W39" s="65" t="s">
        <v>5961</v>
      </c>
      <c r="X39" s="65" t="s">
        <v>5962</v>
      </c>
      <c r="Y39" s="65">
        <v>-1</v>
      </c>
      <c r="Z39" s="65">
        <v>-1</v>
      </c>
      <c r="AA39" s="65" t="b">
        <v>0</v>
      </c>
      <c r="AB39" s="65">
        <v>252020</v>
      </c>
      <c r="AC39" s="65">
        <v>252020</v>
      </c>
      <c r="AD39" s="65">
        <v>235520</v>
      </c>
      <c r="AE39" s="65" t="s">
        <v>5963</v>
      </c>
      <c r="AF39" s="65" t="s">
        <v>5964</v>
      </c>
      <c r="AI39" s="65" t="s">
        <v>6173</v>
      </c>
      <c r="AP39" s="65" t="s">
        <v>5966</v>
      </c>
      <c r="AQ39" s="65" t="s">
        <v>5967</v>
      </c>
      <c r="AR39" s="65" t="s">
        <v>6097</v>
      </c>
      <c r="AS39" s="65" t="s">
        <v>5969</v>
      </c>
      <c r="AT39" s="65">
        <v>8</v>
      </c>
      <c r="AU39" s="65" t="s">
        <v>6174</v>
      </c>
      <c r="AV39" s="65" t="s">
        <v>6175</v>
      </c>
    </row>
    <row r="40" spans="1:48">
      <c r="A40" s="65" t="e">
        <f>(VLOOKUP(B40,#REF!,1,0))</f>
        <v>#REF!</v>
      </c>
      <c r="B40" s="65" t="s">
        <v>6176</v>
      </c>
      <c r="C40" s="65" t="s">
        <v>6177</v>
      </c>
      <c r="D40" s="65" t="s">
        <v>5953</v>
      </c>
      <c r="E40" s="65" t="s">
        <v>5954</v>
      </c>
      <c r="F40" s="65" t="s">
        <v>5955</v>
      </c>
      <c r="G40" s="65" t="s">
        <v>5956</v>
      </c>
      <c r="H40" s="65" t="b">
        <v>0</v>
      </c>
      <c r="K40" s="65">
        <v>4</v>
      </c>
      <c r="L40" s="65">
        <v>32768</v>
      </c>
      <c r="M40" s="65">
        <v>2</v>
      </c>
      <c r="N40" s="65">
        <v>3</v>
      </c>
      <c r="O40" s="65" t="s">
        <v>5957</v>
      </c>
      <c r="P40" s="65" t="s">
        <v>5958</v>
      </c>
      <c r="S40" s="65" t="s">
        <v>5959</v>
      </c>
      <c r="T40" s="65" t="s">
        <v>5960</v>
      </c>
      <c r="V40" s="65" t="b">
        <v>1</v>
      </c>
      <c r="W40" s="65" t="s">
        <v>5961</v>
      </c>
      <c r="X40" s="65" t="s">
        <v>5962</v>
      </c>
      <c r="Y40" s="65">
        <v>-1</v>
      </c>
      <c r="Z40" s="65">
        <v>-1</v>
      </c>
      <c r="AA40" s="65" t="b">
        <v>0</v>
      </c>
      <c r="AB40" s="65">
        <v>514165</v>
      </c>
      <c r="AC40" s="65">
        <v>514165</v>
      </c>
      <c r="AD40" s="65">
        <v>481280</v>
      </c>
      <c r="AE40" s="65" t="s">
        <v>5963</v>
      </c>
      <c r="AF40" s="65" t="s">
        <v>5964</v>
      </c>
      <c r="AI40" s="65" t="s">
        <v>6178</v>
      </c>
      <c r="AP40" s="65" t="s">
        <v>5966</v>
      </c>
      <c r="AQ40" s="65" t="s">
        <v>5967</v>
      </c>
      <c r="AR40" s="65" t="s">
        <v>6001</v>
      </c>
      <c r="AS40" s="65" t="s">
        <v>5969</v>
      </c>
      <c r="AT40" s="65">
        <v>8</v>
      </c>
      <c r="AU40" s="65" t="s">
        <v>6179</v>
      </c>
      <c r="AV40" s="65" t="s">
        <v>6180</v>
      </c>
    </row>
    <row r="41" spans="1:48">
      <c r="A41" s="65" t="e">
        <f>(VLOOKUP(B41,#REF!,1,0))</f>
        <v>#REF!</v>
      </c>
      <c r="B41" s="65" t="s">
        <v>6181</v>
      </c>
      <c r="C41" s="65" t="s">
        <v>6182</v>
      </c>
      <c r="D41" s="65" t="s">
        <v>5953</v>
      </c>
      <c r="E41" s="65" t="s">
        <v>5954</v>
      </c>
      <c r="F41" s="65" t="s">
        <v>5955</v>
      </c>
      <c r="G41" s="65" t="s">
        <v>5956</v>
      </c>
      <c r="H41" s="65" t="b">
        <v>0</v>
      </c>
      <c r="I41" s="65" t="s">
        <v>6183</v>
      </c>
      <c r="K41" s="65">
        <v>2</v>
      </c>
      <c r="L41" s="65">
        <v>8192</v>
      </c>
      <c r="M41" s="65">
        <v>1</v>
      </c>
      <c r="N41" s="65">
        <v>2</v>
      </c>
      <c r="O41" s="65" t="s">
        <v>6151</v>
      </c>
      <c r="S41" s="65" t="s">
        <v>6152</v>
      </c>
      <c r="T41" s="65" t="s">
        <v>5960</v>
      </c>
      <c r="V41" s="65" t="b">
        <v>1</v>
      </c>
      <c r="W41" s="65" t="s">
        <v>5961</v>
      </c>
      <c r="X41" s="65" t="s">
        <v>5962</v>
      </c>
      <c r="Y41" s="65">
        <v>-1</v>
      </c>
      <c r="Z41" s="65">
        <v>-1</v>
      </c>
      <c r="AA41" s="65" t="b">
        <v>0</v>
      </c>
      <c r="AB41" s="65">
        <v>161906</v>
      </c>
      <c r="AC41" s="65">
        <v>161906</v>
      </c>
      <c r="AD41" s="65">
        <v>153600</v>
      </c>
      <c r="AE41" s="65" t="s">
        <v>5963</v>
      </c>
      <c r="AF41" s="65" t="s">
        <v>5964</v>
      </c>
      <c r="AI41" s="65" t="s">
        <v>6184</v>
      </c>
      <c r="AP41" s="65" t="s">
        <v>5966</v>
      </c>
      <c r="AQ41" s="65" t="s">
        <v>6154</v>
      </c>
      <c r="AR41" s="65" t="s">
        <v>6155</v>
      </c>
      <c r="AS41" s="65" t="s">
        <v>5969</v>
      </c>
      <c r="AT41" s="65">
        <v>8</v>
      </c>
      <c r="AU41" s="65" t="s">
        <v>6185</v>
      </c>
      <c r="AV41" s="65" t="s">
        <v>6186</v>
      </c>
    </row>
    <row r="42" spans="1:48">
      <c r="A42" s="65" t="e">
        <f>(VLOOKUP(B42,#REF!,1,0))</f>
        <v>#REF!</v>
      </c>
      <c r="B42" s="65" t="s">
        <v>773</v>
      </c>
      <c r="C42" s="65" t="s">
        <v>773</v>
      </c>
      <c r="D42" s="65" t="s">
        <v>5953</v>
      </c>
      <c r="E42" s="65" t="s">
        <v>5954</v>
      </c>
      <c r="F42" s="65" t="s">
        <v>5955</v>
      </c>
      <c r="G42" s="65" t="s">
        <v>5956</v>
      </c>
      <c r="H42" s="65" t="b">
        <v>0</v>
      </c>
      <c r="I42" s="65" t="s">
        <v>6187</v>
      </c>
      <c r="K42" s="65">
        <v>2</v>
      </c>
      <c r="L42" s="65">
        <v>4096</v>
      </c>
      <c r="M42" s="65">
        <v>2</v>
      </c>
      <c r="N42" s="65">
        <v>2</v>
      </c>
      <c r="O42" s="65" t="s">
        <v>5957</v>
      </c>
      <c r="P42" s="65" t="s">
        <v>5958</v>
      </c>
      <c r="S42" s="65" t="s">
        <v>5959</v>
      </c>
      <c r="T42" s="65" t="s">
        <v>6006</v>
      </c>
      <c r="V42" s="65" t="b">
        <v>1</v>
      </c>
      <c r="W42" s="65" t="s">
        <v>5961</v>
      </c>
      <c r="X42" s="65" t="s">
        <v>5962</v>
      </c>
      <c r="Y42" s="65">
        <v>-1</v>
      </c>
      <c r="Z42" s="65">
        <v>-1</v>
      </c>
      <c r="AA42" s="65" t="b">
        <v>0</v>
      </c>
      <c r="AB42" s="65">
        <v>65668</v>
      </c>
      <c r="AC42" s="65">
        <v>47903</v>
      </c>
      <c r="AD42" s="65">
        <v>31154</v>
      </c>
      <c r="AE42" s="65" t="s">
        <v>6007</v>
      </c>
      <c r="AF42" s="65" t="s">
        <v>6008</v>
      </c>
      <c r="AI42" s="65" t="s">
        <v>6188</v>
      </c>
      <c r="AP42" s="65" t="s">
        <v>5966</v>
      </c>
      <c r="AQ42" s="65" t="s">
        <v>5967</v>
      </c>
      <c r="AR42" s="65" t="s">
        <v>6001</v>
      </c>
      <c r="AS42" s="65" t="s">
        <v>6156</v>
      </c>
      <c r="AT42" s="65">
        <v>7</v>
      </c>
      <c r="AU42" s="65" t="s">
        <v>6189</v>
      </c>
      <c r="AV42" s="65" t="s">
        <v>6190</v>
      </c>
    </row>
    <row r="43" spans="1:48">
      <c r="A43" s="65" t="e">
        <f>(VLOOKUP(B43,#REF!,1,0))</f>
        <v>#REF!</v>
      </c>
      <c r="B43" s="65" t="s">
        <v>776</v>
      </c>
      <c r="C43" s="65" t="s">
        <v>776</v>
      </c>
      <c r="D43" s="65" t="s">
        <v>5953</v>
      </c>
      <c r="E43" s="65" t="s">
        <v>5954</v>
      </c>
      <c r="F43" s="65" t="s">
        <v>5955</v>
      </c>
      <c r="G43" s="65" t="s">
        <v>5956</v>
      </c>
      <c r="H43" s="65" t="b">
        <v>0</v>
      </c>
      <c r="K43" s="65">
        <v>2</v>
      </c>
      <c r="L43" s="65">
        <v>4096</v>
      </c>
      <c r="M43" s="65">
        <v>2</v>
      </c>
      <c r="N43" s="65">
        <v>2</v>
      </c>
      <c r="O43" s="65" t="s">
        <v>5957</v>
      </c>
      <c r="P43" s="65" t="s">
        <v>5958</v>
      </c>
      <c r="S43" s="65" t="s">
        <v>5959</v>
      </c>
      <c r="T43" s="65" t="s">
        <v>6006</v>
      </c>
      <c r="V43" s="65" t="b">
        <v>1</v>
      </c>
      <c r="W43" s="65" t="s">
        <v>5961</v>
      </c>
      <c r="X43" s="65" t="s">
        <v>5962</v>
      </c>
      <c r="Y43" s="65">
        <v>-1</v>
      </c>
      <c r="Z43" s="65">
        <v>-1</v>
      </c>
      <c r="AA43" s="65" t="b">
        <v>0</v>
      </c>
      <c r="AB43" s="65">
        <v>127104</v>
      </c>
      <c r="AC43" s="65">
        <v>107639</v>
      </c>
      <c r="AD43" s="65">
        <v>37102</v>
      </c>
      <c r="AE43" s="65" t="s">
        <v>6007</v>
      </c>
      <c r="AF43" s="65" t="s">
        <v>6008</v>
      </c>
      <c r="AI43" s="65" t="s">
        <v>6191</v>
      </c>
      <c r="AP43" s="65" t="s">
        <v>5966</v>
      </c>
      <c r="AQ43" s="65" t="s">
        <v>5967</v>
      </c>
      <c r="AR43" s="65" t="s">
        <v>6039</v>
      </c>
      <c r="AS43" s="65" t="s">
        <v>6156</v>
      </c>
      <c r="AT43" s="65">
        <v>7</v>
      </c>
      <c r="AU43" s="65" t="s">
        <v>6192</v>
      </c>
      <c r="AV43" s="65" t="s">
        <v>6193</v>
      </c>
    </row>
    <row r="44" spans="1:48">
      <c r="A44" s="65" t="e">
        <f>(VLOOKUP(B44,#REF!,1,0))</f>
        <v>#REF!</v>
      </c>
      <c r="B44" s="65" t="s">
        <v>6194</v>
      </c>
      <c r="C44" s="65" t="s">
        <v>6194</v>
      </c>
      <c r="D44" s="65" t="s">
        <v>5953</v>
      </c>
      <c r="E44" s="65" t="s">
        <v>5954</v>
      </c>
      <c r="F44" s="65" t="s">
        <v>5955</v>
      </c>
      <c r="G44" s="65" t="s">
        <v>5956</v>
      </c>
      <c r="H44" s="65" t="b">
        <v>0</v>
      </c>
      <c r="I44" s="65" t="s">
        <v>6195</v>
      </c>
      <c r="K44" s="65">
        <v>4</v>
      </c>
      <c r="L44" s="65">
        <v>16384</v>
      </c>
      <c r="M44" s="65">
        <v>1</v>
      </c>
      <c r="N44" s="65">
        <v>2</v>
      </c>
      <c r="O44" s="65" t="s">
        <v>5957</v>
      </c>
      <c r="S44" s="65" t="s">
        <v>5975</v>
      </c>
      <c r="T44" s="65" t="s">
        <v>5960</v>
      </c>
      <c r="V44" s="65" t="b">
        <v>1</v>
      </c>
      <c r="W44" s="65" t="s">
        <v>5961</v>
      </c>
      <c r="X44" s="65" t="s">
        <v>5962</v>
      </c>
      <c r="Y44" s="65">
        <v>-1</v>
      </c>
      <c r="Z44" s="65">
        <v>-1</v>
      </c>
      <c r="AA44" s="65" t="b">
        <v>0</v>
      </c>
      <c r="AB44" s="65">
        <v>252272</v>
      </c>
      <c r="AC44" s="65">
        <v>77602</v>
      </c>
      <c r="AD44" s="65">
        <v>44709</v>
      </c>
      <c r="AI44" s="65" t="s">
        <v>6196</v>
      </c>
      <c r="AP44" s="65" t="s">
        <v>5966</v>
      </c>
      <c r="AQ44" s="65" t="s">
        <v>5977</v>
      </c>
      <c r="AR44" s="65" t="s">
        <v>5978</v>
      </c>
      <c r="AS44" s="65" t="s">
        <v>5969</v>
      </c>
      <c r="AT44" s="65">
        <v>-10</v>
      </c>
      <c r="AU44" s="65" t="s">
        <v>6197</v>
      </c>
      <c r="AV44" s="65" t="s">
        <v>6198</v>
      </c>
    </row>
    <row r="45" spans="1:48">
      <c r="A45" s="65" t="e">
        <f>(VLOOKUP(B45,#REF!,1,0))</f>
        <v>#REF!</v>
      </c>
      <c r="B45" s="65" t="s">
        <v>6199</v>
      </c>
      <c r="C45" s="65" t="s">
        <v>6199</v>
      </c>
      <c r="D45" s="65" t="s">
        <v>5953</v>
      </c>
      <c r="E45" s="65" t="s">
        <v>5954</v>
      </c>
      <c r="F45" s="65" t="s">
        <v>5955</v>
      </c>
      <c r="G45" s="65" t="s">
        <v>5956</v>
      </c>
      <c r="H45" s="65" t="b">
        <v>0</v>
      </c>
      <c r="I45" s="65" t="s">
        <v>6200</v>
      </c>
      <c r="K45" s="65">
        <v>2</v>
      </c>
      <c r="L45" s="65">
        <v>4096</v>
      </c>
      <c r="M45" s="65">
        <v>2</v>
      </c>
      <c r="N45" s="65">
        <v>3</v>
      </c>
      <c r="O45" s="65" t="s">
        <v>6201</v>
      </c>
      <c r="P45" s="65" t="s">
        <v>6202</v>
      </c>
      <c r="S45" s="65" t="s">
        <v>6152</v>
      </c>
      <c r="T45" s="65" t="s">
        <v>6006</v>
      </c>
      <c r="V45" s="65" t="b">
        <v>1</v>
      </c>
      <c r="W45" s="65" t="s">
        <v>5961</v>
      </c>
      <c r="X45" s="65" t="s">
        <v>5962</v>
      </c>
      <c r="Y45" s="65">
        <v>-1</v>
      </c>
      <c r="Z45" s="65">
        <v>-1</v>
      </c>
      <c r="AA45" s="65" t="b">
        <v>0</v>
      </c>
      <c r="AB45" s="65">
        <v>429187</v>
      </c>
      <c r="AC45" s="65">
        <v>321865</v>
      </c>
      <c r="AD45" s="65">
        <v>317638</v>
      </c>
      <c r="AE45" s="65" t="s">
        <v>6007</v>
      </c>
      <c r="AF45" s="65" t="s">
        <v>6008</v>
      </c>
      <c r="AI45" s="65" t="s">
        <v>6203</v>
      </c>
      <c r="AP45" s="65" t="s">
        <v>5966</v>
      </c>
      <c r="AQ45" s="65" t="s">
        <v>6154</v>
      </c>
      <c r="AR45" s="65" t="s">
        <v>6168</v>
      </c>
      <c r="AS45" s="65" t="s">
        <v>6010</v>
      </c>
      <c r="AT45" s="65">
        <v>7</v>
      </c>
      <c r="AU45" s="65" t="s">
        <v>6204</v>
      </c>
      <c r="AV45" s="65" t="s">
        <v>6205</v>
      </c>
    </row>
    <row r="46" spans="1:48">
      <c r="A46" s="65" t="e">
        <f>(VLOOKUP(B46,#REF!,1,0))</f>
        <v>#REF!</v>
      </c>
      <c r="B46" s="65" t="s">
        <v>558</v>
      </c>
      <c r="C46" s="65" t="s">
        <v>6206</v>
      </c>
      <c r="D46" s="65" t="s">
        <v>5953</v>
      </c>
      <c r="E46" s="65" t="s">
        <v>5954</v>
      </c>
      <c r="F46" s="65" t="s">
        <v>5955</v>
      </c>
      <c r="G46" s="65" t="s">
        <v>5956</v>
      </c>
      <c r="H46" s="65" t="b">
        <v>0</v>
      </c>
      <c r="K46" s="65">
        <v>2</v>
      </c>
      <c r="L46" s="65">
        <v>4096</v>
      </c>
      <c r="M46" s="65">
        <v>2</v>
      </c>
      <c r="N46" s="65">
        <v>2</v>
      </c>
      <c r="O46" s="65" t="s">
        <v>5957</v>
      </c>
      <c r="P46" s="65" t="s">
        <v>5958</v>
      </c>
      <c r="S46" s="65" t="s">
        <v>5959</v>
      </c>
      <c r="T46" s="65" t="s">
        <v>6006</v>
      </c>
      <c r="V46" s="65" t="b">
        <v>1</v>
      </c>
      <c r="W46" s="65" t="s">
        <v>5961</v>
      </c>
      <c r="X46" s="65" t="s">
        <v>5962</v>
      </c>
      <c r="Y46" s="65">
        <v>-1</v>
      </c>
      <c r="Z46" s="65">
        <v>-1</v>
      </c>
      <c r="AA46" s="65" t="b">
        <v>0</v>
      </c>
      <c r="AB46" s="65">
        <v>96384</v>
      </c>
      <c r="AC46" s="65">
        <v>56457</v>
      </c>
      <c r="AD46" s="65">
        <v>15420</v>
      </c>
      <c r="AE46" s="65" t="s">
        <v>6007</v>
      </c>
      <c r="AF46" s="65" t="s">
        <v>6008</v>
      </c>
      <c r="AI46" s="65" t="s">
        <v>6207</v>
      </c>
      <c r="AP46" s="65" t="s">
        <v>5966</v>
      </c>
      <c r="AQ46" s="65" t="s">
        <v>5967</v>
      </c>
      <c r="AR46" s="65" t="s">
        <v>6061</v>
      </c>
      <c r="AS46" s="65" t="s">
        <v>6010</v>
      </c>
      <c r="AT46" s="65">
        <v>7</v>
      </c>
      <c r="AU46" s="65" t="s">
        <v>6208</v>
      </c>
      <c r="AV46" s="65" t="s">
        <v>6209</v>
      </c>
    </row>
    <row r="47" spans="1:48">
      <c r="A47" s="65" t="e">
        <f>(VLOOKUP(B47,#REF!,1,0))</f>
        <v>#REF!</v>
      </c>
      <c r="B47" s="65" t="s">
        <v>6210</v>
      </c>
      <c r="C47" s="65" t="s">
        <v>6211</v>
      </c>
      <c r="D47" s="65" t="s">
        <v>5953</v>
      </c>
      <c r="E47" s="65" t="s">
        <v>5954</v>
      </c>
      <c r="F47" s="65" t="s">
        <v>5955</v>
      </c>
      <c r="G47" s="65" t="s">
        <v>5956</v>
      </c>
      <c r="H47" s="65" t="b">
        <v>0</v>
      </c>
      <c r="I47" s="65" t="s">
        <v>6212</v>
      </c>
      <c r="K47" s="65">
        <v>2</v>
      </c>
      <c r="L47" s="65">
        <v>4096</v>
      </c>
      <c r="M47" s="65">
        <v>2</v>
      </c>
      <c r="N47" s="65">
        <v>2</v>
      </c>
      <c r="O47" s="65" t="s">
        <v>5957</v>
      </c>
      <c r="P47" s="65" t="s">
        <v>5958</v>
      </c>
      <c r="S47" s="65" t="s">
        <v>5959</v>
      </c>
      <c r="T47" s="65" t="s">
        <v>5960</v>
      </c>
      <c r="V47" s="65" t="b">
        <v>1</v>
      </c>
      <c r="W47" s="65" t="s">
        <v>5961</v>
      </c>
      <c r="X47" s="65" t="s">
        <v>5962</v>
      </c>
      <c r="Y47" s="65">
        <v>-1</v>
      </c>
      <c r="Z47" s="65">
        <v>-1</v>
      </c>
      <c r="AA47" s="65" t="b">
        <v>0</v>
      </c>
      <c r="AB47" s="65">
        <v>116869</v>
      </c>
      <c r="AC47" s="65">
        <v>55527</v>
      </c>
      <c r="AD47" s="65">
        <v>20</v>
      </c>
      <c r="AE47" s="65" t="s">
        <v>5963</v>
      </c>
      <c r="AF47" s="65" t="s">
        <v>5964</v>
      </c>
      <c r="AI47" s="65" t="s">
        <v>6213</v>
      </c>
      <c r="AP47" s="65" t="s">
        <v>5966</v>
      </c>
      <c r="AQ47" s="65" t="s">
        <v>5967</v>
      </c>
      <c r="AR47" s="65" t="s">
        <v>5968</v>
      </c>
      <c r="AS47" s="65" t="s">
        <v>6010</v>
      </c>
      <c r="AT47" s="65">
        <v>7</v>
      </c>
      <c r="AU47" s="65" t="s">
        <v>6214</v>
      </c>
      <c r="AV47" s="65" t="s">
        <v>6215</v>
      </c>
    </row>
    <row r="48" spans="1:48">
      <c r="A48" s="65" t="e">
        <f>(VLOOKUP(B48,#REF!,1,0))</f>
        <v>#REF!</v>
      </c>
      <c r="B48" s="65" t="s">
        <v>6216</v>
      </c>
      <c r="C48" s="65" t="s">
        <v>6217</v>
      </c>
      <c r="D48" s="65" t="s">
        <v>5953</v>
      </c>
      <c r="E48" s="65" t="s">
        <v>5954</v>
      </c>
      <c r="F48" s="65" t="s">
        <v>5955</v>
      </c>
      <c r="G48" s="65" t="s">
        <v>5956</v>
      </c>
      <c r="H48" s="65" t="b">
        <v>0</v>
      </c>
      <c r="I48" s="65" t="s">
        <v>6218</v>
      </c>
      <c r="K48" s="65">
        <v>2</v>
      </c>
      <c r="L48" s="65">
        <v>8192</v>
      </c>
      <c r="M48" s="65">
        <v>2</v>
      </c>
      <c r="N48" s="65">
        <v>2</v>
      </c>
      <c r="O48" s="65" t="s">
        <v>5957</v>
      </c>
      <c r="P48" s="65" t="s">
        <v>5958</v>
      </c>
      <c r="S48" s="65" t="s">
        <v>5959</v>
      </c>
      <c r="T48" s="65" t="s">
        <v>5960</v>
      </c>
      <c r="V48" s="65" t="b">
        <v>1</v>
      </c>
      <c r="W48" s="65" t="s">
        <v>5961</v>
      </c>
      <c r="X48" s="65" t="s">
        <v>5962</v>
      </c>
      <c r="Y48" s="65">
        <v>-1</v>
      </c>
      <c r="Z48" s="65">
        <v>-1</v>
      </c>
      <c r="AA48" s="65" t="b">
        <v>0</v>
      </c>
      <c r="AB48" s="65">
        <v>213104</v>
      </c>
      <c r="AC48" s="65">
        <v>213104</v>
      </c>
      <c r="AD48" s="65">
        <v>204800</v>
      </c>
      <c r="AE48" s="65" t="s">
        <v>5963</v>
      </c>
      <c r="AF48" s="65" t="s">
        <v>5964</v>
      </c>
      <c r="AI48" s="65" t="s">
        <v>6219</v>
      </c>
      <c r="AP48" s="65" t="s">
        <v>5966</v>
      </c>
      <c r="AQ48" s="65" t="s">
        <v>5967</v>
      </c>
      <c r="AR48" s="65" t="s">
        <v>6039</v>
      </c>
      <c r="AS48" s="65" t="s">
        <v>5969</v>
      </c>
      <c r="AT48" s="65">
        <v>8</v>
      </c>
      <c r="AU48" s="65" t="s">
        <v>6220</v>
      </c>
      <c r="AV48" s="65" t="s">
        <v>6221</v>
      </c>
    </row>
    <row r="49" spans="1:48">
      <c r="A49" s="65" t="e">
        <f>(VLOOKUP(B49,#REF!,1,0))</f>
        <v>#REF!</v>
      </c>
      <c r="B49" s="65" t="s">
        <v>650</v>
      </c>
      <c r="C49" s="65" t="s">
        <v>6222</v>
      </c>
      <c r="D49" s="65" t="s">
        <v>5953</v>
      </c>
      <c r="E49" s="65" t="s">
        <v>5954</v>
      </c>
      <c r="F49" s="65" t="s">
        <v>5955</v>
      </c>
      <c r="G49" s="65" t="s">
        <v>5956</v>
      </c>
      <c r="H49" s="65" t="b">
        <v>0</v>
      </c>
      <c r="I49" s="65" t="s">
        <v>6223</v>
      </c>
      <c r="K49" s="65">
        <v>2</v>
      </c>
      <c r="L49" s="65">
        <v>8192</v>
      </c>
      <c r="M49" s="65">
        <v>2</v>
      </c>
      <c r="N49" s="65">
        <v>2</v>
      </c>
      <c r="O49" s="65" t="s">
        <v>5957</v>
      </c>
      <c r="P49" s="65" t="s">
        <v>5957</v>
      </c>
      <c r="S49" s="65" t="s">
        <v>5959</v>
      </c>
      <c r="T49" s="65" t="s">
        <v>5960</v>
      </c>
      <c r="V49" s="65" t="b">
        <v>1</v>
      </c>
      <c r="W49" s="65" t="s">
        <v>5961</v>
      </c>
      <c r="X49" s="65" t="s">
        <v>5962</v>
      </c>
      <c r="Y49" s="65">
        <v>-1</v>
      </c>
      <c r="Z49" s="65">
        <v>-1</v>
      </c>
      <c r="AA49" s="65" t="b">
        <v>0</v>
      </c>
      <c r="AB49" s="65">
        <v>315506</v>
      </c>
      <c r="AC49" s="65">
        <v>315506</v>
      </c>
      <c r="AD49" s="65">
        <v>307200</v>
      </c>
      <c r="AE49" s="65" t="s">
        <v>5963</v>
      </c>
      <c r="AF49" s="65" t="s">
        <v>5964</v>
      </c>
      <c r="AI49" s="65" t="s">
        <v>6224</v>
      </c>
      <c r="AP49" s="65" t="s">
        <v>5966</v>
      </c>
      <c r="AQ49" s="65" t="s">
        <v>5967</v>
      </c>
      <c r="AR49" s="65" t="s">
        <v>6039</v>
      </c>
      <c r="AS49" s="65" t="s">
        <v>5969</v>
      </c>
      <c r="AT49" s="65">
        <v>8</v>
      </c>
      <c r="AU49" s="65" t="s">
        <v>6225</v>
      </c>
      <c r="AV49" s="65" t="s">
        <v>6226</v>
      </c>
    </row>
    <row r="50" spans="1:48">
      <c r="A50" s="65" t="e">
        <f>(VLOOKUP(B50,#REF!,1,0))</f>
        <v>#REF!</v>
      </c>
      <c r="B50" s="65" t="s">
        <v>6227</v>
      </c>
      <c r="C50" s="65" t="s">
        <v>6228</v>
      </c>
      <c r="D50" s="65" t="s">
        <v>5953</v>
      </c>
      <c r="E50" s="65" t="s">
        <v>5954</v>
      </c>
      <c r="F50" s="65" t="s">
        <v>5955</v>
      </c>
      <c r="G50" s="65" t="s">
        <v>5956</v>
      </c>
      <c r="H50" s="65" t="b">
        <v>0</v>
      </c>
      <c r="I50" s="65" t="s">
        <v>6229</v>
      </c>
      <c r="K50" s="65">
        <v>4</v>
      </c>
      <c r="L50" s="65">
        <v>8192</v>
      </c>
      <c r="M50" s="65">
        <v>2</v>
      </c>
      <c r="N50" s="65">
        <v>2</v>
      </c>
      <c r="O50" s="65" t="s">
        <v>5957</v>
      </c>
      <c r="P50" s="65" t="s">
        <v>5957</v>
      </c>
      <c r="S50" s="65" t="s">
        <v>5959</v>
      </c>
      <c r="T50" s="65" t="s">
        <v>5960</v>
      </c>
      <c r="V50" s="65" t="b">
        <v>1</v>
      </c>
      <c r="W50" s="65" t="s">
        <v>5961</v>
      </c>
      <c r="X50" s="65" t="s">
        <v>5962</v>
      </c>
      <c r="Y50" s="65">
        <v>-1</v>
      </c>
      <c r="Z50" s="65">
        <v>-1</v>
      </c>
      <c r="AA50" s="65" t="b">
        <v>0</v>
      </c>
      <c r="AB50" s="65">
        <v>315508</v>
      </c>
      <c r="AC50" s="65">
        <v>315508</v>
      </c>
      <c r="AD50" s="65">
        <v>307200</v>
      </c>
      <c r="AE50" s="65" t="s">
        <v>5963</v>
      </c>
      <c r="AF50" s="65" t="s">
        <v>5964</v>
      </c>
      <c r="AI50" s="65" t="s">
        <v>6230</v>
      </c>
      <c r="AP50" s="65" t="s">
        <v>5966</v>
      </c>
      <c r="AQ50" s="65" t="s">
        <v>5967</v>
      </c>
      <c r="AR50" s="65" t="s">
        <v>6097</v>
      </c>
      <c r="AS50" s="65" t="s">
        <v>5969</v>
      </c>
      <c r="AT50" s="65">
        <v>8</v>
      </c>
      <c r="AU50" s="65" t="s">
        <v>6231</v>
      </c>
      <c r="AV50" s="65" t="s">
        <v>6232</v>
      </c>
    </row>
    <row r="51" spans="1:48">
      <c r="A51" s="65" t="e">
        <f>(VLOOKUP(B51,#REF!,1,0))</f>
        <v>#REF!</v>
      </c>
      <c r="B51" s="65" t="s">
        <v>6233</v>
      </c>
      <c r="C51" s="65" t="s">
        <v>6233</v>
      </c>
      <c r="D51" s="65" t="s">
        <v>5953</v>
      </c>
      <c r="E51" s="65" t="s">
        <v>5954</v>
      </c>
      <c r="F51" s="65" t="s">
        <v>5955</v>
      </c>
      <c r="G51" s="65" t="s">
        <v>5956</v>
      </c>
      <c r="H51" s="65" t="b">
        <v>0</v>
      </c>
      <c r="I51" s="65" t="s">
        <v>6234</v>
      </c>
      <c r="K51" s="65">
        <v>1</v>
      </c>
      <c r="L51" s="65">
        <v>2048</v>
      </c>
      <c r="M51" s="65">
        <v>1</v>
      </c>
      <c r="N51" s="65">
        <v>2</v>
      </c>
      <c r="O51" s="65" t="s">
        <v>6151</v>
      </c>
      <c r="S51" s="65" t="s">
        <v>6152</v>
      </c>
      <c r="T51" s="65" t="s">
        <v>6006</v>
      </c>
      <c r="V51" s="65" t="b">
        <v>1</v>
      </c>
      <c r="W51" s="65" t="s">
        <v>5961</v>
      </c>
      <c r="X51" s="65" t="s">
        <v>5962</v>
      </c>
      <c r="Y51" s="65">
        <v>-1</v>
      </c>
      <c r="Z51" s="65">
        <v>-1</v>
      </c>
      <c r="AA51" s="65" t="b">
        <v>0</v>
      </c>
      <c r="AB51" s="65">
        <v>94338</v>
      </c>
      <c r="AC51" s="65">
        <v>65152</v>
      </c>
      <c r="AD51" s="65">
        <v>2884</v>
      </c>
      <c r="AE51" s="65" t="s">
        <v>6007</v>
      </c>
      <c r="AF51" s="65" t="s">
        <v>6008</v>
      </c>
      <c r="AI51" s="65" t="s">
        <v>6235</v>
      </c>
      <c r="AP51" s="65" t="s">
        <v>5966</v>
      </c>
      <c r="AQ51" s="65" t="s">
        <v>6154</v>
      </c>
      <c r="AR51" s="65" t="s">
        <v>6168</v>
      </c>
      <c r="AS51" s="65" t="s">
        <v>6010</v>
      </c>
      <c r="AT51" s="65">
        <v>7</v>
      </c>
      <c r="AU51" s="65" t="s">
        <v>6236</v>
      </c>
      <c r="AV51" s="65" t="s">
        <v>6237</v>
      </c>
    </row>
    <row r="52" spans="1:48">
      <c r="A52" s="65" t="e">
        <f>(VLOOKUP(B52,#REF!,1,0))</f>
        <v>#REF!</v>
      </c>
      <c r="B52" s="65" t="s">
        <v>598</v>
      </c>
      <c r="C52" s="65" t="s">
        <v>6238</v>
      </c>
      <c r="D52" s="65" t="s">
        <v>5953</v>
      </c>
      <c r="E52" s="65" t="s">
        <v>5954</v>
      </c>
      <c r="F52" s="65" t="s">
        <v>5955</v>
      </c>
      <c r="G52" s="65" t="s">
        <v>5956</v>
      </c>
      <c r="H52" s="65" t="b">
        <v>0</v>
      </c>
      <c r="K52" s="65">
        <v>2</v>
      </c>
      <c r="L52" s="65">
        <v>4096</v>
      </c>
      <c r="M52" s="65">
        <v>2</v>
      </c>
      <c r="N52" s="65">
        <v>2</v>
      </c>
      <c r="O52" s="65" t="s">
        <v>5957</v>
      </c>
      <c r="P52" s="65" t="s">
        <v>5958</v>
      </c>
      <c r="S52" s="65" t="s">
        <v>5959</v>
      </c>
      <c r="T52" s="65" t="s">
        <v>6006</v>
      </c>
      <c r="V52" s="65" t="b">
        <v>1</v>
      </c>
      <c r="W52" s="65" t="s">
        <v>5961</v>
      </c>
      <c r="X52" s="65" t="s">
        <v>5962</v>
      </c>
      <c r="Y52" s="65">
        <v>-1</v>
      </c>
      <c r="Z52" s="65">
        <v>-1</v>
      </c>
      <c r="AA52" s="65" t="b">
        <v>0</v>
      </c>
      <c r="AB52" s="65">
        <v>116867</v>
      </c>
      <c r="AC52" s="65">
        <v>116867</v>
      </c>
      <c r="AD52" s="65">
        <v>112640</v>
      </c>
      <c r="AE52" s="65" t="s">
        <v>6007</v>
      </c>
      <c r="AF52" s="65" t="s">
        <v>6008</v>
      </c>
      <c r="AI52" s="65" t="s">
        <v>6239</v>
      </c>
      <c r="AP52" s="65" t="s">
        <v>5966</v>
      </c>
      <c r="AQ52" s="65" t="s">
        <v>5967</v>
      </c>
      <c r="AR52" s="65" t="s">
        <v>5968</v>
      </c>
      <c r="AS52" s="65" t="s">
        <v>6010</v>
      </c>
      <c r="AT52" s="65">
        <v>8</v>
      </c>
      <c r="AU52" s="65" t="s">
        <v>6240</v>
      </c>
      <c r="AV52" s="65" t="s">
        <v>6241</v>
      </c>
    </row>
    <row r="53" spans="1:48">
      <c r="A53" s="65" t="e">
        <f>(VLOOKUP(B53,#REF!,1,0))</f>
        <v>#REF!</v>
      </c>
      <c r="B53" s="65" t="s">
        <v>6242</v>
      </c>
      <c r="C53" s="65" t="s">
        <v>6243</v>
      </c>
      <c r="D53" s="65" t="s">
        <v>5953</v>
      </c>
      <c r="E53" s="65" t="s">
        <v>5954</v>
      </c>
      <c r="F53" s="65" t="s">
        <v>5955</v>
      </c>
      <c r="G53" s="65" t="s">
        <v>5956</v>
      </c>
      <c r="H53" s="65" t="b">
        <v>0</v>
      </c>
      <c r="K53" s="65">
        <v>4</v>
      </c>
      <c r="L53" s="65">
        <v>32768</v>
      </c>
      <c r="M53" s="65">
        <v>1</v>
      </c>
      <c r="N53" s="65">
        <v>2</v>
      </c>
      <c r="O53" s="65" t="s">
        <v>5957</v>
      </c>
      <c r="S53" s="65" t="s">
        <v>5959</v>
      </c>
      <c r="T53" s="65" t="s">
        <v>5960</v>
      </c>
      <c r="V53" s="65" t="b">
        <v>1</v>
      </c>
      <c r="W53" s="65" t="s">
        <v>5961</v>
      </c>
      <c r="X53" s="65" t="s">
        <v>5962</v>
      </c>
      <c r="Y53" s="65">
        <v>-1</v>
      </c>
      <c r="Z53" s="65">
        <v>-1</v>
      </c>
      <c r="AA53" s="65" t="b">
        <v>0</v>
      </c>
      <c r="AB53" s="65">
        <v>319652</v>
      </c>
      <c r="AC53" s="65">
        <v>52863</v>
      </c>
      <c r="AD53" s="65">
        <v>19931</v>
      </c>
      <c r="AE53" s="65" t="s">
        <v>5963</v>
      </c>
      <c r="AF53" s="65" t="s">
        <v>5964</v>
      </c>
      <c r="AI53" s="65" t="s">
        <v>6244</v>
      </c>
      <c r="AK53" s="65" t="s">
        <v>6245</v>
      </c>
      <c r="AL53" s="65" t="s">
        <v>6246</v>
      </c>
      <c r="AM53" s="65">
        <v>3</v>
      </c>
      <c r="AN53" s="65" t="s">
        <v>1201</v>
      </c>
      <c r="AP53" s="65" t="s">
        <v>5966</v>
      </c>
      <c r="AQ53" s="65" t="s">
        <v>5967</v>
      </c>
      <c r="AR53" s="65" t="s">
        <v>6001</v>
      </c>
      <c r="AS53" s="65" t="s">
        <v>5969</v>
      </c>
      <c r="AT53" s="65">
        <v>8</v>
      </c>
      <c r="AU53" s="65" t="s">
        <v>6247</v>
      </c>
      <c r="AV53" s="65" t="s">
        <v>6248</v>
      </c>
    </row>
    <row r="54" spans="1:48">
      <c r="A54" s="65" t="e">
        <f>(VLOOKUP(B54,#REF!,1,0))</f>
        <v>#REF!</v>
      </c>
      <c r="B54" s="65" t="s">
        <v>6249</v>
      </c>
      <c r="C54" s="65" t="s">
        <v>6250</v>
      </c>
      <c r="D54" s="65" t="s">
        <v>5953</v>
      </c>
      <c r="E54" s="65" t="s">
        <v>5954</v>
      </c>
      <c r="F54" s="65" t="s">
        <v>5955</v>
      </c>
      <c r="G54" s="65" t="s">
        <v>5956</v>
      </c>
      <c r="H54" s="65" t="b">
        <v>0</v>
      </c>
      <c r="K54" s="65">
        <v>4</v>
      </c>
      <c r="L54" s="65">
        <v>32768</v>
      </c>
      <c r="M54" s="65">
        <v>1</v>
      </c>
      <c r="N54" s="65">
        <v>2</v>
      </c>
      <c r="O54" s="65" t="s">
        <v>5957</v>
      </c>
      <c r="S54" s="65" t="s">
        <v>5959</v>
      </c>
      <c r="T54" s="65" t="s">
        <v>5960</v>
      </c>
      <c r="V54" s="65" t="b">
        <v>1</v>
      </c>
      <c r="W54" s="65" t="s">
        <v>5961</v>
      </c>
      <c r="X54" s="65" t="s">
        <v>5962</v>
      </c>
      <c r="Y54" s="65">
        <v>-1</v>
      </c>
      <c r="Z54" s="65">
        <v>-1</v>
      </c>
      <c r="AA54" s="65" t="b">
        <v>0</v>
      </c>
      <c r="AB54" s="65">
        <v>422059</v>
      </c>
      <c r="AC54" s="65">
        <v>67758</v>
      </c>
      <c r="AD54" s="65">
        <v>34819</v>
      </c>
      <c r="AE54" s="65" t="s">
        <v>5963</v>
      </c>
      <c r="AF54" s="65" t="s">
        <v>5964</v>
      </c>
      <c r="AI54" s="65" t="s">
        <v>6251</v>
      </c>
      <c r="AK54" s="65" t="s">
        <v>6245</v>
      </c>
      <c r="AL54" s="65" t="s">
        <v>6246</v>
      </c>
      <c r="AM54" s="65">
        <v>3</v>
      </c>
      <c r="AN54" s="65" t="s">
        <v>1201</v>
      </c>
      <c r="AP54" s="65" t="s">
        <v>5966</v>
      </c>
      <c r="AQ54" s="65" t="s">
        <v>5967</v>
      </c>
      <c r="AR54" s="65" t="s">
        <v>6001</v>
      </c>
      <c r="AS54" s="65" t="s">
        <v>5969</v>
      </c>
      <c r="AT54" s="65">
        <v>8</v>
      </c>
      <c r="AU54" s="65" t="s">
        <v>6252</v>
      </c>
      <c r="AV54" s="65" t="s">
        <v>6253</v>
      </c>
    </row>
    <row r="55" spans="1:48">
      <c r="A55" s="65" t="e">
        <f>(VLOOKUP(B55,#REF!,1,0))</f>
        <v>#REF!</v>
      </c>
      <c r="B55" s="65" t="s">
        <v>6254</v>
      </c>
      <c r="C55" s="65" t="s">
        <v>6255</v>
      </c>
      <c r="D55" s="65" t="s">
        <v>5953</v>
      </c>
      <c r="E55" s="65" t="s">
        <v>5954</v>
      </c>
      <c r="F55" s="65" t="s">
        <v>5955</v>
      </c>
      <c r="G55" s="65" t="s">
        <v>5956</v>
      </c>
      <c r="H55" s="65" t="b">
        <v>0</v>
      </c>
      <c r="K55" s="65">
        <v>4</v>
      </c>
      <c r="L55" s="65">
        <v>16384</v>
      </c>
      <c r="M55" s="65">
        <v>2</v>
      </c>
      <c r="N55" s="65">
        <v>2</v>
      </c>
      <c r="O55" s="65" t="s">
        <v>5957</v>
      </c>
      <c r="P55" s="65" t="s">
        <v>5958</v>
      </c>
      <c r="S55" s="65" t="s">
        <v>5959</v>
      </c>
      <c r="T55" s="65" t="s">
        <v>6006</v>
      </c>
      <c r="V55" s="65" t="b">
        <v>1</v>
      </c>
      <c r="W55" s="65" t="s">
        <v>5961</v>
      </c>
      <c r="X55" s="65" t="s">
        <v>5962</v>
      </c>
      <c r="Y55" s="65">
        <v>-1</v>
      </c>
      <c r="Z55" s="65">
        <v>-1</v>
      </c>
      <c r="AA55" s="65" t="b">
        <v>0</v>
      </c>
      <c r="AB55" s="65">
        <v>149620</v>
      </c>
      <c r="AC55" s="65">
        <v>149620</v>
      </c>
      <c r="AD55" s="65">
        <v>133120</v>
      </c>
      <c r="AE55" s="65" t="s">
        <v>6007</v>
      </c>
      <c r="AF55" s="65" t="s">
        <v>6008</v>
      </c>
      <c r="AI55" s="65" t="s">
        <v>6256</v>
      </c>
      <c r="AP55" s="65" t="s">
        <v>5966</v>
      </c>
      <c r="AQ55" s="65" t="s">
        <v>5967</v>
      </c>
      <c r="AR55" s="65" t="s">
        <v>5968</v>
      </c>
      <c r="AS55" s="65" t="s">
        <v>5969</v>
      </c>
      <c r="AT55" s="65">
        <v>8</v>
      </c>
      <c r="AU55" s="65" t="s">
        <v>6257</v>
      </c>
      <c r="AV55" s="65" t="s">
        <v>6258</v>
      </c>
    </row>
    <row r="56" spans="1:48">
      <c r="A56" s="65" t="e">
        <f>(VLOOKUP(B56,#REF!,1,0))</f>
        <v>#REF!</v>
      </c>
      <c r="B56" s="65" t="s">
        <v>6259</v>
      </c>
      <c r="C56" s="65" t="s">
        <v>6260</v>
      </c>
      <c r="D56" s="65" t="s">
        <v>5953</v>
      </c>
      <c r="E56" s="65" t="s">
        <v>5954</v>
      </c>
      <c r="F56" s="65" t="s">
        <v>5955</v>
      </c>
      <c r="G56" s="65" t="s">
        <v>5956</v>
      </c>
      <c r="H56" s="65" t="b">
        <v>0</v>
      </c>
      <c r="I56" s="65" t="s">
        <v>6261</v>
      </c>
      <c r="K56" s="65">
        <v>4</v>
      </c>
      <c r="L56" s="65">
        <v>16384</v>
      </c>
      <c r="M56" s="65">
        <v>2</v>
      </c>
      <c r="N56" s="65">
        <v>3</v>
      </c>
      <c r="O56" s="65" t="s">
        <v>5957</v>
      </c>
      <c r="P56" s="65" t="s">
        <v>5958</v>
      </c>
      <c r="S56" s="65" t="s">
        <v>5959</v>
      </c>
      <c r="T56" s="65" t="s">
        <v>6006</v>
      </c>
      <c r="V56" s="65" t="b">
        <v>1</v>
      </c>
      <c r="W56" s="65" t="s">
        <v>5961</v>
      </c>
      <c r="X56" s="65" t="s">
        <v>5962</v>
      </c>
      <c r="Y56" s="65">
        <v>-1</v>
      </c>
      <c r="Z56" s="65">
        <v>-1</v>
      </c>
      <c r="AA56" s="65" t="b">
        <v>0</v>
      </c>
      <c r="AB56" s="65">
        <v>1603701</v>
      </c>
      <c r="AC56" s="65">
        <v>1603701</v>
      </c>
      <c r="AD56" s="65">
        <v>1587200</v>
      </c>
      <c r="AE56" s="65" t="s">
        <v>6007</v>
      </c>
      <c r="AF56" s="65" t="s">
        <v>6008</v>
      </c>
      <c r="AI56" s="65" t="s">
        <v>6262</v>
      </c>
      <c r="AP56" s="65" t="s">
        <v>5966</v>
      </c>
      <c r="AQ56" s="65" t="s">
        <v>5967</v>
      </c>
      <c r="AR56" s="65" t="s">
        <v>5968</v>
      </c>
      <c r="AS56" s="65" t="s">
        <v>5969</v>
      </c>
      <c r="AT56" s="65">
        <v>8</v>
      </c>
      <c r="AU56" s="65" t="s">
        <v>6263</v>
      </c>
      <c r="AV56" s="65" t="s">
        <v>6264</v>
      </c>
    </row>
    <row r="57" spans="1:48">
      <c r="A57" s="65" t="e">
        <f>(VLOOKUP(B57,#REF!,1,0))</f>
        <v>#REF!</v>
      </c>
      <c r="B57" s="65" t="s">
        <v>6265</v>
      </c>
      <c r="C57" s="65" t="s">
        <v>6266</v>
      </c>
      <c r="D57" s="65" t="s">
        <v>5953</v>
      </c>
      <c r="E57" s="65" t="s">
        <v>5954</v>
      </c>
      <c r="F57" s="65" t="s">
        <v>5955</v>
      </c>
      <c r="G57" s="65" t="s">
        <v>5956</v>
      </c>
      <c r="H57" s="65" t="b">
        <v>0</v>
      </c>
      <c r="K57" s="65">
        <v>4</v>
      </c>
      <c r="L57" s="65">
        <v>4096</v>
      </c>
      <c r="M57" s="65">
        <v>2</v>
      </c>
      <c r="N57" s="65">
        <v>2</v>
      </c>
      <c r="O57" s="65" t="s">
        <v>5957</v>
      </c>
      <c r="P57" s="65" t="s">
        <v>5958</v>
      </c>
      <c r="S57" s="65" t="s">
        <v>5959</v>
      </c>
      <c r="T57" s="65" t="s">
        <v>6006</v>
      </c>
      <c r="V57" s="65" t="b">
        <v>1</v>
      </c>
      <c r="W57" s="65" t="s">
        <v>5961</v>
      </c>
      <c r="X57" s="65" t="s">
        <v>5962</v>
      </c>
      <c r="Y57" s="65">
        <v>-1</v>
      </c>
      <c r="Z57" s="65">
        <v>-1</v>
      </c>
      <c r="AA57" s="65" t="b">
        <v>0</v>
      </c>
      <c r="AB57" s="65">
        <v>188548</v>
      </c>
      <c r="AC57" s="65">
        <v>188548</v>
      </c>
      <c r="AD57" s="65">
        <v>184320</v>
      </c>
      <c r="AE57" s="65" t="s">
        <v>6007</v>
      </c>
      <c r="AF57" s="65" t="s">
        <v>6008</v>
      </c>
      <c r="AI57" s="65" t="s">
        <v>6267</v>
      </c>
      <c r="AP57" s="65" t="s">
        <v>5966</v>
      </c>
      <c r="AQ57" s="65" t="s">
        <v>5967</v>
      </c>
      <c r="AR57" s="65" t="s">
        <v>6001</v>
      </c>
      <c r="AS57" s="65" t="s">
        <v>6010</v>
      </c>
      <c r="AT57" s="65">
        <v>8</v>
      </c>
      <c r="AU57" s="65" t="s">
        <v>6268</v>
      </c>
      <c r="AV57" s="65" t="s">
        <v>6269</v>
      </c>
    </row>
    <row r="58" spans="1:48">
      <c r="A58" s="65" t="e">
        <f>(VLOOKUP(B58,#REF!,1,0))</f>
        <v>#REF!</v>
      </c>
      <c r="B58" s="65" t="s">
        <v>6270</v>
      </c>
      <c r="C58" s="65" t="s">
        <v>6271</v>
      </c>
      <c r="D58" s="65" t="s">
        <v>5953</v>
      </c>
      <c r="E58" s="65" t="s">
        <v>5954</v>
      </c>
      <c r="F58" s="65" t="s">
        <v>5955</v>
      </c>
      <c r="G58" s="65" t="s">
        <v>5956</v>
      </c>
      <c r="H58" s="65" t="b">
        <v>0</v>
      </c>
      <c r="K58" s="65">
        <v>2</v>
      </c>
      <c r="L58" s="65">
        <v>8192</v>
      </c>
      <c r="M58" s="65">
        <v>2</v>
      </c>
      <c r="N58" s="65">
        <v>2</v>
      </c>
      <c r="O58" s="65" t="s">
        <v>5957</v>
      </c>
      <c r="P58" s="65" t="s">
        <v>5958</v>
      </c>
      <c r="S58" s="65" t="s">
        <v>5959</v>
      </c>
      <c r="T58" s="65" t="s">
        <v>6006</v>
      </c>
      <c r="V58" s="65" t="b">
        <v>1</v>
      </c>
      <c r="W58" s="65" t="s">
        <v>5961</v>
      </c>
      <c r="X58" s="65" t="s">
        <v>5962</v>
      </c>
      <c r="Y58" s="65">
        <v>-1</v>
      </c>
      <c r="Z58" s="65">
        <v>-1</v>
      </c>
      <c r="AA58" s="65" t="b">
        <v>0</v>
      </c>
      <c r="AB58" s="65">
        <v>151685</v>
      </c>
      <c r="AC58" s="65">
        <v>151685</v>
      </c>
      <c r="AD58" s="65">
        <v>143360</v>
      </c>
      <c r="AE58" s="65" t="s">
        <v>6007</v>
      </c>
      <c r="AF58" s="65" t="s">
        <v>6008</v>
      </c>
      <c r="AI58" s="65" t="s">
        <v>6272</v>
      </c>
      <c r="AP58" s="65" t="s">
        <v>5966</v>
      </c>
      <c r="AQ58" s="65" t="s">
        <v>5967</v>
      </c>
      <c r="AR58" s="65" t="s">
        <v>6075</v>
      </c>
      <c r="AS58" s="65" t="s">
        <v>6010</v>
      </c>
      <c r="AT58" s="65">
        <v>8</v>
      </c>
      <c r="AU58" s="65" t="s">
        <v>6273</v>
      </c>
      <c r="AV58" s="65" t="s">
        <v>6274</v>
      </c>
    </row>
    <row r="59" spans="1:48">
      <c r="A59" s="65" t="e">
        <f>(VLOOKUP(B59,#REF!,1,0))</f>
        <v>#REF!</v>
      </c>
      <c r="B59" s="65" t="s">
        <v>809</v>
      </c>
      <c r="C59" s="65" t="s">
        <v>809</v>
      </c>
      <c r="D59" s="65" t="s">
        <v>5953</v>
      </c>
      <c r="E59" s="65" t="s">
        <v>5954</v>
      </c>
      <c r="F59" s="65" t="s">
        <v>5955</v>
      </c>
      <c r="G59" s="65" t="s">
        <v>5956</v>
      </c>
      <c r="H59" s="65" t="b">
        <v>0</v>
      </c>
      <c r="K59" s="65">
        <v>2</v>
      </c>
      <c r="L59" s="65">
        <v>4096</v>
      </c>
      <c r="M59" s="65">
        <v>2</v>
      </c>
      <c r="N59" s="65">
        <v>3</v>
      </c>
      <c r="O59" s="65" t="s">
        <v>5957</v>
      </c>
      <c r="P59" s="65" t="s">
        <v>5958</v>
      </c>
      <c r="S59" s="65" t="s">
        <v>5959</v>
      </c>
      <c r="T59" s="65" t="s">
        <v>6006</v>
      </c>
      <c r="V59" s="65" t="b">
        <v>1</v>
      </c>
      <c r="W59" s="65" t="s">
        <v>5961</v>
      </c>
      <c r="X59" s="65" t="s">
        <v>5962</v>
      </c>
      <c r="Y59" s="65">
        <v>-1</v>
      </c>
      <c r="Z59" s="65">
        <v>-1</v>
      </c>
      <c r="AA59" s="65" t="b">
        <v>0</v>
      </c>
      <c r="AB59" s="65">
        <v>137345</v>
      </c>
      <c r="AC59" s="65">
        <v>50958</v>
      </c>
      <c r="AD59" s="65">
        <v>43141</v>
      </c>
      <c r="AE59" s="65" t="s">
        <v>6007</v>
      </c>
      <c r="AF59" s="65" t="s">
        <v>6008</v>
      </c>
      <c r="AI59" s="65" t="s">
        <v>6275</v>
      </c>
      <c r="AP59" s="65" t="s">
        <v>5966</v>
      </c>
      <c r="AQ59" s="65" t="s">
        <v>5967</v>
      </c>
      <c r="AR59" s="65" t="s">
        <v>6061</v>
      </c>
      <c r="AS59" s="65" t="s">
        <v>6010</v>
      </c>
      <c r="AT59" s="65">
        <v>7</v>
      </c>
      <c r="AU59" s="65" t="s">
        <v>6276</v>
      </c>
      <c r="AV59" s="65" t="s">
        <v>6277</v>
      </c>
    </row>
    <row r="60" spans="1:48">
      <c r="A60" s="65" t="e">
        <f>(VLOOKUP(B60,#REF!,1,0))</f>
        <v>#REF!</v>
      </c>
      <c r="B60" s="65" t="s">
        <v>6278</v>
      </c>
      <c r="C60" s="65" t="s">
        <v>6279</v>
      </c>
      <c r="D60" s="65" t="s">
        <v>5953</v>
      </c>
      <c r="E60" s="65" t="s">
        <v>5954</v>
      </c>
      <c r="F60" s="65" t="s">
        <v>5955</v>
      </c>
      <c r="G60" s="65" t="s">
        <v>5956</v>
      </c>
      <c r="H60" s="65" t="b">
        <v>0</v>
      </c>
      <c r="K60" s="65">
        <v>2</v>
      </c>
      <c r="L60" s="65">
        <v>8192</v>
      </c>
      <c r="M60" s="65">
        <v>2</v>
      </c>
      <c r="N60" s="65">
        <v>3</v>
      </c>
      <c r="O60" s="65" t="s">
        <v>5957</v>
      </c>
      <c r="P60" s="65" t="s">
        <v>5958</v>
      </c>
      <c r="S60" s="65" t="s">
        <v>5959</v>
      </c>
      <c r="T60" s="65" t="s">
        <v>6006</v>
      </c>
      <c r="V60" s="65" t="b">
        <v>1</v>
      </c>
      <c r="W60" s="65" t="s">
        <v>5961</v>
      </c>
      <c r="X60" s="65" t="s">
        <v>5962</v>
      </c>
      <c r="Y60" s="65">
        <v>-1</v>
      </c>
      <c r="Z60" s="65">
        <v>-1</v>
      </c>
      <c r="AA60" s="65" t="b">
        <v>0</v>
      </c>
      <c r="AB60" s="65">
        <v>254067</v>
      </c>
      <c r="AC60" s="65">
        <v>254067</v>
      </c>
      <c r="AD60" s="65">
        <v>245760</v>
      </c>
      <c r="AE60" s="65" t="s">
        <v>6007</v>
      </c>
      <c r="AF60" s="65" t="s">
        <v>6008</v>
      </c>
      <c r="AI60" s="65" t="s">
        <v>6280</v>
      </c>
      <c r="AP60" s="65" t="s">
        <v>5966</v>
      </c>
      <c r="AQ60" s="65" t="s">
        <v>5967</v>
      </c>
      <c r="AR60" s="65" t="s">
        <v>5968</v>
      </c>
      <c r="AS60" s="65" t="s">
        <v>5969</v>
      </c>
      <c r="AT60" s="65">
        <v>8</v>
      </c>
      <c r="AU60" s="65" t="s">
        <v>6281</v>
      </c>
      <c r="AV60" s="65" t="s">
        <v>6282</v>
      </c>
    </row>
    <row r="61" spans="1:48">
      <c r="A61" s="65" t="e">
        <f>(VLOOKUP(B61,#REF!,1,0))</f>
        <v>#REF!</v>
      </c>
      <c r="B61" s="65" t="s">
        <v>6283</v>
      </c>
      <c r="C61" s="65" t="s">
        <v>6284</v>
      </c>
      <c r="D61" s="65" t="s">
        <v>6035</v>
      </c>
      <c r="E61" s="65" t="s">
        <v>5954</v>
      </c>
      <c r="F61" s="65" t="s">
        <v>6036</v>
      </c>
      <c r="G61" s="65" t="s">
        <v>5962</v>
      </c>
      <c r="H61" s="65" t="b">
        <v>0</v>
      </c>
      <c r="K61" s="65">
        <v>2</v>
      </c>
      <c r="L61" s="65">
        <v>8192</v>
      </c>
      <c r="M61" s="65">
        <v>2</v>
      </c>
      <c r="N61" s="65">
        <v>2</v>
      </c>
      <c r="O61" s="65" t="s">
        <v>5957</v>
      </c>
      <c r="P61" s="65" t="s">
        <v>6285</v>
      </c>
      <c r="S61" s="65" t="s">
        <v>5959</v>
      </c>
      <c r="T61" s="65" t="s">
        <v>5960</v>
      </c>
      <c r="W61" s="65" t="s">
        <v>5961</v>
      </c>
      <c r="X61" s="65" t="s">
        <v>5962</v>
      </c>
      <c r="Y61" s="65">
        <v>-1</v>
      </c>
      <c r="Z61" s="65">
        <v>-1</v>
      </c>
      <c r="AA61" s="65" t="b">
        <v>0</v>
      </c>
      <c r="AB61" s="65">
        <v>213263</v>
      </c>
      <c r="AC61" s="65">
        <v>204801</v>
      </c>
      <c r="AD61" s="65">
        <v>204800</v>
      </c>
      <c r="AE61" s="65" t="s">
        <v>5963</v>
      </c>
      <c r="AF61" s="65" t="s">
        <v>5964</v>
      </c>
      <c r="AI61" s="65" t="s">
        <v>6286</v>
      </c>
      <c r="AP61" s="65" t="s">
        <v>5966</v>
      </c>
      <c r="AQ61" s="65" t="s">
        <v>5967</v>
      </c>
      <c r="AR61" s="65" t="s">
        <v>6097</v>
      </c>
      <c r="AS61" s="65" t="s">
        <v>6010</v>
      </c>
      <c r="AT61" s="65">
        <v>8</v>
      </c>
      <c r="AU61" s="65" t="s">
        <v>6287</v>
      </c>
      <c r="AV61" s="65" t="s">
        <v>6288</v>
      </c>
    </row>
    <row r="62" spans="1:48">
      <c r="A62" s="65" t="e">
        <f>(VLOOKUP(B62,#REF!,1,0))</f>
        <v>#REF!</v>
      </c>
      <c r="B62" s="65" t="s">
        <v>661</v>
      </c>
      <c r="C62" s="65" t="s">
        <v>6289</v>
      </c>
      <c r="D62" s="65" t="s">
        <v>5953</v>
      </c>
      <c r="E62" s="65" t="s">
        <v>5954</v>
      </c>
      <c r="F62" s="65" t="s">
        <v>5955</v>
      </c>
      <c r="G62" s="65" t="s">
        <v>5956</v>
      </c>
      <c r="H62" s="65" t="b">
        <v>0</v>
      </c>
      <c r="K62" s="65">
        <v>2</v>
      </c>
      <c r="L62" s="65">
        <v>6144</v>
      </c>
      <c r="M62" s="65">
        <v>2</v>
      </c>
      <c r="N62" s="65">
        <v>2</v>
      </c>
      <c r="O62" s="65" t="s">
        <v>5957</v>
      </c>
      <c r="P62" s="65" t="s">
        <v>5958</v>
      </c>
      <c r="S62" s="65" t="s">
        <v>5959</v>
      </c>
      <c r="T62" s="65" t="s">
        <v>5960</v>
      </c>
      <c r="V62" s="65" t="b">
        <v>1</v>
      </c>
      <c r="W62" s="65" t="s">
        <v>5961</v>
      </c>
      <c r="X62" s="65" t="s">
        <v>5962</v>
      </c>
      <c r="Y62" s="65">
        <v>-1</v>
      </c>
      <c r="Z62" s="65">
        <v>-1</v>
      </c>
      <c r="AA62" s="65" t="b">
        <v>0</v>
      </c>
      <c r="AB62" s="65">
        <v>139375</v>
      </c>
      <c r="AC62" s="65">
        <v>139375</v>
      </c>
      <c r="AD62" s="65">
        <v>133120</v>
      </c>
      <c r="AE62" s="65" t="s">
        <v>5963</v>
      </c>
      <c r="AF62" s="65" t="s">
        <v>5964</v>
      </c>
      <c r="AI62" s="65" t="s">
        <v>6290</v>
      </c>
      <c r="AP62" s="65" t="s">
        <v>5966</v>
      </c>
      <c r="AQ62" s="65" t="s">
        <v>5967</v>
      </c>
      <c r="AR62" s="65" t="s">
        <v>6039</v>
      </c>
      <c r="AS62" s="65" t="s">
        <v>5969</v>
      </c>
      <c r="AT62" s="65">
        <v>8</v>
      </c>
      <c r="AU62" s="65" t="s">
        <v>6291</v>
      </c>
      <c r="AV62" s="65" t="s">
        <v>6292</v>
      </c>
    </row>
    <row r="63" spans="1:48">
      <c r="A63" s="65" t="e">
        <f>(VLOOKUP(B63,#REF!,1,0))</f>
        <v>#REF!</v>
      </c>
      <c r="B63" s="65" t="s">
        <v>6293</v>
      </c>
      <c r="C63" s="65" t="s">
        <v>6294</v>
      </c>
      <c r="D63" s="65" t="s">
        <v>5953</v>
      </c>
      <c r="E63" s="65" t="s">
        <v>5954</v>
      </c>
      <c r="F63" s="65" t="s">
        <v>5955</v>
      </c>
      <c r="G63" s="65" t="s">
        <v>5956</v>
      </c>
      <c r="H63" s="65" t="b">
        <v>0</v>
      </c>
      <c r="K63" s="65">
        <v>2</v>
      </c>
      <c r="L63" s="65">
        <v>4096</v>
      </c>
      <c r="M63" s="65">
        <v>1</v>
      </c>
      <c r="N63" s="65">
        <v>2</v>
      </c>
      <c r="O63" s="65" t="s">
        <v>5957</v>
      </c>
      <c r="S63" s="65" t="s">
        <v>5959</v>
      </c>
      <c r="T63" s="65" t="s">
        <v>6006</v>
      </c>
      <c r="V63" s="65" t="b">
        <v>1</v>
      </c>
      <c r="W63" s="65" t="s">
        <v>5961</v>
      </c>
      <c r="X63" s="65" t="s">
        <v>5962</v>
      </c>
      <c r="Y63" s="65">
        <v>-1</v>
      </c>
      <c r="Z63" s="65">
        <v>-1</v>
      </c>
      <c r="AA63" s="65" t="b">
        <v>0</v>
      </c>
      <c r="AB63" s="65">
        <v>127088</v>
      </c>
      <c r="AC63" s="65">
        <v>127088</v>
      </c>
      <c r="AD63" s="65">
        <v>122880</v>
      </c>
      <c r="AE63" s="65" t="s">
        <v>6007</v>
      </c>
      <c r="AF63" s="65" t="s">
        <v>6008</v>
      </c>
      <c r="AI63" s="65" t="s">
        <v>6295</v>
      </c>
      <c r="AP63" s="65" t="s">
        <v>5966</v>
      </c>
      <c r="AQ63" s="65" t="s">
        <v>5967</v>
      </c>
      <c r="AR63" s="65" t="s">
        <v>6039</v>
      </c>
      <c r="AS63" s="65" t="s">
        <v>5969</v>
      </c>
      <c r="AT63" s="65">
        <v>8</v>
      </c>
      <c r="AU63" s="65" t="s">
        <v>6296</v>
      </c>
      <c r="AV63" s="65" t="s">
        <v>6297</v>
      </c>
    </row>
    <row r="64" spans="1:48">
      <c r="A64" s="65" t="e">
        <f>(VLOOKUP(B64,#REF!,1,0))</f>
        <v>#REF!</v>
      </c>
      <c r="B64" s="65" t="s">
        <v>6298</v>
      </c>
      <c r="C64" s="65" t="s">
        <v>6299</v>
      </c>
      <c r="D64" s="65" t="s">
        <v>5953</v>
      </c>
      <c r="E64" s="65" t="s">
        <v>5954</v>
      </c>
      <c r="F64" s="65" t="s">
        <v>5955</v>
      </c>
      <c r="G64" s="65" t="s">
        <v>5956</v>
      </c>
      <c r="H64" s="65" t="b">
        <v>0</v>
      </c>
      <c r="K64" s="65">
        <v>2</v>
      </c>
      <c r="L64" s="65">
        <v>8192</v>
      </c>
      <c r="M64" s="65">
        <v>1</v>
      </c>
      <c r="N64" s="65">
        <v>2</v>
      </c>
      <c r="O64" s="65" t="s">
        <v>5957</v>
      </c>
      <c r="S64" s="65" t="s">
        <v>5959</v>
      </c>
      <c r="T64" s="65" t="s">
        <v>6006</v>
      </c>
      <c r="V64" s="65" t="b">
        <v>1</v>
      </c>
      <c r="W64" s="65" t="s">
        <v>5961</v>
      </c>
      <c r="X64" s="65" t="s">
        <v>5962</v>
      </c>
      <c r="Y64" s="65">
        <v>-1</v>
      </c>
      <c r="Z64" s="65">
        <v>-1</v>
      </c>
      <c r="AA64" s="65" t="b">
        <v>0</v>
      </c>
      <c r="AB64" s="65">
        <v>346227</v>
      </c>
      <c r="AC64" s="65">
        <v>346227</v>
      </c>
      <c r="AD64" s="65">
        <v>337920</v>
      </c>
      <c r="AE64" s="65" t="s">
        <v>6007</v>
      </c>
      <c r="AF64" s="65" t="s">
        <v>6008</v>
      </c>
      <c r="AI64" s="65" t="s">
        <v>6300</v>
      </c>
      <c r="AP64" s="65" t="s">
        <v>5966</v>
      </c>
      <c r="AQ64" s="65" t="s">
        <v>5967</v>
      </c>
      <c r="AR64" s="65" t="s">
        <v>6075</v>
      </c>
      <c r="AS64" s="65" t="s">
        <v>5969</v>
      </c>
      <c r="AT64" s="65">
        <v>8</v>
      </c>
      <c r="AU64" s="65" t="s">
        <v>6301</v>
      </c>
      <c r="AV64" s="65" t="s">
        <v>6302</v>
      </c>
    </row>
    <row r="65" spans="1:48">
      <c r="A65" s="65" t="e">
        <f>(VLOOKUP(B65,#REF!,1,0))</f>
        <v>#REF!</v>
      </c>
      <c r="B65" s="65" t="s">
        <v>6303</v>
      </c>
      <c r="C65" s="65" t="s">
        <v>6304</v>
      </c>
      <c r="D65" s="65" t="s">
        <v>5953</v>
      </c>
      <c r="E65" s="65" t="s">
        <v>5954</v>
      </c>
      <c r="F65" s="65" t="s">
        <v>5955</v>
      </c>
      <c r="G65" s="65" t="s">
        <v>5956</v>
      </c>
      <c r="H65" s="65" t="b">
        <v>0</v>
      </c>
      <c r="K65" s="65">
        <v>2</v>
      </c>
      <c r="L65" s="65">
        <v>12288</v>
      </c>
      <c r="M65" s="65">
        <v>1</v>
      </c>
      <c r="N65" s="65">
        <v>2</v>
      </c>
      <c r="O65" s="65" t="s">
        <v>5957</v>
      </c>
      <c r="S65" s="65" t="s">
        <v>5959</v>
      </c>
      <c r="T65" s="65" t="s">
        <v>6006</v>
      </c>
      <c r="V65" s="65" t="b">
        <v>1</v>
      </c>
      <c r="W65" s="65" t="s">
        <v>5961</v>
      </c>
      <c r="X65" s="65" t="s">
        <v>5962</v>
      </c>
      <c r="Y65" s="65">
        <v>-1</v>
      </c>
      <c r="Z65" s="65">
        <v>-1</v>
      </c>
      <c r="AA65" s="65" t="b">
        <v>0</v>
      </c>
      <c r="AB65" s="65">
        <v>401522</v>
      </c>
      <c r="AC65" s="65">
        <v>401522</v>
      </c>
      <c r="AD65" s="65">
        <v>389120</v>
      </c>
      <c r="AE65" s="65" t="s">
        <v>6007</v>
      </c>
      <c r="AF65" s="65" t="s">
        <v>6008</v>
      </c>
      <c r="AI65" s="65" t="s">
        <v>6305</v>
      </c>
      <c r="AP65" s="65" t="s">
        <v>5966</v>
      </c>
      <c r="AQ65" s="65" t="s">
        <v>5967</v>
      </c>
      <c r="AR65" s="65" t="s">
        <v>6001</v>
      </c>
      <c r="AS65" s="65" t="s">
        <v>5969</v>
      </c>
      <c r="AT65" s="65">
        <v>8</v>
      </c>
      <c r="AU65" s="65" t="s">
        <v>6306</v>
      </c>
      <c r="AV65" s="65" t="s">
        <v>6307</v>
      </c>
    </row>
    <row r="66" spans="1:48">
      <c r="A66" s="65" t="e">
        <f>(VLOOKUP(B66,#REF!,1,0))</f>
        <v>#REF!</v>
      </c>
      <c r="B66" s="65" t="s">
        <v>6308</v>
      </c>
      <c r="C66" s="65" t="s">
        <v>6309</v>
      </c>
      <c r="D66" s="65" t="s">
        <v>5953</v>
      </c>
      <c r="E66" s="65" t="s">
        <v>5954</v>
      </c>
      <c r="F66" s="65" t="s">
        <v>5955</v>
      </c>
      <c r="G66" s="65" t="s">
        <v>5956</v>
      </c>
      <c r="H66" s="65" t="b">
        <v>0</v>
      </c>
      <c r="K66" s="65">
        <v>2</v>
      </c>
      <c r="L66" s="65">
        <v>8192</v>
      </c>
      <c r="M66" s="65">
        <v>1</v>
      </c>
      <c r="N66" s="65">
        <v>2</v>
      </c>
      <c r="O66" s="65" t="s">
        <v>5957</v>
      </c>
      <c r="S66" s="65" t="s">
        <v>5959</v>
      </c>
      <c r="T66" s="65" t="s">
        <v>6006</v>
      </c>
      <c r="V66" s="65" t="b">
        <v>1</v>
      </c>
      <c r="W66" s="65" t="s">
        <v>5961</v>
      </c>
      <c r="X66" s="65" t="s">
        <v>5962</v>
      </c>
      <c r="Y66" s="65">
        <v>-1</v>
      </c>
      <c r="Z66" s="65">
        <v>-1</v>
      </c>
      <c r="AA66" s="65" t="b">
        <v>0</v>
      </c>
      <c r="AB66" s="65">
        <v>295026</v>
      </c>
      <c r="AC66" s="65">
        <v>295026</v>
      </c>
      <c r="AD66" s="65">
        <v>286720</v>
      </c>
      <c r="AE66" s="65" t="s">
        <v>6007</v>
      </c>
      <c r="AF66" s="65" t="s">
        <v>6008</v>
      </c>
      <c r="AI66" s="65" t="s">
        <v>6310</v>
      </c>
      <c r="AP66" s="65" t="s">
        <v>5966</v>
      </c>
      <c r="AQ66" s="65" t="s">
        <v>5967</v>
      </c>
      <c r="AR66" s="65" t="s">
        <v>5968</v>
      </c>
      <c r="AS66" s="65" t="s">
        <v>5969</v>
      </c>
      <c r="AT66" s="65">
        <v>8</v>
      </c>
      <c r="AU66" s="65" t="s">
        <v>6311</v>
      </c>
      <c r="AV66" s="65" t="s">
        <v>6312</v>
      </c>
    </row>
    <row r="67" spans="1:48">
      <c r="A67" s="65" t="e">
        <f>(VLOOKUP(B67,#REF!,1,0))</f>
        <v>#REF!</v>
      </c>
      <c r="B67" s="65" t="s">
        <v>6313</v>
      </c>
      <c r="C67" s="65" t="s">
        <v>6314</v>
      </c>
      <c r="D67" s="65" t="s">
        <v>5953</v>
      </c>
      <c r="E67" s="65" t="s">
        <v>5954</v>
      </c>
      <c r="F67" s="65" t="s">
        <v>5955</v>
      </c>
      <c r="G67" s="65" t="s">
        <v>5956</v>
      </c>
      <c r="H67" s="65" t="b">
        <v>0</v>
      </c>
      <c r="K67" s="65">
        <v>2</v>
      </c>
      <c r="L67" s="65">
        <v>4096</v>
      </c>
      <c r="M67" s="65">
        <v>1</v>
      </c>
      <c r="N67" s="65">
        <v>2</v>
      </c>
      <c r="O67" s="65" t="s">
        <v>5957</v>
      </c>
      <c r="S67" s="65" t="s">
        <v>5959</v>
      </c>
      <c r="T67" s="65" t="s">
        <v>6006</v>
      </c>
      <c r="V67" s="65" t="b">
        <v>1</v>
      </c>
      <c r="W67" s="65" t="s">
        <v>5961</v>
      </c>
      <c r="X67" s="65" t="s">
        <v>5962</v>
      </c>
      <c r="Y67" s="65">
        <v>-1</v>
      </c>
      <c r="Z67" s="65">
        <v>-1</v>
      </c>
      <c r="AA67" s="65" t="b">
        <v>0</v>
      </c>
      <c r="AB67" s="65">
        <v>127090</v>
      </c>
      <c r="AC67" s="65">
        <v>127090</v>
      </c>
      <c r="AD67" s="65">
        <v>122880</v>
      </c>
      <c r="AE67" s="65" t="s">
        <v>6007</v>
      </c>
      <c r="AF67" s="65" t="s">
        <v>6008</v>
      </c>
      <c r="AI67" s="65" t="s">
        <v>6315</v>
      </c>
      <c r="AP67" s="65" t="s">
        <v>5966</v>
      </c>
      <c r="AQ67" s="65" t="s">
        <v>5967</v>
      </c>
      <c r="AR67" s="65" t="s">
        <v>5968</v>
      </c>
      <c r="AS67" s="65" t="s">
        <v>5969</v>
      </c>
      <c r="AT67" s="65">
        <v>8</v>
      </c>
      <c r="AU67" s="65" t="s">
        <v>6316</v>
      </c>
      <c r="AV67" s="65" t="s">
        <v>6317</v>
      </c>
    </row>
    <row r="68" spans="1:48">
      <c r="A68" s="65" t="e">
        <f>(VLOOKUP(B68,#REF!,1,0))</f>
        <v>#REF!</v>
      </c>
      <c r="B68" s="65" t="s">
        <v>6318</v>
      </c>
      <c r="C68" s="65" t="s">
        <v>6319</v>
      </c>
      <c r="D68" s="65" t="s">
        <v>5953</v>
      </c>
      <c r="E68" s="65" t="s">
        <v>5954</v>
      </c>
      <c r="F68" s="65" t="s">
        <v>5955</v>
      </c>
      <c r="G68" s="65" t="s">
        <v>5956</v>
      </c>
      <c r="H68" s="65" t="b">
        <v>0</v>
      </c>
      <c r="K68" s="65">
        <v>2</v>
      </c>
      <c r="L68" s="65">
        <v>8192</v>
      </c>
      <c r="M68" s="65">
        <v>1</v>
      </c>
      <c r="N68" s="65">
        <v>2</v>
      </c>
      <c r="O68" s="65" t="s">
        <v>5957</v>
      </c>
      <c r="S68" s="65" t="s">
        <v>5959</v>
      </c>
      <c r="T68" s="65" t="s">
        <v>6006</v>
      </c>
      <c r="V68" s="65" t="b">
        <v>1</v>
      </c>
      <c r="W68" s="65" t="s">
        <v>5961</v>
      </c>
      <c r="X68" s="65" t="s">
        <v>5962</v>
      </c>
      <c r="Y68" s="65">
        <v>-1</v>
      </c>
      <c r="Z68" s="65">
        <v>-1</v>
      </c>
      <c r="AA68" s="65" t="b">
        <v>0</v>
      </c>
      <c r="AB68" s="65">
        <v>243826</v>
      </c>
      <c r="AC68" s="65">
        <v>243826</v>
      </c>
      <c r="AD68" s="65">
        <v>235520</v>
      </c>
      <c r="AE68" s="65" t="s">
        <v>6007</v>
      </c>
      <c r="AF68" s="65" t="s">
        <v>6008</v>
      </c>
      <c r="AI68" s="65" t="s">
        <v>6320</v>
      </c>
      <c r="AP68" s="65" t="s">
        <v>5966</v>
      </c>
      <c r="AQ68" s="65" t="s">
        <v>5967</v>
      </c>
      <c r="AR68" s="65" t="s">
        <v>6061</v>
      </c>
      <c r="AS68" s="65" t="s">
        <v>5969</v>
      </c>
      <c r="AT68" s="65">
        <v>8</v>
      </c>
      <c r="AU68" s="65" t="s">
        <v>6321</v>
      </c>
      <c r="AV68" s="65" t="s">
        <v>6322</v>
      </c>
    </row>
    <row r="69" spans="1:48">
      <c r="A69" s="65" t="e">
        <f>(VLOOKUP(B69,#REF!,1,0))</f>
        <v>#REF!</v>
      </c>
      <c r="B69" s="65" t="s">
        <v>6323</v>
      </c>
      <c r="C69" s="65" t="s">
        <v>6324</v>
      </c>
      <c r="D69" s="65" t="s">
        <v>5953</v>
      </c>
      <c r="E69" s="65" t="s">
        <v>5954</v>
      </c>
      <c r="F69" s="65" t="s">
        <v>5955</v>
      </c>
      <c r="G69" s="65" t="s">
        <v>5956</v>
      </c>
      <c r="H69" s="65" t="b">
        <v>0</v>
      </c>
      <c r="K69" s="65">
        <v>2</v>
      </c>
      <c r="L69" s="65">
        <v>4096</v>
      </c>
      <c r="M69" s="65">
        <v>1</v>
      </c>
      <c r="N69" s="65">
        <v>2</v>
      </c>
      <c r="O69" s="65" t="s">
        <v>5957</v>
      </c>
      <c r="S69" s="65" t="s">
        <v>5959</v>
      </c>
      <c r="T69" s="65" t="s">
        <v>6006</v>
      </c>
      <c r="V69" s="65" t="b">
        <v>1</v>
      </c>
      <c r="W69" s="65" t="s">
        <v>5961</v>
      </c>
      <c r="X69" s="65" t="s">
        <v>5962</v>
      </c>
      <c r="Y69" s="65">
        <v>-1</v>
      </c>
      <c r="Z69" s="65">
        <v>-1</v>
      </c>
      <c r="AA69" s="65" t="b">
        <v>0</v>
      </c>
      <c r="AB69" s="65">
        <v>127089</v>
      </c>
      <c r="AC69" s="65">
        <v>127089</v>
      </c>
      <c r="AD69" s="65">
        <v>122880</v>
      </c>
      <c r="AE69" s="65" t="s">
        <v>6007</v>
      </c>
      <c r="AF69" s="65" t="s">
        <v>6008</v>
      </c>
      <c r="AI69" s="65" t="s">
        <v>6325</v>
      </c>
      <c r="AP69" s="65" t="s">
        <v>5966</v>
      </c>
      <c r="AQ69" s="65" t="s">
        <v>5967</v>
      </c>
      <c r="AR69" s="65" t="s">
        <v>6061</v>
      </c>
      <c r="AS69" s="65" t="s">
        <v>5969</v>
      </c>
      <c r="AT69" s="65">
        <v>8</v>
      </c>
      <c r="AU69" s="65" t="s">
        <v>6326</v>
      </c>
      <c r="AV69" s="65" t="s">
        <v>6327</v>
      </c>
    </row>
    <row r="70" spans="1:48">
      <c r="A70" s="65" t="e">
        <f>(VLOOKUP(B70,#REF!,1,0))</f>
        <v>#REF!</v>
      </c>
      <c r="B70" s="65" t="s">
        <v>6328</v>
      </c>
      <c r="C70" s="65" t="s">
        <v>6329</v>
      </c>
      <c r="D70" s="65" t="s">
        <v>5953</v>
      </c>
      <c r="E70" s="65" t="s">
        <v>5954</v>
      </c>
      <c r="F70" s="65" t="s">
        <v>5955</v>
      </c>
      <c r="G70" s="65" t="s">
        <v>5956</v>
      </c>
      <c r="H70" s="65" t="b">
        <v>0</v>
      </c>
      <c r="K70" s="65">
        <v>2</v>
      </c>
      <c r="L70" s="65">
        <v>12288</v>
      </c>
      <c r="M70" s="65">
        <v>1</v>
      </c>
      <c r="N70" s="65">
        <v>2</v>
      </c>
      <c r="O70" s="65" t="s">
        <v>5957</v>
      </c>
      <c r="S70" s="65" t="s">
        <v>5959</v>
      </c>
      <c r="T70" s="65" t="s">
        <v>6006</v>
      </c>
      <c r="V70" s="65" t="b">
        <v>1</v>
      </c>
      <c r="W70" s="65" t="s">
        <v>5961</v>
      </c>
      <c r="X70" s="65" t="s">
        <v>5962</v>
      </c>
      <c r="Y70" s="65">
        <v>-1</v>
      </c>
      <c r="Z70" s="65">
        <v>-1</v>
      </c>
      <c r="AA70" s="65" t="b">
        <v>0</v>
      </c>
      <c r="AB70" s="65">
        <v>350322</v>
      </c>
      <c r="AC70" s="65">
        <v>350322</v>
      </c>
      <c r="AD70" s="65">
        <v>337920</v>
      </c>
      <c r="AE70" s="65" t="s">
        <v>6007</v>
      </c>
      <c r="AF70" s="65" t="s">
        <v>6008</v>
      </c>
      <c r="AI70" s="65" t="s">
        <v>6330</v>
      </c>
      <c r="AP70" s="65" t="s">
        <v>5966</v>
      </c>
      <c r="AQ70" s="65" t="s">
        <v>5967</v>
      </c>
      <c r="AR70" s="65" t="s">
        <v>6001</v>
      </c>
      <c r="AS70" s="65" t="s">
        <v>5969</v>
      </c>
      <c r="AT70" s="65">
        <v>8</v>
      </c>
      <c r="AU70" s="65" t="s">
        <v>6331</v>
      </c>
      <c r="AV70" s="65" t="s">
        <v>6332</v>
      </c>
    </row>
    <row r="71" spans="1:48">
      <c r="A71" s="65" t="e">
        <f>(VLOOKUP(B71,#REF!,1,0))</f>
        <v>#REF!</v>
      </c>
      <c r="B71" s="65" t="s">
        <v>6333</v>
      </c>
      <c r="C71" s="65" t="s">
        <v>6334</v>
      </c>
      <c r="D71" s="65" t="s">
        <v>5953</v>
      </c>
      <c r="E71" s="65" t="s">
        <v>5954</v>
      </c>
      <c r="F71" s="65" t="s">
        <v>5955</v>
      </c>
      <c r="G71" s="65" t="s">
        <v>5956</v>
      </c>
      <c r="H71" s="65" t="b">
        <v>0</v>
      </c>
      <c r="I71" s="65" t="s">
        <v>6335</v>
      </c>
      <c r="K71" s="65">
        <v>2</v>
      </c>
      <c r="L71" s="65">
        <v>8192</v>
      </c>
      <c r="M71" s="65">
        <v>1</v>
      </c>
      <c r="N71" s="65">
        <v>2</v>
      </c>
      <c r="O71" s="65" t="s">
        <v>5957</v>
      </c>
      <c r="S71" s="65" t="s">
        <v>5959</v>
      </c>
      <c r="T71" s="65" t="s">
        <v>5960</v>
      </c>
      <c r="V71" s="65" t="b">
        <v>1</v>
      </c>
      <c r="W71" s="65" t="s">
        <v>5961</v>
      </c>
      <c r="X71" s="65" t="s">
        <v>5962</v>
      </c>
      <c r="Y71" s="65">
        <v>-1</v>
      </c>
      <c r="Z71" s="65">
        <v>-1</v>
      </c>
      <c r="AA71" s="65" t="b">
        <v>0</v>
      </c>
      <c r="AB71" s="65">
        <v>131187</v>
      </c>
      <c r="AC71" s="65">
        <v>131187</v>
      </c>
      <c r="AD71" s="65">
        <v>122880</v>
      </c>
      <c r="AE71" s="65" t="s">
        <v>5963</v>
      </c>
      <c r="AF71" s="65" t="s">
        <v>5964</v>
      </c>
      <c r="AI71" s="65" t="s">
        <v>6336</v>
      </c>
      <c r="AP71" s="65" t="s">
        <v>5966</v>
      </c>
      <c r="AQ71" s="65" t="s">
        <v>5967</v>
      </c>
      <c r="AR71" s="65" t="s">
        <v>6039</v>
      </c>
      <c r="AS71" s="65" t="s">
        <v>5969</v>
      </c>
      <c r="AT71" s="65">
        <v>8</v>
      </c>
      <c r="AU71" s="65" t="s">
        <v>6337</v>
      </c>
      <c r="AV71" s="65" t="s">
        <v>6338</v>
      </c>
    </row>
    <row r="72" spans="1:48">
      <c r="A72" s="65" t="e">
        <f>(VLOOKUP(B72,#REF!,1,0))</f>
        <v>#REF!</v>
      </c>
      <c r="B72" s="65" t="s">
        <v>6339</v>
      </c>
      <c r="C72" s="65" t="s">
        <v>840</v>
      </c>
      <c r="D72" s="65" t="s">
        <v>5953</v>
      </c>
      <c r="E72" s="65" t="s">
        <v>5954</v>
      </c>
      <c r="F72" s="65" t="s">
        <v>5955</v>
      </c>
      <c r="G72" s="65" t="s">
        <v>5956</v>
      </c>
      <c r="H72" s="65" t="b">
        <v>0</v>
      </c>
      <c r="K72" s="65">
        <v>2</v>
      </c>
      <c r="L72" s="65">
        <v>2048</v>
      </c>
      <c r="M72" s="65">
        <v>2</v>
      </c>
      <c r="N72" s="65">
        <v>2</v>
      </c>
      <c r="O72" s="65" t="s">
        <v>5957</v>
      </c>
      <c r="P72" s="65" t="s">
        <v>5958</v>
      </c>
      <c r="S72" s="65" t="s">
        <v>5959</v>
      </c>
      <c r="T72" s="65" t="s">
        <v>6006</v>
      </c>
      <c r="V72" s="65" t="b">
        <v>1</v>
      </c>
      <c r="W72" s="65" t="s">
        <v>5961</v>
      </c>
      <c r="X72" s="65" t="s">
        <v>5962</v>
      </c>
      <c r="Y72" s="65">
        <v>-1</v>
      </c>
      <c r="Z72" s="65">
        <v>-1</v>
      </c>
      <c r="AA72" s="65" t="b">
        <v>0</v>
      </c>
      <c r="AB72" s="65">
        <v>53377</v>
      </c>
      <c r="AC72" s="65">
        <v>37155</v>
      </c>
      <c r="AD72" s="65">
        <v>3</v>
      </c>
      <c r="AE72" s="65" t="s">
        <v>6007</v>
      </c>
      <c r="AF72" s="65" t="s">
        <v>6008</v>
      </c>
      <c r="AI72" s="65" t="s">
        <v>6340</v>
      </c>
      <c r="AP72" s="65" t="s">
        <v>5966</v>
      </c>
      <c r="AQ72" s="65" t="s">
        <v>5967</v>
      </c>
      <c r="AR72" s="65" t="s">
        <v>6061</v>
      </c>
      <c r="AS72" s="65" t="s">
        <v>6010</v>
      </c>
      <c r="AT72" s="65">
        <v>7</v>
      </c>
      <c r="AU72" s="65" t="s">
        <v>6341</v>
      </c>
      <c r="AV72" s="65" t="s">
        <v>6342</v>
      </c>
    </row>
    <row r="73" spans="1:48">
      <c r="A73" s="65" t="e">
        <f>(VLOOKUP(B73,#REF!,1,0))</f>
        <v>#REF!</v>
      </c>
      <c r="B73" s="65" t="s">
        <v>811</v>
      </c>
      <c r="C73" s="65" t="s">
        <v>811</v>
      </c>
      <c r="D73" s="65" t="s">
        <v>5953</v>
      </c>
      <c r="E73" s="65" t="s">
        <v>5954</v>
      </c>
      <c r="F73" s="65" t="s">
        <v>5955</v>
      </c>
      <c r="G73" s="65" t="s">
        <v>5956</v>
      </c>
      <c r="H73" s="65" t="b">
        <v>0</v>
      </c>
      <c r="K73" s="65">
        <v>2</v>
      </c>
      <c r="L73" s="65">
        <v>4096</v>
      </c>
      <c r="M73" s="65">
        <v>2</v>
      </c>
      <c r="N73" s="65">
        <v>2</v>
      </c>
      <c r="O73" s="65" t="s">
        <v>5957</v>
      </c>
      <c r="P73" s="65" t="s">
        <v>5958</v>
      </c>
      <c r="S73" s="65" t="s">
        <v>5959</v>
      </c>
      <c r="T73" s="65" t="s">
        <v>6006</v>
      </c>
      <c r="V73" s="65" t="b">
        <v>1</v>
      </c>
      <c r="W73" s="65" t="s">
        <v>5961</v>
      </c>
      <c r="X73" s="65" t="s">
        <v>5962</v>
      </c>
      <c r="Y73" s="65">
        <v>-1</v>
      </c>
      <c r="Z73" s="65">
        <v>-1</v>
      </c>
      <c r="AA73" s="65" t="b">
        <v>0</v>
      </c>
      <c r="AB73" s="65">
        <v>65667</v>
      </c>
      <c r="AC73" s="65">
        <v>57765</v>
      </c>
      <c r="AD73" s="65">
        <v>53538</v>
      </c>
      <c r="AE73" s="65" t="s">
        <v>6007</v>
      </c>
      <c r="AF73" s="65" t="s">
        <v>6008</v>
      </c>
      <c r="AI73" s="65" t="s">
        <v>6343</v>
      </c>
      <c r="AP73" s="65" t="s">
        <v>5966</v>
      </c>
      <c r="AQ73" s="65" t="s">
        <v>5967</v>
      </c>
      <c r="AR73" s="65" t="s">
        <v>6061</v>
      </c>
      <c r="AS73" s="65" t="s">
        <v>6010</v>
      </c>
      <c r="AT73" s="65">
        <v>7</v>
      </c>
      <c r="AU73" s="65" t="s">
        <v>6344</v>
      </c>
      <c r="AV73" s="65" t="s">
        <v>6345</v>
      </c>
    </row>
    <row r="74" spans="1:48">
      <c r="A74" s="65" t="e">
        <f>(VLOOKUP(B74,#REF!,1,0))</f>
        <v>#REF!</v>
      </c>
      <c r="B74" s="65" t="s">
        <v>918</v>
      </c>
      <c r="D74" s="65" t="s">
        <v>5953</v>
      </c>
      <c r="E74" s="65" t="s">
        <v>5954</v>
      </c>
      <c r="F74" s="65" t="s">
        <v>5955</v>
      </c>
      <c r="G74" s="65" t="s">
        <v>6346</v>
      </c>
      <c r="H74" s="65" t="b">
        <v>0</v>
      </c>
      <c r="K74" s="65">
        <v>4</v>
      </c>
      <c r="L74" s="65">
        <v>18432</v>
      </c>
      <c r="M74" s="65">
        <v>2</v>
      </c>
      <c r="N74" s="65">
        <v>4</v>
      </c>
      <c r="O74" s="65" t="s">
        <v>5957</v>
      </c>
      <c r="P74" s="65" t="s">
        <v>5958</v>
      </c>
      <c r="S74" s="65" t="s">
        <v>5959</v>
      </c>
      <c r="T74" s="65" t="s">
        <v>6006</v>
      </c>
      <c r="V74" s="65" t="b">
        <v>1</v>
      </c>
      <c r="W74" s="65" t="s">
        <v>5961</v>
      </c>
      <c r="X74" s="65" t="s">
        <v>5962</v>
      </c>
      <c r="Y74" s="65">
        <v>-1</v>
      </c>
      <c r="Z74" s="65">
        <v>-1</v>
      </c>
      <c r="AA74" s="65" t="b">
        <v>0</v>
      </c>
      <c r="AB74" s="65">
        <v>315529</v>
      </c>
      <c r="AC74" s="65">
        <v>315529</v>
      </c>
      <c r="AD74" s="65">
        <v>215040</v>
      </c>
      <c r="AE74" s="65" t="s">
        <v>6347</v>
      </c>
      <c r="AF74" s="65" t="s">
        <v>6008</v>
      </c>
      <c r="AI74" s="65" t="s">
        <v>6348</v>
      </c>
      <c r="AP74" s="65" t="s">
        <v>5966</v>
      </c>
      <c r="AQ74" s="65" t="s">
        <v>5967</v>
      </c>
      <c r="AR74" s="65" t="s">
        <v>6045</v>
      </c>
      <c r="AS74" s="65" t="s">
        <v>6010</v>
      </c>
      <c r="AT74" s="65">
        <v>8</v>
      </c>
      <c r="AU74" s="65" t="s">
        <v>6349</v>
      </c>
      <c r="AV74" s="65" t="s">
        <v>6350</v>
      </c>
    </row>
    <row r="75" spans="1:48">
      <c r="A75" s="65" t="e">
        <f>(VLOOKUP(B75,#REF!,1,0))</f>
        <v>#REF!</v>
      </c>
      <c r="B75" s="65" t="s">
        <v>434</v>
      </c>
      <c r="C75" s="65" t="s">
        <v>434</v>
      </c>
      <c r="D75" s="65" t="s">
        <v>5953</v>
      </c>
      <c r="E75" s="65" t="s">
        <v>5954</v>
      </c>
      <c r="F75" s="65" t="s">
        <v>5955</v>
      </c>
      <c r="G75" s="65" t="s">
        <v>5956</v>
      </c>
      <c r="H75" s="65" t="b">
        <v>0</v>
      </c>
      <c r="K75" s="65">
        <v>2</v>
      </c>
      <c r="L75" s="65">
        <v>4096</v>
      </c>
      <c r="M75" s="65">
        <v>2</v>
      </c>
      <c r="N75" s="65">
        <v>2</v>
      </c>
      <c r="O75" s="65" t="s">
        <v>5957</v>
      </c>
      <c r="P75" s="65" t="s">
        <v>5958</v>
      </c>
      <c r="S75" s="65" t="s">
        <v>5959</v>
      </c>
      <c r="T75" s="65" t="s">
        <v>6006</v>
      </c>
      <c r="V75" s="65" t="b">
        <v>1</v>
      </c>
      <c r="W75" s="65" t="s">
        <v>5961</v>
      </c>
      <c r="X75" s="65" t="s">
        <v>5962</v>
      </c>
      <c r="Y75" s="65">
        <v>-1</v>
      </c>
      <c r="Z75" s="65">
        <v>-1</v>
      </c>
      <c r="AA75" s="65" t="b">
        <v>0</v>
      </c>
      <c r="AB75" s="65">
        <v>70784</v>
      </c>
      <c r="AC75" s="65">
        <v>34310</v>
      </c>
      <c r="AD75" s="65">
        <v>1179</v>
      </c>
      <c r="AE75" s="65" t="s">
        <v>6007</v>
      </c>
      <c r="AF75" s="65" t="s">
        <v>6008</v>
      </c>
      <c r="AI75" s="65" t="s">
        <v>6351</v>
      </c>
      <c r="AP75" s="65" t="s">
        <v>5966</v>
      </c>
      <c r="AQ75" s="65" t="s">
        <v>5967</v>
      </c>
      <c r="AR75" s="65" t="s">
        <v>6097</v>
      </c>
      <c r="AS75" s="65" t="s">
        <v>6010</v>
      </c>
      <c r="AT75" s="65">
        <v>7</v>
      </c>
      <c r="AU75" s="65" t="s">
        <v>6352</v>
      </c>
      <c r="AV75" s="65" t="s">
        <v>6353</v>
      </c>
    </row>
    <row r="76" spans="1:48">
      <c r="A76" s="65" t="e">
        <f>(VLOOKUP(B76,#REF!,1,0))</f>
        <v>#REF!</v>
      </c>
      <c r="B76" s="65" t="s">
        <v>6354</v>
      </c>
      <c r="D76" s="65" t="s">
        <v>6035</v>
      </c>
      <c r="E76" s="65" t="s">
        <v>5954</v>
      </c>
      <c r="F76" s="65" t="s">
        <v>6036</v>
      </c>
      <c r="G76" s="65" t="s">
        <v>5962</v>
      </c>
      <c r="H76" s="65" t="b">
        <v>0</v>
      </c>
      <c r="K76" s="65">
        <v>4</v>
      </c>
      <c r="L76" s="65">
        <v>4096</v>
      </c>
      <c r="M76" s="65">
        <v>2</v>
      </c>
      <c r="N76" s="65">
        <v>1</v>
      </c>
      <c r="O76" s="65" t="s">
        <v>6355</v>
      </c>
      <c r="P76" s="65" t="s">
        <v>6356</v>
      </c>
      <c r="T76" s="65" t="s">
        <v>5960</v>
      </c>
      <c r="W76" s="65" t="s">
        <v>5961</v>
      </c>
      <c r="X76" s="65" t="s">
        <v>5962</v>
      </c>
      <c r="Y76" s="65">
        <v>-1</v>
      </c>
      <c r="Z76" s="65">
        <v>-1</v>
      </c>
      <c r="AA76" s="65" t="b">
        <v>0</v>
      </c>
      <c r="AB76" s="65">
        <v>50408</v>
      </c>
      <c r="AC76" s="65">
        <v>13690</v>
      </c>
      <c r="AD76" s="65">
        <v>13689</v>
      </c>
      <c r="AI76" s="65" t="s">
        <v>6357</v>
      </c>
      <c r="AP76" s="65" t="s">
        <v>5966</v>
      </c>
      <c r="AQ76" s="65" t="s">
        <v>5977</v>
      </c>
      <c r="AR76" s="65" t="s">
        <v>5984</v>
      </c>
      <c r="AS76" s="65" t="s">
        <v>6010</v>
      </c>
      <c r="AT76" s="65">
        <v>7</v>
      </c>
      <c r="AU76" s="65" t="s">
        <v>6358</v>
      </c>
      <c r="AV76" s="65" t="s">
        <v>6359</v>
      </c>
    </row>
    <row r="77" spans="1:48">
      <c r="A77" s="65" t="e">
        <f>(VLOOKUP(B77,#REF!,1,0))</f>
        <v>#REF!</v>
      </c>
      <c r="B77" s="65" t="s">
        <v>6360</v>
      </c>
      <c r="C77" s="65" t="s">
        <v>6360</v>
      </c>
      <c r="D77" s="65" t="s">
        <v>5953</v>
      </c>
      <c r="E77" s="65" t="s">
        <v>5954</v>
      </c>
      <c r="F77" s="65" t="s">
        <v>5955</v>
      </c>
      <c r="G77" s="65" t="s">
        <v>5956</v>
      </c>
      <c r="H77" s="65" t="b">
        <v>0</v>
      </c>
      <c r="K77" s="65">
        <v>2</v>
      </c>
      <c r="L77" s="65">
        <v>4096</v>
      </c>
      <c r="M77" s="65">
        <v>1</v>
      </c>
      <c r="N77" s="65">
        <v>2</v>
      </c>
      <c r="O77" s="65" t="s">
        <v>5957</v>
      </c>
      <c r="S77" s="65" t="s">
        <v>5959</v>
      </c>
      <c r="T77" s="65" t="s">
        <v>5960</v>
      </c>
      <c r="V77" s="65" t="b">
        <v>1</v>
      </c>
      <c r="W77" s="65" t="s">
        <v>5961</v>
      </c>
      <c r="X77" s="65" t="s">
        <v>5962</v>
      </c>
      <c r="Y77" s="65">
        <v>-1</v>
      </c>
      <c r="Z77" s="65">
        <v>-1</v>
      </c>
      <c r="AA77" s="65" t="b">
        <v>0</v>
      </c>
      <c r="AB77" s="65">
        <v>139393</v>
      </c>
      <c r="AC77" s="65">
        <v>139393</v>
      </c>
      <c r="AD77" s="65">
        <v>135168</v>
      </c>
      <c r="AE77" s="65" t="s">
        <v>5963</v>
      </c>
      <c r="AF77" s="65" t="s">
        <v>5964</v>
      </c>
      <c r="AI77" s="65" t="s">
        <v>6361</v>
      </c>
      <c r="AJ77" s="65" t="s">
        <v>6362</v>
      </c>
      <c r="AP77" s="65" t="s">
        <v>5966</v>
      </c>
      <c r="AQ77" s="65" t="s">
        <v>5967</v>
      </c>
      <c r="AR77" s="65" t="s">
        <v>5968</v>
      </c>
      <c r="AS77" s="65" t="s">
        <v>6363</v>
      </c>
      <c r="AT77" s="65">
        <v>-10</v>
      </c>
      <c r="AU77" s="65" t="s">
        <v>6364</v>
      </c>
      <c r="AV77" s="65" t="s">
        <v>6365</v>
      </c>
    </row>
    <row r="78" spans="1:48">
      <c r="A78" s="65" t="e">
        <f>(VLOOKUP(B78,#REF!,1,0))</f>
        <v>#REF!</v>
      </c>
      <c r="B78" s="65" t="s">
        <v>294</v>
      </c>
      <c r="C78" s="65" t="s">
        <v>294</v>
      </c>
      <c r="D78" s="65" t="s">
        <v>5953</v>
      </c>
      <c r="E78" s="65" t="s">
        <v>5954</v>
      </c>
      <c r="F78" s="65" t="s">
        <v>5955</v>
      </c>
      <c r="G78" s="65" t="s">
        <v>5956</v>
      </c>
      <c r="H78" s="65" t="b">
        <v>0</v>
      </c>
      <c r="K78" s="65">
        <v>2</v>
      </c>
      <c r="L78" s="65">
        <v>2048</v>
      </c>
      <c r="M78" s="65">
        <v>1</v>
      </c>
      <c r="N78" s="65">
        <v>1</v>
      </c>
      <c r="O78" s="65" t="s">
        <v>5957</v>
      </c>
      <c r="S78" s="65" t="s">
        <v>5959</v>
      </c>
      <c r="T78" s="65" t="s">
        <v>6006</v>
      </c>
      <c r="V78" s="65" t="b">
        <v>1</v>
      </c>
      <c r="W78" s="65" t="s">
        <v>5961</v>
      </c>
      <c r="X78" s="65" t="s">
        <v>5962</v>
      </c>
      <c r="Y78" s="65">
        <v>-1</v>
      </c>
      <c r="Z78" s="65">
        <v>-1</v>
      </c>
      <c r="AA78" s="65" t="b">
        <v>0</v>
      </c>
      <c r="AB78" s="65">
        <v>53360</v>
      </c>
      <c r="AC78" s="65">
        <v>27192</v>
      </c>
      <c r="AD78" s="65">
        <v>1295</v>
      </c>
      <c r="AE78" s="65" t="s">
        <v>6007</v>
      </c>
      <c r="AF78" s="65" t="s">
        <v>6008</v>
      </c>
      <c r="AI78" s="65" t="s">
        <v>6366</v>
      </c>
      <c r="AP78" s="65" t="s">
        <v>5966</v>
      </c>
      <c r="AQ78" s="65" t="s">
        <v>5967</v>
      </c>
      <c r="AR78" s="65" t="s">
        <v>6061</v>
      </c>
      <c r="AS78" s="65" t="s">
        <v>6367</v>
      </c>
      <c r="AT78" s="65">
        <v>7</v>
      </c>
      <c r="AU78" s="65" t="s">
        <v>6368</v>
      </c>
      <c r="AV78" s="65" t="s">
        <v>6369</v>
      </c>
    </row>
    <row r="79" spans="1:48">
      <c r="A79" s="65" t="e">
        <f>(VLOOKUP(B79,#REF!,1,0))</f>
        <v>#REF!</v>
      </c>
      <c r="B79" s="65" t="s">
        <v>1015</v>
      </c>
      <c r="C79" s="65" t="s">
        <v>1015</v>
      </c>
      <c r="D79" s="65" t="s">
        <v>5953</v>
      </c>
      <c r="E79" s="65" t="s">
        <v>5954</v>
      </c>
      <c r="F79" s="65" t="s">
        <v>5955</v>
      </c>
      <c r="G79" s="65" t="s">
        <v>5956</v>
      </c>
      <c r="H79" s="65" t="b">
        <v>0</v>
      </c>
      <c r="K79" s="65">
        <v>4</v>
      </c>
      <c r="L79" s="65">
        <v>4096</v>
      </c>
      <c r="M79" s="65">
        <v>2</v>
      </c>
      <c r="N79" s="65">
        <v>3</v>
      </c>
      <c r="O79" s="65" t="s">
        <v>5957</v>
      </c>
      <c r="P79" s="65" t="s">
        <v>5958</v>
      </c>
      <c r="S79" s="65" t="s">
        <v>5959</v>
      </c>
      <c r="T79" s="65" t="s">
        <v>5960</v>
      </c>
      <c r="V79" s="65" t="b">
        <v>1</v>
      </c>
      <c r="W79" s="65" t="s">
        <v>5961</v>
      </c>
      <c r="X79" s="65" t="s">
        <v>5962</v>
      </c>
      <c r="Y79" s="65">
        <v>-1</v>
      </c>
      <c r="Z79" s="65">
        <v>-1</v>
      </c>
      <c r="AA79" s="65" t="b">
        <v>0</v>
      </c>
      <c r="AB79" s="65">
        <v>413831</v>
      </c>
      <c r="AC79" s="65">
        <v>413831</v>
      </c>
      <c r="AD79" s="65">
        <v>409600</v>
      </c>
      <c r="AE79" s="65" t="s">
        <v>5963</v>
      </c>
      <c r="AF79" s="65" t="s">
        <v>5964</v>
      </c>
      <c r="AI79" s="65" t="s">
        <v>6370</v>
      </c>
      <c r="AP79" s="65" t="s">
        <v>5966</v>
      </c>
      <c r="AQ79" s="65" t="s">
        <v>5967</v>
      </c>
      <c r="AR79" s="65" t="s">
        <v>5968</v>
      </c>
      <c r="AS79" s="65" t="s">
        <v>6363</v>
      </c>
      <c r="AT79" s="65">
        <v>8</v>
      </c>
      <c r="AU79" s="65" t="s">
        <v>6371</v>
      </c>
      <c r="AV79" s="65" t="s">
        <v>6372</v>
      </c>
    </row>
    <row r="80" spans="1:48">
      <c r="A80" s="65" t="e">
        <f>(VLOOKUP(B80,#REF!,1,0))</f>
        <v>#REF!</v>
      </c>
      <c r="B80" s="65" t="s">
        <v>1018</v>
      </c>
      <c r="C80" s="65" t="s">
        <v>1018</v>
      </c>
      <c r="D80" s="65" t="s">
        <v>5953</v>
      </c>
      <c r="E80" s="65" t="s">
        <v>5954</v>
      </c>
      <c r="F80" s="65" t="s">
        <v>5955</v>
      </c>
      <c r="G80" s="65" t="s">
        <v>5956</v>
      </c>
      <c r="H80" s="65" t="b">
        <v>0</v>
      </c>
      <c r="K80" s="65">
        <v>4</v>
      </c>
      <c r="L80" s="65">
        <v>4096</v>
      </c>
      <c r="M80" s="65">
        <v>1</v>
      </c>
      <c r="N80" s="65">
        <v>3</v>
      </c>
      <c r="O80" s="65" t="s">
        <v>6151</v>
      </c>
      <c r="S80" s="65" t="s">
        <v>6152</v>
      </c>
      <c r="T80" s="65" t="s">
        <v>6006</v>
      </c>
      <c r="V80" s="65" t="b">
        <v>1</v>
      </c>
      <c r="W80" s="65" t="s">
        <v>5961</v>
      </c>
      <c r="X80" s="65" t="s">
        <v>5962</v>
      </c>
      <c r="Y80" s="65">
        <v>-1</v>
      </c>
      <c r="Z80" s="65">
        <v>-1</v>
      </c>
      <c r="AA80" s="65" t="b">
        <v>0</v>
      </c>
      <c r="AB80" s="65">
        <v>127106</v>
      </c>
      <c r="AC80" s="65">
        <v>127106</v>
      </c>
      <c r="AD80" s="65">
        <v>122880</v>
      </c>
      <c r="AE80" s="65" t="s">
        <v>6007</v>
      </c>
      <c r="AF80" s="65" t="s">
        <v>6008</v>
      </c>
      <c r="AI80" s="65" t="s">
        <v>6373</v>
      </c>
      <c r="AP80" s="65" t="s">
        <v>5966</v>
      </c>
      <c r="AQ80" s="65" t="s">
        <v>6154</v>
      </c>
      <c r="AR80" s="65" t="s">
        <v>6168</v>
      </c>
      <c r="AS80" s="65" t="s">
        <v>6363</v>
      </c>
      <c r="AT80" s="65">
        <v>8</v>
      </c>
      <c r="AU80" s="65" t="s">
        <v>6374</v>
      </c>
      <c r="AV80" s="65" t="s">
        <v>6375</v>
      </c>
    </row>
    <row r="81" spans="1:48">
      <c r="A81" s="65" t="e">
        <f>(VLOOKUP(B81,#REF!,1,0))</f>
        <v>#REF!</v>
      </c>
      <c r="B81" s="65" t="s">
        <v>1020</v>
      </c>
      <c r="C81" s="65" t="s">
        <v>1020</v>
      </c>
      <c r="D81" s="65" t="s">
        <v>5953</v>
      </c>
      <c r="E81" s="65" t="s">
        <v>5954</v>
      </c>
      <c r="F81" s="65" t="s">
        <v>5955</v>
      </c>
      <c r="G81" s="65" t="s">
        <v>5956</v>
      </c>
      <c r="H81" s="65" t="b">
        <v>0</v>
      </c>
      <c r="K81" s="65">
        <v>4</v>
      </c>
      <c r="L81" s="65">
        <v>4096</v>
      </c>
      <c r="M81" s="65">
        <v>1</v>
      </c>
      <c r="N81" s="65">
        <v>3</v>
      </c>
      <c r="O81" s="65" t="s">
        <v>6151</v>
      </c>
      <c r="S81" s="65" t="s">
        <v>6152</v>
      </c>
      <c r="T81" s="65" t="s">
        <v>6006</v>
      </c>
      <c r="V81" s="65" t="b">
        <v>1</v>
      </c>
      <c r="W81" s="65" t="s">
        <v>5961</v>
      </c>
      <c r="X81" s="65" t="s">
        <v>5962</v>
      </c>
      <c r="Y81" s="65">
        <v>-1</v>
      </c>
      <c r="Z81" s="65">
        <v>-1</v>
      </c>
      <c r="AA81" s="65" t="b">
        <v>0</v>
      </c>
      <c r="AB81" s="65">
        <v>127107</v>
      </c>
      <c r="AC81" s="65">
        <v>127107</v>
      </c>
      <c r="AD81" s="65">
        <v>122880</v>
      </c>
      <c r="AE81" s="65" t="s">
        <v>6007</v>
      </c>
      <c r="AF81" s="65" t="s">
        <v>6008</v>
      </c>
      <c r="AI81" s="65" t="s">
        <v>6376</v>
      </c>
      <c r="AP81" s="65" t="s">
        <v>5966</v>
      </c>
      <c r="AQ81" s="65" t="s">
        <v>6154</v>
      </c>
      <c r="AR81" s="65" t="s">
        <v>6155</v>
      </c>
      <c r="AS81" s="65" t="s">
        <v>6363</v>
      </c>
      <c r="AT81" s="65">
        <v>8</v>
      </c>
      <c r="AU81" s="65" t="s">
        <v>6377</v>
      </c>
      <c r="AV81" s="65" t="s">
        <v>6378</v>
      </c>
    </row>
    <row r="82" spans="1:48">
      <c r="A82" s="65" t="e">
        <f>(VLOOKUP(B82,#REF!,1,0))</f>
        <v>#REF!</v>
      </c>
      <c r="B82" s="65" t="s">
        <v>6379</v>
      </c>
      <c r="C82" s="65" t="s">
        <v>6379</v>
      </c>
      <c r="D82" s="65" t="s">
        <v>5953</v>
      </c>
      <c r="E82" s="65" t="s">
        <v>5954</v>
      </c>
      <c r="F82" s="65" t="s">
        <v>5955</v>
      </c>
      <c r="G82" s="65" t="s">
        <v>5956</v>
      </c>
      <c r="H82" s="65" t="b">
        <v>0</v>
      </c>
      <c r="K82" s="65">
        <v>2</v>
      </c>
      <c r="L82" s="65">
        <v>4096</v>
      </c>
      <c r="M82" s="65">
        <v>2</v>
      </c>
      <c r="N82" s="65">
        <v>2</v>
      </c>
      <c r="O82" s="65" t="s">
        <v>5958</v>
      </c>
      <c r="P82" s="65" t="s">
        <v>5957</v>
      </c>
      <c r="S82" s="65" t="s">
        <v>5959</v>
      </c>
      <c r="T82" s="65" t="s">
        <v>5960</v>
      </c>
      <c r="V82" s="65" t="b">
        <v>1</v>
      </c>
      <c r="W82" s="65" t="s">
        <v>5961</v>
      </c>
      <c r="X82" s="65" t="s">
        <v>5962</v>
      </c>
      <c r="Y82" s="65">
        <v>-1</v>
      </c>
      <c r="Z82" s="65">
        <v>-1</v>
      </c>
      <c r="AA82" s="65" t="b">
        <v>0</v>
      </c>
      <c r="AB82" s="65">
        <v>137346</v>
      </c>
      <c r="AC82" s="65">
        <v>36084</v>
      </c>
      <c r="AD82" s="65">
        <v>13124</v>
      </c>
      <c r="AE82" s="65" t="s">
        <v>5963</v>
      </c>
      <c r="AF82" s="65" t="s">
        <v>5964</v>
      </c>
      <c r="AI82" s="65" t="s">
        <v>6380</v>
      </c>
      <c r="AP82" s="65" t="s">
        <v>5966</v>
      </c>
      <c r="AQ82" s="65" t="s">
        <v>5967</v>
      </c>
      <c r="AR82" s="65" t="s">
        <v>5968</v>
      </c>
      <c r="AS82" s="65" t="s">
        <v>6363</v>
      </c>
      <c r="AT82" s="65">
        <v>8</v>
      </c>
      <c r="AU82" s="65" t="s">
        <v>6381</v>
      </c>
      <c r="AV82" s="65" t="s">
        <v>6382</v>
      </c>
    </row>
    <row r="83" spans="1:48">
      <c r="A83" s="65" t="e">
        <f>(VLOOKUP(B83,#REF!,1,0))</f>
        <v>#REF!</v>
      </c>
      <c r="B83" s="65" t="s">
        <v>6383</v>
      </c>
      <c r="C83" s="65" t="s">
        <v>6383</v>
      </c>
      <c r="D83" s="65" t="s">
        <v>5953</v>
      </c>
      <c r="E83" s="65" t="s">
        <v>5954</v>
      </c>
      <c r="F83" s="65" t="s">
        <v>5955</v>
      </c>
      <c r="G83" s="65" t="s">
        <v>5956</v>
      </c>
      <c r="H83" s="65" t="b">
        <v>0</v>
      </c>
      <c r="K83" s="65">
        <v>2</v>
      </c>
      <c r="L83" s="65">
        <v>4096</v>
      </c>
      <c r="M83" s="65">
        <v>2</v>
      </c>
      <c r="N83" s="65">
        <v>2</v>
      </c>
      <c r="O83" s="65" t="s">
        <v>5958</v>
      </c>
      <c r="P83" s="65" t="s">
        <v>5957</v>
      </c>
      <c r="S83" s="65" t="s">
        <v>5959</v>
      </c>
      <c r="T83" s="65" t="s">
        <v>5960</v>
      </c>
      <c r="V83" s="65" t="b">
        <v>1</v>
      </c>
      <c r="W83" s="65" t="s">
        <v>5961</v>
      </c>
      <c r="X83" s="65" t="s">
        <v>5962</v>
      </c>
      <c r="Y83" s="65">
        <v>-1</v>
      </c>
      <c r="Z83" s="65">
        <v>-1</v>
      </c>
      <c r="AA83" s="65" t="b">
        <v>0</v>
      </c>
      <c r="AB83" s="65">
        <v>137346</v>
      </c>
      <c r="AC83" s="65">
        <v>31692</v>
      </c>
      <c r="AD83" s="65">
        <v>9667</v>
      </c>
      <c r="AE83" s="65" t="s">
        <v>5963</v>
      </c>
      <c r="AF83" s="65" t="s">
        <v>5964</v>
      </c>
      <c r="AI83" s="65" t="s">
        <v>6384</v>
      </c>
      <c r="AP83" s="65" t="s">
        <v>5966</v>
      </c>
      <c r="AQ83" s="65" t="s">
        <v>5967</v>
      </c>
      <c r="AR83" s="65" t="s">
        <v>6001</v>
      </c>
      <c r="AS83" s="65" t="s">
        <v>6363</v>
      </c>
      <c r="AT83" s="65">
        <v>8</v>
      </c>
      <c r="AU83" s="65" t="s">
        <v>6385</v>
      </c>
      <c r="AV83" s="65" t="s">
        <v>6386</v>
      </c>
    </row>
    <row r="84" spans="1:48">
      <c r="A84" s="65" t="e">
        <f>(VLOOKUP(B84,#REF!,1,0))</f>
        <v>#REF!</v>
      </c>
      <c r="B84" s="65" t="s">
        <v>6387</v>
      </c>
      <c r="C84" s="65" t="s">
        <v>6387</v>
      </c>
      <c r="D84" s="65" t="s">
        <v>5953</v>
      </c>
      <c r="E84" s="65" t="s">
        <v>5954</v>
      </c>
      <c r="F84" s="65" t="s">
        <v>5955</v>
      </c>
      <c r="G84" s="65" t="s">
        <v>5956</v>
      </c>
      <c r="H84" s="65" t="b">
        <v>0</v>
      </c>
      <c r="K84" s="65">
        <v>2</v>
      </c>
      <c r="L84" s="65">
        <v>4096</v>
      </c>
      <c r="M84" s="65">
        <v>2</v>
      </c>
      <c r="N84" s="65">
        <v>2</v>
      </c>
      <c r="O84" s="65" t="s">
        <v>5958</v>
      </c>
      <c r="P84" s="65" t="s">
        <v>5957</v>
      </c>
      <c r="S84" s="65" t="s">
        <v>5959</v>
      </c>
      <c r="T84" s="65" t="s">
        <v>5960</v>
      </c>
      <c r="V84" s="65" t="b">
        <v>1</v>
      </c>
      <c r="W84" s="65" t="s">
        <v>5961</v>
      </c>
      <c r="X84" s="65" t="s">
        <v>5962</v>
      </c>
      <c r="Y84" s="65">
        <v>-1</v>
      </c>
      <c r="Z84" s="65">
        <v>-1</v>
      </c>
      <c r="AA84" s="65" t="b">
        <v>0</v>
      </c>
      <c r="AB84" s="65">
        <v>137348</v>
      </c>
      <c r="AC84" s="65">
        <v>60564</v>
      </c>
      <c r="AD84" s="65">
        <v>27354</v>
      </c>
      <c r="AE84" s="65" t="s">
        <v>5963</v>
      </c>
      <c r="AF84" s="65" t="s">
        <v>5964</v>
      </c>
      <c r="AI84" s="65" t="s">
        <v>6388</v>
      </c>
      <c r="AP84" s="65" t="s">
        <v>5966</v>
      </c>
      <c r="AQ84" s="65" t="s">
        <v>5967</v>
      </c>
      <c r="AR84" s="65" t="s">
        <v>6001</v>
      </c>
      <c r="AS84" s="65" t="s">
        <v>6363</v>
      </c>
      <c r="AT84" s="65">
        <v>8</v>
      </c>
      <c r="AU84" s="65" t="s">
        <v>6389</v>
      </c>
      <c r="AV84" s="65" t="s">
        <v>6390</v>
      </c>
    </row>
    <row r="85" spans="1:48">
      <c r="A85" s="65" t="e">
        <f>(VLOOKUP(B85,#REF!,1,0))</f>
        <v>#REF!</v>
      </c>
      <c r="B85" s="65" t="s">
        <v>6391</v>
      </c>
      <c r="C85" s="65" t="s">
        <v>6391</v>
      </c>
      <c r="D85" s="65" t="s">
        <v>5953</v>
      </c>
      <c r="E85" s="65" t="s">
        <v>5954</v>
      </c>
      <c r="F85" s="65" t="s">
        <v>5955</v>
      </c>
      <c r="G85" s="65" t="s">
        <v>5956</v>
      </c>
      <c r="H85" s="65" t="b">
        <v>0</v>
      </c>
      <c r="K85" s="65">
        <v>2</v>
      </c>
      <c r="L85" s="65">
        <v>4096</v>
      </c>
      <c r="M85" s="65">
        <v>2</v>
      </c>
      <c r="N85" s="65">
        <v>2</v>
      </c>
      <c r="O85" s="65" t="s">
        <v>5958</v>
      </c>
      <c r="P85" s="65" t="s">
        <v>5957</v>
      </c>
      <c r="S85" s="65" t="s">
        <v>5959</v>
      </c>
      <c r="T85" s="65" t="s">
        <v>5960</v>
      </c>
      <c r="V85" s="65" t="b">
        <v>1</v>
      </c>
      <c r="W85" s="65" t="s">
        <v>5961</v>
      </c>
      <c r="X85" s="65" t="s">
        <v>5962</v>
      </c>
      <c r="Y85" s="65">
        <v>-1</v>
      </c>
      <c r="Z85" s="65">
        <v>-1</v>
      </c>
      <c r="AA85" s="65" t="b">
        <v>0</v>
      </c>
      <c r="AB85" s="65">
        <v>137347</v>
      </c>
      <c r="AC85" s="65">
        <v>45098</v>
      </c>
      <c r="AD85" s="65">
        <v>14412</v>
      </c>
      <c r="AE85" s="65" t="s">
        <v>5963</v>
      </c>
      <c r="AF85" s="65" t="s">
        <v>5964</v>
      </c>
      <c r="AI85" s="65" t="s">
        <v>6392</v>
      </c>
      <c r="AP85" s="65" t="s">
        <v>5966</v>
      </c>
      <c r="AQ85" s="65" t="s">
        <v>5967</v>
      </c>
      <c r="AR85" s="65" t="s">
        <v>5968</v>
      </c>
      <c r="AS85" s="65" t="s">
        <v>6363</v>
      </c>
      <c r="AT85" s="65">
        <v>8</v>
      </c>
      <c r="AU85" s="65" t="s">
        <v>6393</v>
      </c>
      <c r="AV85" s="65" t="s">
        <v>6394</v>
      </c>
    </row>
    <row r="86" spans="1:48">
      <c r="A86" s="65" t="e">
        <f>(VLOOKUP(B86,#REF!,1,0))</f>
        <v>#REF!</v>
      </c>
      <c r="B86" s="65" t="s">
        <v>6395</v>
      </c>
      <c r="C86" s="65" t="s">
        <v>6395</v>
      </c>
      <c r="D86" s="65" t="s">
        <v>5953</v>
      </c>
      <c r="E86" s="65" t="s">
        <v>5954</v>
      </c>
      <c r="F86" s="65" t="s">
        <v>5955</v>
      </c>
      <c r="G86" s="65" t="s">
        <v>5956</v>
      </c>
      <c r="H86" s="65" t="b">
        <v>0</v>
      </c>
      <c r="K86" s="65">
        <v>2</v>
      </c>
      <c r="L86" s="65">
        <v>4096</v>
      </c>
      <c r="M86" s="65">
        <v>2</v>
      </c>
      <c r="N86" s="65">
        <v>3</v>
      </c>
      <c r="O86" s="65" t="s">
        <v>6201</v>
      </c>
      <c r="P86" s="65" t="s">
        <v>6151</v>
      </c>
      <c r="S86" s="65" t="s">
        <v>6152</v>
      </c>
      <c r="T86" s="65" t="s">
        <v>5960</v>
      </c>
      <c r="V86" s="65" t="b">
        <v>1</v>
      </c>
      <c r="W86" s="65" t="s">
        <v>5961</v>
      </c>
      <c r="X86" s="65" t="s">
        <v>5962</v>
      </c>
      <c r="Y86" s="65">
        <v>-1</v>
      </c>
      <c r="Z86" s="65">
        <v>-1</v>
      </c>
      <c r="AA86" s="65" t="b">
        <v>0</v>
      </c>
      <c r="AB86" s="65">
        <v>164258</v>
      </c>
      <c r="AC86" s="65">
        <v>96741</v>
      </c>
      <c r="AD86" s="65">
        <v>43252</v>
      </c>
      <c r="AE86" s="65" t="s">
        <v>5963</v>
      </c>
      <c r="AF86" s="65" t="s">
        <v>5964</v>
      </c>
      <c r="AI86" s="65" t="s">
        <v>6396</v>
      </c>
      <c r="AP86" s="65" t="s">
        <v>5966</v>
      </c>
      <c r="AQ86" s="65" t="s">
        <v>6154</v>
      </c>
      <c r="AR86" s="65" t="s">
        <v>6168</v>
      </c>
      <c r="AS86" s="65" t="s">
        <v>6363</v>
      </c>
      <c r="AT86" s="65">
        <v>8</v>
      </c>
      <c r="AU86" s="65" t="s">
        <v>6397</v>
      </c>
      <c r="AV86" s="65" t="s">
        <v>6398</v>
      </c>
    </row>
    <row r="87" spans="1:48">
      <c r="A87" s="65" t="e">
        <f>(VLOOKUP(B87,#REF!,1,0))</f>
        <v>#REF!</v>
      </c>
      <c r="B87" s="65" t="s">
        <v>6399</v>
      </c>
      <c r="C87" s="65" t="s">
        <v>6399</v>
      </c>
      <c r="D87" s="65" t="s">
        <v>5953</v>
      </c>
      <c r="E87" s="65" t="s">
        <v>5954</v>
      </c>
      <c r="F87" s="65" t="s">
        <v>5955</v>
      </c>
      <c r="G87" s="65" t="s">
        <v>5956</v>
      </c>
      <c r="H87" s="65" t="b">
        <v>0</v>
      </c>
      <c r="I87" s="65" t="s">
        <v>6400</v>
      </c>
      <c r="K87" s="65">
        <v>4</v>
      </c>
      <c r="L87" s="65">
        <v>32768</v>
      </c>
      <c r="M87" s="65">
        <v>1</v>
      </c>
      <c r="N87" s="65">
        <v>2</v>
      </c>
      <c r="O87" s="65" t="s">
        <v>5957</v>
      </c>
      <c r="S87" s="65" t="s">
        <v>5975</v>
      </c>
      <c r="T87" s="65" t="s">
        <v>5960</v>
      </c>
      <c r="V87" s="65" t="b">
        <v>1</v>
      </c>
      <c r="W87" s="65" t="s">
        <v>5961</v>
      </c>
      <c r="X87" s="65" t="s">
        <v>5962</v>
      </c>
      <c r="Y87" s="65">
        <v>-1</v>
      </c>
      <c r="Z87" s="65">
        <v>-1</v>
      </c>
      <c r="AA87" s="65" t="b">
        <v>0</v>
      </c>
      <c r="AB87" s="65">
        <v>299171</v>
      </c>
      <c r="AC87" s="65">
        <v>47619</v>
      </c>
      <c r="AD87" s="65">
        <v>14688</v>
      </c>
      <c r="AI87" s="65" t="s">
        <v>6401</v>
      </c>
      <c r="AP87" s="65" t="s">
        <v>5966</v>
      </c>
      <c r="AQ87" s="65" t="s">
        <v>5977</v>
      </c>
      <c r="AR87" s="65" t="s">
        <v>6146</v>
      </c>
      <c r="AS87" s="65" t="s">
        <v>6402</v>
      </c>
      <c r="AT87" s="65">
        <v>-10</v>
      </c>
      <c r="AU87" s="65" t="s">
        <v>6403</v>
      </c>
      <c r="AV87" s="65" t="s">
        <v>6404</v>
      </c>
    </row>
    <row r="88" spans="1:48">
      <c r="A88" s="65" t="e">
        <f>(VLOOKUP(B88,#REF!,1,0))</f>
        <v>#REF!</v>
      </c>
      <c r="B88" s="65" t="s">
        <v>6405</v>
      </c>
      <c r="C88" s="65" t="s">
        <v>6405</v>
      </c>
      <c r="D88" s="65" t="s">
        <v>5953</v>
      </c>
      <c r="E88" s="65" t="s">
        <v>5954</v>
      </c>
      <c r="F88" s="65" t="s">
        <v>5955</v>
      </c>
      <c r="G88" s="65" t="s">
        <v>5962</v>
      </c>
      <c r="H88" s="65" t="b">
        <v>0</v>
      </c>
      <c r="I88" s="65" t="s">
        <v>6406</v>
      </c>
      <c r="K88" s="65">
        <v>4</v>
      </c>
      <c r="L88" s="65">
        <v>32768</v>
      </c>
      <c r="M88" s="65">
        <v>1</v>
      </c>
      <c r="N88" s="65">
        <v>2</v>
      </c>
      <c r="O88" s="65" t="s">
        <v>5957</v>
      </c>
      <c r="S88" s="65" t="s">
        <v>5975</v>
      </c>
      <c r="T88" s="65" t="s">
        <v>5960</v>
      </c>
      <c r="V88" s="65" t="b">
        <v>1</v>
      </c>
      <c r="W88" s="65" t="s">
        <v>5961</v>
      </c>
      <c r="X88" s="65" t="s">
        <v>5962</v>
      </c>
      <c r="Y88" s="65">
        <v>-1</v>
      </c>
      <c r="Z88" s="65">
        <v>-1</v>
      </c>
      <c r="AA88" s="65" t="b">
        <v>0</v>
      </c>
      <c r="AB88" s="65">
        <v>299171</v>
      </c>
      <c r="AC88" s="65">
        <v>50371</v>
      </c>
      <c r="AD88" s="65">
        <v>17440</v>
      </c>
      <c r="AI88" s="65" t="s">
        <v>6407</v>
      </c>
      <c r="AP88" s="65" t="s">
        <v>5966</v>
      </c>
      <c r="AQ88" s="65" t="s">
        <v>5977</v>
      </c>
      <c r="AR88" s="65" t="s">
        <v>6146</v>
      </c>
      <c r="AS88" s="65" t="s">
        <v>6402</v>
      </c>
      <c r="AT88" s="65">
        <v>-10</v>
      </c>
      <c r="AU88" s="65" t="s">
        <v>6408</v>
      </c>
      <c r="AV88" s="65" t="s">
        <v>6409</v>
      </c>
    </row>
    <row r="89" spans="1:48">
      <c r="A89" s="65" t="e">
        <f>(VLOOKUP(B89,#REF!,1,0))</f>
        <v>#REF!</v>
      </c>
      <c r="B89" s="65" t="s">
        <v>6410</v>
      </c>
      <c r="C89" s="65" t="s">
        <v>6410</v>
      </c>
      <c r="D89" s="65" t="s">
        <v>5953</v>
      </c>
      <c r="E89" s="65" t="s">
        <v>5954</v>
      </c>
      <c r="F89" s="65" t="s">
        <v>5955</v>
      </c>
      <c r="G89" s="65" t="s">
        <v>5956</v>
      </c>
      <c r="H89" s="65" t="b">
        <v>0</v>
      </c>
      <c r="I89" s="65" t="s">
        <v>6411</v>
      </c>
      <c r="K89" s="65">
        <v>2</v>
      </c>
      <c r="L89" s="65">
        <v>8192</v>
      </c>
      <c r="M89" s="65">
        <v>1</v>
      </c>
      <c r="N89" s="65">
        <v>2</v>
      </c>
      <c r="O89" s="65" t="s">
        <v>6151</v>
      </c>
      <c r="S89" s="65" t="s">
        <v>6152</v>
      </c>
      <c r="T89" s="65" t="s">
        <v>5960</v>
      </c>
      <c r="V89" s="65" t="b">
        <v>1</v>
      </c>
      <c r="W89" s="65" t="s">
        <v>5961</v>
      </c>
      <c r="X89" s="65" t="s">
        <v>5962</v>
      </c>
      <c r="Y89" s="65">
        <v>-1</v>
      </c>
      <c r="Z89" s="65">
        <v>-1</v>
      </c>
      <c r="AA89" s="65" t="b">
        <v>0</v>
      </c>
      <c r="AB89" s="65">
        <v>120992</v>
      </c>
      <c r="AC89" s="65">
        <v>15533</v>
      </c>
      <c r="AD89" s="65">
        <v>15373</v>
      </c>
      <c r="AE89" s="65" t="s">
        <v>5963</v>
      </c>
      <c r="AF89" s="65" t="s">
        <v>5964</v>
      </c>
      <c r="AI89" s="65" t="s">
        <v>6412</v>
      </c>
      <c r="AP89" s="65" t="s">
        <v>5966</v>
      </c>
      <c r="AQ89" s="65" t="s">
        <v>6154</v>
      </c>
      <c r="AR89" s="65" t="s">
        <v>6155</v>
      </c>
      <c r="AS89" s="65" t="s">
        <v>6402</v>
      </c>
      <c r="AT89" s="65">
        <v>-10</v>
      </c>
      <c r="AU89" s="65" t="s">
        <v>6413</v>
      </c>
      <c r="AV89" s="65" t="s">
        <v>6414</v>
      </c>
    </row>
    <row r="90" spans="1:48">
      <c r="A90" s="65" t="e">
        <f>(VLOOKUP(B90,#REF!,1,0))</f>
        <v>#REF!</v>
      </c>
      <c r="B90" s="65" t="s">
        <v>6415</v>
      </c>
      <c r="C90" s="65" t="s">
        <v>6415</v>
      </c>
      <c r="D90" s="65" t="s">
        <v>5953</v>
      </c>
      <c r="E90" s="65" t="s">
        <v>5954</v>
      </c>
      <c r="F90" s="65" t="s">
        <v>5955</v>
      </c>
      <c r="G90" s="65" t="s">
        <v>5956</v>
      </c>
      <c r="H90" s="65" t="b">
        <v>0</v>
      </c>
      <c r="I90" s="65" t="s">
        <v>6416</v>
      </c>
      <c r="K90" s="65">
        <v>4</v>
      </c>
      <c r="L90" s="65">
        <v>16384</v>
      </c>
      <c r="M90" s="65">
        <v>1</v>
      </c>
      <c r="N90" s="65">
        <v>5</v>
      </c>
      <c r="O90" s="65" t="s">
        <v>5957</v>
      </c>
      <c r="S90" s="65" t="s">
        <v>5975</v>
      </c>
      <c r="T90" s="65" t="s">
        <v>5960</v>
      </c>
      <c r="V90" s="65" t="b">
        <v>1</v>
      </c>
      <c r="W90" s="65" t="s">
        <v>5961</v>
      </c>
      <c r="X90" s="65" t="s">
        <v>5962</v>
      </c>
      <c r="Y90" s="65">
        <v>-1</v>
      </c>
      <c r="Z90" s="65">
        <v>-1</v>
      </c>
      <c r="AA90" s="65" t="b">
        <v>0</v>
      </c>
      <c r="AB90" s="65">
        <v>2535586</v>
      </c>
      <c r="AC90" s="65">
        <v>548851</v>
      </c>
      <c r="AD90" s="65">
        <v>548689</v>
      </c>
      <c r="AI90" s="65" t="s">
        <v>6417</v>
      </c>
      <c r="AP90" s="65" t="s">
        <v>5966</v>
      </c>
      <c r="AQ90" s="65" t="s">
        <v>5977</v>
      </c>
      <c r="AR90" s="65" t="s">
        <v>5984</v>
      </c>
      <c r="AS90" s="65" t="s">
        <v>6402</v>
      </c>
      <c r="AT90" s="65">
        <v>-10</v>
      </c>
      <c r="AU90" s="65" t="s">
        <v>6418</v>
      </c>
      <c r="AV90" s="65" t="s">
        <v>6419</v>
      </c>
    </row>
    <row r="91" spans="1:48">
      <c r="A91" s="65" t="e">
        <f>(VLOOKUP(B91,#REF!,1,0))</f>
        <v>#REF!</v>
      </c>
      <c r="B91" s="65" t="s">
        <v>6420</v>
      </c>
      <c r="C91" s="65" t="s">
        <v>6420</v>
      </c>
      <c r="D91" s="65" t="s">
        <v>5953</v>
      </c>
      <c r="E91" s="65" t="s">
        <v>5954</v>
      </c>
      <c r="F91" s="65" t="s">
        <v>5955</v>
      </c>
      <c r="G91" s="65" t="s">
        <v>5956</v>
      </c>
      <c r="H91" s="65" t="b">
        <v>0</v>
      </c>
      <c r="I91" s="65" t="s">
        <v>6421</v>
      </c>
      <c r="K91" s="65">
        <v>4</v>
      </c>
      <c r="L91" s="65">
        <v>16384</v>
      </c>
      <c r="M91" s="65">
        <v>1</v>
      </c>
      <c r="N91" s="65">
        <v>2</v>
      </c>
      <c r="O91" s="65" t="s">
        <v>5957</v>
      </c>
      <c r="S91" s="65" t="s">
        <v>5975</v>
      </c>
      <c r="T91" s="65" t="s">
        <v>5960</v>
      </c>
      <c r="V91" s="65" t="b">
        <v>1</v>
      </c>
      <c r="W91" s="65" t="s">
        <v>5961</v>
      </c>
      <c r="X91" s="65" t="s">
        <v>5962</v>
      </c>
      <c r="Y91" s="65">
        <v>-1</v>
      </c>
      <c r="Z91" s="65">
        <v>-1</v>
      </c>
      <c r="AA91" s="65" t="b">
        <v>0</v>
      </c>
      <c r="AB91" s="65">
        <v>333986</v>
      </c>
      <c r="AC91" s="65">
        <v>23954</v>
      </c>
      <c r="AD91" s="65">
        <v>23792</v>
      </c>
      <c r="AI91" s="65" t="s">
        <v>6422</v>
      </c>
      <c r="AP91" s="65" t="s">
        <v>5966</v>
      </c>
      <c r="AQ91" s="65" t="s">
        <v>5977</v>
      </c>
      <c r="AR91" s="65" t="s">
        <v>5995</v>
      </c>
      <c r="AS91" s="65" t="s">
        <v>6402</v>
      </c>
      <c r="AT91" s="65">
        <v>-10</v>
      </c>
      <c r="AU91" s="65" t="s">
        <v>6423</v>
      </c>
      <c r="AV91" s="65" t="s">
        <v>6424</v>
      </c>
    </row>
    <row r="92" spans="1:48">
      <c r="A92" s="65" t="e">
        <f>(VLOOKUP(B92,#REF!,1,0))</f>
        <v>#REF!</v>
      </c>
      <c r="B92" s="65" t="s">
        <v>6425</v>
      </c>
      <c r="C92" s="65" t="s">
        <v>6425</v>
      </c>
      <c r="D92" s="65" t="s">
        <v>5953</v>
      </c>
      <c r="E92" s="65" t="s">
        <v>5954</v>
      </c>
      <c r="F92" s="65" t="s">
        <v>5955</v>
      </c>
      <c r="G92" s="65" t="s">
        <v>5956</v>
      </c>
      <c r="H92" s="65" t="b">
        <v>0</v>
      </c>
      <c r="K92" s="65">
        <v>4</v>
      </c>
      <c r="L92" s="65">
        <v>16384</v>
      </c>
      <c r="M92" s="65">
        <v>1</v>
      </c>
      <c r="N92" s="65">
        <v>2</v>
      </c>
      <c r="O92" s="65" t="s">
        <v>5957</v>
      </c>
      <c r="S92" s="65" t="s">
        <v>5975</v>
      </c>
      <c r="T92" s="65" t="s">
        <v>5960</v>
      </c>
      <c r="V92" s="65" t="b">
        <v>1</v>
      </c>
      <c r="W92" s="65" t="s">
        <v>5961</v>
      </c>
      <c r="X92" s="65" t="s">
        <v>5962</v>
      </c>
      <c r="Y92" s="65">
        <v>-1</v>
      </c>
      <c r="Z92" s="65">
        <v>-1</v>
      </c>
      <c r="AA92" s="65" t="b">
        <v>0</v>
      </c>
      <c r="AB92" s="65">
        <v>333986</v>
      </c>
      <c r="AC92" s="65">
        <v>40671</v>
      </c>
      <c r="AD92" s="65">
        <v>24125</v>
      </c>
      <c r="AI92" s="65" t="s">
        <v>6426</v>
      </c>
      <c r="AP92" s="65" t="s">
        <v>5966</v>
      </c>
      <c r="AQ92" s="65" t="s">
        <v>5977</v>
      </c>
      <c r="AR92" s="65" t="s">
        <v>5995</v>
      </c>
      <c r="AS92" s="65" t="s">
        <v>6402</v>
      </c>
      <c r="AT92" s="65">
        <v>-10</v>
      </c>
      <c r="AU92" s="65" t="s">
        <v>6427</v>
      </c>
      <c r="AV92" s="65" t="s">
        <v>6428</v>
      </c>
    </row>
    <row r="93" spans="1:48">
      <c r="A93" s="65" t="e">
        <f>(VLOOKUP(B93,#REF!,1,0))</f>
        <v>#REF!</v>
      </c>
      <c r="B93" s="65" t="s">
        <v>6429</v>
      </c>
      <c r="C93" s="65" t="s">
        <v>6429</v>
      </c>
      <c r="D93" s="65" t="s">
        <v>5953</v>
      </c>
      <c r="E93" s="65" t="s">
        <v>5954</v>
      </c>
      <c r="F93" s="65" t="s">
        <v>5955</v>
      </c>
      <c r="G93" s="65" t="s">
        <v>5956</v>
      </c>
      <c r="H93" s="65" t="b">
        <v>0</v>
      </c>
      <c r="K93" s="65">
        <v>2</v>
      </c>
      <c r="L93" s="65">
        <v>8192</v>
      </c>
      <c r="M93" s="65">
        <v>1</v>
      </c>
      <c r="N93" s="65">
        <v>2</v>
      </c>
      <c r="O93" s="65" t="s">
        <v>5957</v>
      </c>
      <c r="S93" s="65" t="s">
        <v>5975</v>
      </c>
      <c r="T93" s="65" t="s">
        <v>5960</v>
      </c>
      <c r="V93" s="65" t="b">
        <v>1</v>
      </c>
      <c r="W93" s="65" t="s">
        <v>5961</v>
      </c>
      <c r="X93" s="65" t="s">
        <v>5962</v>
      </c>
      <c r="Y93" s="65">
        <v>-1</v>
      </c>
      <c r="Z93" s="65">
        <v>-1</v>
      </c>
      <c r="AA93" s="65" t="b">
        <v>0</v>
      </c>
      <c r="AB93" s="65">
        <v>120992</v>
      </c>
      <c r="AC93" s="65">
        <v>29287</v>
      </c>
      <c r="AD93" s="65">
        <v>20935</v>
      </c>
      <c r="AI93" s="65" t="s">
        <v>6430</v>
      </c>
      <c r="AP93" s="65" t="s">
        <v>5966</v>
      </c>
      <c r="AQ93" s="65" t="s">
        <v>5977</v>
      </c>
      <c r="AR93" s="65" t="s">
        <v>5995</v>
      </c>
      <c r="AS93" s="65" t="s">
        <v>6402</v>
      </c>
      <c r="AT93" s="65">
        <v>-10</v>
      </c>
      <c r="AU93" s="65" t="s">
        <v>6431</v>
      </c>
      <c r="AV93" s="65" t="s">
        <v>6432</v>
      </c>
    </row>
    <row r="94" spans="1:48">
      <c r="A94" s="65" t="e">
        <f>(VLOOKUP(B94,#REF!,1,0))</f>
        <v>#REF!</v>
      </c>
      <c r="B94" s="65" t="s">
        <v>6433</v>
      </c>
      <c r="C94" s="65" t="s">
        <v>6433</v>
      </c>
      <c r="D94" s="65" t="s">
        <v>5953</v>
      </c>
      <c r="E94" s="65" t="s">
        <v>5954</v>
      </c>
      <c r="F94" s="65" t="s">
        <v>5955</v>
      </c>
      <c r="G94" s="65" t="s">
        <v>5956</v>
      </c>
      <c r="H94" s="65" t="b">
        <v>0</v>
      </c>
      <c r="K94" s="65">
        <v>2</v>
      </c>
      <c r="L94" s="65">
        <v>8192</v>
      </c>
      <c r="M94" s="65">
        <v>1</v>
      </c>
      <c r="N94" s="65">
        <v>2</v>
      </c>
      <c r="O94" s="65" t="s">
        <v>5957</v>
      </c>
      <c r="S94" s="65" t="s">
        <v>5975</v>
      </c>
      <c r="T94" s="65" t="s">
        <v>5960</v>
      </c>
      <c r="V94" s="65" t="b">
        <v>1</v>
      </c>
      <c r="W94" s="65" t="s">
        <v>5961</v>
      </c>
      <c r="X94" s="65" t="s">
        <v>5962</v>
      </c>
      <c r="Y94" s="65">
        <v>-1</v>
      </c>
      <c r="Z94" s="65">
        <v>-1</v>
      </c>
      <c r="AA94" s="65" t="b">
        <v>0</v>
      </c>
      <c r="AB94" s="65">
        <v>120992</v>
      </c>
      <c r="AC94" s="65">
        <v>29184</v>
      </c>
      <c r="AD94" s="65">
        <v>20832</v>
      </c>
      <c r="AI94" s="65" t="s">
        <v>6434</v>
      </c>
      <c r="AP94" s="65" t="s">
        <v>5966</v>
      </c>
      <c r="AQ94" s="65" t="s">
        <v>5977</v>
      </c>
      <c r="AR94" s="65" t="s">
        <v>6146</v>
      </c>
      <c r="AS94" s="65" t="s">
        <v>6402</v>
      </c>
      <c r="AT94" s="65">
        <v>-10</v>
      </c>
      <c r="AU94" s="65" t="s">
        <v>6435</v>
      </c>
      <c r="AV94" s="65" t="s">
        <v>6436</v>
      </c>
    </row>
    <row r="95" spans="1:48">
      <c r="A95" s="65" t="e">
        <f>(VLOOKUP(B95,#REF!,1,0))</f>
        <v>#REF!</v>
      </c>
      <c r="B95" s="65" t="s">
        <v>6437</v>
      </c>
      <c r="C95" s="65" t="s">
        <v>6437</v>
      </c>
      <c r="D95" s="65" t="s">
        <v>5953</v>
      </c>
      <c r="E95" s="65" t="s">
        <v>5954</v>
      </c>
      <c r="F95" s="65" t="s">
        <v>5955</v>
      </c>
      <c r="G95" s="65" t="s">
        <v>5962</v>
      </c>
      <c r="H95" s="65" t="b">
        <v>0</v>
      </c>
      <c r="I95" s="65" t="s">
        <v>6438</v>
      </c>
      <c r="K95" s="65">
        <v>4</v>
      </c>
      <c r="L95" s="65">
        <v>16384</v>
      </c>
      <c r="M95" s="65">
        <v>1</v>
      </c>
      <c r="N95" s="65">
        <v>2</v>
      </c>
      <c r="O95" s="65" t="s">
        <v>5957</v>
      </c>
      <c r="S95" s="65" t="s">
        <v>5975</v>
      </c>
      <c r="T95" s="65" t="s">
        <v>5960</v>
      </c>
      <c r="V95" s="65" t="b">
        <v>1</v>
      </c>
      <c r="W95" s="65" t="s">
        <v>5961</v>
      </c>
      <c r="X95" s="65" t="s">
        <v>5962</v>
      </c>
      <c r="Y95" s="65">
        <v>-1</v>
      </c>
      <c r="Z95" s="65">
        <v>-1</v>
      </c>
      <c r="AA95" s="65" t="b">
        <v>0</v>
      </c>
      <c r="AB95" s="65">
        <v>180387</v>
      </c>
      <c r="AC95" s="65">
        <v>38299</v>
      </c>
      <c r="AD95" s="65">
        <v>21752</v>
      </c>
      <c r="AI95" s="65" t="s">
        <v>6439</v>
      </c>
      <c r="AP95" s="65" t="s">
        <v>5966</v>
      </c>
      <c r="AQ95" s="65" t="s">
        <v>5977</v>
      </c>
      <c r="AR95" s="65" t="s">
        <v>5984</v>
      </c>
      <c r="AS95" s="65" t="s">
        <v>6402</v>
      </c>
      <c r="AT95" s="65">
        <v>-10</v>
      </c>
      <c r="AU95" s="65" t="s">
        <v>6440</v>
      </c>
      <c r="AV95" s="65" t="s">
        <v>6441</v>
      </c>
    </row>
    <row r="96" spans="1:48">
      <c r="A96" s="65" t="e">
        <f>(VLOOKUP(B96,#REF!,1,0))</f>
        <v>#REF!</v>
      </c>
      <c r="B96" s="65" t="s">
        <v>6442</v>
      </c>
      <c r="C96" s="65" t="s">
        <v>6442</v>
      </c>
      <c r="D96" s="65" t="s">
        <v>5953</v>
      </c>
      <c r="E96" s="65" t="s">
        <v>5954</v>
      </c>
      <c r="F96" s="65" t="s">
        <v>5955</v>
      </c>
      <c r="G96" s="65" t="s">
        <v>5956</v>
      </c>
      <c r="H96" s="65" t="b">
        <v>0</v>
      </c>
      <c r="I96" s="65" t="s">
        <v>6443</v>
      </c>
      <c r="K96" s="65">
        <v>4</v>
      </c>
      <c r="L96" s="65">
        <v>16384</v>
      </c>
      <c r="M96" s="65">
        <v>1</v>
      </c>
      <c r="N96" s="65">
        <v>2</v>
      </c>
      <c r="O96" s="65" t="s">
        <v>5957</v>
      </c>
      <c r="S96" s="65" t="s">
        <v>5975</v>
      </c>
      <c r="T96" s="65" t="s">
        <v>5960</v>
      </c>
      <c r="V96" s="65" t="b">
        <v>1</v>
      </c>
      <c r="W96" s="65" t="s">
        <v>5961</v>
      </c>
      <c r="X96" s="65" t="s">
        <v>5962</v>
      </c>
      <c r="Y96" s="65">
        <v>-1</v>
      </c>
      <c r="Z96" s="65">
        <v>-1</v>
      </c>
      <c r="AA96" s="65" t="b">
        <v>0</v>
      </c>
      <c r="AB96" s="65">
        <v>180387</v>
      </c>
      <c r="AC96" s="65">
        <v>37851</v>
      </c>
      <c r="AD96" s="65">
        <v>21304</v>
      </c>
      <c r="AI96" s="65" t="s">
        <v>6444</v>
      </c>
      <c r="AP96" s="65" t="s">
        <v>5966</v>
      </c>
      <c r="AQ96" s="65" t="s">
        <v>5977</v>
      </c>
      <c r="AR96" s="65" t="s">
        <v>5995</v>
      </c>
      <c r="AS96" s="65" t="s">
        <v>6402</v>
      </c>
      <c r="AT96" s="65">
        <v>-10</v>
      </c>
      <c r="AU96" s="65" t="s">
        <v>6445</v>
      </c>
      <c r="AV96" s="65" t="s">
        <v>6446</v>
      </c>
    </row>
    <row r="97" spans="1:48">
      <c r="A97" s="65" t="e">
        <f>(VLOOKUP(B97,#REF!,1,0))</f>
        <v>#REF!</v>
      </c>
      <c r="B97" s="65" t="s">
        <v>6447</v>
      </c>
      <c r="C97" s="65" t="s">
        <v>6447</v>
      </c>
      <c r="D97" s="65" t="s">
        <v>5953</v>
      </c>
      <c r="E97" s="65" t="s">
        <v>5954</v>
      </c>
      <c r="F97" s="65" t="s">
        <v>5955</v>
      </c>
      <c r="G97" s="65" t="s">
        <v>5956</v>
      </c>
      <c r="H97" s="65" t="b">
        <v>0</v>
      </c>
      <c r="I97" s="65" t="s">
        <v>6448</v>
      </c>
      <c r="K97" s="65">
        <v>4</v>
      </c>
      <c r="L97" s="65">
        <v>16384</v>
      </c>
      <c r="M97" s="65">
        <v>1</v>
      </c>
      <c r="N97" s="65">
        <v>2</v>
      </c>
      <c r="O97" s="65" t="s">
        <v>5957</v>
      </c>
      <c r="S97" s="65" t="s">
        <v>5975</v>
      </c>
      <c r="T97" s="65" t="s">
        <v>5960</v>
      </c>
      <c r="V97" s="65" t="b">
        <v>1</v>
      </c>
      <c r="W97" s="65" t="s">
        <v>5961</v>
      </c>
      <c r="X97" s="65" t="s">
        <v>5962</v>
      </c>
      <c r="Y97" s="65">
        <v>-1</v>
      </c>
      <c r="Z97" s="65">
        <v>-1</v>
      </c>
      <c r="AA97" s="65" t="b">
        <v>0</v>
      </c>
      <c r="AB97" s="65">
        <v>180387</v>
      </c>
      <c r="AC97" s="65">
        <v>41024</v>
      </c>
      <c r="AD97" s="65">
        <v>24477</v>
      </c>
      <c r="AI97" s="65" t="s">
        <v>6449</v>
      </c>
      <c r="AP97" s="65" t="s">
        <v>5966</v>
      </c>
      <c r="AQ97" s="65" t="s">
        <v>5977</v>
      </c>
      <c r="AR97" s="65" t="s">
        <v>5984</v>
      </c>
      <c r="AS97" s="65" t="s">
        <v>6402</v>
      </c>
      <c r="AT97" s="65">
        <v>-10</v>
      </c>
      <c r="AU97" s="65" t="s">
        <v>6450</v>
      </c>
      <c r="AV97" s="65" t="s">
        <v>6451</v>
      </c>
    </row>
    <row r="98" spans="1:48">
      <c r="A98" s="65" t="e">
        <f>(VLOOKUP(B98,#REF!,1,0))</f>
        <v>#REF!</v>
      </c>
      <c r="B98" s="65" t="s">
        <v>6452</v>
      </c>
      <c r="C98" s="65" t="s">
        <v>6452</v>
      </c>
      <c r="D98" s="65" t="s">
        <v>5953</v>
      </c>
      <c r="E98" s="65" t="s">
        <v>5954</v>
      </c>
      <c r="F98" s="65" t="s">
        <v>5955</v>
      </c>
      <c r="G98" s="65" t="s">
        <v>5956</v>
      </c>
      <c r="H98" s="65" t="b">
        <v>1</v>
      </c>
      <c r="I98" s="65" t="s">
        <v>6453</v>
      </c>
      <c r="K98" s="65">
        <v>4</v>
      </c>
      <c r="L98" s="65">
        <v>16384</v>
      </c>
      <c r="M98" s="65">
        <v>1</v>
      </c>
      <c r="N98" s="65">
        <v>2</v>
      </c>
      <c r="O98" s="65" t="s">
        <v>6151</v>
      </c>
      <c r="S98" s="65" t="s">
        <v>6152</v>
      </c>
      <c r="T98" s="65" t="s">
        <v>5960</v>
      </c>
      <c r="V98" s="65" t="b">
        <v>1</v>
      </c>
      <c r="W98" s="65" t="s">
        <v>5961</v>
      </c>
      <c r="X98" s="65" t="s">
        <v>5962</v>
      </c>
      <c r="Y98" s="65">
        <v>-1</v>
      </c>
      <c r="Z98" s="65">
        <v>-1</v>
      </c>
      <c r="AA98" s="65" t="b">
        <v>0</v>
      </c>
      <c r="AB98" s="65">
        <v>1157547</v>
      </c>
      <c r="AC98" s="65">
        <v>425458</v>
      </c>
      <c r="AD98" s="65">
        <v>408909</v>
      </c>
      <c r="AE98" s="65" t="s">
        <v>5963</v>
      </c>
      <c r="AF98" s="65" t="s">
        <v>5964</v>
      </c>
      <c r="AI98" s="65" t="s">
        <v>6454</v>
      </c>
      <c r="AP98" s="65" t="s">
        <v>5966</v>
      </c>
      <c r="AQ98" s="65" t="s">
        <v>6154</v>
      </c>
      <c r="AR98" s="65" t="s">
        <v>6155</v>
      </c>
      <c r="AS98" s="65" t="s">
        <v>6402</v>
      </c>
      <c r="AT98" s="65">
        <v>-10</v>
      </c>
      <c r="AU98" s="65" t="s">
        <v>6455</v>
      </c>
      <c r="AV98" s="65" t="s">
        <v>6456</v>
      </c>
    </row>
    <row r="99" spans="1:48">
      <c r="A99" s="65" t="e">
        <f>(VLOOKUP(B99,#REF!,1,0))</f>
        <v>#REF!</v>
      </c>
      <c r="B99" s="65" t="s">
        <v>6457</v>
      </c>
      <c r="C99" s="65" t="s">
        <v>6457</v>
      </c>
      <c r="D99" s="65" t="s">
        <v>5953</v>
      </c>
      <c r="E99" s="65" t="s">
        <v>5954</v>
      </c>
      <c r="F99" s="65" t="s">
        <v>5955</v>
      </c>
      <c r="G99" s="65" t="s">
        <v>5956</v>
      </c>
      <c r="H99" s="65" t="b">
        <v>0</v>
      </c>
      <c r="I99" s="65" t="s">
        <v>6458</v>
      </c>
      <c r="K99" s="65">
        <v>2</v>
      </c>
      <c r="L99" s="65">
        <v>8192</v>
      </c>
      <c r="M99" s="65">
        <v>1</v>
      </c>
      <c r="N99" s="65">
        <v>2</v>
      </c>
      <c r="O99" s="65" t="s">
        <v>5957</v>
      </c>
      <c r="S99" s="65" t="s">
        <v>5975</v>
      </c>
      <c r="T99" s="65" t="s">
        <v>5960</v>
      </c>
      <c r="V99" s="65" t="b">
        <v>1</v>
      </c>
      <c r="W99" s="65" t="s">
        <v>5961</v>
      </c>
      <c r="X99" s="65" t="s">
        <v>5962</v>
      </c>
      <c r="Y99" s="65">
        <v>-1</v>
      </c>
      <c r="Z99" s="65">
        <v>-1</v>
      </c>
      <c r="AA99" s="65" t="b">
        <v>0</v>
      </c>
      <c r="AB99" s="65">
        <v>120993</v>
      </c>
      <c r="AC99" s="65">
        <v>22283</v>
      </c>
      <c r="AD99" s="65">
        <v>13930</v>
      </c>
      <c r="AI99" s="65" t="s">
        <v>6459</v>
      </c>
      <c r="AP99" s="65" t="s">
        <v>5966</v>
      </c>
      <c r="AQ99" s="65" t="s">
        <v>5977</v>
      </c>
      <c r="AR99" s="65" t="s">
        <v>5995</v>
      </c>
      <c r="AS99" s="65" t="s">
        <v>6402</v>
      </c>
      <c r="AT99" s="65">
        <v>-10</v>
      </c>
      <c r="AU99" s="65" t="s">
        <v>6460</v>
      </c>
      <c r="AV99" s="65" t="s">
        <v>6461</v>
      </c>
    </row>
    <row r="100" spans="1:48">
      <c r="A100" s="65" t="e">
        <f>(VLOOKUP(B100,#REF!,1,0))</f>
        <v>#REF!</v>
      </c>
      <c r="B100" s="65" t="s">
        <v>6462</v>
      </c>
      <c r="C100" s="65" t="s">
        <v>6462</v>
      </c>
      <c r="D100" s="65" t="s">
        <v>5953</v>
      </c>
      <c r="E100" s="65" t="s">
        <v>5954</v>
      </c>
      <c r="F100" s="65" t="s">
        <v>5955</v>
      </c>
      <c r="G100" s="65" t="s">
        <v>5962</v>
      </c>
      <c r="H100" s="65" t="b">
        <v>0</v>
      </c>
      <c r="K100" s="65">
        <v>2</v>
      </c>
      <c r="L100" s="65">
        <v>8192</v>
      </c>
      <c r="M100" s="65">
        <v>1</v>
      </c>
      <c r="N100" s="65">
        <v>2</v>
      </c>
      <c r="O100" s="65" t="s">
        <v>5957</v>
      </c>
      <c r="S100" s="65" t="s">
        <v>5975</v>
      </c>
      <c r="T100" s="65" t="s">
        <v>5960</v>
      </c>
      <c r="V100" s="65" t="b">
        <v>1</v>
      </c>
      <c r="W100" s="65" t="s">
        <v>5961</v>
      </c>
      <c r="X100" s="65" t="s">
        <v>5962</v>
      </c>
      <c r="Y100" s="65">
        <v>-1</v>
      </c>
      <c r="Z100" s="65">
        <v>-1</v>
      </c>
      <c r="AA100" s="65" t="b">
        <v>0</v>
      </c>
      <c r="AB100" s="65">
        <v>120993</v>
      </c>
      <c r="AC100" s="65">
        <v>21522</v>
      </c>
      <c r="AD100" s="65">
        <v>13169</v>
      </c>
      <c r="AI100" s="65" t="s">
        <v>6463</v>
      </c>
      <c r="AP100" s="65" t="s">
        <v>5966</v>
      </c>
      <c r="AQ100" s="65" t="s">
        <v>5977</v>
      </c>
      <c r="AR100" s="65" t="s">
        <v>5995</v>
      </c>
      <c r="AS100" s="65" t="s">
        <v>6402</v>
      </c>
      <c r="AT100" s="65">
        <v>-10</v>
      </c>
      <c r="AU100" s="65" t="s">
        <v>6464</v>
      </c>
      <c r="AV100" s="65" t="s">
        <v>6465</v>
      </c>
    </row>
    <row r="101" spans="1:48">
      <c r="A101" s="65" t="e">
        <f>(VLOOKUP(B101,#REF!,1,0))</f>
        <v>#REF!</v>
      </c>
      <c r="B101" s="65" t="s">
        <v>6466</v>
      </c>
      <c r="C101" s="65" t="s">
        <v>6466</v>
      </c>
      <c r="D101" s="65" t="s">
        <v>5953</v>
      </c>
      <c r="E101" s="65" t="s">
        <v>5954</v>
      </c>
      <c r="F101" s="65" t="s">
        <v>5955</v>
      </c>
      <c r="G101" s="65" t="s">
        <v>5956</v>
      </c>
      <c r="H101" s="65" t="b">
        <v>0</v>
      </c>
      <c r="K101" s="65">
        <v>2</v>
      </c>
      <c r="L101" s="65">
        <v>16384</v>
      </c>
      <c r="M101" s="65">
        <v>1</v>
      </c>
      <c r="N101" s="65">
        <v>2</v>
      </c>
      <c r="O101" s="65" t="s">
        <v>5957</v>
      </c>
      <c r="S101" s="65" t="s">
        <v>5975</v>
      </c>
      <c r="T101" s="65" t="s">
        <v>5960</v>
      </c>
      <c r="V101" s="65" t="b">
        <v>1</v>
      </c>
      <c r="W101" s="65" t="s">
        <v>5961</v>
      </c>
      <c r="X101" s="65" t="s">
        <v>5962</v>
      </c>
      <c r="Y101" s="65">
        <v>-1</v>
      </c>
      <c r="Z101" s="65">
        <v>-1</v>
      </c>
      <c r="AA101" s="65" t="b">
        <v>0</v>
      </c>
      <c r="AB101" s="65">
        <v>333985</v>
      </c>
      <c r="AC101" s="65">
        <v>30615</v>
      </c>
      <c r="AD101" s="65">
        <v>14070</v>
      </c>
      <c r="AI101" s="65" t="s">
        <v>6467</v>
      </c>
      <c r="AP101" s="65" t="s">
        <v>5966</v>
      </c>
      <c r="AQ101" s="65" t="s">
        <v>5977</v>
      </c>
      <c r="AR101" s="65" t="s">
        <v>5995</v>
      </c>
      <c r="AS101" s="65" t="s">
        <v>6402</v>
      </c>
      <c r="AT101" s="65">
        <v>-10</v>
      </c>
      <c r="AU101" s="65" t="s">
        <v>6468</v>
      </c>
      <c r="AV101" s="65" t="s">
        <v>6469</v>
      </c>
    </row>
    <row r="102" spans="1:48">
      <c r="A102" s="65" t="e">
        <f>(VLOOKUP(B102,#REF!,1,0))</f>
        <v>#REF!</v>
      </c>
      <c r="B102" s="65" t="s">
        <v>6470</v>
      </c>
      <c r="C102" s="65" t="s">
        <v>6470</v>
      </c>
      <c r="D102" s="65" t="s">
        <v>5953</v>
      </c>
      <c r="E102" s="65" t="s">
        <v>5954</v>
      </c>
      <c r="F102" s="65" t="s">
        <v>5955</v>
      </c>
      <c r="G102" s="65" t="s">
        <v>5962</v>
      </c>
      <c r="H102" s="65" t="b">
        <v>0</v>
      </c>
      <c r="K102" s="65">
        <v>2</v>
      </c>
      <c r="L102" s="65">
        <v>16384</v>
      </c>
      <c r="M102" s="65">
        <v>1</v>
      </c>
      <c r="N102" s="65">
        <v>2</v>
      </c>
      <c r="O102" s="65" t="s">
        <v>5957</v>
      </c>
      <c r="S102" s="65" t="s">
        <v>5975</v>
      </c>
      <c r="T102" s="65" t="s">
        <v>5960</v>
      </c>
      <c r="V102" s="65" t="b">
        <v>1</v>
      </c>
      <c r="W102" s="65" t="s">
        <v>5961</v>
      </c>
      <c r="X102" s="65" t="s">
        <v>5962</v>
      </c>
      <c r="Y102" s="65">
        <v>-1</v>
      </c>
      <c r="Z102" s="65">
        <v>-1</v>
      </c>
      <c r="AA102" s="65" t="b">
        <v>0</v>
      </c>
      <c r="AB102" s="65">
        <v>333985</v>
      </c>
      <c r="AC102" s="65">
        <v>29710</v>
      </c>
      <c r="AD102" s="65">
        <v>13165</v>
      </c>
      <c r="AI102" s="65" t="s">
        <v>6471</v>
      </c>
      <c r="AP102" s="65" t="s">
        <v>5966</v>
      </c>
      <c r="AQ102" s="65" t="s">
        <v>5977</v>
      </c>
      <c r="AR102" s="65" t="s">
        <v>5995</v>
      </c>
      <c r="AS102" s="65" t="s">
        <v>6402</v>
      </c>
      <c r="AT102" s="65">
        <v>-10</v>
      </c>
      <c r="AU102" s="65" t="s">
        <v>6472</v>
      </c>
      <c r="AV102" s="65" t="s">
        <v>6473</v>
      </c>
    </row>
    <row r="103" spans="1:48">
      <c r="A103" s="65" t="e">
        <f>(VLOOKUP(B103,#REF!,1,0))</f>
        <v>#REF!</v>
      </c>
      <c r="B103" s="65" t="s">
        <v>6474</v>
      </c>
      <c r="C103" s="65" t="s">
        <v>6474</v>
      </c>
      <c r="D103" s="65" t="s">
        <v>5953</v>
      </c>
      <c r="E103" s="65" t="s">
        <v>5954</v>
      </c>
      <c r="F103" s="65" t="s">
        <v>5955</v>
      </c>
      <c r="G103" s="65" t="s">
        <v>5956</v>
      </c>
      <c r="H103" s="65" t="b">
        <v>0</v>
      </c>
      <c r="K103" s="65">
        <v>2</v>
      </c>
      <c r="L103" s="65">
        <v>8192</v>
      </c>
      <c r="M103" s="65">
        <v>1</v>
      </c>
      <c r="N103" s="65">
        <v>2</v>
      </c>
      <c r="O103" s="65" t="s">
        <v>5957</v>
      </c>
      <c r="S103" s="65" t="s">
        <v>5975</v>
      </c>
      <c r="T103" s="65" t="s">
        <v>5960</v>
      </c>
      <c r="V103" s="65" t="b">
        <v>1</v>
      </c>
      <c r="W103" s="65" t="s">
        <v>5961</v>
      </c>
      <c r="X103" s="65" t="s">
        <v>5962</v>
      </c>
      <c r="Y103" s="65">
        <v>-1</v>
      </c>
      <c r="Z103" s="65">
        <v>-1</v>
      </c>
      <c r="AA103" s="65" t="b">
        <v>0</v>
      </c>
      <c r="AB103" s="65">
        <v>581793</v>
      </c>
      <c r="AC103" s="65">
        <v>91145</v>
      </c>
      <c r="AD103" s="65">
        <v>82792</v>
      </c>
      <c r="AI103" s="65" t="s">
        <v>6475</v>
      </c>
      <c r="AP103" s="65" t="s">
        <v>5966</v>
      </c>
      <c r="AQ103" s="65" t="s">
        <v>5977</v>
      </c>
      <c r="AR103" s="65" t="s">
        <v>5995</v>
      </c>
      <c r="AS103" s="65" t="s">
        <v>6402</v>
      </c>
      <c r="AT103" s="65">
        <v>-10</v>
      </c>
      <c r="AU103" s="65" t="s">
        <v>6476</v>
      </c>
      <c r="AV103" s="65" t="s">
        <v>6477</v>
      </c>
    </row>
    <row r="104" spans="1:48">
      <c r="A104" s="65" t="e">
        <f>(VLOOKUP(B104,#REF!,1,0))</f>
        <v>#REF!</v>
      </c>
      <c r="B104" s="65" t="s">
        <v>819</v>
      </c>
      <c r="C104" s="65" t="s">
        <v>819</v>
      </c>
      <c r="D104" s="65" t="s">
        <v>5953</v>
      </c>
      <c r="E104" s="65" t="s">
        <v>5954</v>
      </c>
      <c r="F104" s="65" t="s">
        <v>5955</v>
      </c>
      <c r="G104" s="65" t="s">
        <v>5956</v>
      </c>
      <c r="H104" s="65" t="b">
        <v>0</v>
      </c>
      <c r="K104" s="65">
        <v>2</v>
      </c>
      <c r="L104" s="65">
        <v>4096</v>
      </c>
      <c r="M104" s="65">
        <v>1</v>
      </c>
      <c r="N104" s="65">
        <v>1</v>
      </c>
      <c r="O104" s="65" t="s">
        <v>6151</v>
      </c>
      <c r="S104" s="65" t="s">
        <v>6152</v>
      </c>
      <c r="T104" s="65" t="s">
        <v>6006</v>
      </c>
      <c r="V104" s="65" t="b">
        <v>1</v>
      </c>
      <c r="W104" s="65" t="s">
        <v>5961</v>
      </c>
      <c r="X104" s="65" t="s">
        <v>5962</v>
      </c>
      <c r="Y104" s="65">
        <v>-1</v>
      </c>
      <c r="Z104" s="65">
        <v>-1</v>
      </c>
      <c r="AA104" s="65" t="b">
        <v>0</v>
      </c>
      <c r="AB104" s="65">
        <v>45167</v>
      </c>
      <c r="AC104" s="65">
        <v>45167</v>
      </c>
      <c r="AD104" s="65">
        <v>40960</v>
      </c>
      <c r="AE104" s="65" t="s">
        <v>6007</v>
      </c>
      <c r="AF104" s="65" t="s">
        <v>6008</v>
      </c>
      <c r="AI104" s="65" t="s">
        <v>6478</v>
      </c>
      <c r="AP104" s="65" t="s">
        <v>5966</v>
      </c>
      <c r="AQ104" s="65" t="s">
        <v>6154</v>
      </c>
      <c r="AR104" s="65" t="s">
        <v>6168</v>
      </c>
      <c r="AS104" s="65" t="s">
        <v>6367</v>
      </c>
      <c r="AT104" s="65">
        <v>7</v>
      </c>
      <c r="AU104" s="65" t="s">
        <v>6479</v>
      </c>
      <c r="AV104" s="65" t="s">
        <v>6480</v>
      </c>
    </row>
    <row r="105" spans="1:48">
      <c r="A105" s="65" t="e">
        <f>(VLOOKUP(B105,#REF!,1,0))</f>
        <v>#REF!</v>
      </c>
      <c r="B105" s="65" t="s">
        <v>823</v>
      </c>
      <c r="C105" s="65" t="s">
        <v>823</v>
      </c>
      <c r="D105" s="65" t="s">
        <v>5953</v>
      </c>
      <c r="E105" s="65" t="s">
        <v>5954</v>
      </c>
      <c r="F105" s="65" t="s">
        <v>5955</v>
      </c>
      <c r="G105" s="65" t="s">
        <v>5956</v>
      </c>
      <c r="H105" s="65" t="b">
        <v>0</v>
      </c>
      <c r="K105" s="65">
        <v>2</v>
      </c>
      <c r="L105" s="65">
        <v>4096</v>
      </c>
      <c r="M105" s="65">
        <v>2</v>
      </c>
      <c r="N105" s="65">
        <v>1</v>
      </c>
      <c r="O105" s="65" t="s">
        <v>5957</v>
      </c>
      <c r="P105" s="65" t="s">
        <v>5958</v>
      </c>
      <c r="S105" s="65" t="s">
        <v>5959</v>
      </c>
      <c r="T105" s="65" t="s">
        <v>6006</v>
      </c>
      <c r="V105" s="65" t="b">
        <v>1</v>
      </c>
      <c r="W105" s="65" t="s">
        <v>5961</v>
      </c>
      <c r="X105" s="65" t="s">
        <v>5962</v>
      </c>
      <c r="Y105" s="65">
        <v>-1</v>
      </c>
      <c r="Z105" s="65">
        <v>-1</v>
      </c>
      <c r="AA105" s="65" t="b">
        <v>0</v>
      </c>
      <c r="AB105" s="65">
        <v>45168</v>
      </c>
      <c r="AC105" s="65">
        <v>43561</v>
      </c>
      <c r="AD105" s="65">
        <v>16894</v>
      </c>
      <c r="AE105" s="65" t="s">
        <v>6007</v>
      </c>
      <c r="AF105" s="65" t="s">
        <v>6008</v>
      </c>
      <c r="AI105" s="65" t="s">
        <v>6481</v>
      </c>
      <c r="AP105" s="65" t="s">
        <v>5966</v>
      </c>
      <c r="AQ105" s="65" t="s">
        <v>5967</v>
      </c>
      <c r="AR105" s="65" t="s">
        <v>6061</v>
      </c>
      <c r="AS105" s="65" t="s">
        <v>6367</v>
      </c>
      <c r="AT105" s="65">
        <v>7</v>
      </c>
      <c r="AU105" s="65" t="s">
        <v>6482</v>
      </c>
      <c r="AV105" s="65" t="s">
        <v>6483</v>
      </c>
    </row>
    <row r="106" spans="1:48">
      <c r="A106" s="65" t="e">
        <f>(VLOOKUP(B106,#REF!,1,0))</f>
        <v>#REF!</v>
      </c>
      <c r="B106" s="65" t="s">
        <v>6484</v>
      </c>
      <c r="D106" s="65" t="s">
        <v>6035</v>
      </c>
      <c r="E106" s="65" t="s">
        <v>5954</v>
      </c>
      <c r="F106" s="65" t="s">
        <v>6036</v>
      </c>
      <c r="G106" s="65" t="s">
        <v>5962</v>
      </c>
      <c r="H106" s="65" t="b">
        <v>0</v>
      </c>
      <c r="K106" s="65">
        <v>2</v>
      </c>
      <c r="L106" s="65">
        <v>8192</v>
      </c>
      <c r="M106" s="65">
        <v>2</v>
      </c>
      <c r="N106" s="65">
        <v>1</v>
      </c>
      <c r="O106" s="65" t="s">
        <v>6485</v>
      </c>
      <c r="P106" s="65" t="s">
        <v>6485</v>
      </c>
      <c r="S106" s="65" t="s">
        <v>5959</v>
      </c>
      <c r="T106" s="65" t="s">
        <v>5960</v>
      </c>
      <c r="W106" s="65" t="s">
        <v>5961</v>
      </c>
      <c r="X106" s="65" t="s">
        <v>5962</v>
      </c>
      <c r="Y106" s="65">
        <v>-1</v>
      </c>
      <c r="Z106" s="65">
        <v>-1</v>
      </c>
      <c r="AA106" s="65" t="b">
        <v>0</v>
      </c>
      <c r="AB106" s="65">
        <v>110862</v>
      </c>
      <c r="AC106" s="65">
        <v>102401</v>
      </c>
      <c r="AD106" s="65">
        <v>102400</v>
      </c>
      <c r="AE106" s="65" t="s">
        <v>5963</v>
      </c>
      <c r="AF106" s="65" t="s">
        <v>5964</v>
      </c>
      <c r="AI106" s="65" t="s">
        <v>6486</v>
      </c>
      <c r="AO106" s="65" t="s">
        <v>6487</v>
      </c>
      <c r="AP106" s="65" t="s">
        <v>5966</v>
      </c>
      <c r="AQ106" s="65" t="s">
        <v>5967</v>
      </c>
      <c r="AR106" s="65" t="s">
        <v>6039</v>
      </c>
      <c r="AS106" s="65" t="s">
        <v>6363</v>
      </c>
      <c r="AT106" s="65">
        <v>8</v>
      </c>
      <c r="AU106" s="65" t="s">
        <v>6488</v>
      </c>
      <c r="AV106" s="65" t="s">
        <v>6489</v>
      </c>
    </row>
    <row r="107" spans="1:48">
      <c r="A107" s="65" t="e">
        <f>(VLOOKUP(B107,#REF!,1,0))</f>
        <v>#REF!</v>
      </c>
      <c r="B107" s="65" t="s">
        <v>6490</v>
      </c>
      <c r="C107" s="65" t="s">
        <v>6491</v>
      </c>
      <c r="D107" s="65" t="s">
        <v>5953</v>
      </c>
      <c r="E107" s="65" t="s">
        <v>5954</v>
      </c>
      <c r="F107" s="65" t="s">
        <v>5955</v>
      </c>
      <c r="G107" s="65" t="s">
        <v>5956</v>
      </c>
      <c r="H107" s="65" t="b">
        <v>0</v>
      </c>
      <c r="K107" s="65">
        <v>8</v>
      </c>
      <c r="L107" s="65">
        <v>16384</v>
      </c>
      <c r="M107" s="65">
        <v>1</v>
      </c>
      <c r="N107" s="65">
        <v>1</v>
      </c>
      <c r="O107" s="65" t="s">
        <v>5957</v>
      </c>
      <c r="S107" s="65" t="s">
        <v>5959</v>
      </c>
      <c r="T107" s="65" t="s">
        <v>5960</v>
      </c>
      <c r="V107" s="65" t="b">
        <v>1</v>
      </c>
      <c r="W107" s="65" t="s">
        <v>5961</v>
      </c>
      <c r="X107" s="65" t="s">
        <v>5962</v>
      </c>
      <c r="Y107" s="65">
        <v>-1</v>
      </c>
      <c r="Z107" s="65">
        <v>-1</v>
      </c>
      <c r="AA107" s="65" t="b">
        <v>0</v>
      </c>
      <c r="AB107" s="65">
        <v>528551</v>
      </c>
      <c r="AC107" s="65">
        <v>46033</v>
      </c>
      <c r="AD107" s="65">
        <v>29482</v>
      </c>
      <c r="AE107" s="65" t="s">
        <v>5963</v>
      </c>
      <c r="AF107" s="65" t="s">
        <v>5964</v>
      </c>
      <c r="AI107" s="65" t="s">
        <v>6492</v>
      </c>
      <c r="AP107" s="65" t="s">
        <v>5966</v>
      </c>
      <c r="AQ107" s="65" t="s">
        <v>5967</v>
      </c>
      <c r="AR107" s="65" t="s">
        <v>6097</v>
      </c>
      <c r="AS107" s="65" t="s">
        <v>6402</v>
      </c>
      <c r="AT107" s="65">
        <v>-10</v>
      </c>
      <c r="AU107" s="65" t="s">
        <v>6493</v>
      </c>
      <c r="AV107" s="65" t="s">
        <v>6494</v>
      </c>
    </row>
    <row r="108" spans="1:48">
      <c r="A108" s="65" t="e">
        <f>(VLOOKUP(B108,#REF!,1,0))</f>
        <v>#REF!</v>
      </c>
      <c r="B108" s="65" t="s">
        <v>6495</v>
      </c>
      <c r="C108" s="65" t="s">
        <v>6496</v>
      </c>
      <c r="D108" s="65" t="s">
        <v>5953</v>
      </c>
      <c r="E108" s="65" t="s">
        <v>5954</v>
      </c>
      <c r="F108" s="65" t="s">
        <v>5955</v>
      </c>
      <c r="G108" s="65" t="s">
        <v>5956</v>
      </c>
      <c r="H108" s="65" t="b">
        <v>0</v>
      </c>
      <c r="K108" s="65">
        <v>2</v>
      </c>
      <c r="L108" s="65">
        <v>16384</v>
      </c>
      <c r="M108" s="65">
        <v>1</v>
      </c>
      <c r="N108" s="65">
        <v>2</v>
      </c>
      <c r="O108" s="65" t="s">
        <v>5957</v>
      </c>
      <c r="S108" s="65" t="s">
        <v>5959</v>
      </c>
      <c r="T108" s="65" t="s">
        <v>5960</v>
      </c>
      <c r="V108" s="65" t="b">
        <v>1</v>
      </c>
      <c r="W108" s="65" t="s">
        <v>5961</v>
      </c>
      <c r="X108" s="65" t="s">
        <v>5962</v>
      </c>
      <c r="Y108" s="65">
        <v>-1</v>
      </c>
      <c r="Z108" s="65">
        <v>-1</v>
      </c>
      <c r="AA108" s="65" t="b">
        <v>0</v>
      </c>
      <c r="AB108" s="65">
        <v>339743</v>
      </c>
      <c r="AC108" s="65">
        <v>122065</v>
      </c>
      <c r="AD108" s="65">
        <v>105521</v>
      </c>
      <c r="AE108" s="65" t="s">
        <v>5963</v>
      </c>
      <c r="AF108" s="65" t="s">
        <v>5964</v>
      </c>
      <c r="AI108" s="65" t="s">
        <v>6497</v>
      </c>
      <c r="AP108" s="65" t="s">
        <v>5966</v>
      </c>
      <c r="AQ108" s="65" t="s">
        <v>5967</v>
      </c>
      <c r="AR108" s="65" t="s">
        <v>5968</v>
      </c>
      <c r="AS108" s="65" t="s">
        <v>6402</v>
      </c>
      <c r="AT108" s="65">
        <v>-10</v>
      </c>
      <c r="AU108" s="65" t="s">
        <v>6498</v>
      </c>
      <c r="AV108" s="65" t="s">
        <v>6499</v>
      </c>
    </row>
    <row r="109" spans="1:48">
      <c r="A109" s="65" t="e">
        <f>(VLOOKUP(B109,#REF!,1,0))</f>
        <v>#REF!</v>
      </c>
      <c r="B109" s="65" t="s">
        <v>174</v>
      </c>
      <c r="C109" s="65" t="s">
        <v>174</v>
      </c>
      <c r="D109" s="65" t="s">
        <v>5953</v>
      </c>
      <c r="E109" s="65" t="s">
        <v>5954</v>
      </c>
      <c r="F109" s="65" t="s">
        <v>5955</v>
      </c>
      <c r="G109" s="65" t="s">
        <v>5956</v>
      </c>
      <c r="H109" s="65" t="b">
        <v>0</v>
      </c>
      <c r="K109" s="65">
        <v>2</v>
      </c>
      <c r="L109" s="65">
        <v>4096</v>
      </c>
      <c r="M109" s="65">
        <v>2</v>
      </c>
      <c r="N109" s="65">
        <v>1</v>
      </c>
      <c r="O109" s="65" t="s">
        <v>5957</v>
      </c>
      <c r="P109" s="65" t="s">
        <v>5958</v>
      </c>
      <c r="S109" s="65" t="s">
        <v>5959</v>
      </c>
      <c r="T109" s="65" t="s">
        <v>5960</v>
      </c>
      <c r="V109" s="65" t="b">
        <v>1</v>
      </c>
      <c r="W109" s="65" t="s">
        <v>5961</v>
      </c>
      <c r="X109" s="65" t="s">
        <v>5962</v>
      </c>
      <c r="Y109" s="65">
        <v>-1</v>
      </c>
      <c r="Z109" s="65">
        <v>-1</v>
      </c>
      <c r="AA109" s="65" t="b">
        <v>0</v>
      </c>
      <c r="AB109" s="65">
        <v>311408</v>
      </c>
      <c r="AC109" s="65">
        <v>311408</v>
      </c>
      <c r="AD109" s="65">
        <v>307200</v>
      </c>
      <c r="AE109" s="65" t="s">
        <v>5963</v>
      </c>
      <c r="AF109" s="65" t="s">
        <v>5964</v>
      </c>
      <c r="AI109" s="65" t="s">
        <v>6500</v>
      </c>
      <c r="AP109" s="65" t="s">
        <v>5966</v>
      </c>
      <c r="AQ109" s="65" t="s">
        <v>5967</v>
      </c>
      <c r="AR109" s="65" t="s">
        <v>6061</v>
      </c>
      <c r="AS109" s="65" t="s">
        <v>6367</v>
      </c>
      <c r="AT109" s="65">
        <v>8</v>
      </c>
      <c r="AU109" s="65" t="s">
        <v>6501</v>
      </c>
      <c r="AV109" s="65" t="s">
        <v>6502</v>
      </c>
    </row>
  </sheetData>
  <autoFilter ref="A1:AV109"/>
  <phoneticPr fontId="6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U66"/>
  <sheetViews>
    <sheetView topLeftCell="A40" workbookViewId="0">
      <selection activeCell="A45" sqref="A45"/>
    </sheetView>
  </sheetViews>
  <sheetFormatPr defaultColWidth="9.140625" defaultRowHeight="15.75"/>
  <cols>
    <col min="1" max="1" width="17.5703125" style="65" bestFit="1" customWidth="1"/>
    <col min="2" max="2" width="33.140625" style="65" customWidth="1"/>
    <col min="3" max="3" width="27.5703125" style="65" customWidth="1"/>
    <col min="4" max="5" width="9.140625" style="65"/>
    <col min="6" max="6" width="21.140625" style="65" customWidth="1"/>
    <col min="7" max="8" width="9.140625" style="65"/>
    <col min="9" max="9" width="20.42578125" style="65" customWidth="1"/>
    <col min="10" max="16384" width="9.140625" style="65"/>
  </cols>
  <sheetData>
    <row r="1" spans="1:47">
      <c r="A1" s="65" t="s">
        <v>6503</v>
      </c>
      <c r="B1" s="65" t="s">
        <v>5905</v>
      </c>
      <c r="C1" s="65" t="s">
        <v>5906</v>
      </c>
      <c r="D1" s="65" t="s">
        <v>5907</v>
      </c>
      <c r="E1" s="65" t="s">
        <v>5908</v>
      </c>
      <c r="F1" s="65" t="s">
        <v>5909</v>
      </c>
      <c r="G1" s="65" t="s">
        <v>5910</v>
      </c>
      <c r="H1" s="65" t="s">
        <v>5911</v>
      </c>
      <c r="I1" s="65" t="s">
        <v>5912</v>
      </c>
      <c r="J1" s="65" t="s">
        <v>5913</v>
      </c>
      <c r="K1" s="65" t="s">
        <v>5914</v>
      </c>
      <c r="L1" s="65" t="s">
        <v>5915</v>
      </c>
      <c r="M1" s="65" t="s">
        <v>5916</v>
      </c>
      <c r="N1" s="65" t="s">
        <v>5917</v>
      </c>
      <c r="O1" s="65" t="s">
        <v>5918</v>
      </c>
      <c r="P1" s="65" t="s">
        <v>5919</v>
      </c>
      <c r="Q1" s="65" t="s">
        <v>5920</v>
      </c>
      <c r="R1" s="65" t="s">
        <v>5921</v>
      </c>
      <c r="S1" s="65" t="s">
        <v>5922</v>
      </c>
      <c r="T1" s="65" t="s">
        <v>5923</v>
      </c>
      <c r="U1" s="65" t="s">
        <v>5924</v>
      </c>
      <c r="V1" s="65" t="s">
        <v>5925</v>
      </c>
      <c r="W1" s="65" t="s">
        <v>5926</v>
      </c>
      <c r="X1" s="65" t="s">
        <v>5927</v>
      </c>
      <c r="Y1" s="65" t="s">
        <v>5928</v>
      </c>
      <c r="Z1" s="65" t="s">
        <v>5929</v>
      </c>
      <c r="AA1" s="65" t="s">
        <v>5930</v>
      </c>
      <c r="AB1" s="65" t="s">
        <v>5931</v>
      </c>
      <c r="AC1" s="65" t="s">
        <v>5932</v>
      </c>
      <c r="AD1" s="65" t="s">
        <v>5933</v>
      </c>
      <c r="AE1" s="65" t="s">
        <v>5934</v>
      </c>
      <c r="AF1" s="65" t="s">
        <v>5935</v>
      </c>
      <c r="AG1" s="65" t="s">
        <v>5936</v>
      </c>
      <c r="AH1" s="65" t="s">
        <v>5937</v>
      </c>
      <c r="AI1" s="65" t="s">
        <v>1123</v>
      </c>
      <c r="AJ1" s="65" t="s">
        <v>5938</v>
      </c>
      <c r="AK1" s="65" t="s">
        <v>5939</v>
      </c>
      <c r="AL1" s="65" t="s">
        <v>5940</v>
      </c>
      <c r="AM1" s="65" t="s">
        <v>5941</v>
      </c>
      <c r="AN1" s="65" t="s">
        <v>5942</v>
      </c>
      <c r="AO1" s="65" t="s">
        <v>5944</v>
      </c>
      <c r="AP1" s="65" t="s">
        <v>5945</v>
      </c>
      <c r="AQ1" s="65" t="s">
        <v>5946</v>
      </c>
      <c r="AR1" s="65" t="s">
        <v>5947</v>
      </c>
      <c r="AS1" s="65" t="s">
        <v>5948</v>
      </c>
      <c r="AT1" s="65" t="s">
        <v>5949</v>
      </c>
      <c r="AU1" s="65" t="s">
        <v>5950</v>
      </c>
    </row>
    <row r="2" spans="1:47">
      <c r="A2" s="65" t="e">
        <f>VLOOKUP($B2,#REF!,1,0)</f>
        <v>#REF!</v>
      </c>
      <c r="B2" s="65" t="s">
        <v>6504</v>
      </c>
      <c r="C2" s="65" t="s">
        <v>6505</v>
      </c>
      <c r="D2" s="65" t="s">
        <v>5953</v>
      </c>
      <c r="E2" s="65" t="s">
        <v>5954</v>
      </c>
      <c r="F2" s="65" t="s">
        <v>5955</v>
      </c>
      <c r="G2" s="65" t="s">
        <v>5956</v>
      </c>
      <c r="H2" s="65" t="b">
        <v>0</v>
      </c>
      <c r="K2" s="65">
        <v>4</v>
      </c>
      <c r="L2" s="65">
        <v>8192</v>
      </c>
      <c r="M2" s="65">
        <v>2</v>
      </c>
      <c r="N2" s="65">
        <v>3</v>
      </c>
      <c r="O2" s="65" t="s">
        <v>6506</v>
      </c>
      <c r="P2" s="65" t="s">
        <v>6507</v>
      </c>
      <c r="S2" s="65" t="s">
        <v>6508</v>
      </c>
      <c r="T2" s="65" t="s">
        <v>6509</v>
      </c>
      <c r="V2" s="65" t="b">
        <v>1</v>
      </c>
      <c r="W2" s="65" t="s">
        <v>5961</v>
      </c>
      <c r="X2" s="65" t="s">
        <v>5962</v>
      </c>
      <c r="Y2" s="65">
        <v>-1</v>
      </c>
      <c r="Z2" s="65">
        <v>-1</v>
      </c>
      <c r="AA2" s="65" t="b">
        <v>0</v>
      </c>
      <c r="AB2" s="65">
        <v>286833</v>
      </c>
      <c r="AC2" s="65">
        <v>286833</v>
      </c>
      <c r="AD2" s="65">
        <v>278528</v>
      </c>
      <c r="AE2" s="65" t="s">
        <v>6007</v>
      </c>
      <c r="AF2" s="65" t="s">
        <v>6008</v>
      </c>
      <c r="AI2" s="65" t="s">
        <v>6510</v>
      </c>
      <c r="AO2" s="65" t="s">
        <v>6511</v>
      </c>
      <c r="AP2" s="65" t="s">
        <v>6512</v>
      </c>
      <c r="AQ2" s="65" t="s">
        <v>6513</v>
      </c>
      <c r="AR2" s="65" t="s">
        <v>5969</v>
      </c>
      <c r="AS2" s="65">
        <v>8</v>
      </c>
      <c r="AT2" s="65" t="s">
        <v>6514</v>
      </c>
      <c r="AU2" s="65" t="s">
        <v>6515</v>
      </c>
    </row>
    <row r="3" spans="1:47">
      <c r="A3" s="65" t="e">
        <f>VLOOKUP($B3,#REF!,1,0)</f>
        <v>#REF!</v>
      </c>
      <c r="B3" s="65" t="s">
        <v>6516</v>
      </c>
      <c r="C3" s="65" t="s">
        <v>6517</v>
      </c>
      <c r="D3" s="65" t="s">
        <v>5953</v>
      </c>
      <c r="E3" s="65" t="s">
        <v>5954</v>
      </c>
      <c r="F3" s="65" t="s">
        <v>5955</v>
      </c>
      <c r="G3" s="65" t="s">
        <v>5956</v>
      </c>
      <c r="H3" s="65" t="b">
        <v>0</v>
      </c>
      <c r="I3" s="65" t="s">
        <v>6518</v>
      </c>
      <c r="K3" s="65">
        <v>2</v>
      </c>
      <c r="L3" s="65">
        <v>8192</v>
      </c>
      <c r="M3" s="65">
        <v>2</v>
      </c>
      <c r="N3" s="65">
        <v>2</v>
      </c>
      <c r="O3" s="65" t="s">
        <v>6506</v>
      </c>
      <c r="P3" s="65" t="s">
        <v>6507</v>
      </c>
      <c r="S3" s="65" t="s">
        <v>6508</v>
      </c>
      <c r="T3" s="65" t="s">
        <v>6509</v>
      </c>
      <c r="V3" s="65" t="b">
        <v>1</v>
      </c>
      <c r="W3" s="65" t="s">
        <v>5961</v>
      </c>
      <c r="X3" s="65" t="s">
        <v>5962</v>
      </c>
      <c r="Y3" s="65">
        <v>-1</v>
      </c>
      <c r="Z3" s="65">
        <v>-1</v>
      </c>
      <c r="AA3" s="65" t="b">
        <v>0</v>
      </c>
      <c r="AB3" s="65">
        <v>243842</v>
      </c>
      <c r="AC3" s="65">
        <v>243842</v>
      </c>
      <c r="AD3" s="65">
        <v>235520</v>
      </c>
      <c r="AE3" s="65" t="s">
        <v>6007</v>
      </c>
      <c r="AF3" s="65" t="s">
        <v>6008</v>
      </c>
      <c r="AI3" s="65" t="s">
        <v>6519</v>
      </c>
      <c r="AO3" s="65" t="s">
        <v>6511</v>
      </c>
      <c r="AP3" s="65" t="s">
        <v>6512</v>
      </c>
      <c r="AQ3" s="65" t="s">
        <v>6520</v>
      </c>
      <c r="AR3" s="65" t="s">
        <v>6010</v>
      </c>
      <c r="AS3" s="65">
        <v>8</v>
      </c>
      <c r="AT3" s="65" t="s">
        <v>6521</v>
      </c>
      <c r="AU3" s="65" t="s">
        <v>6522</v>
      </c>
    </row>
    <row r="4" spans="1:47">
      <c r="A4" s="65" t="e">
        <f>VLOOKUP($B4,#REF!,1,0)</f>
        <v>#REF!</v>
      </c>
      <c r="B4" s="65" t="s">
        <v>6523</v>
      </c>
      <c r="C4" s="65" t="s">
        <v>6524</v>
      </c>
      <c r="D4" s="65" t="s">
        <v>5953</v>
      </c>
      <c r="E4" s="65" t="s">
        <v>5954</v>
      </c>
      <c r="F4" s="65" t="s">
        <v>5955</v>
      </c>
      <c r="G4" s="65" t="s">
        <v>5956</v>
      </c>
      <c r="H4" s="65" t="b">
        <v>0</v>
      </c>
      <c r="I4" s="65" t="s">
        <v>6525</v>
      </c>
      <c r="K4" s="65">
        <v>1</v>
      </c>
      <c r="L4" s="65">
        <v>2048</v>
      </c>
      <c r="M4" s="65">
        <v>1</v>
      </c>
      <c r="N4" s="65">
        <v>1</v>
      </c>
      <c r="O4" s="65" t="s">
        <v>6506</v>
      </c>
      <c r="S4" s="65" t="s">
        <v>6508</v>
      </c>
      <c r="T4" s="65" t="s">
        <v>6509</v>
      </c>
      <c r="V4" s="65" t="b">
        <v>1</v>
      </c>
      <c r="W4" s="65" t="s">
        <v>5961</v>
      </c>
      <c r="X4" s="65" t="s">
        <v>5962</v>
      </c>
      <c r="Y4" s="65">
        <v>-1</v>
      </c>
      <c r="Z4" s="65">
        <v>-1</v>
      </c>
      <c r="AA4" s="65" t="b">
        <v>0</v>
      </c>
      <c r="AB4" s="65">
        <v>48256</v>
      </c>
      <c r="AC4" s="65">
        <v>48256</v>
      </c>
      <c r="AD4" s="65">
        <v>46080</v>
      </c>
      <c r="AE4" s="65" t="s">
        <v>6007</v>
      </c>
      <c r="AF4" s="65" t="s">
        <v>6008</v>
      </c>
      <c r="AI4" s="65" t="s">
        <v>6526</v>
      </c>
      <c r="AO4" s="65" t="s">
        <v>6511</v>
      </c>
      <c r="AP4" s="65" t="s">
        <v>6512</v>
      </c>
      <c r="AQ4" s="65" t="s">
        <v>6520</v>
      </c>
      <c r="AR4" s="65" t="s">
        <v>6010</v>
      </c>
      <c r="AS4" s="65">
        <v>7</v>
      </c>
      <c r="AT4" s="65" t="s">
        <v>6527</v>
      </c>
      <c r="AU4" s="65" t="s">
        <v>6528</v>
      </c>
    </row>
    <row r="5" spans="1:47">
      <c r="A5" s="65" t="e">
        <f>VLOOKUP($B5,#REF!,1,0)</f>
        <v>#REF!</v>
      </c>
      <c r="B5" s="65" t="s">
        <v>6529</v>
      </c>
      <c r="C5" s="65" t="s">
        <v>6529</v>
      </c>
      <c r="D5" s="65" t="s">
        <v>5953</v>
      </c>
      <c r="E5" s="65" t="s">
        <v>5954</v>
      </c>
      <c r="F5" s="65" t="s">
        <v>5955</v>
      </c>
      <c r="G5" s="65" t="s">
        <v>5956</v>
      </c>
      <c r="H5" s="65" t="b">
        <v>0</v>
      </c>
      <c r="I5" s="65" t="s">
        <v>6530</v>
      </c>
      <c r="K5" s="65">
        <v>2</v>
      </c>
      <c r="L5" s="65">
        <v>4096</v>
      </c>
      <c r="M5" s="65">
        <v>2</v>
      </c>
      <c r="N5" s="65">
        <v>2</v>
      </c>
      <c r="O5" s="65" t="s">
        <v>6506</v>
      </c>
      <c r="P5" s="65" t="s">
        <v>6507</v>
      </c>
      <c r="S5" s="65" t="s">
        <v>6508</v>
      </c>
      <c r="T5" s="65" t="s">
        <v>6509</v>
      </c>
      <c r="V5" s="65" t="b">
        <v>1</v>
      </c>
      <c r="W5" s="65" t="s">
        <v>5961</v>
      </c>
      <c r="X5" s="65" t="s">
        <v>5962</v>
      </c>
      <c r="Y5" s="65">
        <v>-1</v>
      </c>
      <c r="Z5" s="65">
        <v>-1</v>
      </c>
      <c r="AA5" s="65" t="b">
        <v>0</v>
      </c>
      <c r="AB5" s="65">
        <v>290945</v>
      </c>
      <c r="AC5" s="65">
        <v>290945</v>
      </c>
      <c r="AD5" s="65">
        <v>286720</v>
      </c>
      <c r="AE5" s="65" t="s">
        <v>6007</v>
      </c>
      <c r="AF5" s="65" t="s">
        <v>6008</v>
      </c>
      <c r="AI5" s="65" t="s">
        <v>6531</v>
      </c>
      <c r="AO5" s="65" t="s">
        <v>6511</v>
      </c>
      <c r="AP5" s="65" t="s">
        <v>6512</v>
      </c>
      <c r="AQ5" s="65" t="s">
        <v>6532</v>
      </c>
      <c r="AR5" s="65" t="s">
        <v>6010</v>
      </c>
      <c r="AS5" s="65">
        <v>8</v>
      </c>
      <c r="AT5" s="65" t="s">
        <v>6533</v>
      </c>
      <c r="AU5" s="65" t="s">
        <v>6534</v>
      </c>
    </row>
    <row r="6" spans="1:47">
      <c r="A6" s="65" t="e">
        <f>VLOOKUP($B6,#REF!,1,0)</f>
        <v>#REF!</v>
      </c>
      <c r="B6" s="65" t="s">
        <v>455</v>
      </c>
      <c r="C6" s="65" t="s">
        <v>6535</v>
      </c>
      <c r="D6" s="65" t="s">
        <v>5953</v>
      </c>
      <c r="E6" s="65" t="s">
        <v>5954</v>
      </c>
      <c r="F6" s="65" t="s">
        <v>5955</v>
      </c>
      <c r="G6" s="65" t="s">
        <v>5956</v>
      </c>
      <c r="H6" s="65" t="b">
        <v>0</v>
      </c>
      <c r="I6" s="65" t="s">
        <v>6536</v>
      </c>
      <c r="K6" s="65">
        <v>2</v>
      </c>
      <c r="L6" s="65">
        <v>8192</v>
      </c>
      <c r="M6" s="65">
        <v>2</v>
      </c>
      <c r="N6" s="65">
        <v>2</v>
      </c>
      <c r="O6" s="65" t="s">
        <v>6537</v>
      </c>
      <c r="P6" s="65" t="s">
        <v>6538</v>
      </c>
      <c r="S6" s="65" t="s">
        <v>6539</v>
      </c>
      <c r="T6" s="65" t="s">
        <v>6540</v>
      </c>
      <c r="W6" s="65" t="s">
        <v>5961</v>
      </c>
      <c r="X6" s="65" t="s">
        <v>5962</v>
      </c>
      <c r="Y6" s="65">
        <v>-1</v>
      </c>
      <c r="Z6" s="65">
        <v>-1</v>
      </c>
      <c r="AA6" s="65" t="b">
        <v>0</v>
      </c>
      <c r="AB6" s="65">
        <v>110724</v>
      </c>
      <c r="AC6" s="65">
        <v>110724</v>
      </c>
      <c r="AD6" s="65">
        <v>102400</v>
      </c>
      <c r="AI6" s="65" t="s">
        <v>6541</v>
      </c>
      <c r="AO6" s="65" t="s">
        <v>6542</v>
      </c>
      <c r="AQ6" s="65" t="s">
        <v>6543</v>
      </c>
      <c r="AR6" s="65" t="s">
        <v>6010</v>
      </c>
      <c r="AS6" s="65">
        <v>7</v>
      </c>
      <c r="AT6" s="65" t="s">
        <v>6544</v>
      </c>
      <c r="AU6" s="65" t="s">
        <v>6545</v>
      </c>
    </row>
    <row r="7" spans="1:47">
      <c r="A7" s="65" t="e">
        <f>VLOOKUP($B7,#REF!,1,0)</f>
        <v>#REF!</v>
      </c>
      <c r="B7" s="65" t="s">
        <v>458</v>
      </c>
      <c r="C7" s="65" t="s">
        <v>6546</v>
      </c>
      <c r="D7" s="65" t="s">
        <v>5953</v>
      </c>
      <c r="E7" s="65" t="s">
        <v>5954</v>
      </c>
      <c r="F7" s="65" t="s">
        <v>5955</v>
      </c>
      <c r="G7" s="65" t="s">
        <v>5956</v>
      </c>
      <c r="H7" s="65" t="b">
        <v>0</v>
      </c>
      <c r="I7" s="65" t="s">
        <v>6547</v>
      </c>
      <c r="K7" s="65">
        <v>2</v>
      </c>
      <c r="L7" s="65">
        <v>8192</v>
      </c>
      <c r="M7" s="65">
        <v>1</v>
      </c>
      <c r="N7" s="65">
        <v>2</v>
      </c>
      <c r="O7" s="65" t="s">
        <v>6537</v>
      </c>
      <c r="S7" s="65" t="s">
        <v>6539</v>
      </c>
      <c r="T7" s="65" t="s">
        <v>6540</v>
      </c>
      <c r="W7" s="65" t="s">
        <v>5961</v>
      </c>
      <c r="X7" s="65" t="s">
        <v>5962</v>
      </c>
      <c r="Y7" s="65">
        <v>-1</v>
      </c>
      <c r="Z7" s="65">
        <v>-1</v>
      </c>
      <c r="AA7" s="65" t="b">
        <v>0</v>
      </c>
      <c r="AB7" s="65">
        <v>110725</v>
      </c>
      <c r="AC7" s="65">
        <v>110725</v>
      </c>
      <c r="AD7" s="65">
        <v>102400</v>
      </c>
      <c r="AI7" s="65" t="s">
        <v>6548</v>
      </c>
      <c r="AO7" s="65" t="s">
        <v>6542</v>
      </c>
      <c r="AQ7" s="65" t="s">
        <v>6543</v>
      </c>
      <c r="AR7" s="65" t="s">
        <v>6010</v>
      </c>
      <c r="AS7" s="65">
        <v>7</v>
      </c>
      <c r="AT7" s="65" t="s">
        <v>6549</v>
      </c>
      <c r="AU7" s="65" t="s">
        <v>6550</v>
      </c>
    </row>
    <row r="8" spans="1:47">
      <c r="A8" s="65" t="e">
        <f>VLOOKUP($B8,#REF!,1,0)</f>
        <v>#REF!</v>
      </c>
      <c r="B8" s="65" t="s">
        <v>370</v>
      </c>
      <c r="C8" s="65" t="s">
        <v>6551</v>
      </c>
      <c r="D8" s="65" t="s">
        <v>5953</v>
      </c>
      <c r="E8" s="65" t="s">
        <v>5954</v>
      </c>
      <c r="F8" s="65" t="s">
        <v>5955</v>
      </c>
      <c r="G8" s="65" t="s">
        <v>5956</v>
      </c>
      <c r="H8" s="65" t="b">
        <v>0</v>
      </c>
      <c r="I8" s="65" t="s">
        <v>6552</v>
      </c>
      <c r="K8" s="65">
        <v>2</v>
      </c>
      <c r="L8" s="65">
        <v>8192</v>
      </c>
      <c r="M8" s="65">
        <v>1</v>
      </c>
      <c r="N8" s="65">
        <v>2</v>
      </c>
      <c r="O8" s="65" t="s">
        <v>6506</v>
      </c>
      <c r="S8" s="65" t="s">
        <v>6508</v>
      </c>
      <c r="T8" s="65" t="s">
        <v>6509</v>
      </c>
      <c r="V8" s="65" t="b">
        <v>1</v>
      </c>
      <c r="W8" s="65" t="s">
        <v>5961</v>
      </c>
      <c r="X8" s="65" t="s">
        <v>5962</v>
      </c>
      <c r="Y8" s="65">
        <v>-1</v>
      </c>
      <c r="Z8" s="65">
        <v>-1</v>
      </c>
      <c r="AA8" s="65" t="b">
        <v>0</v>
      </c>
      <c r="AB8" s="65">
        <v>146561</v>
      </c>
      <c r="AC8" s="65">
        <v>122947</v>
      </c>
      <c r="AD8" s="65">
        <v>46527</v>
      </c>
      <c r="AE8" s="65" t="s">
        <v>6007</v>
      </c>
      <c r="AF8" s="65" t="s">
        <v>6008</v>
      </c>
      <c r="AI8" s="65" t="s">
        <v>6553</v>
      </c>
      <c r="AO8" s="65" t="s">
        <v>6511</v>
      </c>
      <c r="AP8" s="65" t="s">
        <v>6512</v>
      </c>
      <c r="AQ8" s="65" t="s">
        <v>6520</v>
      </c>
      <c r="AR8" s="65" t="s">
        <v>6010</v>
      </c>
      <c r="AS8" s="65">
        <v>7</v>
      </c>
      <c r="AT8" s="65" t="s">
        <v>6554</v>
      </c>
      <c r="AU8" s="65" t="s">
        <v>6555</v>
      </c>
    </row>
    <row r="9" spans="1:47">
      <c r="A9" s="65" t="e">
        <f>VLOOKUP($B9,#REF!,1,0)</f>
        <v>#REF!</v>
      </c>
      <c r="B9" s="65" t="s">
        <v>378</v>
      </c>
      <c r="C9" s="65" t="s">
        <v>6556</v>
      </c>
      <c r="D9" s="65" t="s">
        <v>5953</v>
      </c>
      <c r="E9" s="65" t="s">
        <v>5954</v>
      </c>
      <c r="F9" s="65" t="s">
        <v>5955</v>
      </c>
      <c r="G9" s="65" t="s">
        <v>5956</v>
      </c>
      <c r="H9" s="65" t="b">
        <v>0</v>
      </c>
      <c r="I9" s="65" t="s">
        <v>6557</v>
      </c>
      <c r="K9" s="65">
        <v>2</v>
      </c>
      <c r="L9" s="65">
        <v>4096</v>
      </c>
      <c r="M9" s="65">
        <v>1</v>
      </c>
      <c r="N9" s="65">
        <v>2</v>
      </c>
      <c r="O9" s="65" t="s">
        <v>6506</v>
      </c>
      <c r="S9" s="65" t="s">
        <v>6508</v>
      </c>
      <c r="T9" s="65" t="s">
        <v>6509</v>
      </c>
      <c r="V9" s="65" t="b">
        <v>1</v>
      </c>
      <c r="W9" s="65" t="s">
        <v>5961</v>
      </c>
      <c r="X9" s="65" t="s">
        <v>5962</v>
      </c>
      <c r="Y9" s="65">
        <v>-1</v>
      </c>
      <c r="Z9" s="65">
        <v>-1</v>
      </c>
      <c r="AA9" s="65" t="b">
        <v>0</v>
      </c>
      <c r="AB9" s="65">
        <v>101506</v>
      </c>
      <c r="AC9" s="65">
        <v>88060</v>
      </c>
      <c r="AD9" s="65">
        <v>28461</v>
      </c>
      <c r="AE9" s="65" t="s">
        <v>6007</v>
      </c>
      <c r="AF9" s="65" t="s">
        <v>6008</v>
      </c>
      <c r="AI9" s="65" t="s">
        <v>6558</v>
      </c>
      <c r="AO9" s="65" t="s">
        <v>6511</v>
      </c>
      <c r="AP9" s="65" t="s">
        <v>6512</v>
      </c>
      <c r="AQ9" s="65" t="s">
        <v>6532</v>
      </c>
      <c r="AR9" s="65" t="s">
        <v>6010</v>
      </c>
      <c r="AS9" s="65">
        <v>7</v>
      </c>
      <c r="AT9" s="65" t="s">
        <v>6559</v>
      </c>
      <c r="AU9" s="65" t="s">
        <v>6560</v>
      </c>
    </row>
    <row r="10" spans="1:47">
      <c r="A10" s="65" t="e">
        <f>VLOOKUP($B10,#REF!,1,0)</f>
        <v>#REF!</v>
      </c>
      <c r="B10" s="65" t="s">
        <v>382</v>
      </c>
      <c r="C10" s="65" t="s">
        <v>6561</v>
      </c>
      <c r="D10" s="65" t="s">
        <v>5953</v>
      </c>
      <c r="E10" s="65" t="s">
        <v>5954</v>
      </c>
      <c r="F10" s="65" t="s">
        <v>5955</v>
      </c>
      <c r="G10" s="65" t="s">
        <v>5956</v>
      </c>
      <c r="H10" s="65" t="b">
        <v>0</v>
      </c>
      <c r="K10" s="65">
        <v>2</v>
      </c>
      <c r="L10" s="65">
        <v>4096</v>
      </c>
      <c r="M10" s="65">
        <v>1</v>
      </c>
      <c r="N10" s="65">
        <v>2</v>
      </c>
      <c r="O10" s="65" t="s">
        <v>6506</v>
      </c>
      <c r="S10" s="65" t="s">
        <v>6508</v>
      </c>
      <c r="T10" s="65" t="s">
        <v>6509</v>
      </c>
      <c r="V10" s="65" t="b">
        <v>1</v>
      </c>
      <c r="W10" s="65" t="s">
        <v>5961</v>
      </c>
      <c r="X10" s="65" t="s">
        <v>5962</v>
      </c>
      <c r="Y10" s="65">
        <v>-1</v>
      </c>
      <c r="Z10" s="65">
        <v>-1</v>
      </c>
      <c r="AA10" s="65" t="b">
        <v>0</v>
      </c>
      <c r="AB10" s="65">
        <v>70786</v>
      </c>
      <c r="AC10" s="65">
        <v>38957</v>
      </c>
      <c r="AD10" s="65">
        <v>321</v>
      </c>
      <c r="AE10" s="65" t="s">
        <v>6007</v>
      </c>
      <c r="AF10" s="65" t="s">
        <v>6008</v>
      </c>
      <c r="AI10" s="65" t="s">
        <v>6562</v>
      </c>
      <c r="AO10" s="65" t="s">
        <v>6511</v>
      </c>
      <c r="AP10" s="65" t="s">
        <v>6512</v>
      </c>
      <c r="AQ10" s="65" t="s">
        <v>6513</v>
      </c>
      <c r="AR10" s="65" t="s">
        <v>6010</v>
      </c>
      <c r="AS10" s="65">
        <v>7</v>
      </c>
      <c r="AT10" s="65" t="s">
        <v>6563</v>
      </c>
      <c r="AU10" s="65" t="s">
        <v>6564</v>
      </c>
    </row>
    <row r="11" spans="1:47">
      <c r="A11" s="65" t="e">
        <f>VLOOKUP($B11,#REF!,1,0)</f>
        <v>#REF!</v>
      </c>
      <c r="B11" s="65" t="s">
        <v>480</v>
      </c>
      <c r="C11" s="65" t="s">
        <v>480</v>
      </c>
      <c r="D11" s="65" t="s">
        <v>5953</v>
      </c>
      <c r="E11" s="65" t="s">
        <v>5954</v>
      </c>
      <c r="F11" s="65" t="s">
        <v>5955</v>
      </c>
      <c r="G11" s="65" t="s">
        <v>5956</v>
      </c>
      <c r="H11" s="65" t="b">
        <v>0</v>
      </c>
      <c r="K11" s="65">
        <v>4</v>
      </c>
      <c r="L11" s="65">
        <v>4096</v>
      </c>
      <c r="M11" s="65">
        <v>2</v>
      </c>
      <c r="N11" s="65">
        <v>2</v>
      </c>
      <c r="O11" s="65" t="s">
        <v>6507</v>
      </c>
      <c r="P11" s="65" t="s">
        <v>6506</v>
      </c>
      <c r="S11" s="65" t="s">
        <v>6508</v>
      </c>
      <c r="T11" s="65" t="s">
        <v>6509</v>
      </c>
      <c r="V11" s="65" t="b">
        <v>1</v>
      </c>
      <c r="W11" s="65" t="s">
        <v>5961</v>
      </c>
      <c r="X11" s="65" t="s">
        <v>5962</v>
      </c>
      <c r="Y11" s="65">
        <v>-1</v>
      </c>
      <c r="Z11" s="65">
        <v>-1</v>
      </c>
      <c r="AA11" s="65" t="b">
        <v>0</v>
      </c>
      <c r="AB11" s="65">
        <v>132228</v>
      </c>
      <c r="AC11" s="65">
        <v>57296</v>
      </c>
      <c r="AD11" s="65">
        <v>7856</v>
      </c>
      <c r="AE11" s="65" t="s">
        <v>6007</v>
      </c>
      <c r="AF11" s="65" t="s">
        <v>6008</v>
      </c>
      <c r="AI11" s="65" t="s">
        <v>6565</v>
      </c>
      <c r="AO11" s="65" t="s">
        <v>6511</v>
      </c>
      <c r="AP11" s="65" t="s">
        <v>6512</v>
      </c>
      <c r="AQ11" s="65" t="s">
        <v>6513</v>
      </c>
      <c r="AR11" s="65" t="s">
        <v>6010</v>
      </c>
      <c r="AS11" s="65">
        <v>7</v>
      </c>
      <c r="AT11" s="65" t="s">
        <v>6566</v>
      </c>
      <c r="AU11" s="65" t="s">
        <v>6567</v>
      </c>
    </row>
    <row r="12" spans="1:47">
      <c r="A12" s="65" t="e">
        <f>VLOOKUP($B12,#REF!,1,0)</f>
        <v>#REF!</v>
      </c>
      <c r="B12" s="65" t="s">
        <v>6568</v>
      </c>
      <c r="C12" s="65" t="s">
        <v>6569</v>
      </c>
      <c r="D12" s="65" t="s">
        <v>5953</v>
      </c>
      <c r="E12" s="65" t="s">
        <v>5954</v>
      </c>
      <c r="F12" s="65" t="s">
        <v>5955</v>
      </c>
      <c r="G12" s="65" t="s">
        <v>5956</v>
      </c>
      <c r="H12" s="65" t="b">
        <v>0</v>
      </c>
      <c r="I12" s="65" t="s">
        <v>6570</v>
      </c>
      <c r="K12" s="65">
        <v>1</v>
      </c>
      <c r="L12" s="65">
        <v>8192</v>
      </c>
      <c r="M12" s="65">
        <v>2</v>
      </c>
      <c r="N12" s="65">
        <v>2</v>
      </c>
      <c r="O12" s="65" t="s">
        <v>6506</v>
      </c>
      <c r="P12" s="65" t="s">
        <v>6507</v>
      </c>
      <c r="S12" s="65" t="s">
        <v>6508</v>
      </c>
      <c r="T12" s="65" t="s">
        <v>6509</v>
      </c>
      <c r="V12" s="65" t="b">
        <v>1</v>
      </c>
      <c r="W12" s="65" t="s">
        <v>5961</v>
      </c>
      <c r="X12" s="65" t="s">
        <v>5962</v>
      </c>
      <c r="Y12" s="65">
        <v>-1</v>
      </c>
      <c r="Z12" s="65">
        <v>-1</v>
      </c>
      <c r="AA12" s="65" t="b">
        <v>0</v>
      </c>
      <c r="AB12" s="65">
        <v>213121</v>
      </c>
      <c r="AC12" s="65">
        <v>213121</v>
      </c>
      <c r="AD12" s="65">
        <v>204800</v>
      </c>
      <c r="AE12" s="65" t="s">
        <v>6007</v>
      </c>
      <c r="AF12" s="65" t="s">
        <v>6008</v>
      </c>
      <c r="AI12" s="65" t="s">
        <v>6571</v>
      </c>
      <c r="AO12" s="65" t="s">
        <v>6511</v>
      </c>
      <c r="AP12" s="65" t="s">
        <v>6512</v>
      </c>
      <c r="AQ12" s="65" t="s">
        <v>6532</v>
      </c>
      <c r="AR12" s="65" t="s">
        <v>6010</v>
      </c>
      <c r="AS12" s="65">
        <v>8</v>
      </c>
      <c r="AT12" s="65" t="s">
        <v>6572</v>
      </c>
      <c r="AU12" s="65" t="s">
        <v>6573</v>
      </c>
    </row>
    <row r="13" spans="1:47">
      <c r="A13" s="65" t="e">
        <f>VLOOKUP($B13,#REF!,1,0)</f>
        <v>#REF!</v>
      </c>
      <c r="B13" s="65" t="s">
        <v>530</v>
      </c>
      <c r="C13" s="65" t="s">
        <v>6574</v>
      </c>
      <c r="D13" s="65" t="s">
        <v>5953</v>
      </c>
      <c r="E13" s="65" t="s">
        <v>5954</v>
      </c>
      <c r="F13" s="65" t="s">
        <v>5955</v>
      </c>
      <c r="G13" s="65" t="s">
        <v>5956</v>
      </c>
      <c r="H13" s="65" t="b">
        <v>0</v>
      </c>
      <c r="I13" s="65" t="s">
        <v>6575</v>
      </c>
      <c r="K13" s="65">
        <v>2</v>
      </c>
      <c r="L13" s="65">
        <v>11264</v>
      </c>
      <c r="M13" s="65">
        <v>1</v>
      </c>
      <c r="N13" s="65">
        <v>2</v>
      </c>
      <c r="O13" s="65" t="s">
        <v>6537</v>
      </c>
      <c r="S13" s="65" t="s">
        <v>6539</v>
      </c>
      <c r="T13" s="65" t="s">
        <v>6540</v>
      </c>
      <c r="W13" s="65" t="s">
        <v>5961</v>
      </c>
      <c r="X13" s="65" t="s">
        <v>5962</v>
      </c>
      <c r="Y13" s="65">
        <v>-1</v>
      </c>
      <c r="Z13" s="65">
        <v>-1</v>
      </c>
      <c r="AA13" s="65" t="b">
        <v>0</v>
      </c>
      <c r="AB13" s="65">
        <v>154764</v>
      </c>
      <c r="AC13" s="65">
        <v>154764</v>
      </c>
      <c r="AD13" s="65">
        <v>143360</v>
      </c>
      <c r="AI13" s="65" t="s">
        <v>6576</v>
      </c>
      <c r="AO13" s="65" t="s">
        <v>6542</v>
      </c>
      <c r="AQ13" s="65" t="s">
        <v>6543</v>
      </c>
      <c r="AR13" s="65" t="s">
        <v>6010</v>
      </c>
      <c r="AS13" s="65">
        <v>7</v>
      </c>
      <c r="AT13" s="65" t="s">
        <v>6577</v>
      </c>
      <c r="AU13" s="65" t="s">
        <v>6578</v>
      </c>
    </row>
    <row r="14" spans="1:47">
      <c r="A14" s="65" t="e">
        <f>VLOOKUP($B14,#REF!,1,0)</f>
        <v>#REF!</v>
      </c>
      <c r="B14" s="65" t="s">
        <v>6579</v>
      </c>
      <c r="C14" s="65" t="s">
        <v>6580</v>
      </c>
      <c r="D14" s="65" t="s">
        <v>5953</v>
      </c>
      <c r="E14" s="65" t="s">
        <v>5954</v>
      </c>
      <c r="F14" s="65" t="s">
        <v>5955</v>
      </c>
      <c r="G14" s="65" t="s">
        <v>5956</v>
      </c>
      <c r="H14" s="65" t="b">
        <v>0</v>
      </c>
      <c r="I14" s="65" t="s">
        <v>6581</v>
      </c>
      <c r="K14" s="65">
        <v>4</v>
      </c>
      <c r="L14" s="65">
        <v>16384</v>
      </c>
      <c r="M14" s="65">
        <v>1</v>
      </c>
      <c r="N14" s="65">
        <v>2</v>
      </c>
      <c r="O14" s="65" t="s">
        <v>6537</v>
      </c>
      <c r="S14" s="65" t="s">
        <v>6539</v>
      </c>
      <c r="T14" s="65" t="s">
        <v>6540</v>
      </c>
      <c r="W14" s="65" t="s">
        <v>5961</v>
      </c>
      <c r="X14" s="65" t="s">
        <v>5962</v>
      </c>
      <c r="Y14" s="65">
        <v>-1</v>
      </c>
      <c r="Z14" s="65">
        <v>-1</v>
      </c>
      <c r="AA14" s="65" t="b">
        <v>0</v>
      </c>
      <c r="AB14" s="65">
        <v>200876</v>
      </c>
      <c r="AC14" s="65">
        <v>200876</v>
      </c>
      <c r="AD14" s="65">
        <v>184320</v>
      </c>
      <c r="AI14" s="65" t="s">
        <v>6582</v>
      </c>
      <c r="AK14" s="65" t="s">
        <v>6245</v>
      </c>
      <c r="AL14" s="65" t="s">
        <v>6246</v>
      </c>
      <c r="AM14" s="65">
        <v>3</v>
      </c>
      <c r="AN14" s="65" t="s">
        <v>1201</v>
      </c>
      <c r="AO14" s="65" t="s">
        <v>6542</v>
      </c>
      <c r="AQ14" s="65" t="s">
        <v>6543</v>
      </c>
      <c r="AR14" s="65" t="s">
        <v>5969</v>
      </c>
      <c r="AS14" s="65">
        <v>8</v>
      </c>
      <c r="AT14" s="65" t="s">
        <v>6583</v>
      </c>
      <c r="AU14" s="65" t="s">
        <v>6584</v>
      </c>
    </row>
    <row r="15" spans="1:47">
      <c r="A15" s="65" t="e">
        <f>VLOOKUP($B15,#REF!,1,0)</f>
        <v>#REF!</v>
      </c>
      <c r="B15" s="65" t="s">
        <v>532</v>
      </c>
      <c r="C15" s="65" t="s">
        <v>6585</v>
      </c>
      <c r="D15" s="65" t="s">
        <v>5953</v>
      </c>
      <c r="E15" s="65" t="s">
        <v>5954</v>
      </c>
      <c r="F15" s="65" t="s">
        <v>5955</v>
      </c>
      <c r="G15" s="65" t="s">
        <v>5956</v>
      </c>
      <c r="H15" s="65" t="b">
        <v>0</v>
      </c>
      <c r="I15" s="65" t="s">
        <v>6586</v>
      </c>
      <c r="K15" s="65">
        <v>2</v>
      </c>
      <c r="L15" s="65">
        <v>8192</v>
      </c>
      <c r="M15" s="65">
        <v>1</v>
      </c>
      <c r="N15" s="65">
        <v>2</v>
      </c>
      <c r="O15" s="65" t="s">
        <v>6537</v>
      </c>
      <c r="S15" s="65" t="s">
        <v>6539</v>
      </c>
      <c r="T15" s="65" t="s">
        <v>6540</v>
      </c>
      <c r="W15" s="65" t="s">
        <v>5961</v>
      </c>
      <c r="X15" s="65" t="s">
        <v>5962</v>
      </c>
      <c r="Y15" s="65">
        <v>-1</v>
      </c>
      <c r="Z15" s="65">
        <v>-1</v>
      </c>
      <c r="AA15" s="65" t="b">
        <v>0</v>
      </c>
      <c r="AB15" s="65">
        <v>110725</v>
      </c>
      <c r="AC15" s="65">
        <v>110725</v>
      </c>
      <c r="AD15" s="65">
        <v>102400</v>
      </c>
      <c r="AI15" s="65" t="s">
        <v>6587</v>
      </c>
      <c r="AO15" s="65" t="s">
        <v>6542</v>
      </c>
      <c r="AQ15" s="65" t="s">
        <v>6543</v>
      </c>
      <c r="AR15" s="65" t="s">
        <v>6010</v>
      </c>
      <c r="AS15" s="65">
        <v>7</v>
      </c>
      <c r="AT15" s="65" t="s">
        <v>6588</v>
      </c>
      <c r="AU15" s="65" t="s">
        <v>6589</v>
      </c>
    </row>
    <row r="16" spans="1:47">
      <c r="A16" s="65" t="e">
        <f>VLOOKUP($B16,#REF!,1,0)</f>
        <v>#REF!</v>
      </c>
      <c r="B16" s="65" t="s">
        <v>6590</v>
      </c>
      <c r="C16" s="65" t="s">
        <v>6591</v>
      </c>
      <c r="D16" s="65" t="s">
        <v>5953</v>
      </c>
      <c r="E16" s="65" t="s">
        <v>5954</v>
      </c>
      <c r="F16" s="65" t="s">
        <v>5955</v>
      </c>
      <c r="G16" s="65" t="s">
        <v>5956</v>
      </c>
      <c r="H16" s="65" t="b">
        <v>0</v>
      </c>
      <c r="I16" s="65" t="s">
        <v>6592</v>
      </c>
      <c r="K16" s="65">
        <v>8</v>
      </c>
      <c r="L16" s="65">
        <v>6144</v>
      </c>
      <c r="M16" s="65">
        <v>2</v>
      </c>
      <c r="N16" s="65">
        <v>4</v>
      </c>
      <c r="O16" s="65" t="s">
        <v>6593</v>
      </c>
      <c r="P16" s="65" t="s">
        <v>6594</v>
      </c>
      <c r="S16" s="65" t="s">
        <v>6595</v>
      </c>
      <c r="T16" s="65" t="s">
        <v>6596</v>
      </c>
      <c r="W16" s="65" t="s">
        <v>5961</v>
      </c>
      <c r="X16" s="65" t="s">
        <v>5962</v>
      </c>
      <c r="Y16" s="65">
        <v>-1</v>
      </c>
      <c r="Z16" s="65">
        <v>-1</v>
      </c>
      <c r="AA16" s="65" t="b">
        <v>0</v>
      </c>
      <c r="AB16" s="65">
        <v>5974131</v>
      </c>
      <c r="AC16" s="65">
        <v>3007050</v>
      </c>
      <c r="AD16" s="65">
        <v>2976076</v>
      </c>
      <c r="AI16" s="65" t="s">
        <v>6597</v>
      </c>
      <c r="AO16" s="65" t="s">
        <v>6598</v>
      </c>
      <c r="AQ16" s="65" t="s">
        <v>6599</v>
      </c>
      <c r="AR16" s="65" t="s">
        <v>6010</v>
      </c>
      <c r="AS16" s="65">
        <v>-10</v>
      </c>
      <c r="AT16" s="65" t="s">
        <v>6600</v>
      </c>
      <c r="AU16" s="65" t="s">
        <v>6601</v>
      </c>
    </row>
    <row r="17" spans="1:47">
      <c r="A17" s="65" t="e">
        <f>VLOOKUP($B17,#REF!,1,0)</f>
        <v>#REF!</v>
      </c>
      <c r="B17" s="65" t="s">
        <v>6602</v>
      </c>
      <c r="C17" s="65" t="s">
        <v>6603</v>
      </c>
      <c r="D17" s="65" t="s">
        <v>5953</v>
      </c>
      <c r="E17" s="65" t="s">
        <v>5954</v>
      </c>
      <c r="F17" s="65" t="s">
        <v>5955</v>
      </c>
      <c r="G17" s="65" t="s">
        <v>5956</v>
      </c>
      <c r="H17" s="65" t="b">
        <v>0</v>
      </c>
      <c r="I17" s="65" t="s">
        <v>6604</v>
      </c>
      <c r="K17" s="65">
        <v>8</v>
      </c>
      <c r="L17" s="65">
        <v>6144</v>
      </c>
      <c r="M17" s="65">
        <v>2</v>
      </c>
      <c r="N17" s="65">
        <v>4</v>
      </c>
      <c r="O17" s="65" t="s">
        <v>6605</v>
      </c>
      <c r="P17" s="65" t="s">
        <v>6606</v>
      </c>
      <c r="S17" s="65" t="s">
        <v>6607</v>
      </c>
      <c r="T17" s="65" t="s">
        <v>6540</v>
      </c>
      <c r="W17" s="65" t="s">
        <v>5961</v>
      </c>
      <c r="X17" s="65" t="s">
        <v>5962</v>
      </c>
      <c r="Y17" s="65">
        <v>-1</v>
      </c>
      <c r="Z17" s="65">
        <v>-1</v>
      </c>
      <c r="AA17" s="65" t="b">
        <v>0</v>
      </c>
      <c r="AB17" s="65">
        <v>5984254</v>
      </c>
      <c r="AC17" s="65">
        <v>3016437</v>
      </c>
      <c r="AD17" s="65">
        <v>2979299</v>
      </c>
      <c r="AI17" s="65" t="s">
        <v>6608</v>
      </c>
      <c r="AO17" s="65" t="s">
        <v>6542</v>
      </c>
      <c r="AQ17" s="65" t="s">
        <v>6609</v>
      </c>
      <c r="AR17" s="65" t="s">
        <v>6010</v>
      </c>
      <c r="AS17" s="65">
        <v>-10</v>
      </c>
      <c r="AT17" s="65" t="s">
        <v>6610</v>
      </c>
      <c r="AU17" s="65" t="s">
        <v>6611</v>
      </c>
    </row>
    <row r="18" spans="1:47">
      <c r="A18" s="65" t="e">
        <f>VLOOKUP($B18,#REF!,1,0)</f>
        <v>#REF!</v>
      </c>
      <c r="B18" s="65" t="s">
        <v>6612</v>
      </c>
      <c r="C18" s="65" t="s">
        <v>6613</v>
      </c>
      <c r="D18" s="65" t="s">
        <v>5953</v>
      </c>
      <c r="E18" s="65" t="s">
        <v>5954</v>
      </c>
      <c r="F18" s="65" t="s">
        <v>5955</v>
      </c>
      <c r="G18" s="65" t="s">
        <v>5956</v>
      </c>
      <c r="H18" s="65" t="b">
        <v>0</v>
      </c>
      <c r="K18" s="65">
        <v>2</v>
      </c>
      <c r="L18" s="65">
        <v>4096</v>
      </c>
      <c r="M18" s="65">
        <v>1</v>
      </c>
      <c r="N18" s="65">
        <v>1</v>
      </c>
      <c r="O18" s="65" t="s">
        <v>6506</v>
      </c>
      <c r="S18" s="65" t="s">
        <v>6508</v>
      </c>
      <c r="T18" s="65" t="s">
        <v>6509</v>
      </c>
      <c r="V18" s="65" t="b">
        <v>1</v>
      </c>
      <c r="W18" s="65" t="s">
        <v>5961</v>
      </c>
      <c r="X18" s="65" t="s">
        <v>5962</v>
      </c>
      <c r="Y18" s="65">
        <v>-1</v>
      </c>
      <c r="Z18" s="65">
        <v>-1</v>
      </c>
      <c r="AA18" s="65" t="b">
        <v>0</v>
      </c>
      <c r="AB18" s="65">
        <v>106624</v>
      </c>
      <c r="AC18" s="65">
        <v>106624</v>
      </c>
      <c r="AD18" s="65">
        <v>102400</v>
      </c>
      <c r="AE18" s="65" t="s">
        <v>6007</v>
      </c>
      <c r="AF18" s="65" t="s">
        <v>6008</v>
      </c>
      <c r="AI18" s="65" t="s">
        <v>6614</v>
      </c>
      <c r="AO18" s="65" t="s">
        <v>6511</v>
      </c>
      <c r="AP18" s="65" t="s">
        <v>6512</v>
      </c>
      <c r="AQ18" s="65" t="s">
        <v>6520</v>
      </c>
      <c r="AR18" s="65" t="s">
        <v>6010</v>
      </c>
      <c r="AS18" s="65">
        <v>8</v>
      </c>
      <c r="AT18" s="65" t="s">
        <v>6615</v>
      </c>
      <c r="AU18" s="65" t="s">
        <v>6616</v>
      </c>
    </row>
    <row r="19" spans="1:47">
      <c r="A19" s="65" t="e">
        <f>VLOOKUP($B19,#REF!,1,0)</f>
        <v>#REF!</v>
      </c>
      <c r="B19" s="65" t="s">
        <v>6617</v>
      </c>
      <c r="C19" s="65" t="s">
        <v>6618</v>
      </c>
      <c r="D19" s="65" t="s">
        <v>5953</v>
      </c>
      <c r="E19" s="65" t="s">
        <v>5954</v>
      </c>
      <c r="F19" s="65" t="s">
        <v>5955</v>
      </c>
      <c r="G19" s="65" t="s">
        <v>5956</v>
      </c>
      <c r="H19" s="65" t="b">
        <v>0</v>
      </c>
      <c r="K19" s="65">
        <v>2</v>
      </c>
      <c r="L19" s="65">
        <v>4096</v>
      </c>
      <c r="M19" s="65">
        <v>2</v>
      </c>
      <c r="N19" s="65">
        <v>6</v>
      </c>
      <c r="O19" s="65" t="s">
        <v>6506</v>
      </c>
      <c r="P19" s="65" t="s">
        <v>6507</v>
      </c>
      <c r="S19" s="65" t="s">
        <v>6508</v>
      </c>
      <c r="T19" s="65" t="s">
        <v>6509</v>
      </c>
      <c r="V19" s="65" t="b">
        <v>1</v>
      </c>
      <c r="W19" s="65" t="s">
        <v>5961</v>
      </c>
      <c r="X19" s="65" t="s">
        <v>5962</v>
      </c>
      <c r="Y19" s="65">
        <v>-1</v>
      </c>
      <c r="Z19" s="65">
        <v>-1</v>
      </c>
      <c r="AA19" s="65" t="b">
        <v>0</v>
      </c>
      <c r="AB19" s="65">
        <v>669807</v>
      </c>
      <c r="AC19" s="65">
        <v>638286</v>
      </c>
      <c r="AD19" s="65">
        <v>614355</v>
      </c>
      <c r="AE19" s="65" t="s">
        <v>6007</v>
      </c>
      <c r="AF19" s="65" t="s">
        <v>6008</v>
      </c>
      <c r="AI19" s="65" t="s">
        <v>6619</v>
      </c>
      <c r="AO19" s="65" t="s">
        <v>6511</v>
      </c>
      <c r="AP19" s="65" t="s">
        <v>6512</v>
      </c>
      <c r="AQ19" s="65" t="s">
        <v>6532</v>
      </c>
      <c r="AR19" s="65" t="s">
        <v>6620</v>
      </c>
      <c r="AS19" s="65">
        <v>7</v>
      </c>
      <c r="AT19" s="65" t="s">
        <v>6621</v>
      </c>
      <c r="AU19" s="65" t="s">
        <v>6622</v>
      </c>
    </row>
    <row r="20" spans="1:47">
      <c r="A20" s="65" t="e">
        <f>VLOOKUP($B20,#REF!,1,0)</f>
        <v>#REF!</v>
      </c>
      <c r="B20" s="65" t="s">
        <v>6623</v>
      </c>
      <c r="C20" s="65" t="s">
        <v>6624</v>
      </c>
      <c r="D20" s="65" t="s">
        <v>5953</v>
      </c>
      <c r="E20" s="65" t="s">
        <v>5954</v>
      </c>
      <c r="F20" s="65" t="s">
        <v>5955</v>
      </c>
      <c r="G20" s="65" t="s">
        <v>5956</v>
      </c>
      <c r="H20" s="65" t="b">
        <v>0</v>
      </c>
      <c r="K20" s="65">
        <v>4</v>
      </c>
      <c r="L20" s="65">
        <v>4096</v>
      </c>
      <c r="M20" s="65">
        <v>2</v>
      </c>
      <c r="N20" s="65">
        <v>3</v>
      </c>
      <c r="O20" s="65" t="s">
        <v>6506</v>
      </c>
      <c r="P20" s="65" t="s">
        <v>6507</v>
      </c>
      <c r="S20" s="65" t="s">
        <v>6508</v>
      </c>
      <c r="T20" s="65" t="s">
        <v>6509</v>
      </c>
      <c r="V20" s="65" t="b">
        <v>1</v>
      </c>
      <c r="W20" s="65" t="s">
        <v>5961</v>
      </c>
      <c r="X20" s="65" t="s">
        <v>5962</v>
      </c>
      <c r="Y20" s="65">
        <v>-1</v>
      </c>
      <c r="Z20" s="65">
        <v>-1</v>
      </c>
      <c r="AA20" s="65" t="b">
        <v>0</v>
      </c>
      <c r="AB20" s="65">
        <v>367752</v>
      </c>
      <c r="AC20" s="65">
        <v>367752</v>
      </c>
      <c r="AD20" s="65">
        <v>158720</v>
      </c>
      <c r="AE20" s="65" t="s">
        <v>6007</v>
      </c>
      <c r="AF20" s="65" t="s">
        <v>6008</v>
      </c>
      <c r="AI20" s="65" t="s">
        <v>6625</v>
      </c>
      <c r="AO20" s="65" t="s">
        <v>6511</v>
      </c>
      <c r="AP20" s="65" t="s">
        <v>6512</v>
      </c>
      <c r="AQ20" s="65" t="s">
        <v>6513</v>
      </c>
      <c r="AR20" s="65" t="s">
        <v>6010</v>
      </c>
      <c r="AS20" s="65">
        <v>8</v>
      </c>
      <c r="AT20" s="65" t="s">
        <v>6626</v>
      </c>
      <c r="AU20" s="65" t="s">
        <v>6627</v>
      </c>
    </row>
    <row r="21" spans="1:47">
      <c r="A21" s="65" t="e">
        <f>VLOOKUP($B21,#REF!,1,0)</f>
        <v>#REF!</v>
      </c>
      <c r="B21" s="65" t="s">
        <v>345</v>
      </c>
      <c r="C21" s="65" t="s">
        <v>6628</v>
      </c>
      <c r="D21" s="65" t="s">
        <v>5953</v>
      </c>
      <c r="E21" s="65" t="s">
        <v>5954</v>
      </c>
      <c r="F21" s="65" t="s">
        <v>5955</v>
      </c>
      <c r="G21" s="65" t="s">
        <v>5956</v>
      </c>
      <c r="H21" s="65" t="b">
        <v>0</v>
      </c>
      <c r="I21" s="65" t="s">
        <v>6629</v>
      </c>
      <c r="K21" s="65">
        <v>1</v>
      </c>
      <c r="L21" s="65">
        <v>4096</v>
      </c>
      <c r="M21" s="65">
        <v>2</v>
      </c>
      <c r="N21" s="65">
        <v>2</v>
      </c>
      <c r="O21" s="65" t="s">
        <v>6506</v>
      </c>
      <c r="P21" s="65" t="s">
        <v>6507</v>
      </c>
      <c r="S21" s="65" t="s">
        <v>6508</v>
      </c>
      <c r="T21" s="65" t="s">
        <v>6509</v>
      </c>
      <c r="V21" s="65" t="b">
        <v>1</v>
      </c>
      <c r="W21" s="65" t="s">
        <v>5961</v>
      </c>
      <c r="X21" s="65" t="s">
        <v>5962</v>
      </c>
      <c r="Y21" s="65">
        <v>-1</v>
      </c>
      <c r="Z21" s="65">
        <v>-1</v>
      </c>
      <c r="AA21" s="65" t="b">
        <v>0</v>
      </c>
      <c r="AB21" s="65">
        <v>65665</v>
      </c>
      <c r="AC21" s="65">
        <v>65665</v>
      </c>
      <c r="AD21" s="65">
        <v>61440</v>
      </c>
      <c r="AE21" s="65" t="s">
        <v>6007</v>
      </c>
      <c r="AF21" s="65" t="s">
        <v>6008</v>
      </c>
      <c r="AI21" s="65" t="s">
        <v>6630</v>
      </c>
      <c r="AO21" s="65" t="s">
        <v>6511</v>
      </c>
      <c r="AP21" s="65" t="s">
        <v>6512</v>
      </c>
      <c r="AQ21" s="65" t="s">
        <v>6520</v>
      </c>
      <c r="AR21" s="65" t="s">
        <v>6010</v>
      </c>
      <c r="AS21" s="65">
        <v>8</v>
      </c>
      <c r="AT21" s="65" t="s">
        <v>6631</v>
      </c>
      <c r="AU21" s="65" t="s">
        <v>6632</v>
      </c>
    </row>
    <row r="22" spans="1:47">
      <c r="A22" s="65" t="e">
        <f>VLOOKUP($B22,#REF!,1,0)</f>
        <v>#REF!</v>
      </c>
      <c r="B22" s="65" t="s">
        <v>6633</v>
      </c>
      <c r="C22" s="65" t="s">
        <v>6634</v>
      </c>
      <c r="D22" s="65" t="s">
        <v>5953</v>
      </c>
      <c r="E22" s="65" t="s">
        <v>5954</v>
      </c>
      <c r="F22" s="65" t="s">
        <v>5955</v>
      </c>
      <c r="G22" s="65" t="s">
        <v>5956</v>
      </c>
      <c r="H22" s="65" t="b">
        <v>0</v>
      </c>
      <c r="I22" s="65" t="s">
        <v>6635</v>
      </c>
      <c r="K22" s="65">
        <v>2</v>
      </c>
      <c r="L22" s="65">
        <v>8192</v>
      </c>
      <c r="M22" s="65">
        <v>2</v>
      </c>
      <c r="N22" s="65">
        <v>2</v>
      </c>
      <c r="O22" s="65" t="s">
        <v>6506</v>
      </c>
      <c r="P22" s="65" t="s">
        <v>6507</v>
      </c>
      <c r="S22" s="65" t="s">
        <v>6508</v>
      </c>
      <c r="T22" s="65" t="s">
        <v>6509</v>
      </c>
      <c r="V22" s="65" t="b">
        <v>1</v>
      </c>
      <c r="W22" s="65" t="s">
        <v>5961</v>
      </c>
      <c r="X22" s="65" t="s">
        <v>5962</v>
      </c>
      <c r="Y22" s="65">
        <v>-1</v>
      </c>
      <c r="Z22" s="65">
        <v>-1</v>
      </c>
      <c r="AA22" s="65" t="b">
        <v>0</v>
      </c>
      <c r="AB22" s="65">
        <v>213103</v>
      </c>
      <c r="AC22" s="65">
        <v>213103</v>
      </c>
      <c r="AD22" s="65">
        <v>204800</v>
      </c>
      <c r="AE22" s="65" t="s">
        <v>6007</v>
      </c>
      <c r="AF22" s="65" t="s">
        <v>6008</v>
      </c>
      <c r="AI22" s="65" t="s">
        <v>6636</v>
      </c>
      <c r="AO22" s="65" t="s">
        <v>6511</v>
      </c>
      <c r="AP22" s="65" t="s">
        <v>6512</v>
      </c>
      <c r="AQ22" s="65" t="s">
        <v>6532</v>
      </c>
      <c r="AR22" s="65" t="s">
        <v>5969</v>
      </c>
      <c r="AS22" s="65">
        <v>8</v>
      </c>
      <c r="AT22" s="65" t="s">
        <v>6637</v>
      </c>
      <c r="AU22" s="65" t="s">
        <v>6638</v>
      </c>
    </row>
    <row r="23" spans="1:47">
      <c r="A23" s="65" t="e">
        <f>VLOOKUP($B23,#REF!,1,0)</f>
        <v>#REF!</v>
      </c>
      <c r="B23" s="65" t="s">
        <v>462</v>
      </c>
      <c r="C23" s="65" t="s">
        <v>6639</v>
      </c>
      <c r="D23" s="65" t="s">
        <v>5953</v>
      </c>
      <c r="E23" s="65" t="s">
        <v>5954</v>
      </c>
      <c r="F23" s="65" t="s">
        <v>5955</v>
      </c>
      <c r="G23" s="65" t="s">
        <v>5956</v>
      </c>
      <c r="H23" s="65" t="b">
        <v>0</v>
      </c>
      <c r="I23" s="65" t="s">
        <v>6640</v>
      </c>
      <c r="K23" s="65">
        <v>2</v>
      </c>
      <c r="L23" s="65">
        <v>8192</v>
      </c>
      <c r="M23" s="65">
        <v>2</v>
      </c>
      <c r="N23" s="65">
        <v>2</v>
      </c>
      <c r="O23" s="65" t="s">
        <v>6641</v>
      </c>
      <c r="P23" s="65" t="s">
        <v>6538</v>
      </c>
      <c r="S23" s="65" t="s">
        <v>6642</v>
      </c>
      <c r="T23" s="65" t="s">
        <v>6596</v>
      </c>
      <c r="W23" s="65" t="s">
        <v>5961</v>
      </c>
      <c r="X23" s="65" t="s">
        <v>5962</v>
      </c>
      <c r="Y23" s="65">
        <v>-1</v>
      </c>
      <c r="Z23" s="65">
        <v>-1</v>
      </c>
      <c r="AA23" s="65" t="b">
        <v>0</v>
      </c>
      <c r="AB23" s="65">
        <v>110723</v>
      </c>
      <c r="AC23" s="65">
        <v>110723</v>
      </c>
      <c r="AD23" s="65">
        <v>102400</v>
      </c>
      <c r="AI23" s="65" t="s">
        <v>6643</v>
      </c>
      <c r="AO23" s="65" t="s">
        <v>6598</v>
      </c>
      <c r="AQ23" s="65" t="s">
        <v>6644</v>
      </c>
      <c r="AR23" s="65" t="s">
        <v>6010</v>
      </c>
      <c r="AS23" s="65">
        <v>7</v>
      </c>
      <c r="AT23" s="65" t="s">
        <v>6645</v>
      </c>
      <c r="AU23" s="65" t="s">
        <v>6646</v>
      </c>
    </row>
    <row r="24" spans="1:47">
      <c r="A24" s="65" t="e">
        <f>VLOOKUP($B24,#REF!,1,0)</f>
        <v>#REF!</v>
      </c>
      <c r="B24" s="65" t="s">
        <v>466</v>
      </c>
      <c r="C24" s="65" t="s">
        <v>6647</v>
      </c>
      <c r="D24" s="65" t="s">
        <v>5953</v>
      </c>
      <c r="E24" s="65" t="s">
        <v>5954</v>
      </c>
      <c r="F24" s="65" t="s">
        <v>5955</v>
      </c>
      <c r="G24" s="65" t="s">
        <v>5956</v>
      </c>
      <c r="H24" s="65" t="b">
        <v>0</v>
      </c>
      <c r="I24" s="65" t="s">
        <v>6640</v>
      </c>
      <c r="K24" s="65">
        <v>2</v>
      </c>
      <c r="L24" s="65">
        <v>8192</v>
      </c>
      <c r="M24" s="65">
        <v>1</v>
      </c>
      <c r="N24" s="65">
        <v>2</v>
      </c>
      <c r="O24" s="65" t="s">
        <v>6641</v>
      </c>
      <c r="S24" s="65" t="s">
        <v>6642</v>
      </c>
      <c r="T24" s="65" t="s">
        <v>6596</v>
      </c>
      <c r="W24" s="65" t="s">
        <v>5961</v>
      </c>
      <c r="X24" s="65" t="s">
        <v>5962</v>
      </c>
      <c r="Y24" s="65">
        <v>-1</v>
      </c>
      <c r="Z24" s="65">
        <v>-1</v>
      </c>
      <c r="AA24" s="65" t="b">
        <v>0</v>
      </c>
      <c r="AB24" s="65">
        <v>110724</v>
      </c>
      <c r="AC24" s="65">
        <v>110724</v>
      </c>
      <c r="AD24" s="65">
        <v>102400</v>
      </c>
      <c r="AI24" s="65" t="s">
        <v>6648</v>
      </c>
      <c r="AO24" s="65" t="s">
        <v>6598</v>
      </c>
      <c r="AQ24" s="65" t="s">
        <v>6644</v>
      </c>
      <c r="AR24" s="65" t="s">
        <v>6010</v>
      </c>
      <c r="AS24" s="65">
        <v>7</v>
      </c>
      <c r="AT24" s="65" t="s">
        <v>6649</v>
      </c>
      <c r="AU24" s="65" t="s">
        <v>6650</v>
      </c>
    </row>
    <row r="25" spans="1:47">
      <c r="A25" s="65" t="e">
        <f>VLOOKUP($B25,#REF!,1,0)</f>
        <v>#REF!</v>
      </c>
      <c r="B25" s="65" t="s">
        <v>6651</v>
      </c>
      <c r="C25" s="65" t="s">
        <v>6652</v>
      </c>
      <c r="D25" s="65" t="s">
        <v>5953</v>
      </c>
      <c r="E25" s="65" t="s">
        <v>5954</v>
      </c>
      <c r="F25" s="65" t="s">
        <v>5955</v>
      </c>
      <c r="G25" s="65" t="s">
        <v>5956</v>
      </c>
      <c r="H25" s="65" t="b">
        <v>0</v>
      </c>
      <c r="K25" s="65">
        <v>2</v>
      </c>
      <c r="L25" s="65">
        <v>8192</v>
      </c>
      <c r="M25" s="65">
        <v>2</v>
      </c>
      <c r="N25" s="65">
        <v>2</v>
      </c>
      <c r="O25" s="65" t="s">
        <v>6506</v>
      </c>
      <c r="P25" s="65" t="s">
        <v>6507</v>
      </c>
      <c r="S25" s="65" t="s">
        <v>6508</v>
      </c>
      <c r="T25" s="65" t="s">
        <v>6509</v>
      </c>
      <c r="V25" s="65" t="b">
        <v>1</v>
      </c>
      <c r="W25" s="65" t="s">
        <v>5961</v>
      </c>
      <c r="X25" s="65" t="s">
        <v>5962</v>
      </c>
      <c r="Y25" s="65">
        <v>-1</v>
      </c>
      <c r="Z25" s="65">
        <v>-1</v>
      </c>
      <c r="AA25" s="65" t="b">
        <v>0</v>
      </c>
      <c r="AB25" s="65">
        <v>131184</v>
      </c>
      <c r="AC25" s="65">
        <v>131184</v>
      </c>
      <c r="AD25" s="65">
        <v>122880</v>
      </c>
      <c r="AE25" s="65" t="s">
        <v>6007</v>
      </c>
      <c r="AF25" s="65" t="s">
        <v>6008</v>
      </c>
      <c r="AI25" s="65" t="s">
        <v>6653</v>
      </c>
      <c r="AO25" s="65" t="s">
        <v>6511</v>
      </c>
      <c r="AP25" s="65" t="s">
        <v>6512</v>
      </c>
      <c r="AQ25" s="65" t="s">
        <v>6532</v>
      </c>
      <c r="AR25" s="65" t="s">
        <v>5969</v>
      </c>
      <c r="AS25" s="65">
        <v>8</v>
      </c>
      <c r="AT25" s="65" t="s">
        <v>6654</v>
      </c>
      <c r="AU25" s="65" t="s">
        <v>6655</v>
      </c>
    </row>
    <row r="26" spans="1:47">
      <c r="A26" s="65" t="e">
        <f>VLOOKUP($B26,#REF!,1,0)</f>
        <v>#REF!</v>
      </c>
      <c r="B26" s="65" t="s">
        <v>6656</v>
      </c>
      <c r="C26" s="65" t="s">
        <v>6657</v>
      </c>
      <c r="D26" s="65" t="s">
        <v>5953</v>
      </c>
      <c r="E26" s="65" t="s">
        <v>5954</v>
      </c>
      <c r="F26" s="65" t="s">
        <v>5955</v>
      </c>
      <c r="G26" s="65" t="s">
        <v>5956</v>
      </c>
      <c r="H26" s="65" t="b">
        <v>0</v>
      </c>
      <c r="K26" s="65">
        <v>2</v>
      </c>
      <c r="L26" s="65">
        <v>24576</v>
      </c>
      <c r="M26" s="65">
        <v>2</v>
      </c>
      <c r="N26" s="65">
        <v>3</v>
      </c>
      <c r="O26" s="65" t="s">
        <v>6507</v>
      </c>
      <c r="P26" s="65" t="s">
        <v>6506</v>
      </c>
      <c r="S26" s="65" t="s">
        <v>6508</v>
      </c>
      <c r="T26" s="65" t="s">
        <v>6509</v>
      </c>
      <c r="V26" s="65" t="b">
        <v>1</v>
      </c>
      <c r="W26" s="65" t="s">
        <v>5961</v>
      </c>
      <c r="X26" s="65" t="s">
        <v>5962</v>
      </c>
      <c r="Y26" s="65">
        <v>-1</v>
      </c>
      <c r="Z26" s="65">
        <v>-1</v>
      </c>
      <c r="AA26" s="65" t="b">
        <v>0</v>
      </c>
      <c r="AB26" s="65">
        <v>441121</v>
      </c>
      <c r="AC26" s="65">
        <v>221956</v>
      </c>
      <c r="AD26" s="65">
        <v>135809</v>
      </c>
      <c r="AE26" s="65" t="s">
        <v>5963</v>
      </c>
      <c r="AF26" s="65" t="s">
        <v>5964</v>
      </c>
      <c r="AI26" s="65" t="s">
        <v>6658</v>
      </c>
      <c r="AO26" s="65" t="s">
        <v>6511</v>
      </c>
      <c r="AP26" s="65" t="s">
        <v>6512</v>
      </c>
      <c r="AQ26" s="65" t="s">
        <v>6520</v>
      </c>
      <c r="AR26" s="65" t="s">
        <v>6010</v>
      </c>
      <c r="AS26" s="65">
        <v>7</v>
      </c>
      <c r="AT26" s="65" t="s">
        <v>6124</v>
      </c>
      <c r="AU26" s="65" t="s">
        <v>6659</v>
      </c>
    </row>
    <row r="27" spans="1:47">
      <c r="A27" s="65" t="e">
        <f>VLOOKUP($B27,#REF!,1,0)</f>
        <v>#REF!</v>
      </c>
      <c r="B27" s="65" t="s">
        <v>6660</v>
      </c>
      <c r="C27" s="65" t="s">
        <v>6661</v>
      </c>
      <c r="D27" s="65" t="s">
        <v>5953</v>
      </c>
      <c r="E27" s="65" t="s">
        <v>5954</v>
      </c>
      <c r="F27" s="65" t="s">
        <v>5955</v>
      </c>
      <c r="G27" s="65" t="s">
        <v>5956</v>
      </c>
      <c r="H27" s="65" t="b">
        <v>0</v>
      </c>
      <c r="K27" s="65">
        <v>4</v>
      </c>
      <c r="L27" s="65">
        <v>24576</v>
      </c>
      <c r="M27" s="65">
        <v>2</v>
      </c>
      <c r="N27" s="65">
        <v>4</v>
      </c>
      <c r="O27" s="65" t="s">
        <v>6507</v>
      </c>
      <c r="P27" s="65" t="s">
        <v>6506</v>
      </c>
      <c r="S27" s="65" t="s">
        <v>6508</v>
      </c>
      <c r="T27" s="65" t="s">
        <v>6509</v>
      </c>
      <c r="V27" s="65" t="b">
        <v>1</v>
      </c>
      <c r="W27" s="65" t="s">
        <v>5961</v>
      </c>
      <c r="X27" s="65" t="s">
        <v>5962</v>
      </c>
      <c r="Y27" s="65">
        <v>-1</v>
      </c>
      <c r="Z27" s="65">
        <v>-1</v>
      </c>
      <c r="AA27" s="65" t="b">
        <v>0</v>
      </c>
      <c r="AB27" s="65">
        <v>900229</v>
      </c>
      <c r="AC27" s="65">
        <v>796133</v>
      </c>
      <c r="AD27" s="65">
        <v>397664</v>
      </c>
      <c r="AE27" s="65" t="s">
        <v>5963</v>
      </c>
      <c r="AF27" s="65" t="s">
        <v>5964</v>
      </c>
      <c r="AI27" s="65" t="s">
        <v>6662</v>
      </c>
      <c r="AO27" s="65" t="s">
        <v>6511</v>
      </c>
      <c r="AP27" s="65" t="s">
        <v>6512</v>
      </c>
      <c r="AQ27" s="65" t="s">
        <v>6513</v>
      </c>
      <c r="AR27" s="65" t="s">
        <v>6010</v>
      </c>
      <c r="AS27" s="65">
        <v>7</v>
      </c>
      <c r="AT27" s="65" t="s">
        <v>6132</v>
      </c>
      <c r="AU27" s="65" t="s">
        <v>6663</v>
      </c>
    </row>
    <row r="28" spans="1:47">
      <c r="A28" s="65" t="e">
        <f>VLOOKUP($B28,#REF!,1,0)</f>
        <v>#REF!</v>
      </c>
      <c r="B28" s="65" t="s">
        <v>6664</v>
      </c>
      <c r="C28" s="65" t="s">
        <v>6665</v>
      </c>
      <c r="D28" s="65" t="s">
        <v>5953</v>
      </c>
      <c r="E28" s="65" t="s">
        <v>5954</v>
      </c>
      <c r="F28" s="65" t="s">
        <v>5955</v>
      </c>
      <c r="G28" s="65" t="s">
        <v>5956</v>
      </c>
      <c r="H28" s="65" t="b">
        <v>0</v>
      </c>
      <c r="I28" s="65" t="s">
        <v>6666</v>
      </c>
      <c r="K28" s="65">
        <v>2</v>
      </c>
      <c r="L28" s="65">
        <v>24576</v>
      </c>
      <c r="M28" s="65">
        <v>2</v>
      </c>
      <c r="N28" s="65">
        <v>3</v>
      </c>
      <c r="O28" s="65" t="s">
        <v>6507</v>
      </c>
      <c r="P28" s="65" t="s">
        <v>6506</v>
      </c>
      <c r="S28" s="65" t="s">
        <v>6508</v>
      </c>
      <c r="T28" s="65" t="s">
        <v>6509</v>
      </c>
      <c r="V28" s="65" t="b">
        <v>1</v>
      </c>
      <c r="W28" s="65" t="s">
        <v>5961</v>
      </c>
      <c r="X28" s="65" t="s">
        <v>5962</v>
      </c>
      <c r="Y28" s="65">
        <v>-1</v>
      </c>
      <c r="Z28" s="65">
        <v>-1</v>
      </c>
      <c r="AA28" s="65" t="b">
        <v>0</v>
      </c>
      <c r="AB28" s="65">
        <v>1048899</v>
      </c>
      <c r="AC28" s="65">
        <v>417030</v>
      </c>
      <c r="AD28" s="65">
        <v>171139</v>
      </c>
      <c r="AE28" s="65" t="s">
        <v>5963</v>
      </c>
      <c r="AF28" s="65" t="s">
        <v>5964</v>
      </c>
      <c r="AI28" s="65" t="s">
        <v>6667</v>
      </c>
      <c r="AO28" s="65" t="s">
        <v>6511</v>
      </c>
      <c r="AP28" s="65" t="s">
        <v>6512</v>
      </c>
      <c r="AQ28" s="65" t="s">
        <v>6532</v>
      </c>
      <c r="AR28" s="65" t="s">
        <v>6010</v>
      </c>
      <c r="AS28" s="65">
        <v>7</v>
      </c>
      <c r="AT28" s="65" t="s">
        <v>6136</v>
      </c>
      <c r="AU28" s="65" t="s">
        <v>6668</v>
      </c>
    </row>
    <row r="29" spans="1:47">
      <c r="A29" s="65" t="e">
        <f>VLOOKUP($B29,#REF!,1,0)</f>
        <v>#REF!</v>
      </c>
      <c r="B29" s="65" t="s">
        <v>6669</v>
      </c>
      <c r="C29" s="65" t="s">
        <v>6670</v>
      </c>
      <c r="D29" s="65" t="s">
        <v>5953</v>
      </c>
      <c r="E29" s="65" t="s">
        <v>5954</v>
      </c>
      <c r="F29" s="65" t="s">
        <v>5955</v>
      </c>
      <c r="G29" s="65" t="s">
        <v>6671</v>
      </c>
      <c r="H29" s="65" t="b">
        <v>0</v>
      </c>
      <c r="I29" s="65" t="s">
        <v>6672</v>
      </c>
      <c r="K29" s="65">
        <v>2</v>
      </c>
      <c r="L29" s="65">
        <v>4096</v>
      </c>
      <c r="M29" s="65">
        <v>1</v>
      </c>
      <c r="N29" s="65">
        <v>2</v>
      </c>
      <c r="O29" s="65" t="s">
        <v>6673</v>
      </c>
      <c r="S29" s="65" t="s">
        <v>6674</v>
      </c>
      <c r="T29" s="65" t="s">
        <v>6509</v>
      </c>
      <c r="V29" s="65" t="b">
        <v>1</v>
      </c>
      <c r="W29" s="65" t="s">
        <v>5961</v>
      </c>
      <c r="X29" s="65" t="s">
        <v>5962</v>
      </c>
      <c r="Y29" s="65">
        <v>-1</v>
      </c>
      <c r="Z29" s="65">
        <v>-1</v>
      </c>
      <c r="AA29" s="65" t="b">
        <v>0</v>
      </c>
      <c r="AB29" s="65">
        <v>116847</v>
      </c>
      <c r="AC29" s="65">
        <v>116847</v>
      </c>
      <c r="AD29" s="65">
        <v>112640</v>
      </c>
      <c r="AI29" s="65" t="s">
        <v>6675</v>
      </c>
      <c r="AO29" s="65" t="s">
        <v>6511</v>
      </c>
      <c r="AP29" s="65" t="s">
        <v>6676</v>
      </c>
      <c r="AQ29" s="65" t="s">
        <v>6677</v>
      </c>
      <c r="AR29" s="65" t="s">
        <v>5969</v>
      </c>
      <c r="AS29" s="65">
        <v>8</v>
      </c>
      <c r="AT29" s="65" t="s">
        <v>6678</v>
      </c>
      <c r="AU29" s="65" t="s">
        <v>6679</v>
      </c>
    </row>
    <row r="30" spans="1:47">
      <c r="A30" s="65" t="e">
        <f>VLOOKUP($B30,#REF!,1,0)</f>
        <v>#REF!</v>
      </c>
      <c r="B30" s="65" t="s">
        <v>536</v>
      </c>
      <c r="C30" s="65" t="s">
        <v>6680</v>
      </c>
      <c r="D30" s="65" t="s">
        <v>5953</v>
      </c>
      <c r="E30" s="65" t="s">
        <v>5954</v>
      </c>
      <c r="F30" s="65" t="s">
        <v>5955</v>
      </c>
      <c r="G30" s="65" t="s">
        <v>5956</v>
      </c>
      <c r="H30" s="65" t="b">
        <v>0</v>
      </c>
      <c r="I30" s="65" t="s">
        <v>6640</v>
      </c>
      <c r="K30" s="65">
        <v>2</v>
      </c>
      <c r="L30" s="65">
        <v>8192</v>
      </c>
      <c r="M30" s="65">
        <v>1</v>
      </c>
      <c r="N30" s="65">
        <v>2</v>
      </c>
      <c r="O30" s="65" t="s">
        <v>6641</v>
      </c>
      <c r="S30" s="65" t="s">
        <v>6642</v>
      </c>
      <c r="T30" s="65" t="s">
        <v>6596</v>
      </c>
      <c r="W30" s="65" t="s">
        <v>5961</v>
      </c>
      <c r="X30" s="65" t="s">
        <v>5962</v>
      </c>
      <c r="Y30" s="65">
        <v>-1</v>
      </c>
      <c r="Z30" s="65">
        <v>-1</v>
      </c>
      <c r="AA30" s="65" t="b">
        <v>0</v>
      </c>
      <c r="AB30" s="65">
        <v>151692</v>
      </c>
      <c r="AC30" s="65">
        <v>151692</v>
      </c>
      <c r="AD30" s="65">
        <v>143360</v>
      </c>
      <c r="AI30" s="65" t="s">
        <v>6681</v>
      </c>
      <c r="AO30" s="65" t="s">
        <v>6598</v>
      </c>
      <c r="AQ30" s="65" t="s">
        <v>6644</v>
      </c>
      <c r="AR30" s="65" t="s">
        <v>6010</v>
      </c>
      <c r="AS30" s="65">
        <v>7</v>
      </c>
      <c r="AT30" s="65" t="s">
        <v>6682</v>
      </c>
      <c r="AU30" s="65" t="s">
        <v>6683</v>
      </c>
    </row>
    <row r="31" spans="1:47">
      <c r="A31" s="65" t="e">
        <f>VLOOKUP($B31,#REF!,1,0)</f>
        <v>#REF!</v>
      </c>
      <c r="B31" s="65" t="s">
        <v>6684</v>
      </c>
      <c r="C31" s="65" t="s">
        <v>6685</v>
      </c>
      <c r="D31" s="65" t="s">
        <v>5953</v>
      </c>
      <c r="E31" s="65" t="s">
        <v>5954</v>
      </c>
      <c r="F31" s="65" t="s">
        <v>5955</v>
      </c>
      <c r="G31" s="65" t="s">
        <v>5956</v>
      </c>
      <c r="H31" s="65" t="b">
        <v>0</v>
      </c>
      <c r="I31" s="65" t="s">
        <v>6640</v>
      </c>
      <c r="K31" s="65">
        <v>4</v>
      </c>
      <c r="L31" s="65">
        <v>16384</v>
      </c>
      <c r="M31" s="65">
        <v>1</v>
      </c>
      <c r="N31" s="65">
        <v>2</v>
      </c>
      <c r="O31" s="65" t="s">
        <v>6641</v>
      </c>
      <c r="S31" s="65" t="s">
        <v>6642</v>
      </c>
      <c r="T31" s="65" t="s">
        <v>6596</v>
      </c>
      <c r="W31" s="65" t="s">
        <v>5961</v>
      </c>
      <c r="X31" s="65" t="s">
        <v>5962</v>
      </c>
      <c r="Y31" s="65">
        <v>-1</v>
      </c>
      <c r="Z31" s="65">
        <v>-1</v>
      </c>
      <c r="AA31" s="65" t="b">
        <v>0</v>
      </c>
      <c r="AB31" s="65">
        <v>303274</v>
      </c>
      <c r="AC31" s="65">
        <v>303274</v>
      </c>
      <c r="AD31" s="65">
        <v>286720</v>
      </c>
      <c r="AI31" s="65" t="s">
        <v>6686</v>
      </c>
      <c r="AK31" s="65" t="s">
        <v>6245</v>
      </c>
      <c r="AL31" s="65" t="s">
        <v>6246</v>
      </c>
      <c r="AM31" s="65">
        <v>3</v>
      </c>
      <c r="AN31" s="65" t="s">
        <v>1201</v>
      </c>
      <c r="AO31" s="65" t="s">
        <v>6598</v>
      </c>
      <c r="AQ31" s="65" t="s">
        <v>6644</v>
      </c>
      <c r="AR31" s="65" t="s">
        <v>5969</v>
      </c>
      <c r="AS31" s="65">
        <v>8</v>
      </c>
      <c r="AT31" s="65" t="s">
        <v>6687</v>
      </c>
      <c r="AU31" s="65" t="s">
        <v>6688</v>
      </c>
    </row>
    <row r="32" spans="1:47">
      <c r="A32" s="65" t="e">
        <f>VLOOKUP($B32,#REF!,1,0)</f>
        <v>#REF!</v>
      </c>
      <c r="B32" s="65" t="s">
        <v>538</v>
      </c>
      <c r="C32" s="65" t="s">
        <v>6689</v>
      </c>
      <c r="D32" s="65" t="s">
        <v>5953</v>
      </c>
      <c r="E32" s="65" t="s">
        <v>5954</v>
      </c>
      <c r="F32" s="65" t="s">
        <v>5955</v>
      </c>
      <c r="G32" s="65" t="s">
        <v>5956</v>
      </c>
      <c r="H32" s="65" t="b">
        <v>0</v>
      </c>
      <c r="I32" s="65" t="s">
        <v>6640</v>
      </c>
      <c r="K32" s="65">
        <v>2</v>
      </c>
      <c r="L32" s="65">
        <v>8192</v>
      </c>
      <c r="M32" s="65">
        <v>1</v>
      </c>
      <c r="N32" s="65">
        <v>2</v>
      </c>
      <c r="O32" s="65" t="s">
        <v>6641</v>
      </c>
      <c r="S32" s="65" t="s">
        <v>6642</v>
      </c>
      <c r="T32" s="65" t="s">
        <v>6596</v>
      </c>
      <c r="W32" s="65" t="s">
        <v>5961</v>
      </c>
      <c r="X32" s="65" t="s">
        <v>5962</v>
      </c>
      <c r="Y32" s="65">
        <v>-1</v>
      </c>
      <c r="Z32" s="65">
        <v>-1</v>
      </c>
      <c r="AA32" s="65" t="b">
        <v>0</v>
      </c>
      <c r="AB32" s="65">
        <v>110724</v>
      </c>
      <c r="AC32" s="65">
        <v>110724</v>
      </c>
      <c r="AD32" s="65">
        <v>102400</v>
      </c>
      <c r="AI32" s="65" t="s">
        <v>6690</v>
      </c>
      <c r="AO32" s="65" t="s">
        <v>6598</v>
      </c>
      <c r="AQ32" s="65" t="s">
        <v>6644</v>
      </c>
      <c r="AR32" s="65" t="s">
        <v>6010</v>
      </c>
      <c r="AS32" s="65">
        <v>7</v>
      </c>
      <c r="AT32" s="65" t="s">
        <v>6691</v>
      </c>
      <c r="AU32" s="65" t="s">
        <v>6692</v>
      </c>
    </row>
    <row r="33" spans="1:47">
      <c r="A33" s="65" t="e">
        <f>VLOOKUP($B33,#REF!,1,0)</f>
        <v>#REF!</v>
      </c>
      <c r="B33" s="65" t="s">
        <v>566</v>
      </c>
      <c r="C33" s="65" t="s">
        <v>6693</v>
      </c>
      <c r="D33" s="65" t="s">
        <v>5953</v>
      </c>
      <c r="E33" s="65" t="s">
        <v>5954</v>
      </c>
      <c r="F33" s="65" t="s">
        <v>5955</v>
      </c>
      <c r="G33" s="65" t="s">
        <v>5956</v>
      </c>
      <c r="H33" s="65" t="b">
        <v>0</v>
      </c>
      <c r="I33" s="65" t="s">
        <v>6694</v>
      </c>
      <c r="K33" s="65">
        <v>2</v>
      </c>
      <c r="L33" s="65">
        <v>4096</v>
      </c>
      <c r="M33" s="65">
        <v>2</v>
      </c>
      <c r="N33" s="65">
        <v>2</v>
      </c>
      <c r="O33" s="65" t="s">
        <v>6507</v>
      </c>
      <c r="P33" s="65" t="s">
        <v>6506</v>
      </c>
      <c r="S33" s="65" t="s">
        <v>6508</v>
      </c>
      <c r="T33" s="65" t="s">
        <v>6509</v>
      </c>
      <c r="V33" s="65" t="b">
        <v>1</v>
      </c>
      <c r="W33" s="65" t="s">
        <v>5961</v>
      </c>
      <c r="X33" s="65" t="s">
        <v>5962</v>
      </c>
      <c r="Y33" s="65">
        <v>-1</v>
      </c>
      <c r="Z33" s="65">
        <v>-1</v>
      </c>
      <c r="AA33" s="65" t="b">
        <v>0</v>
      </c>
      <c r="AB33" s="65">
        <v>96386</v>
      </c>
      <c r="AC33" s="65">
        <v>49435</v>
      </c>
      <c r="AD33" s="65">
        <v>10340</v>
      </c>
      <c r="AE33" s="65" t="s">
        <v>6007</v>
      </c>
      <c r="AF33" s="65" t="s">
        <v>6008</v>
      </c>
      <c r="AI33" s="65" t="s">
        <v>6695</v>
      </c>
      <c r="AO33" s="65" t="s">
        <v>6511</v>
      </c>
      <c r="AP33" s="65" t="s">
        <v>6512</v>
      </c>
      <c r="AQ33" s="65" t="s">
        <v>6513</v>
      </c>
      <c r="AR33" s="65" t="s">
        <v>6010</v>
      </c>
      <c r="AS33" s="65">
        <v>7</v>
      </c>
      <c r="AT33" s="65" t="s">
        <v>6696</v>
      </c>
      <c r="AU33" s="65" t="s">
        <v>6697</v>
      </c>
    </row>
    <row r="34" spans="1:47">
      <c r="A34" s="65" t="e">
        <f>VLOOKUP($B34,#REF!,1,0)</f>
        <v>#REF!</v>
      </c>
      <c r="B34" s="65" t="s">
        <v>6698</v>
      </c>
      <c r="C34" s="65" t="s">
        <v>6698</v>
      </c>
      <c r="D34" s="65" t="s">
        <v>5953</v>
      </c>
      <c r="E34" s="65" t="s">
        <v>5954</v>
      </c>
      <c r="F34" s="65" t="s">
        <v>5955</v>
      </c>
      <c r="G34" s="65" t="s">
        <v>5956</v>
      </c>
      <c r="H34" s="65" t="b">
        <v>0</v>
      </c>
      <c r="I34" s="65" t="s">
        <v>6699</v>
      </c>
      <c r="K34" s="65">
        <v>2</v>
      </c>
      <c r="L34" s="65">
        <v>4096</v>
      </c>
      <c r="M34" s="65">
        <v>1</v>
      </c>
      <c r="N34" s="65">
        <v>2</v>
      </c>
      <c r="O34" s="65" t="s">
        <v>6673</v>
      </c>
      <c r="S34" s="65" t="s">
        <v>6674</v>
      </c>
      <c r="T34" s="65" t="s">
        <v>6509</v>
      </c>
      <c r="V34" s="65" t="b">
        <v>1</v>
      </c>
      <c r="W34" s="65" t="s">
        <v>5961</v>
      </c>
      <c r="X34" s="65" t="s">
        <v>5962</v>
      </c>
      <c r="Y34" s="65">
        <v>-1</v>
      </c>
      <c r="Z34" s="65">
        <v>-1</v>
      </c>
      <c r="AA34" s="65" t="b">
        <v>0</v>
      </c>
      <c r="AB34" s="65">
        <v>96386</v>
      </c>
      <c r="AC34" s="65">
        <v>59020</v>
      </c>
      <c r="AD34" s="65">
        <v>5</v>
      </c>
      <c r="AI34" s="65" t="s">
        <v>6700</v>
      </c>
      <c r="AO34" s="65" t="s">
        <v>6511</v>
      </c>
      <c r="AP34" s="65" t="s">
        <v>6676</v>
      </c>
      <c r="AQ34" s="65" t="s">
        <v>6701</v>
      </c>
      <c r="AR34" s="65" t="s">
        <v>6010</v>
      </c>
      <c r="AS34" s="65">
        <v>7</v>
      </c>
      <c r="AT34" s="65" t="s">
        <v>6702</v>
      </c>
      <c r="AU34" s="65" t="s">
        <v>6703</v>
      </c>
    </row>
    <row r="35" spans="1:47">
      <c r="A35" s="65" t="e">
        <f>VLOOKUP($B35,#REF!,1,0)</f>
        <v>#REF!</v>
      </c>
      <c r="B35" s="65" t="s">
        <v>6704</v>
      </c>
      <c r="C35" s="65" t="s">
        <v>6705</v>
      </c>
      <c r="D35" s="65" t="s">
        <v>5953</v>
      </c>
      <c r="E35" s="65" t="s">
        <v>5954</v>
      </c>
      <c r="F35" s="65" t="s">
        <v>5955</v>
      </c>
      <c r="G35" s="65" t="s">
        <v>5956</v>
      </c>
      <c r="H35" s="65" t="b">
        <v>0</v>
      </c>
      <c r="K35" s="65">
        <v>4</v>
      </c>
      <c r="L35" s="65">
        <v>32768</v>
      </c>
      <c r="M35" s="65">
        <v>1</v>
      </c>
      <c r="N35" s="65">
        <v>2</v>
      </c>
      <c r="O35" s="65" t="s">
        <v>6506</v>
      </c>
      <c r="S35" s="65" t="s">
        <v>6508</v>
      </c>
      <c r="T35" s="65" t="s">
        <v>6509</v>
      </c>
      <c r="V35" s="65" t="b">
        <v>1</v>
      </c>
      <c r="W35" s="65" t="s">
        <v>5961</v>
      </c>
      <c r="X35" s="65" t="s">
        <v>5962</v>
      </c>
      <c r="Y35" s="65">
        <v>-1</v>
      </c>
      <c r="Z35" s="65">
        <v>-1</v>
      </c>
      <c r="AA35" s="65" t="b">
        <v>0</v>
      </c>
      <c r="AB35" s="65">
        <v>319656</v>
      </c>
      <c r="AC35" s="65">
        <v>49062</v>
      </c>
      <c r="AD35" s="65">
        <v>16126</v>
      </c>
      <c r="AE35" s="65" t="s">
        <v>5963</v>
      </c>
      <c r="AF35" s="65" t="s">
        <v>5964</v>
      </c>
      <c r="AI35" s="65" t="s">
        <v>6706</v>
      </c>
      <c r="AK35" s="65" t="s">
        <v>6245</v>
      </c>
      <c r="AL35" s="65" t="s">
        <v>6246</v>
      </c>
      <c r="AM35" s="65">
        <v>3</v>
      </c>
      <c r="AN35" s="65" t="s">
        <v>1201</v>
      </c>
      <c r="AO35" s="65" t="s">
        <v>6511</v>
      </c>
      <c r="AP35" s="65" t="s">
        <v>6512</v>
      </c>
      <c r="AQ35" s="65" t="s">
        <v>6513</v>
      </c>
      <c r="AR35" s="65" t="s">
        <v>5969</v>
      </c>
      <c r="AS35" s="65">
        <v>8</v>
      </c>
      <c r="AT35" s="65" t="s">
        <v>6707</v>
      </c>
      <c r="AU35" s="65" t="s">
        <v>6708</v>
      </c>
    </row>
    <row r="36" spans="1:47">
      <c r="A36" s="65" t="e">
        <f>VLOOKUP($B36,#REF!,1,0)</f>
        <v>#REF!</v>
      </c>
      <c r="B36" s="65" t="s">
        <v>6709</v>
      </c>
      <c r="C36" s="65" t="s">
        <v>6710</v>
      </c>
      <c r="D36" s="65" t="s">
        <v>5953</v>
      </c>
      <c r="E36" s="65" t="s">
        <v>5954</v>
      </c>
      <c r="F36" s="65" t="s">
        <v>5955</v>
      </c>
      <c r="G36" s="65" t="s">
        <v>5956</v>
      </c>
      <c r="H36" s="65" t="b">
        <v>0</v>
      </c>
      <c r="I36" s="65" t="s">
        <v>6711</v>
      </c>
      <c r="K36" s="65">
        <v>4</v>
      </c>
      <c r="L36" s="65">
        <v>32768</v>
      </c>
      <c r="M36" s="65">
        <v>1</v>
      </c>
      <c r="N36" s="65">
        <v>2</v>
      </c>
      <c r="O36" s="65" t="s">
        <v>6506</v>
      </c>
      <c r="S36" s="65" t="s">
        <v>6508</v>
      </c>
      <c r="T36" s="65" t="s">
        <v>6509</v>
      </c>
      <c r="V36" s="65" t="b">
        <v>1</v>
      </c>
      <c r="W36" s="65" t="s">
        <v>5961</v>
      </c>
      <c r="X36" s="65" t="s">
        <v>5962</v>
      </c>
      <c r="Y36" s="65">
        <v>-1</v>
      </c>
      <c r="Z36" s="65">
        <v>-1</v>
      </c>
      <c r="AA36" s="65" t="b">
        <v>0</v>
      </c>
      <c r="AB36" s="65">
        <v>319657</v>
      </c>
      <c r="AC36" s="65">
        <v>34050</v>
      </c>
      <c r="AD36" s="65">
        <v>33881</v>
      </c>
      <c r="AE36" s="65" t="s">
        <v>5963</v>
      </c>
      <c r="AF36" s="65" t="s">
        <v>5964</v>
      </c>
      <c r="AI36" s="65" t="s">
        <v>6712</v>
      </c>
      <c r="AK36" s="65" t="s">
        <v>6245</v>
      </c>
      <c r="AL36" s="65" t="s">
        <v>6246</v>
      </c>
      <c r="AM36" s="65">
        <v>3</v>
      </c>
      <c r="AN36" s="65" t="s">
        <v>1201</v>
      </c>
      <c r="AO36" s="65" t="s">
        <v>6511</v>
      </c>
      <c r="AP36" s="65" t="s">
        <v>6512</v>
      </c>
      <c r="AQ36" s="65" t="s">
        <v>6532</v>
      </c>
      <c r="AR36" s="65" t="s">
        <v>5969</v>
      </c>
      <c r="AS36" s="65">
        <v>8</v>
      </c>
      <c r="AT36" s="65" t="s">
        <v>6713</v>
      </c>
      <c r="AU36" s="65" t="s">
        <v>6714</v>
      </c>
    </row>
    <row r="37" spans="1:47">
      <c r="A37" s="65" t="e">
        <f>VLOOKUP($B37,#REF!,1,0)</f>
        <v>#REF!</v>
      </c>
      <c r="B37" s="65" t="s">
        <v>813</v>
      </c>
      <c r="C37" s="65" t="s">
        <v>6715</v>
      </c>
      <c r="D37" s="65" t="s">
        <v>5953</v>
      </c>
      <c r="E37" s="65" t="s">
        <v>5954</v>
      </c>
      <c r="F37" s="65" t="s">
        <v>5955</v>
      </c>
      <c r="G37" s="65" t="s">
        <v>5956</v>
      </c>
      <c r="H37" s="65" t="b">
        <v>0</v>
      </c>
      <c r="K37" s="65">
        <v>2</v>
      </c>
      <c r="L37" s="65">
        <v>4096</v>
      </c>
      <c r="M37" s="65">
        <v>2</v>
      </c>
      <c r="N37" s="65">
        <v>1</v>
      </c>
      <c r="O37" s="65" t="s">
        <v>6506</v>
      </c>
      <c r="P37" s="65" t="s">
        <v>6507</v>
      </c>
      <c r="S37" s="65" t="s">
        <v>6508</v>
      </c>
      <c r="T37" s="65" t="s">
        <v>6509</v>
      </c>
      <c r="V37" s="65" t="b">
        <v>1</v>
      </c>
      <c r="W37" s="65" t="s">
        <v>5961</v>
      </c>
      <c r="X37" s="65" t="s">
        <v>5962</v>
      </c>
      <c r="Y37" s="65">
        <v>-1</v>
      </c>
      <c r="Z37" s="65">
        <v>-1</v>
      </c>
      <c r="AA37" s="65" t="b">
        <v>0</v>
      </c>
      <c r="AB37" s="65">
        <v>45184</v>
      </c>
      <c r="AC37" s="65">
        <v>40461</v>
      </c>
      <c r="AD37" s="65">
        <v>1151</v>
      </c>
      <c r="AE37" s="65" t="s">
        <v>6007</v>
      </c>
      <c r="AF37" s="65" t="s">
        <v>6008</v>
      </c>
      <c r="AI37" s="65" t="s">
        <v>6716</v>
      </c>
      <c r="AO37" s="65" t="s">
        <v>6511</v>
      </c>
      <c r="AP37" s="65" t="s">
        <v>6512</v>
      </c>
      <c r="AQ37" s="65" t="s">
        <v>6513</v>
      </c>
      <c r="AR37" s="65" t="s">
        <v>6010</v>
      </c>
      <c r="AS37" s="65">
        <v>7</v>
      </c>
      <c r="AT37" s="65" t="s">
        <v>6717</v>
      </c>
      <c r="AU37" s="65" t="s">
        <v>6718</v>
      </c>
    </row>
    <row r="38" spans="1:47">
      <c r="A38" s="65" t="e">
        <f>VLOOKUP($B38,#REF!,1,0)</f>
        <v>#REF!</v>
      </c>
      <c r="B38" s="65" t="s">
        <v>663</v>
      </c>
      <c r="C38" s="65" t="s">
        <v>6719</v>
      </c>
      <c r="D38" s="65" t="s">
        <v>5953</v>
      </c>
      <c r="E38" s="65" t="s">
        <v>5954</v>
      </c>
      <c r="F38" s="65" t="s">
        <v>5955</v>
      </c>
      <c r="G38" s="65" t="s">
        <v>5956</v>
      </c>
      <c r="H38" s="65" t="b">
        <v>0</v>
      </c>
      <c r="I38" s="65" t="s">
        <v>6720</v>
      </c>
      <c r="K38" s="65">
        <v>2</v>
      </c>
      <c r="L38" s="65">
        <v>6144</v>
      </c>
      <c r="M38" s="65">
        <v>2</v>
      </c>
      <c r="N38" s="65">
        <v>2</v>
      </c>
      <c r="O38" s="65" t="s">
        <v>6506</v>
      </c>
      <c r="P38" s="65" t="s">
        <v>6507</v>
      </c>
      <c r="S38" s="65" t="s">
        <v>6508</v>
      </c>
      <c r="T38" s="65" t="s">
        <v>6509</v>
      </c>
      <c r="V38" s="65" t="b">
        <v>1</v>
      </c>
      <c r="W38" s="65" t="s">
        <v>5961</v>
      </c>
      <c r="X38" s="65" t="s">
        <v>5962</v>
      </c>
      <c r="Y38" s="65">
        <v>-1</v>
      </c>
      <c r="Z38" s="65">
        <v>-1</v>
      </c>
      <c r="AA38" s="65" t="b">
        <v>0</v>
      </c>
      <c r="AB38" s="65">
        <v>139378</v>
      </c>
      <c r="AC38" s="65">
        <v>139378</v>
      </c>
      <c r="AD38" s="65">
        <v>133120</v>
      </c>
      <c r="AE38" s="65" t="s">
        <v>6007</v>
      </c>
      <c r="AF38" s="65" t="s">
        <v>6008</v>
      </c>
      <c r="AI38" s="65" t="s">
        <v>6721</v>
      </c>
      <c r="AO38" s="65" t="s">
        <v>6511</v>
      </c>
      <c r="AP38" s="65" t="s">
        <v>6512</v>
      </c>
      <c r="AQ38" s="65" t="s">
        <v>6520</v>
      </c>
      <c r="AR38" s="65" t="s">
        <v>5969</v>
      </c>
      <c r="AS38" s="65">
        <v>8</v>
      </c>
      <c r="AT38" s="65" t="s">
        <v>6722</v>
      </c>
      <c r="AU38" s="65" t="s">
        <v>6723</v>
      </c>
    </row>
    <row r="39" spans="1:47">
      <c r="A39" s="65" t="e">
        <f>VLOOKUP($B39,#REF!,1,0)</f>
        <v>#REF!</v>
      </c>
      <c r="B39" s="65" t="s">
        <v>6724</v>
      </c>
      <c r="C39" s="65" t="s">
        <v>6725</v>
      </c>
      <c r="D39" s="65" t="s">
        <v>5953</v>
      </c>
      <c r="E39" s="65" t="s">
        <v>5954</v>
      </c>
      <c r="F39" s="65" t="s">
        <v>5955</v>
      </c>
      <c r="G39" s="65" t="s">
        <v>5956</v>
      </c>
      <c r="H39" s="65" t="b">
        <v>0</v>
      </c>
      <c r="I39" s="65" t="s">
        <v>6726</v>
      </c>
      <c r="K39" s="65">
        <v>2</v>
      </c>
      <c r="L39" s="65">
        <v>4096</v>
      </c>
      <c r="M39" s="65">
        <v>1</v>
      </c>
      <c r="N39" s="65">
        <v>2</v>
      </c>
      <c r="O39" s="65" t="s">
        <v>6506</v>
      </c>
      <c r="S39" s="65" t="s">
        <v>6508</v>
      </c>
      <c r="T39" s="65" t="s">
        <v>6509</v>
      </c>
      <c r="V39" s="65" t="b">
        <v>1</v>
      </c>
      <c r="W39" s="65" t="s">
        <v>5961</v>
      </c>
      <c r="X39" s="65" t="s">
        <v>5962</v>
      </c>
      <c r="Y39" s="65">
        <v>-1</v>
      </c>
      <c r="Z39" s="65">
        <v>-1</v>
      </c>
      <c r="AA39" s="65" t="b">
        <v>0</v>
      </c>
      <c r="AB39" s="65">
        <v>137331</v>
      </c>
      <c r="AC39" s="65">
        <v>137331</v>
      </c>
      <c r="AD39" s="65">
        <v>133120</v>
      </c>
      <c r="AE39" s="65" t="s">
        <v>6007</v>
      </c>
      <c r="AF39" s="65" t="s">
        <v>6008</v>
      </c>
      <c r="AI39" s="65" t="s">
        <v>6727</v>
      </c>
      <c r="AO39" s="65" t="s">
        <v>6511</v>
      </c>
      <c r="AP39" s="65" t="s">
        <v>6512</v>
      </c>
      <c r="AQ39" s="65" t="s">
        <v>6520</v>
      </c>
      <c r="AR39" s="65" t="s">
        <v>5969</v>
      </c>
      <c r="AS39" s="65">
        <v>8</v>
      </c>
      <c r="AT39" s="65" t="s">
        <v>6728</v>
      </c>
      <c r="AU39" s="65" t="s">
        <v>6729</v>
      </c>
    </row>
    <row r="40" spans="1:47">
      <c r="A40" s="65" t="e">
        <f>VLOOKUP($B40,#REF!,1,0)</f>
        <v>#REF!</v>
      </c>
      <c r="B40" s="65" t="s">
        <v>920</v>
      </c>
      <c r="C40" s="65" t="s">
        <v>6730</v>
      </c>
      <c r="D40" s="65" t="s">
        <v>5953</v>
      </c>
      <c r="E40" s="65" t="s">
        <v>5954</v>
      </c>
      <c r="F40" s="65" t="s">
        <v>5955</v>
      </c>
      <c r="G40" s="65" t="s">
        <v>5956</v>
      </c>
      <c r="H40" s="65" t="b">
        <v>0</v>
      </c>
      <c r="K40" s="65">
        <v>4</v>
      </c>
      <c r="L40" s="65">
        <v>18432</v>
      </c>
      <c r="M40" s="65">
        <v>2</v>
      </c>
      <c r="N40" s="65">
        <v>4</v>
      </c>
      <c r="O40" s="65" t="s">
        <v>6507</v>
      </c>
      <c r="P40" s="65" t="s">
        <v>6506</v>
      </c>
      <c r="S40" s="65" t="s">
        <v>6508</v>
      </c>
      <c r="T40" s="65" t="s">
        <v>6509</v>
      </c>
      <c r="V40" s="65" t="b">
        <v>1</v>
      </c>
      <c r="W40" s="65" t="s">
        <v>5961</v>
      </c>
      <c r="X40" s="65" t="s">
        <v>5962</v>
      </c>
      <c r="Y40" s="65">
        <v>-1</v>
      </c>
      <c r="Z40" s="65">
        <v>-1</v>
      </c>
      <c r="AA40" s="65" t="b">
        <v>0</v>
      </c>
      <c r="AB40" s="65">
        <v>295048</v>
      </c>
      <c r="AC40" s="65">
        <v>295048</v>
      </c>
      <c r="AD40" s="65">
        <v>276480</v>
      </c>
      <c r="AE40" s="65" t="s">
        <v>6007</v>
      </c>
      <c r="AF40" s="65" t="s">
        <v>6008</v>
      </c>
      <c r="AI40" s="65" t="s">
        <v>6731</v>
      </c>
      <c r="AO40" s="65" t="s">
        <v>6511</v>
      </c>
      <c r="AP40" s="65" t="s">
        <v>6512</v>
      </c>
      <c r="AQ40" s="65" t="s">
        <v>6520</v>
      </c>
      <c r="AR40" s="65" t="s">
        <v>6010</v>
      </c>
      <c r="AS40" s="65">
        <v>8</v>
      </c>
      <c r="AT40" s="65" t="s">
        <v>6349</v>
      </c>
      <c r="AU40" s="65" t="s">
        <v>6732</v>
      </c>
    </row>
    <row r="41" spans="1:47">
      <c r="A41" s="65" t="e">
        <f>VLOOKUP($B41,#REF!,1,0)</f>
        <v>#REF!</v>
      </c>
      <c r="B41" s="65" t="s">
        <v>6733</v>
      </c>
      <c r="C41" s="65" t="s">
        <v>6733</v>
      </c>
      <c r="D41" s="65" t="s">
        <v>5953</v>
      </c>
      <c r="E41" s="65" t="s">
        <v>5954</v>
      </c>
      <c r="F41" s="65" t="s">
        <v>5955</v>
      </c>
      <c r="G41" s="65" t="s">
        <v>5956</v>
      </c>
      <c r="H41" s="65" t="b">
        <v>0</v>
      </c>
      <c r="I41" s="65" t="s">
        <v>6734</v>
      </c>
      <c r="K41" s="65">
        <v>2</v>
      </c>
      <c r="L41" s="65">
        <v>8192</v>
      </c>
      <c r="M41" s="65">
        <v>1</v>
      </c>
      <c r="N41" s="65">
        <v>2</v>
      </c>
      <c r="O41" s="65" t="s">
        <v>6673</v>
      </c>
      <c r="S41" s="65" t="s">
        <v>6674</v>
      </c>
      <c r="T41" s="65" t="s">
        <v>6509</v>
      </c>
      <c r="V41" s="65" t="b">
        <v>1</v>
      </c>
      <c r="W41" s="65" t="s">
        <v>5961</v>
      </c>
      <c r="X41" s="65" t="s">
        <v>5962</v>
      </c>
      <c r="Y41" s="65">
        <v>-1</v>
      </c>
      <c r="Z41" s="65">
        <v>-1</v>
      </c>
      <c r="AA41" s="65" t="b">
        <v>0</v>
      </c>
      <c r="AB41" s="65">
        <v>120992</v>
      </c>
      <c r="AC41" s="65">
        <v>14865</v>
      </c>
      <c r="AD41" s="65">
        <v>14705</v>
      </c>
      <c r="AI41" s="65" t="s">
        <v>6735</v>
      </c>
      <c r="AO41" s="65" t="s">
        <v>6511</v>
      </c>
      <c r="AP41" s="65" t="s">
        <v>6676</v>
      </c>
      <c r="AQ41" s="65" t="s">
        <v>6701</v>
      </c>
      <c r="AR41" s="65" t="s">
        <v>6402</v>
      </c>
      <c r="AS41" s="65">
        <v>-10</v>
      </c>
      <c r="AT41" s="65" t="s">
        <v>6736</v>
      </c>
      <c r="AU41" s="65" t="s">
        <v>6737</v>
      </c>
    </row>
    <row r="42" spans="1:47">
      <c r="A42" s="65" t="e">
        <f>VLOOKUP($B42,#REF!,1,0)</f>
        <v>#REF!</v>
      </c>
      <c r="B42" s="65" t="s">
        <v>6738</v>
      </c>
      <c r="C42" s="65" t="s">
        <v>6738</v>
      </c>
      <c r="D42" s="65" t="s">
        <v>5953</v>
      </c>
      <c r="E42" s="65" t="s">
        <v>5954</v>
      </c>
      <c r="F42" s="65" t="s">
        <v>5955</v>
      </c>
      <c r="G42" s="65" t="s">
        <v>5956</v>
      </c>
      <c r="H42" s="65" t="b">
        <v>0</v>
      </c>
      <c r="K42" s="65">
        <v>2</v>
      </c>
      <c r="L42" s="65">
        <v>8192</v>
      </c>
      <c r="M42" s="65">
        <v>1</v>
      </c>
      <c r="N42" s="65">
        <v>2</v>
      </c>
      <c r="O42" s="65" t="s">
        <v>6506</v>
      </c>
      <c r="S42" s="65" t="s">
        <v>6508</v>
      </c>
      <c r="T42" s="65" t="s">
        <v>6509</v>
      </c>
      <c r="V42" s="65" t="b">
        <v>1</v>
      </c>
      <c r="W42" s="65" t="s">
        <v>5961</v>
      </c>
      <c r="X42" s="65" t="s">
        <v>5962</v>
      </c>
      <c r="Y42" s="65">
        <v>-1</v>
      </c>
      <c r="Z42" s="65">
        <v>-1</v>
      </c>
      <c r="AA42" s="65" t="b">
        <v>0</v>
      </c>
      <c r="AB42" s="65">
        <v>288397</v>
      </c>
      <c r="AC42" s="65">
        <v>16207</v>
      </c>
      <c r="AD42" s="65">
        <v>16047</v>
      </c>
      <c r="AE42" s="65" t="s">
        <v>5963</v>
      </c>
      <c r="AF42" s="65" t="s">
        <v>5964</v>
      </c>
      <c r="AI42" s="65" t="s">
        <v>6739</v>
      </c>
      <c r="AO42" s="65" t="s">
        <v>6511</v>
      </c>
      <c r="AP42" s="65" t="s">
        <v>6512</v>
      </c>
      <c r="AQ42" s="65" t="s">
        <v>6520</v>
      </c>
      <c r="AR42" s="65" t="s">
        <v>6402</v>
      </c>
      <c r="AS42" s="65">
        <v>-10</v>
      </c>
      <c r="AT42" s="65" t="s">
        <v>6740</v>
      </c>
      <c r="AU42" s="65" t="s">
        <v>6741</v>
      </c>
    </row>
    <row r="43" spans="1:47">
      <c r="A43" s="65" t="e">
        <f>VLOOKUP($B43,#REF!,1,0)</f>
        <v>#REF!</v>
      </c>
      <c r="B43" s="65" t="s">
        <v>6742</v>
      </c>
      <c r="C43" s="65" t="s">
        <v>6742</v>
      </c>
      <c r="D43" s="65" t="s">
        <v>5953</v>
      </c>
      <c r="E43" s="65" t="s">
        <v>5954</v>
      </c>
      <c r="F43" s="65" t="s">
        <v>5955</v>
      </c>
      <c r="G43" s="65" t="s">
        <v>5956</v>
      </c>
      <c r="H43" s="65" t="b">
        <v>0</v>
      </c>
      <c r="I43" s="65" t="s">
        <v>6743</v>
      </c>
      <c r="K43" s="65">
        <v>2</v>
      </c>
      <c r="L43" s="65">
        <v>8192</v>
      </c>
      <c r="M43" s="65">
        <v>1</v>
      </c>
      <c r="N43" s="65">
        <v>2</v>
      </c>
      <c r="O43" s="65" t="s">
        <v>6506</v>
      </c>
      <c r="S43" s="65" t="s">
        <v>6508</v>
      </c>
      <c r="T43" s="65" t="s">
        <v>6509</v>
      </c>
      <c r="V43" s="65" t="b">
        <v>1</v>
      </c>
      <c r="W43" s="65" t="s">
        <v>5961</v>
      </c>
      <c r="X43" s="65" t="s">
        <v>5962</v>
      </c>
      <c r="Y43" s="65">
        <v>-1</v>
      </c>
      <c r="Z43" s="65">
        <v>-1</v>
      </c>
      <c r="AA43" s="65" t="b">
        <v>0</v>
      </c>
      <c r="AB43" s="65">
        <v>288140</v>
      </c>
      <c r="AC43" s="65">
        <v>15630</v>
      </c>
      <c r="AD43" s="65">
        <v>15470</v>
      </c>
      <c r="AE43" s="65" t="s">
        <v>5963</v>
      </c>
      <c r="AF43" s="65" t="s">
        <v>5964</v>
      </c>
      <c r="AI43" s="65" t="s">
        <v>6744</v>
      </c>
      <c r="AO43" s="65" t="s">
        <v>6511</v>
      </c>
      <c r="AP43" s="65" t="s">
        <v>6512</v>
      </c>
      <c r="AQ43" s="65" t="s">
        <v>6532</v>
      </c>
      <c r="AR43" s="65" t="s">
        <v>6402</v>
      </c>
      <c r="AS43" s="65">
        <v>-10</v>
      </c>
      <c r="AT43" s="65" t="s">
        <v>6745</v>
      </c>
      <c r="AU43" s="65" t="s">
        <v>6746</v>
      </c>
    </row>
    <row r="44" spans="1:47">
      <c r="A44" s="65" t="e">
        <f>VLOOKUP($B44,#REF!,1,0)</f>
        <v>#REF!</v>
      </c>
      <c r="B44" s="65" t="s">
        <v>6747</v>
      </c>
      <c r="C44" s="65" t="s">
        <v>6747</v>
      </c>
      <c r="D44" s="65" t="s">
        <v>5953</v>
      </c>
      <c r="E44" s="65" t="s">
        <v>5954</v>
      </c>
      <c r="F44" s="65" t="s">
        <v>5955</v>
      </c>
      <c r="G44" s="65" t="s">
        <v>5956</v>
      </c>
      <c r="H44" s="65" t="b">
        <v>0</v>
      </c>
      <c r="I44" s="65" t="s">
        <v>6748</v>
      </c>
      <c r="K44" s="65">
        <v>2</v>
      </c>
      <c r="L44" s="65">
        <v>8192</v>
      </c>
      <c r="M44" s="65">
        <v>1</v>
      </c>
      <c r="N44" s="65">
        <v>2</v>
      </c>
      <c r="O44" s="65" t="s">
        <v>6506</v>
      </c>
      <c r="S44" s="65" t="s">
        <v>6508</v>
      </c>
      <c r="T44" s="65" t="s">
        <v>6509</v>
      </c>
      <c r="V44" s="65" t="b">
        <v>1</v>
      </c>
      <c r="W44" s="65" t="s">
        <v>5961</v>
      </c>
      <c r="X44" s="65" t="s">
        <v>5962</v>
      </c>
      <c r="Y44" s="65">
        <v>-1</v>
      </c>
      <c r="Z44" s="65">
        <v>-1</v>
      </c>
      <c r="AA44" s="65" t="b">
        <v>0</v>
      </c>
      <c r="AB44" s="65">
        <v>288063</v>
      </c>
      <c r="AC44" s="65">
        <v>15169</v>
      </c>
      <c r="AD44" s="65">
        <v>15009</v>
      </c>
      <c r="AE44" s="65" t="s">
        <v>5963</v>
      </c>
      <c r="AF44" s="65" t="s">
        <v>5964</v>
      </c>
      <c r="AI44" s="65" t="s">
        <v>6749</v>
      </c>
      <c r="AO44" s="65" t="s">
        <v>6511</v>
      </c>
      <c r="AP44" s="65" t="s">
        <v>6512</v>
      </c>
      <c r="AQ44" s="65" t="s">
        <v>6513</v>
      </c>
      <c r="AR44" s="65" t="s">
        <v>6402</v>
      </c>
      <c r="AS44" s="65">
        <v>-10</v>
      </c>
      <c r="AT44" s="65" t="s">
        <v>6750</v>
      </c>
      <c r="AU44" s="65" t="s">
        <v>6751</v>
      </c>
    </row>
    <row r="45" spans="1:47">
      <c r="A45" s="65" t="e">
        <f>VLOOKUP($B45,#REF!,1,0)</f>
        <v>#REF!</v>
      </c>
      <c r="B45" s="65" t="s">
        <v>6752</v>
      </c>
      <c r="C45" s="65" t="s">
        <v>6752</v>
      </c>
      <c r="D45" s="65" t="s">
        <v>5953</v>
      </c>
      <c r="E45" s="65" t="s">
        <v>5954</v>
      </c>
      <c r="F45" s="65" t="s">
        <v>5955</v>
      </c>
      <c r="G45" s="65" t="s">
        <v>5956</v>
      </c>
      <c r="H45" s="65" t="b">
        <v>0</v>
      </c>
      <c r="I45" s="65" t="s">
        <v>6753</v>
      </c>
      <c r="K45" s="65">
        <v>4</v>
      </c>
      <c r="L45" s="65">
        <v>16384</v>
      </c>
      <c r="M45" s="65">
        <v>1</v>
      </c>
      <c r="N45" s="65">
        <v>2</v>
      </c>
      <c r="O45" s="65" t="s">
        <v>6506</v>
      </c>
      <c r="S45" s="65" t="s">
        <v>6508</v>
      </c>
      <c r="T45" s="65" t="s">
        <v>6509</v>
      </c>
      <c r="V45" s="65" t="b">
        <v>1</v>
      </c>
      <c r="W45" s="65" t="s">
        <v>5961</v>
      </c>
      <c r="X45" s="65" t="s">
        <v>5962</v>
      </c>
      <c r="Y45" s="65">
        <v>-1</v>
      </c>
      <c r="Z45" s="65">
        <v>-1</v>
      </c>
      <c r="AA45" s="65" t="b">
        <v>0</v>
      </c>
      <c r="AB45" s="65">
        <v>1115303</v>
      </c>
      <c r="AC45" s="65">
        <v>15834</v>
      </c>
      <c r="AD45" s="65">
        <v>15672</v>
      </c>
      <c r="AE45" s="65" t="s">
        <v>5963</v>
      </c>
      <c r="AF45" s="65" t="s">
        <v>5964</v>
      </c>
      <c r="AI45" s="65" t="s">
        <v>6754</v>
      </c>
      <c r="AO45" s="65" t="s">
        <v>6511</v>
      </c>
      <c r="AP45" s="65" t="s">
        <v>6512</v>
      </c>
      <c r="AQ45" s="65" t="s">
        <v>6532</v>
      </c>
      <c r="AR45" s="65" t="s">
        <v>6402</v>
      </c>
      <c r="AS45" s="65">
        <v>-10</v>
      </c>
      <c r="AT45" s="65" t="s">
        <v>6755</v>
      </c>
      <c r="AU45" s="65" t="s">
        <v>6756</v>
      </c>
    </row>
    <row r="46" spans="1:47">
      <c r="A46" s="65" t="e">
        <f>VLOOKUP($B46,#REF!,1,0)</f>
        <v>#REF!</v>
      </c>
      <c r="B46" s="65" t="s">
        <v>1022</v>
      </c>
      <c r="D46" s="65" t="s">
        <v>5953</v>
      </c>
      <c r="E46" s="65" t="s">
        <v>5954</v>
      </c>
      <c r="F46" s="65" t="s">
        <v>6036</v>
      </c>
      <c r="G46" s="65" t="s">
        <v>5962</v>
      </c>
      <c r="H46" s="65" t="b">
        <v>0</v>
      </c>
      <c r="K46" s="65">
        <v>2</v>
      </c>
      <c r="L46" s="65">
        <v>4096</v>
      </c>
      <c r="M46" s="65">
        <v>2</v>
      </c>
      <c r="N46" s="65">
        <v>1</v>
      </c>
      <c r="O46" s="65" t="s">
        <v>6506</v>
      </c>
      <c r="P46" s="65" t="s">
        <v>6507</v>
      </c>
      <c r="S46" s="65" t="s">
        <v>6508</v>
      </c>
      <c r="T46" s="65" t="s">
        <v>6509</v>
      </c>
      <c r="V46" s="65" t="b">
        <v>1</v>
      </c>
      <c r="W46" s="65" t="s">
        <v>5961</v>
      </c>
      <c r="X46" s="65" t="s">
        <v>5962</v>
      </c>
      <c r="Y46" s="65">
        <v>-1</v>
      </c>
      <c r="Z46" s="65">
        <v>-1</v>
      </c>
      <c r="AA46" s="65" t="b">
        <v>0</v>
      </c>
      <c r="AB46" s="65">
        <v>55425</v>
      </c>
      <c r="AC46" s="65">
        <v>55425</v>
      </c>
      <c r="AD46" s="65">
        <v>51200</v>
      </c>
      <c r="AE46" s="65" t="s">
        <v>6007</v>
      </c>
      <c r="AF46" s="65" t="s">
        <v>6008</v>
      </c>
      <c r="AI46" s="65" t="s">
        <v>6757</v>
      </c>
      <c r="AO46" s="65" t="s">
        <v>6511</v>
      </c>
      <c r="AP46" s="65" t="s">
        <v>6512</v>
      </c>
      <c r="AQ46" s="65" t="s">
        <v>6520</v>
      </c>
      <c r="AR46" s="65" t="s">
        <v>6363</v>
      </c>
      <c r="AS46" s="65">
        <v>8</v>
      </c>
      <c r="AT46" s="65" t="s">
        <v>6758</v>
      </c>
      <c r="AU46" s="65" t="s">
        <v>6759</v>
      </c>
    </row>
    <row r="47" spans="1:47">
      <c r="A47" s="65" t="e">
        <f>VLOOKUP($B47,#REF!,1,0)</f>
        <v>#REF!</v>
      </c>
      <c r="B47" s="65" t="s">
        <v>1024</v>
      </c>
      <c r="D47" s="65" t="s">
        <v>5953</v>
      </c>
      <c r="E47" s="65" t="s">
        <v>5954</v>
      </c>
      <c r="F47" s="65" t="s">
        <v>6036</v>
      </c>
      <c r="G47" s="65" t="s">
        <v>5962</v>
      </c>
      <c r="H47" s="65" t="b">
        <v>0</v>
      </c>
      <c r="K47" s="65">
        <v>2</v>
      </c>
      <c r="L47" s="65">
        <v>4096</v>
      </c>
      <c r="M47" s="65">
        <v>1</v>
      </c>
      <c r="N47" s="65">
        <v>2</v>
      </c>
      <c r="O47" s="65" t="s">
        <v>6673</v>
      </c>
      <c r="S47" s="65" t="s">
        <v>6674</v>
      </c>
      <c r="T47" s="65" t="s">
        <v>6509</v>
      </c>
      <c r="V47" s="65" t="b">
        <v>1</v>
      </c>
      <c r="W47" s="65" t="s">
        <v>5961</v>
      </c>
      <c r="X47" s="65" t="s">
        <v>5962</v>
      </c>
      <c r="Y47" s="65">
        <v>-1</v>
      </c>
      <c r="Z47" s="65">
        <v>-1</v>
      </c>
      <c r="AA47" s="65" t="b">
        <v>0</v>
      </c>
      <c r="AB47" s="65">
        <v>157825</v>
      </c>
      <c r="AC47" s="65">
        <v>157825</v>
      </c>
      <c r="AD47" s="65">
        <v>153600</v>
      </c>
      <c r="AI47" s="65" t="s">
        <v>6760</v>
      </c>
      <c r="AO47" s="65" t="s">
        <v>6511</v>
      </c>
      <c r="AP47" s="65" t="s">
        <v>6676</v>
      </c>
      <c r="AQ47" s="65" t="s">
        <v>6701</v>
      </c>
      <c r="AR47" s="65" t="s">
        <v>6363</v>
      </c>
      <c r="AS47" s="65">
        <v>8</v>
      </c>
      <c r="AT47" s="65" t="s">
        <v>6761</v>
      </c>
      <c r="AU47" s="65" t="s">
        <v>6762</v>
      </c>
    </row>
    <row r="48" spans="1:47">
      <c r="A48" s="65" t="e">
        <f>VLOOKUP($B48,#REF!,1,0)</f>
        <v>#REF!</v>
      </c>
      <c r="B48" s="65" t="s">
        <v>6763</v>
      </c>
      <c r="C48" s="65" t="s">
        <v>6763</v>
      </c>
      <c r="D48" s="65" t="s">
        <v>5953</v>
      </c>
      <c r="E48" s="65" t="s">
        <v>5954</v>
      </c>
      <c r="F48" s="65" t="s">
        <v>5955</v>
      </c>
      <c r="G48" s="65" t="s">
        <v>5956</v>
      </c>
      <c r="H48" s="65" t="b">
        <v>0</v>
      </c>
      <c r="K48" s="65">
        <v>2</v>
      </c>
      <c r="L48" s="65">
        <v>4096</v>
      </c>
      <c r="M48" s="65">
        <v>2</v>
      </c>
      <c r="N48" s="65">
        <v>1</v>
      </c>
      <c r="O48" s="65" t="s">
        <v>6506</v>
      </c>
      <c r="P48" s="65" t="s">
        <v>6507</v>
      </c>
      <c r="S48" s="65" t="s">
        <v>6508</v>
      </c>
      <c r="T48" s="65" t="s">
        <v>6509</v>
      </c>
      <c r="V48" s="65" t="b">
        <v>1</v>
      </c>
      <c r="W48" s="65" t="s">
        <v>5961</v>
      </c>
      <c r="X48" s="65" t="s">
        <v>5962</v>
      </c>
      <c r="Y48" s="65">
        <v>-1</v>
      </c>
      <c r="Z48" s="65">
        <v>-1</v>
      </c>
      <c r="AA48" s="65" t="b">
        <v>0</v>
      </c>
      <c r="AB48" s="65">
        <v>55423</v>
      </c>
      <c r="AC48" s="65">
        <v>23299</v>
      </c>
      <c r="AD48" s="65">
        <v>5137</v>
      </c>
      <c r="AE48" s="65" t="s">
        <v>6007</v>
      </c>
      <c r="AF48" s="65" t="s">
        <v>6008</v>
      </c>
      <c r="AI48" s="65" t="s">
        <v>6764</v>
      </c>
      <c r="AO48" s="65" t="s">
        <v>6511</v>
      </c>
      <c r="AP48" s="65" t="s">
        <v>6512</v>
      </c>
      <c r="AQ48" s="65" t="s">
        <v>6532</v>
      </c>
      <c r="AR48" s="65" t="s">
        <v>6363</v>
      </c>
      <c r="AS48" s="65">
        <v>8</v>
      </c>
      <c r="AT48" s="65" t="s">
        <v>6765</v>
      </c>
      <c r="AU48" s="65" t="s">
        <v>6766</v>
      </c>
    </row>
    <row r="49" spans="1:47">
      <c r="A49" s="65" t="e">
        <f>VLOOKUP($B49,#REF!,1,0)</f>
        <v>#REF!</v>
      </c>
      <c r="B49" s="65" t="s">
        <v>6767</v>
      </c>
      <c r="C49" s="65" t="s">
        <v>6767</v>
      </c>
      <c r="D49" s="65" t="s">
        <v>5953</v>
      </c>
      <c r="E49" s="65" t="s">
        <v>5954</v>
      </c>
      <c r="F49" s="65" t="s">
        <v>5955</v>
      </c>
      <c r="G49" s="65" t="s">
        <v>5956</v>
      </c>
      <c r="H49" s="65" t="b">
        <v>0</v>
      </c>
      <c r="K49" s="65">
        <v>2</v>
      </c>
      <c r="L49" s="65">
        <v>4096</v>
      </c>
      <c r="M49" s="65">
        <v>2</v>
      </c>
      <c r="N49" s="65">
        <v>1</v>
      </c>
      <c r="O49" s="65" t="s">
        <v>6506</v>
      </c>
      <c r="P49" s="65" t="s">
        <v>6507</v>
      </c>
      <c r="S49" s="65" t="s">
        <v>6508</v>
      </c>
      <c r="T49" s="65" t="s">
        <v>6509</v>
      </c>
      <c r="V49" s="65" t="b">
        <v>1</v>
      </c>
      <c r="W49" s="65" t="s">
        <v>5961</v>
      </c>
      <c r="X49" s="65" t="s">
        <v>5962</v>
      </c>
      <c r="Y49" s="65">
        <v>-1</v>
      </c>
      <c r="Z49" s="65">
        <v>-1</v>
      </c>
      <c r="AA49" s="65" t="b">
        <v>0</v>
      </c>
      <c r="AB49" s="65">
        <v>55424</v>
      </c>
      <c r="AC49" s="65">
        <v>24907</v>
      </c>
      <c r="AD49" s="65">
        <v>5765</v>
      </c>
      <c r="AE49" s="65" t="s">
        <v>6007</v>
      </c>
      <c r="AF49" s="65" t="s">
        <v>6008</v>
      </c>
      <c r="AI49" s="65" t="s">
        <v>6768</v>
      </c>
      <c r="AO49" s="65" t="s">
        <v>6511</v>
      </c>
      <c r="AP49" s="65" t="s">
        <v>6512</v>
      </c>
      <c r="AQ49" s="65" t="s">
        <v>6520</v>
      </c>
      <c r="AR49" s="65" t="s">
        <v>6363</v>
      </c>
      <c r="AS49" s="65">
        <v>8</v>
      </c>
      <c r="AT49" s="65" t="s">
        <v>6769</v>
      </c>
      <c r="AU49" s="65" t="s">
        <v>6770</v>
      </c>
    </row>
    <row r="50" spans="1:47">
      <c r="A50" s="65" t="e">
        <f>VLOOKUP($B50,#REF!,1,0)</f>
        <v>#REF!</v>
      </c>
      <c r="B50" s="65" t="s">
        <v>6771</v>
      </c>
      <c r="C50" s="65" t="s">
        <v>6771</v>
      </c>
      <c r="D50" s="65" t="s">
        <v>5953</v>
      </c>
      <c r="E50" s="65" t="s">
        <v>5954</v>
      </c>
      <c r="F50" s="65" t="s">
        <v>5955</v>
      </c>
      <c r="G50" s="65" t="s">
        <v>5956</v>
      </c>
      <c r="H50" s="65" t="b">
        <v>0</v>
      </c>
      <c r="K50" s="65">
        <v>2</v>
      </c>
      <c r="L50" s="65">
        <v>4096</v>
      </c>
      <c r="M50" s="65">
        <v>2</v>
      </c>
      <c r="N50" s="65">
        <v>1</v>
      </c>
      <c r="O50" s="65" t="s">
        <v>6673</v>
      </c>
      <c r="P50" s="65" t="s">
        <v>6507</v>
      </c>
      <c r="S50" s="65" t="s">
        <v>6674</v>
      </c>
      <c r="T50" s="65" t="s">
        <v>6509</v>
      </c>
      <c r="V50" s="65" t="b">
        <v>1</v>
      </c>
      <c r="W50" s="65" t="s">
        <v>5961</v>
      </c>
      <c r="X50" s="65" t="s">
        <v>5962</v>
      </c>
      <c r="Y50" s="65">
        <v>-1</v>
      </c>
      <c r="Z50" s="65">
        <v>-1</v>
      </c>
      <c r="AA50" s="65" t="b">
        <v>0</v>
      </c>
      <c r="AB50" s="65">
        <v>55423</v>
      </c>
      <c r="AC50" s="65">
        <v>25817</v>
      </c>
      <c r="AD50" s="65">
        <v>7140</v>
      </c>
      <c r="AI50" s="65" t="s">
        <v>6772</v>
      </c>
      <c r="AO50" s="65" t="s">
        <v>6511</v>
      </c>
      <c r="AP50" s="65" t="s">
        <v>6676</v>
      </c>
      <c r="AQ50" s="65" t="s">
        <v>6701</v>
      </c>
      <c r="AR50" s="65" t="s">
        <v>6363</v>
      </c>
      <c r="AS50" s="65">
        <v>8</v>
      </c>
      <c r="AT50" s="65" t="s">
        <v>6773</v>
      </c>
      <c r="AU50" s="65" t="s">
        <v>6774</v>
      </c>
    </row>
    <row r="51" spans="1:47">
      <c r="A51" s="65" t="e">
        <f>VLOOKUP($B51,#REF!,1,0)</f>
        <v>#REF!</v>
      </c>
      <c r="B51" s="65" t="s">
        <v>6775</v>
      </c>
      <c r="C51" s="65" t="s">
        <v>6775</v>
      </c>
      <c r="D51" s="65" t="s">
        <v>5953</v>
      </c>
      <c r="E51" s="65" t="s">
        <v>5954</v>
      </c>
      <c r="F51" s="65" t="s">
        <v>5955</v>
      </c>
      <c r="G51" s="65" t="s">
        <v>5956</v>
      </c>
      <c r="H51" s="65" t="b">
        <v>0</v>
      </c>
      <c r="K51" s="65">
        <v>8</v>
      </c>
      <c r="L51" s="65">
        <v>32768</v>
      </c>
      <c r="M51" s="65">
        <v>1</v>
      </c>
      <c r="N51" s="65">
        <v>5</v>
      </c>
      <c r="O51" s="65" t="s">
        <v>6506</v>
      </c>
      <c r="S51" s="65" t="s">
        <v>6508</v>
      </c>
      <c r="T51" s="65" t="s">
        <v>6509</v>
      </c>
      <c r="V51" s="65" t="b">
        <v>1</v>
      </c>
      <c r="W51" s="65" t="s">
        <v>5961</v>
      </c>
      <c r="X51" s="65" t="s">
        <v>5962</v>
      </c>
      <c r="Y51" s="65">
        <v>-1</v>
      </c>
      <c r="Z51" s="65">
        <v>-1</v>
      </c>
      <c r="AA51" s="65" t="b">
        <v>0</v>
      </c>
      <c r="AB51" s="65">
        <v>2551975</v>
      </c>
      <c r="AC51" s="65">
        <v>111524</v>
      </c>
      <c r="AD51" s="65">
        <v>78589</v>
      </c>
      <c r="AE51" s="65" t="s">
        <v>5963</v>
      </c>
      <c r="AF51" s="65" t="s">
        <v>5964</v>
      </c>
      <c r="AI51" s="65" t="s">
        <v>6776</v>
      </c>
      <c r="AO51" s="65" t="s">
        <v>6511</v>
      </c>
      <c r="AP51" s="65" t="s">
        <v>6512</v>
      </c>
      <c r="AQ51" s="65" t="s">
        <v>6520</v>
      </c>
      <c r="AR51" s="65" t="s">
        <v>6402</v>
      </c>
      <c r="AS51" s="65">
        <v>-10</v>
      </c>
      <c r="AT51" s="65" t="s">
        <v>6777</v>
      </c>
      <c r="AU51" s="65" t="s">
        <v>6778</v>
      </c>
    </row>
    <row r="52" spans="1:47">
      <c r="A52" s="65" t="e">
        <f>VLOOKUP($B52,#REF!,1,0)</f>
        <v>#REF!</v>
      </c>
      <c r="B52" s="65" t="s">
        <v>6779</v>
      </c>
      <c r="C52" s="65" t="s">
        <v>6779</v>
      </c>
      <c r="D52" s="65" t="s">
        <v>5953</v>
      </c>
      <c r="E52" s="65" t="s">
        <v>5954</v>
      </c>
      <c r="F52" s="65" t="s">
        <v>5955</v>
      </c>
      <c r="G52" s="65" t="s">
        <v>5956</v>
      </c>
      <c r="H52" s="65" t="b">
        <v>0</v>
      </c>
      <c r="K52" s="65">
        <v>8</v>
      </c>
      <c r="L52" s="65">
        <v>32768</v>
      </c>
      <c r="M52" s="65">
        <v>1</v>
      </c>
      <c r="N52" s="65">
        <v>5</v>
      </c>
      <c r="O52" s="65" t="s">
        <v>6506</v>
      </c>
      <c r="S52" s="65" t="s">
        <v>6508</v>
      </c>
      <c r="T52" s="65" t="s">
        <v>6509</v>
      </c>
      <c r="V52" s="65" t="b">
        <v>1</v>
      </c>
      <c r="W52" s="65" t="s">
        <v>5961</v>
      </c>
      <c r="X52" s="65" t="s">
        <v>5962</v>
      </c>
      <c r="Y52" s="65">
        <v>-1</v>
      </c>
      <c r="Z52" s="65">
        <v>-1</v>
      </c>
      <c r="AA52" s="65" t="b">
        <v>0</v>
      </c>
      <c r="AB52" s="65">
        <v>2551975</v>
      </c>
      <c r="AC52" s="65">
        <v>78209</v>
      </c>
      <c r="AD52" s="65">
        <v>45274</v>
      </c>
      <c r="AE52" s="65" t="s">
        <v>5963</v>
      </c>
      <c r="AF52" s="65" t="s">
        <v>5964</v>
      </c>
      <c r="AI52" s="65" t="s">
        <v>6780</v>
      </c>
      <c r="AO52" s="65" t="s">
        <v>6511</v>
      </c>
      <c r="AP52" s="65" t="s">
        <v>6512</v>
      </c>
      <c r="AQ52" s="65" t="s">
        <v>6532</v>
      </c>
      <c r="AR52" s="65" t="s">
        <v>6402</v>
      </c>
      <c r="AS52" s="65">
        <v>-10</v>
      </c>
      <c r="AT52" s="65" t="s">
        <v>6781</v>
      </c>
      <c r="AU52" s="65" t="s">
        <v>6782</v>
      </c>
    </row>
    <row r="53" spans="1:47">
      <c r="A53" s="65" t="e">
        <f>VLOOKUP($B53,#REF!,1,0)</f>
        <v>#REF!</v>
      </c>
      <c r="B53" s="65" t="s">
        <v>6783</v>
      </c>
      <c r="C53" s="65" t="s">
        <v>6783</v>
      </c>
      <c r="D53" s="65" t="s">
        <v>5953</v>
      </c>
      <c r="E53" s="65" t="s">
        <v>5954</v>
      </c>
      <c r="F53" s="65" t="s">
        <v>5955</v>
      </c>
      <c r="G53" s="65" t="s">
        <v>5956</v>
      </c>
      <c r="H53" s="65" t="b">
        <v>0</v>
      </c>
      <c r="K53" s="65">
        <v>4</v>
      </c>
      <c r="L53" s="65">
        <v>16384</v>
      </c>
      <c r="M53" s="65">
        <v>1</v>
      </c>
      <c r="N53" s="65">
        <v>2</v>
      </c>
      <c r="O53" s="65" t="s">
        <v>6506</v>
      </c>
      <c r="S53" s="65" t="s">
        <v>6508</v>
      </c>
      <c r="T53" s="65" t="s">
        <v>6509</v>
      </c>
      <c r="V53" s="65" t="b">
        <v>1</v>
      </c>
      <c r="W53" s="65" t="s">
        <v>5961</v>
      </c>
      <c r="X53" s="65" t="s">
        <v>5962</v>
      </c>
      <c r="Y53" s="65">
        <v>-1</v>
      </c>
      <c r="Z53" s="65">
        <v>-1</v>
      </c>
      <c r="AA53" s="65" t="b">
        <v>0</v>
      </c>
      <c r="AB53" s="65">
        <v>333987</v>
      </c>
      <c r="AC53" s="65">
        <v>39431</v>
      </c>
      <c r="AD53" s="65">
        <v>22884</v>
      </c>
      <c r="AE53" s="65" t="s">
        <v>5963</v>
      </c>
      <c r="AF53" s="65" t="s">
        <v>5964</v>
      </c>
      <c r="AI53" s="65" t="s">
        <v>6784</v>
      </c>
      <c r="AO53" s="65" t="s">
        <v>6511</v>
      </c>
      <c r="AP53" s="65" t="s">
        <v>6512</v>
      </c>
      <c r="AQ53" s="65" t="s">
        <v>6520</v>
      </c>
      <c r="AR53" s="65" t="s">
        <v>6402</v>
      </c>
      <c r="AS53" s="65">
        <v>-10</v>
      </c>
      <c r="AT53" s="65" t="s">
        <v>6785</v>
      </c>
      <c r="AU53" s="65" t="s">
        <v>6786</v>
      </c>
    </row>
    <row r="54" spans="1:47">
      <c r="A54" s="65" t="e">
        <f>VLOOKUP($B54,#REF!,1,0)</f>
        <v>#REF!</v>
      </c>
      <c r="B54" s="65" t="s">
        <v>6787</v>
      </c>
      <c r="C54" s="65" t="s">
        <v>6787</v>
      </c>
      <c r="D54" s="65" t="s">
        <v>5953</v>
      </c>
      <c r="E54" s="65" t="s">
        <v>5954</v>
      </c>
      <c r="F54" s="65" t="s">
        <v>5955</v>
      </c>
      <c r="G54" s="65" t="s">
        <v>5956</v>
      </c>
      <c r="H54" s="65" t="b">
        <v>0</v>
      </c>
      <c r="I54" s="65" t="s">
        <v>6788</v>
      </c>
      <c r="K54" s="65">
        <v>4</v>
      </c>
      <c r="L54" s="65">
        <v>16384</v>
      </c>
      <c r="M54" s="65">
        <v>1</v>
      </c>
      <c r="N54" s="65">
        <v>2</v>
      </c>
      <c r="O54" s="65" t="s">
        <v>6506</v>
      </c>
      <c r="S54" s="65" t="s">
        <v>6508</v>
      </c>
      <c r="T54" s="65" t="s">
        <v>6509</v>
      </c>
      <c r="V54" s="65" t="b">
        <v>1</v>
      </c>
      <c r="W54" s="65" t="s">
        <v>5961</v>
      </c>
      <c r="X54" s="65" t="s">
        <v>5962</v>
      </c>
      <c r="Y54" s="65">
        <v>-1</v>
      </c>
      <c r="Z54" s="65">
        <v>-1</v>
      </c>
      <c r="AA54" s="65" t="b">
        <v>0</v>
      </c>
      <c r="AB54" s="65">
        <v>333986</v>
      </c>
      <c r="AC54" s="65">
        <v>22968</v>
      </c>
      <c r="AD54" s="65">
        <v>22806</v>
      </c>
      <c r="AE54" s="65" t="s">
        <v>5963</v>
      </c>
      <c r="AF54" s="65" t="s">
        <v>5964</v>
      </c>
      <c r="AI54" s="65" t="s">
        <v>6789</v>
      </c>
      <c r="AO54" s="65" t="s">
        <v>6511</v>
      </c>
      <c r="AP54" s="65" t="s">
        <v>6512</v>
      </c>
      <c r="AQ54" s="65" t="s">
        <v>6532</v>
      </c>
      <c r="AR54" s="65" t="s">
        <v>6402</v>
      </c>
      <c r="AS54" s="65">
        <v>-10</v>
      </c>
      <c r="AT54" s="65" t="s">
        <v>6790</v>
      </c>
      <c r="AU54" s="65" t="s">
        <v>6791</v>
      </c>
    </row>
    <row r="55" spans="1:47">
      <c r="A55" s="65" t="e">
        <f>VLOOKUP($B55,#REF!,1,0)</f>
        <v>#REF!</v>
      </c>
      <c r="B55" s="65" t="s">
        <v>6792</v>
      </c>
      <c r="C55" s="65" t="s">
        <v>6792</v>
      </c>
      <c r="D55" s="65" t="s">
        <v>5953</v>
      </c>
      <c r="E55" s="65" t="s">
        <v>5954</v>
      </c>
      <c r="F55" s="65" t="s">
        <v>5955</v>
      </c>
      <c r="G55" s="65" t="s">
        <v>5956</v>
      </c>
      <c r="H55" s="65" t="b">
        <v>0</v>
      </c>
      <c r="I55" s="65" t="s">
        <v>6793</v>
      </c>
      <c r="K55" s="65">
        <v>2</v>
      </c>
      <c r="L55" s="65">
        <v>8192</v>
      </c>
      <c r="M55" s="65">
        <v>1</v>
      </c>
      <c r="N55" s="65">
        <v>2</v>
      </c>
      <c r="O55" s="65" t="s">
        <v>6506</v>
      </c>
      <c r="S55" s="65" t="s">
        <v>6508</v>
      </c>
      <c r="T55" s="65" t="s">
        <v>6509</v>
      </c>
      <c r="V55" s="65" t="b">
        <v>1</v>
      </c>
      <c r="W55" s="65" t="s">
        <v>5961</v>
      </c>
      <c r="X55" s="65" t="s">
        <v>5962</v>
      </c>
      <c r="Y55" s="65">
        <v>-1</v>
      </c>
      <c r="Z55" s="65">
        <v>-1</v>
      </c>
      <c r="AA55" s="65" t="b">
        <v>0</v>
      </c>
      <c r="AB55" s="65">
        <v>120992</v>
      </c>
      <c r="AC55" s="65">
        <v>19627</v>
      </c>
      <c r="AD55" s="65">
        <v>19467</v>
      </c>
      <c r="AE55" s="65" t="s">
        <v>5963</v>
      </c>
      <c r="AF55" s="65" t="s">
        <v>5964</v>
      </c>
      <c r="AI55" s="65" t="s">
        <v>6794</v>
      </c>
      <c r="AO55" s="65" t="s">
        <v>6511</v>
      </c>
      <c r="AP55" s="65" t="s">
        <v>6512</v>
      </c>
      <c r="AQ55" s="65" t="s">
        <v>6513</v>
      </c>
      <c r="AR55" s="65" t="s">
        <v>6402</v>
      </c>
      <c r="AS55" s="65">
        <v>-10</v>
      </c>
      <c r="AT55" s="65" t="s">
        <v>6795</v>
      </c>
      <c r="AU55" s="65" t="s">
        <v>6796</v>
      </c>
    </row>
    <row r="56" spans="1:47">
      <c r="A56" s="65" t="e">
        <f>VLOOKUP($B56,#REF!,1,0)</f>
        <v>#REF!</v>
      </c>
      <c r="B56" s="65" t="s">
        <v>6797</v>
      </c>
      <c r="C56" s="65" t="s">
        <v>6797</v>
      </c>
      <c r="D56" s="65" t="s">
        <v>5953</v>
      </c>
      <c r="E56" s="65" t="s">
        <v>5954</v>
      </c>
      <c r="F56" s="65" t="s">
        <v>5955</v>
      </c>
      <c r="G56" s="65" t="s">
        <v>5956</v>
      </c>
      <c r="H56" s="65" t="b">
        <v>0</v>
      </c>
      <c r="I56" s="65" t="s">
        <v>6798</v>
      </c>
      <c r="K56" s="65">
        <v>2</v>
      </c>
      <c r="L56" s="65">
        <v>8192</v>
      </c>
      <c r="M56" s="65">
        <v>1</v>
      </c>
      <c r="N56" s="65">
        <v>2</v>
      </c>
      <c r="O56" s="65" t="s">
        <v>6506</v>
      </c>
      <c r="S56" s="65" t="s">
        <v>6508</v>
      </c>
      <c r="T56" s="65" t="s">
        <v>6509</v>
      </c>
      <c r="V56" s="65" t="b">
        <v>1</v>
      </c>
      <c r="W56" s="65" t="s">
        <v>5961</v>
      </c>
      <c r="X56" s="65" t="s">
        <v>5962</v>
      </c>
      <c r="Y56" s="65">
        <v>-1</v>
      </c>
      <c r="Z56" s="65">
        <v>-1</v>
      </c>
      <c r="AA56" s="65" t="b">
        <v>0</v>
      </c>
      <c r="AB56" s="65">
        <v>120992</v>
      </c>
      <c r="AC56" s="65">
        <v>19640</v>
      </c>
      <c r="AD56" s="65">
        <v>19480</v>
      </c>
      <c r="AE56" s="65" t="s">
        <v>5963</v>
      </c>
      <c r="AF56" s="65" t="s">
        <v>5964</v>
      </c>
      <c r="AI56" s="65" t="s">
        <v>6799</v>
      </c>
      <c r="AO56" s="65" t="s">
        <v>6511</v>
      </c>
      <c r="AP56" s="65" t="s">
        <v>6512</v>
      </c>
      <c r="AQ56" s="65" t="s">
        <v>6520</v>
      </c>
      <c r="AR56" s="65" t="s">
        <v>6402</v>
      </c>
      <c r="AS56" s="65">
        <v>-10</v>
      </c>
      <c r="AT56" s="65" t="s">
        <v>6800</v>
      </c>
      <c r="AU56" s="65" t="s">
        <v>6801</v>
      </c>
    </row>
    <row r="57" spans="1:47">
      <c r="A57" s="65" t="e">
        <f>VLOOKUP($B57,#REF!,1,0)</f>
        <v>#REF!</v>
      </c>
      <c r="B57" s="65" t="s">
        <v>6802</v>
      </c>
      <c r="C57" s="65" t="s">
        <v>6802</v>
      </c>
      <c r="D57" s="65" t="s">
        <v>5953</v>
      </c>
      <c r="E57" s="65" t="s">
        <v>5954</v>
      </c>
      <c r="F57" s="65" t="s">
        <v>5955</v>
      </c>
      <c r="G57" s="65" t="s">
        <v>5956</v>
      </c>
      <c r="H57" s="65" t="b">
        <v>0</v>
      </c>
      <c r="K57" s="65">
        <v>2</v>
      </c>
      <c r="L57" s="65">
        <v>8192</v>
      </c>
      <c r="M57" s="65">
        <v>1</v>
      </c>
      <c r="N57" s="65">
        <v>2</v>
      </c>
      <c r="O57" s="65" t="s">
        <v>6506</v>
      </c>
      <c r="S57" s="65" t="s">
        <v>6508</v>
      </c>
      <c r="T57" s="65" t="s">
        <v>6509</v>
      </c>
      <c r="V57" s="65" t="b">
        <v>1</v>
      </c>
      <c r="W57" s="65" t="s">
        <v>5961</v>
      </c>
      <c r="X57" s="65" t="s">
        <v>5962</v>
      </c>
      <c r="Y57" s="65">
        <v>-1</v>
      </c>
      <c r="Z57" s="65">
        <v>-1</v>
      </c>
      <c r="AA57" s="65" t="b">
        <v>0</v>
      </c>
      <c r="AB57" s="65">
        <v>120993</v>
      </c>
      <c r="AC57" s="65">
        <v>13463</v>
      </c>
      <c r="AD57" s="65">
        <v>13302</v>
      </c>
      <c r="AE57" s="65" t="s">
        <v>5963</v>
      </c>
      <c r="AF57" s="65" t="s">
        <v>5964</v>
      </c>
      <c r="AI57" s="65" t="s">
        <v>6803</v>
      </c>
      <c r="AO57" s="65" t="s">
        <v>6511</v>
      </c>
      <c r="AP57" s="65" t="s">
        <v>6512</v>
      </c>
      <c r="AQ57" s="65" t="s">
        <v>6513</v>
      </c>
      <c r="AR57" s="65" t="s">
        <v>6402</v>
      </c>
      <c r="AS57" s="65">
        <v>-10</v>
      </c>
      <c r="AT57" s="65" t="s">
        <v>6804</v>
      </c>
      <c r="AU57" s="65" t="s">
        <v>6805</v>
      </c>
    </row>
    <row r="58" spans="1:47">
      <c r="A58" s="65" t="e">
        <f>VLOOKUP($B58,#REF!,1,0)</f>
        <v>#REF!</v>
      </c>
      <c r="B58" s="65" t="s">
        <v>6806</v>
      </c>
      <c r="C58" s="65" t="s">
        <v>6806</v>
      </c>
      <c r="D58" s="65" t="s">
        <v>5953</v>
      </c>
      <c r="E58" s="65" t="s">
        <v>5954</v>
      </c>
      <c r="F58" s="65" t="s">
        <v>5955</v>
      </c>
      <c r="G58" s="65" t="s">
        <v>5956</v>
      </c>
      <c r="H58" s="65" t="b">
        <v>0</v>
      </c>
      <c r="K58" s="65">
        <v>2</v>
      </c>
      <c r="L58" s="65">
        <v>8192</v>
      </c>
      <c r="M58" s="65">
        <v>1</v>
      </c>
      <c r="N58" s="65">
        <v>2</v>
      </c>
      <c r="O58" s="65" t="s">
        <v>6506</v>
      </c>
      <c r="S58" s="65" t="s">
        <v>6508</v>
      </c>
      <c r="T58" s="65" t="s">
        <v>6509</v>
      </c>
      <c r="V58" s="65" t="b">
        <v>1</v>
      </c>
      <c r="W58" s="65" t="s">
        <v>5961</v>
      </c>
      <c r="X58" s="65" t="s">
        <v>5962</v>
      </c>
      <c r="Y58" s="65">
        <v>-1</v>
      </c>
      <c r="Z58" s="65">
        <v>-1</v>
      </c>
      <c r="AA58" s="65" t="b">
        <v>0</v>
      </c>
      <c r="AB58" s="65">
        <v>120993</v>
      </c>
      <c r="AC58" s="65">
        <v>15433</v>
      </c>
      <c r="AD58" s="65">
        <v>15272</v>
      </c>
      <c r="AE58" s="65" t="s">
        <v>5963</v>
      </c>
      <c r="AF58" s="65" t="s">
        <v>5964</v>
      </c>
      <c r="AI58" s="65" t="s">
        <v>6807</v>
      </c>
      <c r="AO58" s="65" t="s">
        <v>6511</v>
      </c>
      <c r="AP58" s="65" t="s">
        <v>6512</v>
      </c>
      <c r="AQ58" s="65" t="s">
        <v>6532</v>
      </c>
      <c r="AR58" s="65" t="s">
        <v>6402</v>
      </c>
      <c r="AS58" s="65">
        <v>-10</v>
      </c>
      <c r="AT58" s="65" t="s">
        <v>6808</v>
      </c>
      <c r="AU58" s="65" t="s">
        <v>6809</v>
      </c>
    </row>
    <row r="59" spans="1:47">
      <c r="A59" s="65" t="e">
        <f>VLOOKUP($B59,#REF!,1,0)</f>
        <v>#REF!</v>
      </c>
      <c r="B59" s="65" t="s">
        <v>6810</v>
      </c>
      <c r="C59" s="65" t="s">
        <v>6810</v>
      </c>
      <c r="D59" s="65" t="s">
        <v>5953</v>
      </c>
      <c r="E59" s="65" t="s">
        <v>5954</v>
      </c>
      <c r="F59" s="65" t="s">
        <v>5955</v>
      </c>
      <c r="G59" s="65" t="s">
        <v>5956</v>
      </c>
      <c r="H59" s="65" t="b">
        <v>0</v>
      </c>
      <c r="K59" s="65">
        <v>2</v>
      </c>
      <c r="L59" s="65">
        <v>16384</v>
      </c>
      <c r="M59" s="65">
        <v>1</v>
      </c>
      <c r="N59" s="65">
        <v>2</v>
      </c>
      <c r="O59" s="65" t="s">
        <v>6506</v>
      </c>
      <c r="S59" s="65" t="s">
        <v>6508</v>
      </c>
      <c r="T59" s="65" t="s">
        <v>6509</v>
      </c>
      <c r="V59" s="65" t="b">
        <v>1</v>
      </c>
      <c r="W59" s="65" t="s">
        <v>5961</v>
      </c>
      <c r="X59" s="65" t="s">
        <v>5962</v>
      </c>
      <c r="Y59" s="65">
        <v>-1</v>
      </c>
      <c r="Z59" s="65">
        <v>-1</v>
      </c>
      <c r="AA59" s="65" t="b">
        <v>0</v>
      </c>
      <c r="AB59" s="65">
        <v>333985</v>
      </c>
      <c r="AC59" s="65">
        <v>14151</v>
      </c>
      <c r="AD59" s="65">
        <v>13990</v>
      </c>
      <c r="AE59" s="65" t="s">
        <v>5963</v>
      </c>
      <c r="AF59" s="65" t="s">
        <v>5964</v>
      </c>
      <c r="AI59" s="65" t="s">
        <v>6811</v>
      </c>
      <c r="AO59" s="65" t="s">
        <v>6511</v>
      </c>
      <c r="AP59" s="65" t="s">
        <v>6512</v>
      </c>
      <c r="AQ59" s="65" t="s">
        <v>6520</v>
      </c>
      <c r="AR59" s="65" t="s">
        <v>6402</v>
      </c>
      <c r="AS59" s="65">
        <v>-10</v>
      </c>
      <c r="AT59" s="65" t="s">
        <v>6812</v>
      </c>
      <c r="AU59" s="65" t="s">
        <v>6813</v>
      </c>
    </row>
    <row r="60" spans="1:47">
      <c r="A60" s="65" t="e">
        <f>VLOOKUP($B60,#REF!,1,0)</f>
        <v>#REF!</v>
      </c>
      <c r="B60" s="65" t="s">
        <v>6814</v>
      </c>
      <c r="C60" s="65" t="s">
        <v>6814</v>
      </c>
      <c r="D60" s="65" t="s">
        <v>5953</v>
      </c>
      <c r="E60" s="65" t="s">
        <v>5954</v>
      </c>
      <c r="F60" s="65" t="s">
        <v>5955</v>
      </c>
      <c r="G60" s="65" t="s">
        <v>5956</v>
      </c>
      <c r="H60" s="65" t="b">
        <v>0</v>
      </c>
      <c r="K60" s="65">
        <v>2</v>
      </c>
      <c r="L60" s="65">
        <v>16384</v>
      </c>
      <c r="M60" s="65">
        <v>1</v>
      </c>
      <c r="N60" s="65">
        <v>2</v>
      </c>
      <c r="O60" s="65" t="s">
        <v>6506</v>
      </c>
      <c r="S60" s="65" t="s">
        <v>6508</v>
      </c>
      <c r="T60" s="65" t="s">
        <v>6509</v>
      </c>
      <c r="V60" s="65" t="b">
        <v>1</v>
      </c>
      <c r="W60" s="65" t="s">
        <v>5961</v>
      </c>
      <c r="X60" s="65" t="s">
        <v>5962</v>
      </c>
      <c r="Y60" s="65">
        <v>-1</v>
      </c>
      <c r="Z60" s="65">
        <v>-1</v>
      </c>
      <c r="AA60" s="65" t="b">
        <v>0</v>
      </c>
      <c r="AB60" s="65">
        <v>333985</v>
      </c>
      <c r="AC60" s="65">
        <v>14120</v>
      </c>
      <c r="AD60" s="65">
        <v>13959</v>
      </c>
      <c r="AE60" s="65" t="s">
        <v>5963</v>
      </c>
      <c r="AF60" s="65" t="s">
        <v>5964</v>
      </c>
      <c r="AI60" s="65" t="s">
        <v>6815</v>
      </c>
      <c r="AO60" s="65" t="s">
        <v>6511</v>
      </c>
      <c r="AP60" s="65" t="s">
        <v>6512</v>
      </c>
      <c r="AQ60" s="65" t="s">
        <v>6513</v>
      </c>
      <c r="AR60" s="65" t="s">
        <v>6402</v>
      </c>
      <c r="AS60" s="65">
        <v>-10</v>
      </c>
      <c r="AT60" s="65" t="s">
        <v>6816</v>
      </c>
      <c r="AU60" s="65" t="s">
        <v>6817</v>
      </c>
    </row>
    <row r="61" spans="1:47">
      <c r="A61" s="65" t="e">
        <f>VLOOKUP($B61,#REF!,1,0)</f>
        <v>#REF!</v>
      </c>
      <c r="B61" s="65" t="s">
        <v>6818</v>
      </c>
      <c r="C61" s="65" t="s">
        <v>6819</v>
      </c>
      <c r="D61" s="65" t="s">
        <v>5953</v>
      </c>
      <c r="E61" s="65" t="s">
        <v>5954</v>
      </c>
      <c r="F61" s="65" t="s">
        <v>5955</v>
      </c>
      <c r="G61" s="65" t="s">
        <v>5956</v>
      </c>
      <c r="H61" s="65" t="b">
        <v>0</v>
      </c>
      <c r="I61" s="65" t="s">
        <v>6820</v>
      </c>
      <c r="K61" s="65">
        <v>2</v>
      </c>
      <c r="L61" s="65">
        <v>8192</v>
      </c>
      <c r="M61" s="65">
        <v>1</v>
      </c>
      <c r="N61" s="65">
        <v>2</v>
      </c>
      <c r="O61" s="65" t="s">
        <v>6506</v>
      </c>
      <c r="S61" s="65" t="s">
        <v>6508</v>
      </c>
      <c r="T61" s="65" t="s">
        <v>6509</v>
      </c>
      <c r="V61" s="65" t="b">
        <v>1</v>
      </c>
      <c r="W61" s="65" t="s">
        <v>5961</v>
      </c>
      <c r="X61" s="65" t="s">
        <v>5962</v>
      </c>
      <c r="Y61" s="65">
        <v>-1</v>
      </c>
      <c r="Z61" s="65">
        <v>-1</v>
      </c>
      <c r="AA61" s="65" t="b">
        <v>0</v>
      </c>
      <c r="AB61" s="65">
        <v>581793</v>
      </c>
      <c r="AC61" s="65">
        <v>31689</v>
      </c>
      <c r="AD61" s="65">
        <v>23336</v>
      </c>
      <c r="AE61" s="65" t="s">
        <v>5963</v>
      </c>
      <c r="AF61" s="65" t="s">
        <v>5964</v>
      </c>
      <c r="AI61" s="65" t="s">
        <v>6821</v>
      </c>
      <c r="AO61" s="65" t="s">
        <v>6511</v>
      </c>
      <c r="AP61" s="65" t="s">
        <v>6512</v>
      </c>
      <c r="AQ61" s="65" t="s">
        <v>6532</v>
      </c>
      <c r="AR61" s="65" t="s">
        <v>6402</v>
      </c>
      <c r="AS61" s="65">
        <v>-10</v>
      </c>
      <c r="AT61" s="65" t="s">
        <v>6822</v>
      </c>
      <c r="AU61" s="65" t="s">
        <v>6823</v>
      </c>
    </row>
    <row r="62" spans="1:47">
      <c r="A62" s="65" t="e">
        <f>VLOOKUP($B62,#REF!,1,0)</f>
        <v>#REF!</v>
      </c>
      <c r="B62" s="65" t="s">
        <v>825</v>
      </c>
      <c r="C62" s="65" t="s">
        <v>825</v>
      </c>
      <c r="D62" s="65" t="s">
        <v>5953</v>
      </c>
      <c r="E62" s="65" t="s">
        <v>5954</v>
      </c>
      <c r="F62" s="65" t="s">
        <v>5955</v>
      </c>
      <c r="G62" s="65" t="s">
        <v>5956</v>
      </c>
      <c r="H62" s="65" t="b">
        <v>0</v>
      </c>
      <c r="K62" s="65">
        <v>2</v>
      </c>
      <c r="L62" s="65">
        <v>4096</v>
      </c>
      <c r="M62" s="65">
        <v>1</v>
      </c>
      <c r="N62" s="65">
        <v>1</v>
      </c>
      <c r="O62" s="65" t="s">
        <v>6673</v>
      </c>
      <c r="S62" s="65" t="s">
        <v>6674</v>
      </c>
      <c r="T62" s="65" t="s">
        <v>6509</v>
      </c>
      <c r="V62" s="65" t="b">
        <v>1</v>
      </c>
      <c r="W62" s="65" t="s">
        <v>5961</v>
      </c>
      <c r="X62" s="65" t="s">
        <v>5962</v>
      </c>
      <c r="Y62" s="65">
        <v>-1</v>
      </c>
      <c r="Z62" s="65">
        <v>-1</v>
      </c>
      <c r="AA62" s="65" t="b">
        <v>0</v>
      </c>
      <c r="AB62" s="65">
        <v>45166</v>
      </c>
      <c r="AC62" s="65">
        <v>45166</v>
      </c>
      <c r="AD62" s="65">
        <v>40960</v>
      </c>
      <c r="AI62" s="65" t="s">
        <v>6824</v>
      </c>
      <c r="AO62" s="65" t="s">
        <v>6511</v>
      </c>
      <c r="AP62" s="65" t="s">
        <v>6676</v>
      </c>
      <c r="AQ62" s="65" t="s">
        <v>6677</v>
      </c>
      <c r="AR62" s="65" t="s">
        <v>6367</v>
      </c>
      <c r="AS62" s="65">
        <v>7</v>
      </c>
      <c r="AT62" s="65" t="s">
        <v>6825</v>
      </c>
      <c r="AU62" s="65" t="s">
        <v>6826</v>
      </c>
    </row>
    <row r="63" spans="1:47">
      <c r="A63" s="65" t="e">
        <f>VLOOKUP($B63,#REF!,1,0)</f>
        <v>#REF!</v>
      </c>
      <c r="B63" s="65" t="s">
        <v>827</v>
      </c>
      <c r="C63" s="65" t="s">
        <v>827</v>
      </c>
      <c r="D63" s="65" t="s">
        <v>5953</v>
      </c>
      <c r="E63" s="65" t="s">
        <v>5954</v>
      </c>
      <c r="F63" s="65" t="s">
        <v>5955</v>
      </c>
      <c r="G63" s="65" t="s">
        <v>5956</v>
      </c>
      <c r="H63" s="65" t="b">
        <v>0</v>
      </c>
      <c r="K63" s="65">
        <v>2</v>
      </c>
      <c r="L63" s="65">
        <v>4096</v>
      </c>
      <c r="M63" s="65">
        <v>2</v>
      </c>
      <c r="N63" s="65">
        <v>1</v>
      </c>
      <c r="O63" s="65" t="s">
        <v>6506</v>
      </c>
      <c r="P63" s="65" t="s">
        <v>6507</v>
      </c>
      <c r="S63" s="65" t="s">
        <v>6508</v>
      </c>
      <c r="T63" s="65" t="s">
        <v>6509</v>
      </c>
      <c r="V63" s="65" t="b">
        <v>1</v>
      </c>
      <c r="W63" s="65" t="s">
        <v>5961</v>
      </c>
      <c r="X63" s="65" t="s">
        <v>5962</v>
      </c>
      <c r="Y63" s="65">
        <v>-1</v>
      </c>
      <c r="Z63" s="65">
        <v>-1</v>
      </c>
      <c r="AA63" s="65" t="b">
        <v>0</v>
      </c>
      <c r="AB63" s="65">
        <v>45167</v>
      </c>
      <c r="AC63" s="65">
        <v>45167</v>
      </c>
      <c r="AD63" s="65">
        <v>40960</v>
      </c>
      <c r="AE63" s="65" t="s">
        <v>6007</v>
      </c>
      <c r="AF63" s="65" t="s">
        <v>6008</v>
      </c>
      <c r="AI63" s="65" t="s">
        <v>6827</v>
      </c>
      <c r="AO63" s="65" t="s">
        <v>6511</v>
      </c>
      <c r="AP63" s="65" t="s">
        <v>6512</v>
      </c>
      <c r="AQ63" s="65" t="s">
        <v>6532</v>
      </c>
      <c r="AR63" s="65" t="s">
        <v>6367</v>
      </c>
      <c r="AS63" s="65">
        <v>7</v>
      </c>
      <c r="AT63" s="65" t="s">
        <v>6828</v>
      </c>
      <c r="AU63" s="65" t="s">
        <v>6829</v>
      </c>
    </row>
    <row r="64" spans="1:47">
      <c r="A64" s="65" t="e">
        <f>VLOOKUP($B64,#REF!,1,0)</f>
        <v>#REF!</v>
      </c>
      <c r="B64" s="65" t="s">
        <v>6830</v>
      </c>
      <c r="D64" s="65" t="s">
        <v>5953</v>
      </c>
      <c r="E64" s="65" t="s">
        <v>5954</v>
      </c>
      <c r="F64" s="65" t="s">
        <v>6036</v>
      </c>
      <c r="G64" s="65" t="s">
        <v>5962</v>
      </c>
      <c r="H64" s="65" t="b">
        <v>0</v>
      </c>
      <c r="K64" s="65">
        <v>2</v>
      </c>
      <c r="L64" s="65">
        <v>8192</v>
      </c>
      <c r="M64" s="65">
        <v>2</v>
      </c>
      <c r="N64" s="65">
        <v>1</v>
      </c>
      <c r="O64" s="65" t="s">
        <v>6506</v>
      </c>
      <c r="P64" s="65" t="s">
        <v>6507</v>
      </c>
      <c r="S64" s="65" t="s">
        <v>6508</v>
      </c>
      <c r="T64" s="65" t="s">
        <v>6509</v>
      </c>
      <c r="V64" s="65" t="b">
        <v>1</v>
      </c>
      <c r="W64" s="65" t="s">
        <v>5961</v>
      </c>
      <c r="X64" s="65" t="s">
        <v>5962</v>
      </c>
      <c r="Y64" s="65">
        <v>-1</v>
      </c>
      <c r="Z64" s="65">
        <v>-1</v>
      </c>
      <c r="AA64" s="65" t="b">
        <v>0</v>
      </c>
      <c r="AB64" s="65">
        <v>110720</v>
      </c>
      <c r="AC64" s="65">
        <v>110720</v>
      </c>
      <c r="AD64" s="65">
        <v>102400</v>
      </c>
      <c r="AE64" s="65" t="s">
        <v>6007</v>
      </c>
      <c r="AF64" s="65" t="s">
        <v>6008</v>
      </c>
      <c r="AI64" s="65" t="s">
        <v>6831</v>
      </c>
      <c r="AO64" s="65" t="s">
        <v>6511</v>
      </c>
      <c r="AP64" s="65" t="s">
        <v>6512</v>
      </c>
      <c r="AQ64" s="65" t="s">
        <v>6520</v>
      </c>
      <c r="AR64" s="65" t="s">
        <v>6363</v>
      </c>
      <c r="AS64" s="65">
        <v>8</v>
      </c>
      <c r="AT64" s="65" t="s">
        <v>6832</v>
      </c>
      <c r="AU64" s="65" t="s">
        <v>6833</v>
      </c>
    </row>
    <row r="65" spans="1:47">
      <c r="A65" s="65" t="e">
        <f>VLOOKUP($B65,#REF!,1,0)</f>
        <v>#REF!</v>
      </c>
      <c r="B65" s="65" t="s">
        <v>6834</v>
      </c>
      <c r="C65" s="65" t="s">
        <v>6835</v>
      </c>
      <c r="D65" s="65" t="s">
        <v>5953</v>
      </c>
      <c r="E65" s="65" t="s">
        <v>5954</v>
      </c>
      <c r="F65" s="65" t="s">
        <v>5955</v>
      </c>
      <c r="G65" s="65" t="s">
        <v>5956</v>
      </c>
      <c r="H65" s="65" t="b">
        <v>0</v>
      </c>
      <c r="K65" s="65">
        <v>8</v>
      </c>
      <c r="L65" s="65">
        <v>16384</v>
      </c>
      <c r="M65" s="65">
        <v>1</v>
      </c>
      <c r="N65" s="65">
        <v>1</v>
      </c>
      <c r="O65" s="65" t="s">
        <v>6506</v>
      </c>
      <c r="S65" s="65" t="s">
        <v>6508</v>
      </c>
      <c r="T65" s="65" t="s">
        <v>6509</v>
      </c>
      <c r="V65" s="65" t="b">
        <v>1</v>
      </c>
      <c r="W65" s="65" t="s">
        <v>5961</v>
      </c>
      <c r="X65" s="65" t="s">
        <v>5962</v>
      </c>
      <c r="Y65" s="65">
        <v>-1</v>
      </c>
      <c r="Z65" s="65">
        <v>-1</v>
      </c>
      <c r="AA65" s="65" t="b">
        <v>0</v>
      </c>
      <c r="AB65" s="65">
        <v>528551</v>
      </c>
      <c r="AC65" s="65">
        <v>528551</v>
      </c>
      <c r="AD65" s="65">
        <v>512000</v>
      </c>
      <c r="AE65" s="65" t="s">
        <v>5963</v>
      </c>
      <c r="AF65" s="65" t="s">
        <v>5964</v>
      </c>
      <c r="AI65" s="65" t="s">
        <v>6836</v>
      </c>
      <c r="AO65" s="65" t="s">
        <v>6511</v>
      </c>
      <c r="AP65" s="65" t="s">
        <v>6512</v>
      </c>
      <c r="AQ65" s="65" t="s">
        <v>6513</v>
      </c>
      <c r="AR65" s="65" t="s">
        <v>6402</v>
      </c>
      <c r="AS65" s="65">
        <v>-10</v>
      </c>
      <c r="AT65" s="65" t="s">
        <v>6837</v>
      </c>
      <c r="AU65" s="65" t="s">
        <v>6129</v>
      </c>
    </row>
    <row r="66" spans="1:47">
      <c r="A66" s="65" t="e">
        <f>VLOOKUP($B66,#REF!,1,0)</f>
        <v>#REF!</v>
      </c>
      <c r="B66" s="65" t="s">
        <v>6838</v>
      </c>
      <c r="C66" s="65" t="s">
        <v>6839</v>
      </c>
      <c r="D66" s="65" t="s">
        <v>5953</v>
      </c>
      <c r="E66" s="65" t="s">
        <v>5954</v>
      </c>
      <c r="F66" s="65" t="s">
        <v>5955</v>
      </c>
      <c r="G66" s="65" t="s">
        <v>5956</v>
      </c>
      <c r="H66" s="65" t="b">
        <v>0</v>
      </c>
      <c r="K66" s="65">
        <v>2</v>
      </c>
      <c r="L66" s="65">
        <v>16384</v>
      </c>
      <c r="M66" s="65">
        <v>1</v>
      </c>
      <c r="N66" s="65">
        <v>1</v>
      </c>
      <c r="O66" s="65" t="s">
        <v>6506</v>
      </c>
      <c r="S66" s="65" t="s">
        <v>6508</v>
      </c>
      <c r="T66" s="65" t="s">
        <v>6509</v>
      </c>
      <c r="V66" s="65" t="b">
        <v>1</v>
      </c>
      <c r="W66" s="65" t="s">
        <v>5961</v>
      </c>
      <c r="X66" s="65" t="s">
        <v>5962</v>
      </c>
      <c r="Y66" s="65">
        <v>-1</v>
      </c>
      <c r="Z66" s="65">
        <v>-1</v>
      </c>
      <c r="AA66" s="65" t="b">
        <v>0</v>
      </c>
      <c r="AB66" s="65">
        <v>221345</v>
      </c>
      <c r="AC66" s="65">
        <v>221345</v>
      </c>
      <c r="AD66" s="65">
        <v>204800</v>
      </c>
      <c r="AE66" s="65" t="s">
        <v>5963</v>
      </c>
      <c r="AF66" s="65" t="s">
        <v>5964</v>
      </c>
      <c r="AI66" s="65" t="s">
        <v>6840</v>
      </c>
      <c r="AO66" s="65" t="s">
        <v>6511</v>
      </c>
      <c r="AP66" s="65" t="s">
        <v>6512</v>
      </c>
      <c r="AQ66" s="65" t="s">
        <v>6520</v>
      </c>
      <c r="AR66" s="65" t="s">
        <v>6402</v>
      </c>
      <c r="AS66" s="65">
        <v>-10</v>
      </c>
      <c r="AT66" s="65" t="s">
        <v>6841</v>
      </c>
      <c r="AU66" s="65" t="s">
        <v>6842</v>
      </c>
    </row>
  </sheetData>
  <autoFilter ref="A1:AU66"/>
  <phoneticPr fontId="6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R419"/>
  <sheetViews>
    <sheetView zoomScale="90" zoomScaleNormal="90" workbookViewId="0">
      <pane xSplit="5" ySplit="1" topLeftCell="AM2" activePane="bottomRight" state="frozen"/>
      <selection pane="topRight" activeCell="F1" sqref="F1"/>
      <selection pane="bottomLeft" activeCell="A2" sqref="A2"/>
      <selection pane="bottomRight" activeCell="AM165" sqref="AM165"/>
    </sheetView>
  </sheetViews>
  <sheetFormatPr defaultColWidth="14.42578125" defaultRowHeight="18" customHeight="1"/>
  <cols>
    <col min="1" max="1" width="24.42578125" style="40" bestFit="1" customWidth="1"/>
    <col min="2" max="2" width="45.5703125" style="40" bestFit="1" customWidth="1"/>
    <col min="3" max="3" width="15.7109375" style="40" customWidth="1"/>
    <col min="4" max="4" width="23.42578125" style="40" customWidth="1"/>
    <col min="5" max="5" width="15.28515625" style="40" customWidth="1"/>
    <col min="6" max="6" width="16.7109375" style="42" customWidth="1"/>
    <col min="7" max="7" width="17.7109375" style="42" customWidth="1"/>
    <col min="8" max="8" width="17.5703125" style="42" customWidth="1"/>
    <col min="9" max="9" width="17.42578125" style="42" customWidth="1"/>
    <col min="10" max="10" width="45.42578125" style="42" customWidth="1"/>
    <col min="11" max="11" width="12.28515625" style="42" customWidth="1"/>
    <col min="12" max="12" width="13" style="42" customWidth="1"/>
    <col min="13" max="13" width="14.85546875" style="42" customWidth="1"/>
    <col min="14" max="14" width="15.85546875" style="42" customWidth="1"/>
    <col min="15" max="15" width="15.28515625" style="42" customWidth="1"/>
    <col min="16" max="16" width="15.85546875" style="42" customWidth="1"/>
    <col min="17" max="17" width="17" style="42" customWidth="1"/>
    <col min="18" max="18" width="14.5703125" style="42" customWidth="1"/>
    <col min="19" max="20" width="21.85546875" style="42" customWidth="1"/>
    <col min="21" max="21" width="44.42578125" style="42" bestFit="1" customWidth="1"/>
    <col min="22" max="22" width="28.42578125" style="42" bestFit="1" customWidth="1"/>
    <col min="23" max="23" width="23.5703125" style="42" customWidth="1"/>
    <col min="24" max="24" width="14.7109375" style="50" customWidth="1"/>
    <col min="25" max="28" width="14.42578125" style="41"/>
    <col min="29" max="29" width="19.28515625" style="41" customWidth="1"/>
    <col min="30" max="30" width="25.85546875" style="41" customWidth="1"/>
    <col min="31" max="31" width="18" style="41" customWidth="1"/>
    <col min="32" max="32" width="23.5703125" style="41" customWidth="1"/>
    <col min="33" max="33" width="44.140625" style="41" customWidth="1"/>
    <col min="34" max="34" width="40.5703125" style="41" customWidth="1"/>
    <col min="35" max="35" width="14.42578125" style="41"/>
    <col min="36" max="36" width="255.7109375" style="41" bestFit="1" customWidth="1"/>
    <col min="37" max="37" width="18.42578125" style="41" bestFit="1" customWidth="1"/>
    <col min="38" max="38" width="36.42578125" style="41" customWidth="1"/>
    <col min="39" max="39" width="16" style="41" customWidth="1"/>
    <col min="40" max="16384" width="14.42578125" style="41"/>
  </cols>
  <sheetData>
    <row r="1" spans="1:41" s="44" customFormat="1" ht="44.25" customHeight="1">
      <c r="A1" s="45" t="s">
        <v>6843</v>
      </c>
      <c r="B1" s="45" t="s">
        <v>1100</v>
      </c>
      <c r="C1" s="45" t="s">
        <v>1101</v>
      </c>
      <c r="D1" s="45" t="s">
        <v>1104</v>
      </c>
      <c r="E1" s="45" t="s">
        <v>6844</v>
      </c>
      <c r="F1" s="45" t="s">
        <v>199</v>
      </c>
      <c r="G1" s="43" t="s">
        <v>6845</v>
      </c>
      <c r="H1" s="43" t="s">
        <v>6846</v>
      </c>
      <c r="I1" s="43" t="s">
        <v>6847</v>
      </c>
      <c r="J1" s="43" t="s">
        <v>6848</v>
      </c>
      <c r="K1" s="43" t="s">
        <v>6849</v>
      </c>
      <c r="L1" s="43" t="s">
        <v>1102</v>
      </c>
      <c r="M1" s="43" t="s">
        <v>6850</v>
      </c>
      <c r="N1" s="43" t="s">
        <v>6851</v>
      </c>
      <c r="O1" s="43" t="s">
        <v>6852</v>
      </c>
      <c r="P1" s="43" t="s">
        <v>6853</v>
      </c>
      <c r="Q1" s="43" t="s">
        <v>6854</v>
      </c>
      <c r="R1" s="43" t="s">
        <v>6855</v>
      </c>
      <c r="S1" s="43" t="s">
        <v>6856</v>
      </c>
      <c r="T1" s="43" t="s">
        <v>6857</v>
      </c>
      <c r="U1" s="43" t="s">
        <v>6858</v>
      </c>
      <c r="V1" s="43" t="s">
        <v>6859</v>
      </c>
      <c r="W1" s="43" t="s">
        <v>6860</v>
      </c>
      <c r="X1" s="43" t="s">
        <v>6861</v>
      </c>
      <c r="Y1" s="48" t="s">
        <v>6862</v>
      </c>
      <c r="Z1" s="43" t="s">
        <v>6863</v>
      </c>
      <c r="AA1" s="43" t="s">
        <v>6864</v>
      </c>
      <c r="AB1" s="43" t="s">
        <v>6865</v>
      </c>
      <c r="AC1" s="43" t="s">
        <v>6866</v>
      </c>
      <c r="AD1" s="43" t="s">
        <v>6867</v>
      </c>
      <c r="AE1" s="43" t="s">
        <v>6868</v>
      </c>
      <c r="AF1" s="43" t="s">
        <v>6869</v>
      </c>
      <c r="AG1" s="43" t="s">
        <v>6870</v>
      </c>
      <c r="AH1" s="43" t="s">
        <v>6871</v>
      </c>
      <c r="AI1" s="43" t="s">
        <v>6872</v>
      </c>
      <c r="AJ1" s="43" t="s">
        <v>6873</v>
      </c>
      <c r="AK1" s="43" t="s">
        <v>6874</v>
      </c>
      <c r="AL1" s="45" t="s">
        <v>8109</v>
      </c>
      <c r="AM1" s="45" t="s">
        <v>8110</v>
      </c>
      <c r="AN1" s="45" t="s">
        <v>8119</v>
      </c>
    </row>
    <row r="2" spans="1:41" ht="18" customHeight="1">
      <c r="A2" s="38" t="str">
        <f>TRIM(LOWER(E2))</f>
        <v>w11g1bnkdcs0101</v>
      </c>
      <c r="B2" s="38" t="s">
        <v>1124</v>
      </c>
      <c r="C2" s="38" t="s">
        <v>6875</v>
      </c>
      <c r="D2" s="38">
        <v>1</v>
      </c>
      <c r="E2" s="38" t="s">
        <v>6876</v>
      </c>
      <c r="F2" s="38" t="s">
        <v>6877</v>
      </c>
      <c r="G2" s="39" t="s">
        <v>223</v>
      </c>
      <c r="H2" s="39" t="s">
        <v>6878</v>
      </c>
      <c r="I2" s="39" t="s">
        <v>1132</v>
      </c>
      <c r="J2" s="39" t="s">
        <v>256</v>
      </c>
      <c r="K2" s="39" t="s">
        <v>5969</v>
      </c>
      <c r="L2" s="39" t="s">
        <v>1126</v>
      </c>
      <c r="M2" s="39"/>
      <c r="N2" s="39"/>
      <c r="O2" s="39"/>
      <c r="P2" s="39"/>
      <c r="Q2" s="39"/>
      <c r="R2" s="39"/>
      <c r="S2" s="39"/>
      <c r="T2" s="39" t="s">
        <v>229</v>
      </c>
      <c r="U2" s="39" t="s">
        <v>6879</v>
      </c>
      <c r="V2" s="39" t="s">
        <v>6880</v>
      </c>
      <c r="W2" s="39" t="s">
        <v>6881</v>
      </c>
      <c r="X2" s="39" t="s">
        <v>6882</v>
      </c>
      <c r="Y2" s="49" t="s">
        <v>6883</v>
      </c>
      <c r="Z2" s="39">
        <v>4</v>
      </c>
      <c r="AA2" s="39"/>
      <c r="AB2" s="39">
        <v>8192</v>
      </c>
      <c r="AC2" s="39"/>
      <c r="AD2" s="55" t="s">
        <v>6884</v>
      </c>
      <c r="AE2" s="55" t="s">
        <v>6885</v>
      </c>
      <c r="AF2" s="39"/>
      <c r="AG2" s="39"/>
      <c r="AH2" s="39"/>
      <c r="AI2" s="57"/>
      <c r="AJ2" s="59" t="s">
        <v>6886</v>
      </c>
      <c r="AK2" s="57"/>
      <c r="AL2" s="41" t="str">
        <f>IF(A2="","",IF(IF(ISERROR(MATCH(A2,[1]vInfo!A:A,0)),"","VPC")&lt;&gt;"","VPC",IF(ISERROR(MATCH(A2,[2]vInfo!A:A,0)),IF(ISERROR(MATCH(A2,[3]vInfo!A:A,0)),"Non VPC(Location/Technical Constraint)","VPC (yet)"),"VPC (yet)")))</f>
        <v>VPC (yet)</v>
      </c>
      <c r="AM2" s="41" t="str">
        <f>IF(AL2="VPC (yet)",IFERROR(VLOOKUP(B2,[4]Sheet1!A:B,2,0),""),"")</f>
        <v>September</v>
      </c>
      <c r="AN2" s="41" t="str">
        <f>IFERROR(IF(V2="Joy Sung","infra",IF(X2="Miko CHIANG","infra","AP")),"")</f>
        <v>infra</v>
      </c>
      <c r="AO2" s="41">
        <f>MATCH(B2,[4]Dashboard!B:B,0)</f>
        <v>23</v>
      </c>
    </row>
    <row r="3" spans="1:41" ht="18" customHeight="1">
      <c r="A3" s="38" t="str">
        <f t="shared" ref="A3:A66" si="0">TRIM(LOWER(E3))</f>
        <v>w11g1bnkdcs0102</v>
      </c>
      <c r="B3" s="38" t="s">
        <v>1124</v>
      </c>
      <c r="C3" s="38" t="s">
        <v>6875</v>
      </c>
      <c r="D3" s="38">
        <v>1</v>
      </c>
      <c r="E3" s="38" t="s">
        <v>6887</v>
      </c>
      <c r="F3" s="38" t="s">
        <v>6888</v>
      </c>
      <c r="G3" s="39" t="s">
        <v>223</v>
      </c>
      <c r="H3" s="39" t="s">
        <v>6878</v>
      </c>
      <c r="I3" s="39" t="s">
        <v>1132</v>
      </c>
      <c r="J3" s="39" t="s">
        <v>256</v>
      </c>
      <c r="K3" s="39" t="s">
        <v>5969</v>
      </c>
      <c r="L3" s="39" t="s">
        <v>1126</v>
      </c>
      <c r="M3" s="39"/>
      <c r="N3" s="39"/>
      <c r="O3" s="39"/>
      <c r="P3" s="39"/>
      <c r="Q3" s="39"/>
      <c r="R3" s="39"/>
      <c r="S3" s="39"/>
      <c r="T3" s="39" t="s">
        <v>277</v>
      </c>
      <c r="U3" s="39" t="s">
        <v>6879</v>
      </c>
      <c r="V3" s="39" t="s">
        <v>6880</v>
      </c>
      <c r="W3" s="39" t="s">
        <v>6881</v>
      </c>
      <c r="X3" s="39" t="s">
        <v>6882</v>
      </c>
      <c r="Y3" s="49" t="s">
        <v>6883</v>
      </c>
      <c r="Z3" s="39">
        <v>4</v>
      </c>
      <c r="AA3" s="39"/>
      <c r="AB3" s="39">
        <v>8192</v>
      </c>
      <c r="AC3" s="39"/>
      <c r="AD3" s="39" t="s">
        <v>6889</v>
      </c>
      <c r="AE3" s="39">
        <v>69500</v>
      </c>
      <c r="AF3" s="39"/>
      <c r="AG3" s="39"/>
      <c r="AH3" s="39"/>
      <c r="AI3" s="57"/>
      <c r="AJ3" s="59" t="s">
        <v>6890</v>
      </c>
      <c r="AK3" s="57"/>
      <c r="AL3" s="41" t="str">
        <f>IF(A3="","",IF(IF(ISERROR(MATCH(A3,[1]vInfo!A:A,0)),"","VPC")&lt;&gt;"","VPC",IF(ISERROR(MATCH(A3,[2]vInfo!A:A,0)),IF(ISERROR(MATCH(A3,[3]vInfo!A:A,0)),"Non VPC(Location/Technical Constraint)","VPC (yet)"),"VPC (yet)")))</f>
        <v>VPC (yet)</v>
      </c>
      <c r="AM3" s="41" t="str">
        <f>IF(AL3="VPC (yet)",IFERROR(VLOOKUP(B3,[4]Sheet1!A:B,2,0),""),"")</f>
        <v>September</v>
      </c>
      <c r="AN3" s="41" t="str">
        <f>IFERROR(IF(V3="Joy Sung","infra",IF(X3="Miko CHIANG","infra","AP")),"")</f>
        <v>infra</v>
      </c>
      <c r="AO3" s="41">
        <f>MATCH(B3,[4]Dashboard!B:B,0)</f>
        <v>23</v>
      </c>
    </row>
    <row r="4" spans="1:41" ht="18" hidden="1" customHeight="1">
      <c r="A4" s="38" t="str">
        <f t="shared" si="0"/>
        <v>w11g1bnkdcs103a</v>
      </c>
      <c r="B4" s="38" t="s">
        <v>1124</v>
      </c>
      <c r="C4" s="46" t="s">
        <v>1140</v>
      </c>
      <c r="D4" s="38"/>
      <c r="E4" s="38" t="s">
        <v>6891</v>
      </c>
      <c r="F4" s="38" t="s">
        <v>6892</v>
      </c>
      <c r="G4" s="39"/>
      <c r="H4" s="39"/>
      <c r="I4" s="39"/>
      <c r="J4" s="39"/>
      <c r="K4" s="39"/>
      <c r="L4" s="39"/>
      <c r="M4" s="39"/>
      <c r="N4" s="39"/>
      <c r="O4" s="39"/>
      <c r="P4" s="39"/>
      <c r="Q4" s="39"/>
      <c r="R4" s="39"/>
      <c r="S4" s="39"/>
      <c r="T4" s="39" t="s">
        <v>6858</v>
      </c>
      <c r="U4" s="39"/>
      <c r="V4" s="39"/>
      <c r="W4" s="39"/>
      <c r="X4" s="39"/>
      <c r="Y4" s="49"/>
      <c r="Z4" s="57"/>
      <c r="AA4" s="57"/>
      <c r="AB4" s="57"/>
      <c r="AC4" s="57"/>
      <c r="AD4" s="57"/>
      <c r="AE4" s="57"/>
      <c r="AF4" s="57"/>
      <c r="AG4" s="57"/>
      <c r="AH4" s="57"/>
      <c r="AI4" s="57"/>
      <c r="AJ4" s="57"/>
      <c r="AK4" s="57"/>
      <c r="AL4" s="41" t="str">
        <f>IF(A4="","",IF(IF(ISERROR(MATCH(A4,[1]vInfo!A:A,0)),"","VPC")&lt;&gt;"","VPC",IF(ISERROR(MATCH(A4,[2]vInfo!A:A,0)),IF(ISERROR(MATCH(A4,[3]vInfo!A:A,0)),"Non VPC(Location/Technical Constraint)","VPC (yet)"),"VPC (yet)")))</f>
        <v>VPC</v>
      </c>
      <c r="AM4" s="41" t="str">
        <f>IF(AL4="VPC (yet)",IFERROR(VLOOKUP(B4,[5]Sheet1!A:B,2,0),""),"")</f>
        <v/>
      </c>
      <c r="AN4" s="41" t="str">
        <f t="shared" ref="AN4:AN66" si="1">IFERROR(IF(V4="Joy Sung","infra",IF(X4="Miko CHIANG","infra","AP")),"")</f>
        <v>AP</v>
      </c>
    </row>
    <row r="5" spans="1:41" ht="18" hidden="1" customHeight="1">
      <c r="A5" s="38" t="str">
        <f t="shared" si="0"/>
        <v>w11g1bnkdcs104a</v>
      </c>
      <c r="B5" s="38" t="s">
        <v>1124</v>
      </c>
      <c r="C5" s="46" t="s">
        <v>1140</v>
      </c>
      <c r="D5" s="38"/>
      <c r="E5" s="38" t="s">
        <v>6893</v>
      </c>
      <c r="F5" s="38" t="s">
        <v>6894</v>
      </c>
      <c r="G5" s="39"/>
      <c r="H5" s="39"/>
      <c r="I5" s="39"/>
      <c r="J5" s="39"/>
      <c r="K5" s="39"/>
      <c r="L5" s="39"/>
      <c r="M5" s="39"/>
      <c r="N5" s="39"/>
      <c r="O5" s="39"/>
      <c r="P5" s="39"/>
      <c r="Q5" s="39"/>
      <c r="R5" s="39"/>
      <c r="S5" s="39"/>
      <c r="T5" s="39" t="s">
        <v>6858</v>
      </c>
      <c r="U5" s="39"/>
      <c r="V5" s="39"/>
      <c r="W5" s="39"/>
      <c r="X5" s="39"/>
      <c r="Y5" s="49"/>
      <c r="Z5" s="57"/>
      <c r="AA5" s="57"/>
      <c r="AB5" s="57"/>
      <c r="AC5" s="57"/>
      <c r="AD5" s="57"/>
      <c r="AE5" s="57"/>
      <c r="AF5" s="57"/>
      <c r="AG5" s="57"/>
      <c r="AH5" s="57"/>
      <c r="AI5" s="57"/>
      <c r="AJ5" s="57"/>
      <c r="AK5" s="57"/>
      <c r="AL5" s="41" t="str">
        <f>IF(A5="","",IF(IF(ISERROR(MATCH(A5,[1]vInfo!A:A,0)),"","VPC")&lt;&gt;"","VPC",IF(ISERROR(MATCH(A5,[2]vInfo!A:A,0)),IF(ISERROR(MATCH(A5,[3]vInfo!A:A,0)),"Non VPC(Location/Technical Constraint)","VPC (yet)"),"VPC (yet)")))</f>
        <v>VPC</v>
      </c>
      <c r="AM5" s="41" t="str">
        <f>IF(AL5="VPC (yet)",IFERROR(VLOOKUP(B5,[5]Sheet1!A:B,2,0),""),"")</f>
        <v/>
      </c>
      <c r="AN5" s="41" t="str">
        <f t="shared" si="1"/>
        <v>AP</v>
      </c>
    </row>
    <row r="6" spans="1:41" ht="18" hidden="1" customHeight="1">
      <c r="A6" s="38" t="str">
        <f t="shared" si="0"/>
        <v>w11gadtwapdb1a</v>
      </c>
      <c r="B6" s="38" t="s">
        <v>6895</v>
      </c>
      <c r="C6" s="38" t="s">
        <v>6896</v>
      </c>
      <c r="D6" s="38">
        <v>4</v>
      </c>
      <c r="E6" s="38" t="s">
        <v>6897</v>
      </c>
      <c r="F6" s="38" t="s">
        <v>6898</v>
      </c>
      <c r="G6" s="39" t="s">
        <v>670</v>
      </c>
      <c r="H6" s="38" t="s">
        <v>6899</v>
      </c>
      <c r="I6" s="39" t="s">
        <v>1132</v>
      </c>
      <c r="J6" s="39" t="s">
        <v>6900</v>
      </c>
      <c r="K6" s="39" t="s">
        <v>6901</v>
      </c>
      <c r="L6" s="39" t="s">
        <v>373</v>
      </c>
      <c r="M6" s="39" t="s">
        <v>6902</v>
      </c>
      <c r="N6" s="39">
        <v>2012</v>
      </c>
      <c r="O6" s="39"/>
      <c r="P6" s="39"/>
      <c r="Q6" s="39"/>
      <c r="R6" s="39"/>
      <c r="S6" s="39"/>
      <c r="T6" s="39" t="s">
        <v>6858</v>
      </c>
      <c r="U6" s="39" t="s">
        <v>6858</v>
      </c>
      <c r="V6" s="39" t="s">
        <v>6903</v>
      </c>
      <c r="W6" s="39" t="s">
        <v>6904</v>
      </c>
      <c r="X6" s="39"/>
      <c r="Y6" s="49" t="s">
        <v>6883</v>
      </c>
      <c r="Z6" s="57">
        <v>8</v>
      </c>
      <c r="AA6" s="57"/>
      <c r="AB6" s="57" t="s">
        <v>6905</v>
      </c>
      <c r="AC6" s="57"/>
      <c r="AD6" s="57"/>
      <c r="AE6" s="57" t="s">
        <v>6906</v>
      </c>
      <c r="AF6" s="57"/>
      <c r="AG6" s="57"/>
      <c r="AH6" s="57"/>
      <c r="AI6" s="57"/>
      <c r="AJ6" s="57"/>
      <c r="AK6" s="57"/>
      <c r="AL6" s="41" t="str">
        <f>IF(A6="","",IF(IF(ISERROR(MATCH(A6,[1]vInfo!A:A,0)),"","VPC")&lt;&gt;"","VPC",IF(ISERROR(MATCH(A6,[2]vInfo!A:A,0)),IF(ISERROR(MATCH(A6,[3]vInfo!A:A,0)),"Non VPC(Location/Technical Constraint)","VPC (yet)"),"VPC (yet)")))</f>
        <v>VPC</v>
      </c>
      <c r="AM6" s="41" t="str">
        <f>IF(AL6="VPC (yet)",IFERROR(VLOOKUP(B6,[5]Sheet1!A:B,2,0),""),"")</f>
        <v/>
      </c>
      <c r="AN6" s="41" t="str">
        <f t="shared" si="1"/>
        <v>AP</v>
      </c>
    </row>
    <row r="7" spans="1:41" ht="18" hidden="1" customHeight="1">
      <c r="A7" s="38" t="str">
        <f t="shared" si="0"/>
        <v>w11gadtwardb1a</v>
      </c>
      <c r="B7" s="38" t="s">
        <v>6895</v>
      </c>
      <c r="C7" s="38" t="s">
        <v>6896</v>
      </c>
      <c r="D7" s="38">
        <v>4</v>
      </c>
      <c r="E7" s="38" t="s">
        <v>6907</v>
      </c>
      <c r="F7" s="38" t="s">
        <v>6908</v>
      </c>
      <c r="G7" s="39" t="s">
        <v>670</v>
      </c>
      <c r="H7" s="38" t="s">
        <v>6899</v>
      </c>
      <c r="I7" s="39" t="s">
        <v>1132</v>
      </c>
      <c r="J7" s="39" t="s">
        <v>6900</v>
      </c>
      <c r="K7" s="39" t="s">
        <v>6901</v>
      </c>
      <c r="L7" s="39" t="s">
        <v>373</v>
      </c>
      <c r="M7" s="39" t="s">
        <v>6902</v>
      </c>
      <c r="N7" s="39">
        <v>2012</v>
      </c>
      <c r="O7" s="39"/>
      <c r="P7" s="39"/>
      <c r="Q7" s="39"/>
      <c r="R7" s="39"/>
      <c r="S7" s="39"/>
      <c r="T7" s="39" t="s">
        <v>6858</v>
      </c>
      <c r="U7" s="39" t="s">
        <v>6858</v>
      </c>
      <c r="V7" s="39" t="s">
        <v>6903</v>
      </c>
      <c r="W7" s="39" t="s">
        <v>6904</v>
      </c>
      <c r="X7" s="39"/>
      <c r="Y7" s="49" t="s">
        <v>6883</v>
      </c>
      <c r="Z7" s="57">
        <v>4</v>
      </c>
      <c r="AA7" s="57"/>
      <c r="AB7" s="57" t="s">
        <v>6909</v>
      </c>
      <c r="AC7" s="57"/>
      <c r="AD7" s="57"/>
      <c r="AE7" s="57" t="s">
        <v>6906</v>
      </c>
      <c r="AF7" s="57"/>
      <c r="AG7" s="57"/>
      <c r="AH7" s="57"/>
      <c r="AI7" s="57"/>
      <c r="AJ7" s="57"/>
      <c r="AK7" s="57"/>
      <c r="AL7" s="41" t="str">
        <f>IF(A7="","",IF(IF(ISERROR(MATCH(A7,[1]vInfo!A:A,0)),"","VPC")&lt;&gt;"","VPC",IF(ISERROR(MATCH(A7,[2]vInfo!A:A,0)),IF(ISERROR(MATCH(A7,[3]vInfo!A:A,0)),"Non VPC(Location/Technical Constraint)","VPC (yet)"),"VPC (yet)")))</f>
        <v>VPC</v>
      </c>
      <c r="AM7" s="41" t="str">
        <f>IF(AL7="VPC (yet)",IFERROR(VLOOKUP(B7,[5]Sheet1!A:B,2,0),""),"")</f>
        <v/>
      </c>
      <c r="AN7" s="41" t="str">
        <f t="shared" si="1"/>
        <v>AP</v>
      </c>
    </row>
    <row r="8" spans="1:41" ht="18" hidden="1" customHeight="1">
      <c r="A8" s="38" t="str">
        <f t="shared" si="0"/>
        <v>w11gadtwbodb1a</v>
      </c>
      <c r="B8" s="38" t="s">
        <v>6895</v>
      </c>
      <c r="C8" s="38" t="s">
        <v>6896</v>
      </c>
      <c r="D8" s="38">
        <v>4</v>
      </c>
      <c r="E8" s="38" t="s">
        <v>6910</v>
      </c>
      <c r="F8" s="38" t="s">
        <v>6911</v>
      </c>
      <c r="G8" s="39" t="s">
        <v>670</v>
      </c>
      <c r="H8" s="38" t="s">
        <v>6899</v>
      </c>
      <c r="I8" s="39" t="s">
        <v>1132</v>
      </c>
      <c r="J8" s="39" t="s">
        <v>6900</v>
      </c>
      <c r="K8" s="39" t="s">
        <v>6901</v>
      </c>
      <c r="L8" s="39" t="s">
        <v>373</v>
      </c>
      <c r="M8" s="39" t="s">
        <v>6902</v>
      </c>
      <c r="N8" s="39">
        <v>2014</v>
      </c>
      <c r="O8" s="39"/>
      <c r="P8" s="39"/>
      <c r="Q8" s="39"/>
      <c r="R8" s="39"/>
      <c r="S8" s="39"/>
      <c r="T8" s="39" t="s">
        <v>6858</v>
      </c>
      <c r="U8" s="39" t="s">
        <v>6858</v>
      </c>
      <c r="V8" s="39" t="s">
        <v>6903</v>
      </c>
      <c r="W8" s="39" t="s">
        <v>6904</v>
      </c>
      <c r="X8" s="39"/>
      <c r="Y8" s="49" t="s">
        <v>6883</v>
      </c>
      <c r="Z8" s="57">
        <v>8</v>
      </c>
      <c r="AA8" s="57"/>
      <c r="AB8" s="57" t="s">
        <v>6912</v>
      </c>
      <c r="AC8" s="57"/>
      <c r="AD8" s="57"/>
      <c r="AE8" s="57" t="s">
        <v>6906</v>
      </c>
      <c r="AF8" s="57"/>
      <c r="AG8" s="57"/>
      <c r="AH8" s="57"/>
      <c r="AI8" s="57"/>
      <c r="AJ8" s="57"/>
      <c r="AK8" s="57"/>
      <c r="AL8" s="41" t="str">
        <f>IF(A8="","",IF(IF(ISERROR(MATCH(A8,[1]vInfo!A:A,0)),"","VPC")&lt;&gt;"","VPC",IF(ISERROR(MATCH(A8,[2]vInfo!A:A,0)),IF(ISERROR(MATCH(A8,[3]vInfo!A:A,0)),"Non VPC(Location/Technical Constraint)","VPC (yet)"),"VPC (yet)")))</f>
        <v>VPC</v>
      </c>
      <c r="AM8" s="41" t="str">
        <f>IF(AL8="VPC (yet)",IFERROR(VLOOKUP(B8,[5]Sheet1!A:B,2,0),""),"")</f>
        <v/>
      </c>
      <c r="AN8" s="41" t="str">
        <f t="shared" si="1"/>
        <v>AP</v>
      </c>
    </row>
    <row r="9" spans="1:41" ht="18" hidden="1" customHeight="1">
      <c r="A9" s="38" t="str">
        <f t="shared" si="0"/>
        <v>w11gadtwcapp1a</v>
      </c>
      <c r="B9" s="38" t="s">
        <v>6895</v>
      </c>
      <c r="C9" s="38" t="s">
        <v>6896</v>
      </c>
      <c r="D9" s="38">
        <v>4</v>
      </c>
      <c r="E9" s="38" t="s">
        <v>6913</v>
      </c>
      <c r="F9" s="38" t="s">
        <v>6914</v>
      </c>
      <c r="G9" s="39" t="s">
        <v>670</v>
      </c>
      <c r="H9" s="38" t="s">
        <v>6899</v>
      </c>
      <c r="I9" s="39" t="s">
        <v>1132</v>
      </c>
      <c r="J9" s="39" t="s">
        <v>6900</v>
      </c>
      <c r="K9" s="39" t="s">
        <v>6901</v>
      </c>
      <c r="L9" s="39" t="s">
        <v>373</v>
      </c>
      <c r="M9" s="39"/>
      <c r="N9" s="39"/>
      <c r="O9" s="39"/>
      <c r="P9" s="39"/>
      <c r="Q9" s="39"/>
      <c r="R9" s="39"/>
      <c r="S9" s="39"/>
      <c r="T9" s="39" t="s">
        <v>6858</v>
      </c>
      <c r="U9" s="39" t="s">
        <v>6858</v>
      </c>
      <c r="V9" s="39" t="s">
        <v>6903</v>
      </c>
      <c r="W9" s="39" t="s">
        <v>6904</v>
      </c>
      <c r="X9" s="39"/>
      <c r="Y9" s="49" t="s">
        <v>6883</v>
      </c>
      <c r="Z9" s="57">
        <v>8</v>
      </c>
      <c r="AA9" s="57"/>
      <c r="AB9" s="57" t="s">
        <v>6905</v>
      </c>
      <c r="AC9" s="57"/>
      <c r="AD9" s="57"/>
      <c r="AE9" s="57" t="s">
        <v>6915</v>
      </c>
      <c r="AF9" s="57"/>
      <c r="AG9" s="57"/>
      <c r="AH9" s="57"/>
      <c r="AI9" s="57"/>
      <c r="AJ9" s="57"/>
      <c r="AK9" s="57"/>
      <c r="AL9" s="41" t="str">
        <f>IF(A9="","",IF(IF(ISERROR(MATCH(A9,[1]vInfo!A:A,0)),"","VPC")&lt;&gt;"","VPC",IF(ISERROR(MATCH(A9,[2]vInfo!A:A,0)),IF(ISERROR(MATCH(A9,[3]vInfo!A:A,0)),"Non VPC(Location/Technical Constraint)","VPC (yet)"),"VPC (yet)")))</f>
        <v>VPC</v>
      </c>
      <c r="AM9" s="41" t="str">
        <f>IF(AL9="VPC (yet)",IFERROR(VLOOKUP(B9,[5]Sheet1!A:B,2,0),""),"")</f>
        <v/>
      </c>
      <c r="AN9" s="41" t="str">
        <f t="shared" si="1"/>
        <v>AP</v>
      </c>
    </row>
    <row r="10" spans="1:41" ht="18" hidden="1" customHeight="1">
      <c r="A10" s="38" t="str">
        <f t="shared" si="0"/>
        <v>w11gadtwprdb1a</v>
      </c>
      <c r="B10" s="38" t="s">
        <v>6895</v>
      </c>
      <c r="C10" s="38" t="s">
        <v>6896</v>
      </c>
      <c r="D10" s="38">
        <v>4</v>
      </c>
      <c r="E10" s="38" t="s">
        <v>6916</v>
      </c>
      <c r="F10" s="38" t="s">
        <v>6917</v>
      </c>
      <c r="G10" s="39" t="s">
        <v>670</v>
      </c>
      <c r="H10" s="38" t="s">
        <v>6878</v>
      </c>
      <c r="I10" s="39" t="s">
        <v>1132</v>
      </c>
      <c r="J10" s="39" t="s">
        <v>6900</v>
      </c>
      <c r="K10" s="39" t="s">
        <v>6901</v>
      </c>
      <c r="L10" s="39" t="s">
        <v>373</v>
      </c>
      <c r="M10" s="39" t="s">
        <v>6902</v>
      </c>
      <c r="N10" s="39">
        <v>2012</v>
      </c>
      <c r="O10" s="39"/>
      <c r="P10" s="39"/>
      <c r="Q10" s="39"/>
      <c r="R10" s="39"/>
      <c r="S10" s="39"/>
      <c r="T10" s="39" t="s">
        <v>6858</v>
      </c>
      <c r="U10" s="39" t="s">
        <v>6858</v>
      </c>
      <c r="V10" s="39" t="s">
        <v>6903</v>
      </c>
      <c r="W10" s="39" t="s">
        <v>6904</v>
      </c>
      <c r="X10" s="39"/>
      <c r="Y10" s="49" t="s">
        <v>6883</v>
      </c>
      <c r="Z10" s="57">
        <v>8</v>
      </c>
      <c r="AA10" s="57"/>
      <c r="AB10" s="57" t="s">
        <v>6905</v>
      </c>
      <c r="AC10" s="57"/>
      <c r="AD10" s="57"/>
      <c r="AE10" s="57" t="s">
        <v>6915</v>
      </c>
      <c r="AF10" s="57"/>
      <c r="AG10" s="57"/>
      <c r="AH10" s="57"/>
      <c r="AI10" s="57"/>
      <c r="AJ10" s="57"/>
      <c r="AK10" s="57"/>
      <c r="AL10" s="41" t="str">
        <f>IF(A10="","",IF(IF(ISERROR(MATCH(A10,[1]vInfo!A:A,0)),"","VPC")&lt;&gt;"","VPC",IF(ISERROR(MATCH(A10,[2]vInfo!A:A,0)),IF(ISERROR(MATCH(A10,[3]vInfo!A:A,0)),"Non VPC(Location/Technical Constraint)","VPC (yet)"),"VPC (yet)")))</f>
        <v>VPC</v>
      </c>
      <c r="AM10" s="41" t="str">
        <f>IF(AL10="VPC (yet)",IFERROR(VLOOKUP(B10,[5]Sheet1!A:B,2,0),""),"")</f>
        <v/>
      </c>
      <c r="AN10" s="41" t="str">
        <f t="shared" si="1"/>
        <v>AP</v>
      </c>
    </row>
    <row r="11" spans="1:41" ht="18" customHeight="1">
      <c r="A11" s="38" t="str">
        <f t="shared" si="0"/>
        <v>w11gamsap1a</v>
      </c>
      <c r="B11" s="38" t="s">
        <v>8112</v>
      </c>
      <c r="C11" s="38" t="s">
        <v>1326</v>
      </c>
      <c r="D11" s="38">
        <v>4</v>
      </c>
      <c r="E11" s="38" t="s">
        <v>6918</v>
      </c>
      <c r="F11" s="38" t="s">
        <v>6919</v>
      </c>
      <c r="G11" s="39" t="s">
        <v>223</v>
      </c>
      <c r="H11" s="39" t="s">
        <v>6878</v>
      </c>
      <c r="I11" s="39" t="s">
        <v>1132</v>
      </c>
      <c r="J11" s="39" t="s">
        <v>256</v>
      </c>
      <c r="K11" s="39" t="s">
        <v>6010</v>
      </c>
      <c r="L11" s="39" t="s">
        <v>1126</v>
      </c>
      <c r="M11" s="39"/>
      <c r="N11" s="39"/>
      <c r="O11" s="39"/>
      <c r="P11" s="39"/>
      <c r="Q11" s="39"/>
      <c r="R11" s="39" t="s">
        <v>6920</v>
      </c>
      <c r="S11" s="39"/>
      <c r="T11" s="39" t="s">
        <v>229</v>
      </c>
      <c r="U11" s="39" t="s">
        <v>6879</v>
      </c>
      <c r="V11" s="39" t="s">
        <v>6880</v>
      </c>
      <c r="W11" s="39" t="s">
        <v>6921</v>
      </c>
      <c r="X11" s="39" t="s">
        <v>6882</v>
      </c>
      <c r="Y11" s="49" t="s">
        <v>6883</v>
      </c>
      <c r="Z11" s="39">
        <v>8</v>
      </c>
      <c r="AA11" s="39"/>
      <c r="AB11" s="39">
        <v>16384</v>
      </c>
      <c r="AC11" s="39">
        <v>2700</v>
      </c>
      <c r="AD11" s="55" t="s">
        <v>6922</v>
      </c>
      <c r="AE11" s="55" t="s">
        <v>6923</v>
      </c>
      <c r="AF11" s="39"/>
      <c r="AG11" s="39"/>
      <c r="AH11" s="39"/>
      <c r="AI11" s="57"/>
      <c r="AJ11" s="59" t="s">
        <v>6886</v>
      </c>
      <c r="AK11" s="81"/>
      <c r="AL11" s="41" t="str">
        <f>IF(A11="","",IF(IF(ISERROR(MATCH(A11,[1]vInfo!A:A,0)),"","VPC")&lt;&gt;"","VPC",IF(ISERROR(MATCH(A11,[2]vInfo!A:A,0)),IF(ISERROR(MATCH(A11,[3]vInfo!A:A,0)),"Non VPC(Location/Technical Constraint)","VPC (yet)"),"VPC (yet)")))</f>
        <v>VPC (yet)</v>
      </c>
      <c r="AM11" s="41" t="str">
        <f>IF(AL11="VPC (yet)",IFERROR(VLOOKUP(B11,[4]Sheet1!A:B,2,0),""),"")</f>
        <v>September</v>
      </c>
      <c r="AN11" s="41" t="str">
        <f t="shared" si="1"/>
        <v>infra</v>
      </c>
      <c r="AO11" s="41">
        <f>MATCH(B11,[4]Dashboard!B:B,0)</f>
        <v>24</v>
      </c>
    </row>
    <row r="12" spans="1:41" ht="18" customHeight="1">
      <c r="A12" s="38" t="str">
        <f t="shared" si="0"/>
        <v>w11gamsdb1a</v>
      </c>
      <c r="B12" s="38" t="s">
        <v>1311</v>
      </c>
      <c r="C12" s="38" t="s">
        <v>6924</v>
      </c>
      <c r="D12" s="38">
        <v>4</v>
      </c>
      <c r="E12" s="38" t="s">
        <v>6925</v>
      </c>
      <c r="F12" s="38" t="s">
        <v>6926</v>
      </c>
      <c r="G12" s="39" t="s">
        <v>223</v>
      </c>
      <c r="H12" s="39" t="s">
        <v>6878</v>
      </c>
      <c r="I12" s="39" t="s">
        <v>1132</v>
      </c>
      <c r="J12" s="39" t="s">
        <v>256</v>
      </c>
      <c r="K12" s="39" t="s">
        <v>6010</v>
      </c>
      <c r="L12" s="39" t="s">
        <v>1126</v>
      </c>
      <c r="M12" s="39" t="s">
        <v>6927</v>
      </c>
      <c r="N12" s="39" t="s">
        <v>6928</v>
      </c>
      <c r="O12" s="39"/>
      <c r="P12" s="39"/>
      <c r="Q12" s="39"/>
      <c r="R12" s="39"/>
      <c r="S12" s="39"/>
      <c r="T12" s="39" t="s">
        <v>229</v>
      </c>
      <c r="U12" s="39" t="s">
        <v>6879</v>
      </c>
      <c r="V12" s="39" t="s">
        <v>6880</v>
      </c>
      <c r="W12" s="39" t="s">
        <v>6921</v>
      </c>
      <c r="X12" s="39" t="s">
        <v>6882</v>
      </c>
      <c r="Y12" s="49" t="s">
        <v>6883</v>
      </c>
      <c r="Z12" s="39">
        <v>2</v>
      </c>
      <c r="AA12" s="39"/>
      <c r="AB12" s="39"/>
      <c r="AC12" s="39"/>
      <c r="AD12" s="39"/>
      <c r="AE12" s="39"/>
      <c r="AF12" s="39"/>
      <c r="AG12" s="39"/>
      <c r="AH12" s="39"/>
      <c r="AI12" s="57"/>
      <c r="AJ12" s="59" t="s">
        <v>6886</v>
      </c>
      <c r="AK12" s="57"/>
      <c r="AL12" s="41" t="str">
        <f>IF(A12="","",IF(IF(ISERROR(MATCH(A12,[1]vInfo!A:A,0)),"","VPC")&lt;&gt;"","VPC",IF(ISERROR(MATCH(A12,[2]vInfo!A:A,0)),IF(ISERROR(MATCH(A12,[3]vInfo!A:A,0)),"Non VPC(Location/Technical Constraint)","VPC (yet)"),"VPC (yet)")))</f>
        <v>VPC (yet)</v>
      </c>
      <c r="AM12" s="41" t="str">
        <f>IF(AL12="VPC (yet)",IFERROR(VLOOKUP(B12,[4]Sheet1!A:B,2,0),""),"")</f>
        <v>September</v>
      </c>
      <c r="AN12" s="41" t="str">
        <f t="shared" si="1"/>
        <v>infra</v>
      </c>
      <c r="AO12" s="41">
        <f>MATCH(B12,[4]Dashboard!B:B,0)</f>
        <v>24</v>
      </c>
    </row>
    <row r="13" spans="1:41" ht="18" customHeight="1">
      <c r="A13" s="38" t="str">
        <f t="shared" si="0"/>
        <v>w11gamssap1a</v>
      </c>
      <c r="B13" s="38" t="s">
        <v>1311</v>
      </c>
      <c r="C13" s="38" t="s">
        <v>1326</v>
      </c>
      <c r="D13" s="38">
        <v>4</v>
      </c>
      <c r="E13" s="38" t="s">
        <v>6929</v>
      </c>
      <c r="F13" s="38" t="s">
        <v>6930</v>
      </c>
      <c r="G13" s="39" t="s">
        <v>223</v>
      </c>
      <c r="H13" s="39" t="s">
        <v>6878</v>
      </c>
      <c r="I13" s="39" t="s">
        <v>1132</v>
      </c>
      <c r="J13" s="39" t="s">
        <v>256</v>
      </c>
      <c r="K13" s="39" t="s">
        <v>6010</v>
      </c>
      <c r="L13" s="39" t="s">
        <v>1126</v>
      </c>
      <c r="M13" s="39"/>
      <c r="N13" s="39"/>
      <c r="O13" s="39"/>
      <c r="P13" s="39"/>
      <c r="Q13" s="39"/>
      <c r="R13" s="39" t="s">
        <v>6920</v>
      </c>
      <c r="S13" s="39"/>
      <c r="T13" s="39" t="s">
        <v>229</v>
      </c>
      <c r="U13" s="39" t="s">
        <v>6879</v>
      </c>
      <c r="V13" s="39" t="s">
        <v>6880</v>
      </c>
      <c r="W13" s="39" t="s">
        <v>6921</v>
      </c>
      <c r="X13" s="39" t="s">
        <v>6882</v>
      </c>
      <c r="Y13" s="49" t="s">
        <v>6883</v>
      </c>
      <c r="Z13" s="39">
        <v>4</v>
      </c>
      <c r="AA13" s="39"/>
      <c r="AB13" s="39">
        <v>8192</v>
      </c>
      <c r="AC13" s="39">
        <v>2700</v>
      </c>
      <c r="AD13" s="55" t="s">
        <v>6931</v>
      </c>
      <c r="AE13" s="55" t="s">
        <v>6932</v>
      </c>
      <c r="AF13" s="39"/>
      <c r="AG13" s="39"/>
      <c r="AH13" s="39"/>
      <c r="AI13" s="57"/>
      <c r="AJ13" s="59" t="s">
        <v>6886</v>
      </c>
      <c r="AK13" s="57"/>
      <c r="AL13" s="41" t="str">
        <f>IF(A13="","",IF(IF(ISERROR(MATCH(A13,[1]vInfo!A:A,0)),"","VPC")&lt;&gt;"","VPC",IF(ISERROR(MATCH(A13,[2]vInfo!A:A,0)),IF(ISERROR(MATCH(A13,[3]vInfo!A:A,0)),"Non VPC(Location/Technical Constraint)","VPC (yet)"),"VPC (yet)")))</f>
        <v>VPC (yet)</v>
      </c>
      <c r="AM13" s="41" t="str">
        <f>IF(AL13="VPC (yet)",IFERROR(VLOOKUP(B13,[4]Sheet1!A:B,2,0),""),"")</f>
        <v>September</v>
      </c>
      <c r="AN13" s="41" t="str">
        <f t="shared" si="1"/>
        <v>infra</v>
      </c>
      <c r="AO13" s="41">
        <f>MATCH(B13,[4]Dashboard!B:B,0)</f>
        <v>24</v>
      </c>
    </row>
    <row r="14" spans="1:41" ht="18" hidden="1" customHeight="1">
      <c r="A14" s="38" t="str">
        <f t="shared" si="0"/>
        <v>w11gamstdb1a</v>
      </c>
      <c r="B14" s="38" t="s">
        <v>1311</v>
      </c>
      <c r="C14" s="38" t="s">
        <v>1326</v>
      </c>
      <c r="D14" s="38">
        <v>4</v>
      </c>
      <c r="E14" s="38" t="s">
        <v>6933</v>
      </c>
      <c r="F14" s="38" t="s">
        <v>6934</v>
      </c>
      <c r="G14" s="39" t="s">
        <v>223</v>
      </c>
      <c r="H14" s="39" t="s">
        <v>6878</v>
      </c>
      <c r="I14" s="38" t="s">
        <v>1132</v>
      </c>
      <c r="J14" s="38" t="s">
        <v>256</v>
      </c>
      <c r="K14" s="39" t="s">
        <v>6901</v>
      </c>
      <c r="L14" s="39" t="s">
        <v>1126</v>
      </c>
      <c r="M14" s="39" t="s">
        <v>6927</v>
      </c>
      <c r="N14" s="39">
        <v>2014</v>
      </c>
      <c r="O14" s="39"/>
      <c r="P14" s="39"/>
      <c r="Q14" s="39"/>
      <c r="R14" s="39"/>
      <c r="S14" s="39"/>
      <c r="T14" s="39" t="s">
        <v>229</v>
      </c>
      <c r="U14" s="39" t="s">
        <v>6879</v>
      </c>
      <c r="V14" s="39" t="s">
        <v>6880</v>
      </c>
      <c r="W14" s="39" t="s">
        <v>6935</v>
      </c>
      <c r="X14" s="39" t="s">
        <v>6882</v>
      </c>
      <c r="Y14" s="49" t="s">
        <v>265</v>
      </c>
      <c r="Z14" s="57"/>
      <c r="AA14" s="57"/>
      <c r="AB14" s="57"/>
      <c r="AC14" s="57"/>
      <c r="AD14" s="57"/>
      <c r="AE14" s="57"/>
      <c r="AF14" s="57"/>
      <c r="AG14" s="57"/>
      <c r="AH14" s="57"/>
      <c r="AI14" s="57"/>
      <c r="AJ14" s="57"/>
      <c r="AK14" s="57"/>
      <c r="AL14" s="41" t="str">
        <f>IF(A14="","",IF(IF(ISERROR(MATCH(A14,[1]vInfo!A:A,0)),"","VPC")&lt;&gt;"","VPC",IF(ISERROR(MATCH(A14,[2]vInfo!A:A,0)),IF(ISERROR(MATCH(A14,[3]vInfo!A:A,0)),"Non VPC(Location/Technical Constraint)","VPC (yet)"),"VPC (yet)")))</f>
        <v>VPC</v>
      </c>
      <c r="AM14" s="41" t="str">
        <f>IF(AL14="VPC (yet)",IFERROR(VLOOKUP(B14,[5]Sheet1!A:B,2,0),""),"")</f>
        <v/>
      </c>
      <c r="AN14" s="41" t="str">
        <f t="shared" si="1"/>
        <v>infra</v>
      </c>
    </row>
    <row r="15" spans="1:41" ht="18" hidden="1" customHeight="1">
      <c r="A15" s="38" t="str">
        <f t="shared" si="0"/>
        <v>w11gamstweb1a</v>
      </c>
      <c r="B15" s="38" t="s">
        <v>1311</v>
      </c>
      <c r="C15" s="38" t="s">
        <v>1326</v>
      </c>
      <c r="D15" s="38">
        <v>4</v>
      </c>
      <c r="E15" s="38" t="s">
        <v>6936</v>
      </c>
      <c r="F15" s="38" t="s">
        <v>6937</v>
      </c>
      <c r="G15" s="39" t="s">
        <v>223</v>
      </c>
      <c r="H15" s="39" t="s">
        <v>6878</v>
      </c>
      <c r="I15" s="38" t="s">
        <v>1132</v>
      </c>
      <c r="J15" s="38" t="s">
        <v>256</v>
      </c>
      <c r="K15" s="39" t="s">
        <v>6901</v>
      </c>
      <c r="L15" s="39" t="s">
        <v>1126</v>
      </c>
      <c r="M15" s="39"/>
      <c r="N15" s="39"/>
      <c r="O15" s="39"/>
      <c r="P15" s="39"/>
      <c r="Q15" s="39"/>
      <c r="R15" s="39"/>
      <c r="S15" s="39"/>
      <c r="T15" s="39" t="s">
        <v>229</v>
      </c>
      <c r="U15" s="39" t="s">
        <v>6879</v>
      </c>
      <c r="V15" s="39" t="s">
        <v>6880</v>
      </c>
      <c r="W15" s="39" t="s">
        <v>6935</v>
      </c>
      <c r="X15" s="39" t="s">
        <v>6882</v>
      </c>
      <c r="Y15" s="49" t="s">
        <v>265</v>
      </c>
      <c r="Z15" s="57"/>
      <c r="AA15" s="57"/>
      <c r="AB15" s="57"/>
      <c r="AC15" s="57"/>
      <c r="AD15" s="57"/>
      <c r="AE15" s="57"/>
      <c r="AF15" s="57"/>
      <c r="AG15" s="57"/>
      <c r="AH15" s="57"/>
      <c r="AI15" s="57"/>
      <c r="AJ15" s="57"/>
      <c r="AK15" s="57"/>
      <c r="AL15" s="41" t="str">
        <f>IF(A15="","",IF(IF(ISERROR(MATCH(A15,[1]vInfo!A:A,0)),"","VPC")&lt;&gt;"","VPC",IF(ISERROR(MATCH(A15,[2]vInfo!A:A,0)),IF(ISERROR(MATCH(A15,[3]vInfo!A:A,0)),"Non VPC(Location/Technical Constraint)","VPC (yet)"),"VPC (yet)")))</f>
        <v>VPC</v>
      </c>
      <c r="AM15" s="41" t="str">
        <f>IF(AL15="VPC (yet)",IFERROR(VLOOKUP(B15,[5]Sheet1!A:B,2,0),""),"")</f>
        <v/>
      </c>
      <c r="AN15" s="41" t="str">
        <f t="shared" si="1"/>
        <v>infra</v>
      </c>
    </row>
    <row r="16" spans="1:41" ht="18" hidden="1" customHeight="1">
      <c r="A16" s="38" t="str">
        <f t="shared" si="0"/>
        <v>w11simssql01</v>
      </c>
      <c r="B16" s="38" t="s">
        <v>1311</v>
      </c>
      <c r="C16" s="38" t="s">
        <v>6924</v>
      </c>
      <c r="D16" s="38">
        <v>4</v>
      </c>
      <c r="E16" s="38" t="s">
        <v>6938</v>
      </c>
      <c r="F16" s="38" t="s">
        <v>255</v>
      </c>
      <c r="G16" s="39" t="s">
        <v>258</v>
      </c>
      <c r="H16" s="39" t="s">
        <v>6878</v>
      </c>
      <c r="I16" s="39" t="s">
        <v>1132</v>
      </c>
      <c r="J16" s="39" t="s">
        <v>256</v>
      </c>
      <c r="K16" s="39" t="s">
        <v>6010</v>
      </c>
      <c r="L16" s="39" t="s">
        <v>1126</v>
      </c>
      <c r="M16" s="39" t="s">
        <v>6927</v>
      </c>
      <c r="N16" s="39" t="s">
        <v>6928</v>
      </c>
      <c r="O16" s="39"/>
      <c r="P16" s="39"/>
      <c r="Q16" s="39"/>
      <c r="R16" s="39"/>
      <c r="S16" s="39"/>
      <c r="T16" s="39" t="s">
        <v>277</v>
      </c>
      <c r="U16" s="39" t="s">
        <v>6939</v>
      </c>
      <c r="V16" s="39" t="s">
        <v>6880</v>
      </c>
      <c r="W16" s="39" t="s">
        <v>6921</v>
      </c>
      <c r="X16" s="39" t="s">
        <v>6882</v>
      </c>
      <c r="Y16" s="49" t="s">
        <v>6883</v>
      </c>
      <c r="Z16" s="39">
        <v>2</v>
      </c>
      <c r="AA16" s="39"/>
      <c r="AB16" s="39"/>
      <c r="AC16" s="39"/>
      <c r="AD16" s="39"/>
      <c r="AE16" s="39"/>
      <c r="AF16" s="39"/>
      <c r="AG16" s="39"/>
      <c r="AH16" s="39"/>
      <c r="AI16" s="57"/>
      <c r="AJ16" s="59" t="s">
        <v>6940</v>
      </c>
      <c r="AK16" s="57"/>
      <c r="AL16" s="41" t="str">
        <f>IF(A16="","",IF(IF(ISERROR(MATCH(A16,[1]vInfo!A:A,0)),"","VPC")&lt;&gt;"","VPC",IF(ISERROR(MATCH(A16,[2]vInfo!A:A,0)),IF(ISERROR(MATCH(A16,[3]vInfo!A:A,0)),"Non VPC(Location/Technical Constraint)","VPC (yet)"),"VPC (yet)")))</f>
        <v>Non VPC(Location/Technical Constraint)</v>
      </c>
      <c r="AM16" s="41" t="str">
        <f>IF(AL16="VPC (yet)",IFERROR(VLOOKUP(B16,[5]Sheet1!A:B,2,0),""),"")</f>
        <v/>
      </c>
      <c r="AN16" s="41" t="str">
        <f t="shared" si="1"/>
        <v>infra</v>
      </c>
    </row>
    <row r="17" spans="1:41" ht="15.75" hidden="1" customHeight="1">
      <c r="A17" s="38" t="str">
        <f t="shared" si="0"/>
        <v>x11garitapp1a</v>
      </c>
      <c r="B17" s="38" t="s">
        <v>8116</v>
      </c>
      <c r="C17" s="38" t="s">
        <v>6942</v>
      </c>
      <c r="D17" s="38">
        <v>3</v>
      </c>
      <c r="E17" s="38" t="s">
        <v>6943</v>
      </c>
      <c r="F17" s="38" t="s">
        <v>6944</v>
      </c>
      <c r="G17" s="39" t="s">
        <v>670</v>
      </c>
      <c r="H17" s="39" t="s">
        <v>6878</v>
      </c>
      <c r="I17" s="39" t="s">
        <v>1132</v>
      </c>
      <c r="J17" s="39" t="s">
        <v>296</v>
      </c>
      <c r="K17" s="39" t="s">
        <v>6945</v>
      </c>
      <c r="L17" s="39" t="s">
        <v>6946</v>
      </c>
      <c r="M17" s="39"/>
      <c r="N17" s="39"/>
      <c r="O17" s="39"/>
      <c r="P17" s="39"/>
      <c r="Q17" s="39"/>
      <c r="R17" s="39"/>
      <c r="S17" s="39"/>
      <c r="T17" s="39" t="s">
        <v>6858</v>
      </c>
      <c r="U17" s="39" t="s">
        <v>6858</v>
      </c>
      <c r="V17" s="39" t="s">
        <v>6947</v>
      </c>
      <c r="W17" s="39" t="s">
        <v>6948</v>
      </c>
      <c r="X17" s="39" t="s">
        <v>6949</v>
      </c>
      <c r="Y17" s="49" t="s">
        <v>6950</v>
      </c>
      <c r="Z17" s="39"/>
      <c r="AA17" s="57"/>
      <c r="AB17" s="57"/>
      <c r="AC17" s="57"/>
      <c r="AD17" s="57"/>
      <c r="AE17" s="57"/>
      <c r="AF17" s="57"/>
      <c r="AG17" s="57"/>
      <c r="AH17" s="57"/>
      <c r="AI17" s="57"/>
      <c r="AJ17" s="57"/>
      <c r="AK17" s="57"/>
      <c r="AL17" s="41" t="str">
        <f>IF(A17="","",IF(IF(ISERROR(MATCH(A17,[1]vInfo!A:A,0)),"","VPC")&lt;&gt;"","VPC",IF(ISERROR(MATCH(A17,[2]vInfo!A:A,0)),IF(ISERROR(MATCH(A17,[3]vInfo!A:A,0)),"Non VPC(Location/Technical Constraint)","VPC (yet)"),"VPC (yet)")))</f>
        <v>VPC</v>
      </c>
      <c r="AM17" s="41" t="str">
        <f>IF(AL17="VPC (yet)",IFERROR(VLOOKUP(B17,[5]Sheet1!A:B,2,0),""),"")</f>
        <v/>
      </c>
      <c r="AN17" s="41" t="str">
        <f t="shared" si="1"/>
        <v>AP</v>
      </c>
    </row>
    <row r="18" spans="1:41" ht="18" hidden="1" customHeight="1">
      <c r="A18" s="38" t="str">
        <f t="shared" si="0"/>
        <v>x11garitapp2a</v>
      </c>
      <c r="B18" s="38" t="s">
        <v>6941</v>
      </c>
      <c r="C18" s="38" t="s">
        <v>6942</v>
      </c>
      <c r="D18" s="38">
        <v>3</v>
      </c>
      <c r="E18" s="38" t="s">
        <v>6951</v>
      </c>
      <c r="F18" s="38" t="s">
        <v>6952</v>
      </c>
      <c r="G18" s="39" t="s">
        <v>670</v>
      </c>
      <c r="H18" s="39" t="s">
        <v>6878</v>
      </c>
      <c r="I18" s="39" t="s">
        <v>1132</v>
      </c>
      <c r="J18" s="39" t="s">
        <v>296</v>
      </c>
      <c r="K18" s="39" t="s">
        <v>6945</v>
      </c>
      <c r="L18" s="39" t="s">
        <v>6946</v>
      </c>
      <c r="M18" s="39"/>
      <c r="N18" s="39"/>
      <c r="O18" s="39"/>
      <c r="P18" s="39"/>
      <c r="Q18" s="39"/>
      <c r="R18" s="39"/>
      <c r="S18" s="39"/>
      <c r="T18" s="39" t="s">
        <v>6858</v>
      </c>
      <c r="U18" s="39" t="s">
        <v>6858</v>
      </c>
      <c r="V18" s="39" t="s">
        <v>6947</v>
      </c>
      <c r="W18" s="39" t="s">
        <v>6948</v>
      </c>
      <c r="X18" s="39" t="s">
        <v>6949</v>
      </c>
      <c r="Y18" s="49" t="s">
        <v>6950</v>
      </c>
      <c r="Z18" s="39"/>
      <c r="AA18" s="57"/>
      <c r="AB18" s="57"/>
      <c r="AC18" s="57"/>
      <c r="AD18" s="57"/>
      <c r="AE18" s="57"/>
      <c r="AF18" s="57"/>
      <c r="AG18" s="57"/>
      <c r="AH18" s="57"/>
      <c r="AI18" s="57"/>
      <c r="AJ18" s="57"/>
      <c r="AK18" s="57"/>
      <c r="AL18" s="41" t="str">
        <f>IF(A18="","",IF(IF(ISERROR(MATCH(A18,[1]vInfo!A:A,0)),"","VPC")&lt;&gt;"","VPC",IF(ISERROR(MATCH(A18,[2]vInfo!A:A,0)),IF(ISERROR(MATCH(A18,[3]vInfo!A:A,0)),"Non VPC(Location/Technical Constraint)","VPC (yet)"),"VPC (yet)")))</f>
        <v>VPC</v>
      </c>
      <c r="AM18" s="41" t="str">
        <f>IF(AL18="VPC (yet)",IFERROR(VLOOKUP(B18,[5]Sheet1!A:B,2,0),""),"")</f>
        <v/>
      </c>
      <c r="AN18" s="41" t="str">
        <f t="shared" si="1"/>
        <v>AP</v>
      </c>
    </row>
    <row r="19" spans="1:41" ht="18" hidden="1" customHeight="1">
      <c r="A19" s="38" t="str">
        <f t="shared" si="0"/>
        <v>x11garitdb1a</v>
      </c>
      <c r="B19" s="38" t="s">
        <v>6941</v>
      </c>
      <c r="C19" s="38" t="s">
        <v>6942</v>
      </c>
      <c r="D19" s="38">
        <v>3</v>
      </c>
      <c r="E19" s="38" t="s">
        <v>6953</v>
      </c>
      <c r="F19" s="38" t="s">
        <v>6954</v>
      </c>
      <c r="G19" s="39" t="s">
        <v>670</v>
      </c>
      <c r="H19" s="39" t="s">
        <v>6878</v>
      </c>
      <c r="I19" s="39" t="s">
        <v>1132</v>
      </c>
      <c r="J19" s="39" t="s">
        <v>296</v>
      </c>
      <c r="K19" s="39" t="s">
        <v>6945</v>
      </c>
      <c r="L19" s="39" t="s">
        <v>6946</v>
      </c>
      <c r="M19" s="39"/>
      <c r="N19" s="39"/>
      <c r="O19" s="39"/>
      <c r="P19" s="39"/>
      <c r="Q19" s="39"/>
      <c r="R19" s="39"/>
      <c r="S19" s="39"/>
      <c r="T19" s="39" t="s">
        <v>6858</v>
      </c>
      <c r="U19" s="39" t="s">
        <v>6858</v>
      </c>
      <c r="V19" s="39" t="s">
        <v>6947</v>
      </c>
      <c r="W19" s="39" t="s">
        <v>6948</v>
      </c>
      <c r="X19" s="39" t="s">
        <v>6949</v>
      </c>
      <c r="Y19" s="49" t="s">
        <v>6950</v>
      </c>
      <c r="Z19" s="39"/>
      <c r="AA19" s="57"/>
      <c r="AB19" s="57"/>
      <c r="AC19" s="57"/>
      <c r="AD19" s="57"/>
      <c r="AE19" s="57"/>
      <c r="AF19" s="57"/>
      <c r="AG19" s="57"/>
      <c r="AH19" s="57"/>
      <c r="AI19" s="57"/>
      <c r="AJ19" s="57"/>
      <c r="AK19" s="57"/>
      <c r="AL19" s="41" t="str">
        <f>IF(A19="","",IF(IF(ISERROR(MATCH(A19,[1]vInfo!A:A,0)),"","VPC")&lt;&gt;"","VPC",IF(ISERROR(MATCH(A19,[2]vInfo!A:A,0)),IF(ISERROR(MATCH(A19,[3]vInfo!A:A,0)),"Non VPC(Location/Technical Constraint)","VPC (yet)"),"VPC (yet)")))</f>
        <v>VPC</v>
      </c>
      <c r="AM19" s="41" t="str">
        <f>IF(AL19="VPC (yet)",IFERROR(VLOOKUP(B19,[5]Sheet1!A:B,2,0),""),"")</f>
        <v/>
      </c>
      <c r="AN19" s="41" t="str">
        <f t="shared" si="1"/>
        <v>AP</v>
      </c>
    </row>
    <row r="20" spans="1:41" ht="18" hidden="1" customHeight="1">
      <c r="A20" s="38" t="str">
        <f t="shared" si="0"/>
        <v>a11gtpgams1a</v>
      </c>
      <c r="B20" s="38" t="s">
        <v>6955</v>
      </c>
      <c r="C20" s="38" t="s">
        <v>6956</v>
      </c>
      <c r="D20" s="38">
        <v>2</v>
      </c>
      <c r="E20" s="38" t="s">
        <v>6957</v>
      </c>
      <c r="F20" s="38" t="s">
        <v>712</v>
      </c>
      <c r="G20" s="39" t="s">
        <v>670</v>
      </c>
      <c r="H20" s="39" t="s">
        <v>6958</v>
      </c>
      <c r="I20" s="39" t="s">
        <v>6959</v>
      </c>
      <c r="J20" s="39" t="s">
        <v>303</v>
      </c>
      <c r="K20" s="39" t="s">
        <v>304</v>
      </c>
      <c r="L20" s="39" t="s">
        <v>6960</v>
      </c>
      <c r="M20" s="39"/>
      <c r="N20" s="39"/>
      <c r="O20" s="39" t="s">
        <v>6961</v>
      </c>
      <c r="P20" s="39"/>
      <c r="Q20" s="39"/>
      <c r="R20" s="47" t="s">
        <v>6962</v>
      </c>
      <c r="S20" s="47"/>
      <c r="T20" s="39" t="s">
        <v>229</v>
      </c>
      <c r="U20" s="39" t="s">
        <v>6939</v>
      </c>
      <c r="V20" s="39" t="s">
        <v>6963</v>
      </c>
      <c r="W20" s="39" t="s">
        <v>6964</v>
      </c>
      <c r="X20" s="39" t="s">
        <v>6965</v>
      </c>
      <c r="Y20" s="49" t="s">
        <v>6883</v>
      </c>
      <c r="Z20" s="39"/>
      <c r="AA20" s="39" t="s">
        <v>1128</v>
      </c>
      <c r="AB20" s="39" t="s">
        <v>6966</v>
      </c>
      <c r="AC20" s="39">
        <v>3503</v>
      </c>
      <c r="AD20" s="39"/>
      <c r="AE20" s="39">
        <v>81792</v>
      </c>
      <c r="AF20" s="39"/>
      <c r="AG20" s="49" t="s">
        <v>6967</v>
      </c>
      <c r="AH20" s="39"/>
      <c r="AI20" s="57"/>
      <c r="AJ20" s="38" t="s">
        <v>6968</v>
      </c>
      <c r="AK20" s="57"/>
      <c r="AL20" s="41" t="str">
        <f>IF(A20="","",IF(IF(ISERROR(MATCH(A20,[1]vInfo!A:A,0)),"","VPC")&lt;&gt;"","VPC",IF(ISERROR(MATCH(A20,[2]vInfo!A:A,0)),IF(ISERROR(MATCH(A20,[3]vInfo!A:A,0)),"Non VPC(Location/Technical Constraint)","VPC (yet)"),"VPC (yet)")))</f>
        <v>Non VPC(Location/Technical Constraint)</v>
      </c>
      <c r="AM20" s="41" t="str">
        <f>IF(AL20="VPC (yet)",IFERROR(VLOOKUP(B20,[5]Sheet1!A:B,2,0),""),"")</f>
        <v/>
      </c>
      <c r="AN20" s="41" t="str">
        <f t="shared" si="1"/>
        <v>AP</v>
      </c>
    </row>
    <row r="21" spans="1:41" ht="18" hidden="1" customHeight="1">
      <c r="A21" s="38" t="str">
        <f t="shared" si="0"/>
        <v>a11gtpgams1a</v>
      </c>
      <c r="B21" s="38" t="s">
        <v>6955</v>
      </c>
      <c r="C21" s="38" t="s">
        <v>6956</v>
      </c>
      <c r="D21" s="38">
        <v>2</v>
      </c>
      <c r="E21" s="38" t="s">
        <v>6957</v>
      </c>
      <c r="F21" s="38" t="s">
        <v>714</v>
      </c>
      <c r="G21" s="39" t="s">
        <v>465</v>
      </c>
      <c r="H21" s="39" t="s">
        <v>6958</v>
      </c>
      <c r="I21" s="39" t="s">
        <v>6969</v>
      </c>
      <c r="J21" s="39" t="s">
        <v>303</v>
      </c>
      <c r="K21" s="39" t="s">
        <v>304</v>
      </c>
      <c r="L21" s="39" t="s">
        <v>6960</v>
      </c>
      <c r="M21" s="39"/>
      <c r="N21" s="39"/>
      <c r="O21" s="39" t="s">
        <v>6961</v>
      </c>
      <c r="P21" s="39"/>
      <c r="Q21" s="39"/>
      <c r="R21" s="47" t="s">
        <v>6962</v>
      </c>
      <c r="S21" s="47"/>
      <c r="T21" s="39" t="s">
        <v>277</v>
      </c>
      <c r="U21" s="39" t="s">
        <v>6939</v>
      </c>
      <c r="V21" s="39" t="s">
        <v>6963</v>
      </c>
      <c r="W21" s="39" t="s">
        <v>6964</v>
      </c>
      <c r="X21" s="39" t="s">
        <v>6965</v>
      </c>
      <c r="Y21" s="49" t="s">
        <v>6883</v>
      </c>
      <c r="Z21" s="39"/>
      <c r="AA21" s="39" t="s">
        <v>1128</v>
      </c>
      <c r="AB21" s="39" t="s">
        <v>6966</v>
      </c>
      <c r="AC21" s="39">
        <v>3503</v>
      </c>
      <c r="AD21" s="39"/>
      <c r="AE21" s="39">
        <v>81792</v>
      </c>
      <c r="AF21" s="39"/>
      <c r="AG21" s="39"/>
      <c r="AH21" s="39"/>
      <c r="AI21" s="57"/>
      <c r="AJ21" s="38" t="s">
        <v>6970</v>
      </c>
      <c r="AK21" s="57"/>
      <c r="AL21" s="41" t="str">
        <f>IF(A21="","",IF(IF(ISERROR(MATCH(A21,[1]vInfo!A:A,0)),"","VPC")&lt;&gt;"","VPC",IF(ISERROR(MATCH(A21,[2]vInfo!A:A,0)),IF(ISERROR(MATCH(A21,[3]vInfo!A:A,0)),"Non VPC(Location/Technical Constraint)","VPC (yet)"),"VPC (yet)")))</f>
        <v>Non VPC(Location/Technical Constraint)</v>
      </c>
      <c r="AM21" s="41" t="str">
        <f>IF(AL21="VPC (yet)",IFERROR(VLOOKUP(B21,[5]Sheet1!A:B,2,0),""),"")</f>
        <v/>
      </c>
      <c r="AN21" s="41" t="str">
        <f t="shared" si="1"/>
        <v>AP</v>
      </c>
    </row>
    <row r="22" spans="1:41" ht="18" hidden="1" customHeight="1">
      <c r="A22" s="38" t="str">
        <f t="shared" si="0"/>
        <v>a11gtpgams1b</v>
      </c>
      <c r="B22" s="38" t="s">
        <v>6955</v>
      </c>
      <c r="C22" s="38" t="s">
        <v>6956</v>
      </c>
      <c r="D22" s="38">
        <v>2</v>
      </c>
      <c r="E22" s="38" t="s">
        <v>6971</v>
      </c>
      <c r="F22" s="38" t="s">
        <v>716</v>
      </c>
      <c r="G22" s="39" t="s">
        <v>670</v>
      </c>
      <c r="H22" s="39" t="s">
        <v>6958</v>
      </c>
      <c r="I22" s="39" t="s">
        <v>6959</v>
      </c>
      <c r="J22" s="39" t="s">
        <v>303</v>
      </c>
      <c r="K22" s="39" t="s">
        <v>304</v>
      </c>
      <c r="L22" s="39" t="s">
        <v>6960</v>
      </c>
      <c r="M22" s="39"/>
      <c r="N22" s="39"/>
      <c r="O22" s="39" t="s">
        <v>6961</v>
      </c>
      <c r="P22" s="39"/>
      <c r="Q22" s="39"/>
      <c r="R22" s="47" t="s">
        <v>6962</v>
      </c>
      <c r="S22" s="47"/>
      <c r="T22" s="39" t="s">
        <v>229</v>
      </c>
      <c r="U22" s="39" t="s">
        <v>6939</v>
      </c>
      <c r="V22" s="39" t="s">
        <v>6963</v>
      </c>
      <c r="W22" s="39" t="s">
        <v>6964</v>
      </c>
      <c r="X22" s="39" t="s">
        <v>6965</v>
      </c>
      <c r="Y22" s="49" t="s">
        <v>6883</v>
      </c>
      <c r="Z22" s="39"/>
      <c r="AA22" s="39" t="s">
        <v>1128</v>
      </c>
      <c r="AB22" s="39" t="s">
        <v>6966</v>
      </c>
      <c r="AC22" s="39">
        <v>3300</v>
      </c>
      <c r="AD22" s="39"/>
      <c r="AE22" s="39">
        <v>81792</v>
      </c>
      <c r="AF22" s="39"/>
      <c r="AG22" s="49" t="s">
        <v>6967</v>
      </c>
      <c r="AH22" s="39"/>
      <c r="AI22" s="57"/>
      <c r="AJ22" s="38" t="s">
        <v>6970</v>
      </c>
      <c r="AK22" s="57"/>
      <c r="AL22" s="41" t="str">
        <f>IF(A22="","",IF(IF(ISERROR(MATCH(A22,[1]vInfo!A:A,0)),"","VPC")&lt;&gt;"","VPC",IF(ISERROR(MATCH(A22,[2]vInfo!A:A,0)),IF(ISERROR(MATCH(A22,[3]vInfo!A:A,0)),"Non VPC(Location/Technical Constraint)","VPC (yet)"),"VPC (yet)")))</f>
        <v>Non VPC(Location/Technical Constraint)</v>
      </c>
      <c r="AM22" s="41" t="str">
        <f>IF(AL22="VPC (yet)",IFERROR(VLOOKUP(B22,[5]Sheet1!A:B,2,0),""),"")</f>
        <v/>
      </c>
      <c r="AN22" s="41" t="str">
        <f t="shared" si="1"/>
        <v>AP</v>
      </c>
    </row>
    <row r="23" spans="1:41" ht="18" hidden="1" customHeight="1">
      <c r="A23" s="38" t="str">
        <f t="shared" si="0"/>
        <v>a11gtpgamsdb1a</v>
      </c>
      <c r="B23" s="38" t="s">
        <v>6955</v>
      </c>
      <c r="C23" s="38" t="s">
        <v>6956</v>
      </c>
      <c r="D23" s="38">
        <v>2</v>
      </c>
      <c r="E23" s="38" t="s">
        <v>6972</v>
      </c>
      <c r="F23" s="38" t="s">
        <v>718</v>
      </c>
      <c r="G23" s="39" t="s">
        <v>670</v>
      </c>
      <c r="H23" s="39" t="s">
        <v>6958</v>
      </c>
      <c r="I23" s="39" t="s">
        <v>6959</v>
      </c>
      <c r="J23" s="39" t="s">
        <v>303</v>
      </c>
      <c r="K23" s="39" t="s">
        <v>304</v>
      </c>
      <c r="L23" s="39" t="s">
        <v>6960</v>
      </c>
      <c r="M23" s="39" t="s">
        <v>6973</v>
      </c>
      <c r="N23" s="39" t="s">
        <v>6974</v>
      </c>
      <c r="O23" s="39"/>
      <c r="P23" s="39"/>
      <c r="Q23" s="39"/>
      <c r="R23" s="39"/>
      <c r="S23" s="39"/>
      <c r="T23" s="39" t="s">
        <v>229</v>
      </c>
      <c r="U23" s="39" t="s">
        <v>6939</v>
      </c>
      <c r="V23" s="39" t="s">
        <v>6963</v>
      </c>
      <c r="W23" s="39" t="s">
        <v>6964</v>
      </c>
      <c r="X23" s="39" t="s">
        <v>6965</v>
      </c>
      <c r="Y23" s="49" t="s">
        <v>6883</v>
      </c>
      <c r="Z23" s="39"/>
      <c r="AA23" s="39">
        <v>2</v>
      </c>
      <c r="AB23" s="39" t="s">
        <v>6975</v>
      </c>
      <c r="AC23" s="39">
        <v>3503</v>
      </c>
      <c r="AD23" s="39"/>
      <c r="AE23" s="39"/>
      <c r="AF23" s="39"/>
      <c r="AG23" s="49" t="s">
        <v>6967</v>
      </c>
      <c r="AH23" s="39"/>
      <c r="AI23" s="57"/>
      <c r="AJ23" s="38" t="s">
        <v>6976</v>
      </c>
      <c r="AK23" s="57"/>
      <c r="AL23" s="41" t="str">
        <f>IF(A23="","",IF(IF(ISERROR(MATCH(A23,[1]vInfo!A:A,0)),"","VPC")&lt;&gt;"","VPC",IF(ISERROR(MATCH(A23,[2]vInfo!A:A,0)),IF(ISERROR(MATCH(A23,[3]vInfo!A:A,0)),"Non VPC(Location/Technical Constraint)","VPC (yet)"),"VPC (yet)")))</f>
        <v>Non VPC(Location/Technical Constraint)</v>
      </c>
      <c r="AM23" s="41" t="str">
        <f>IF(AL23="VPC (yet)",IFERROR(VLOOKUP(B23,[5]Sheet1!A:B,2,0),""),"")</f>
        <v/>
      </c>
      <c r="AN23" s="41" t="str">
        <f t="shared" si="1"/>
        <v>AP</v>
      </c>
    </row>
    <row r="24" spans="1:41" ht="18" hidden="1" customHeight="1">
      <c r="A24" s="38" t="str">
        <f t="shared" si="0"/>
        <v>a11gtpgamsdb1b</v>
      </c>
      <c r="B24" s="38" t="s">
        <v>6955</v>
      </c>
      <c r="C24" s="38" t="s">
        <v>1428</v>
      </c>
      <c r="D24" s="38">
        <v>2</v>
      </c>
      <c r="E24" s="38" t="s">
        <v>6977</v>
      </c>
      <c r="F24" s="38" t="s">
        <v>720</v>
      </c>
      <c r="G24" s="39" t="s">
        <v>670</v>
      </c>
      <c r="H24" s="39" t="s">
        <v>6958</v>
      </c>
      <c r="I24" s="39" t="s">
        <v>6959</v>
      </c>
      <c r="J24" s="39" t="s">
        <v>303</v>
      </c>
      <c r="K24" s="39" t="s">
        <v>304</v>
      </c>
      <c r="L24" s="39" t="s">
        <v>6960</v>
      </c>
      <c r="M24" s="39" t="s">
        <v>6973</v>
      </c>
      <c r="N24" s="39" t="s">
        <v>6974</v>
      </c>
      <c r="O24" s="39"/>
      <c r="P24" s="39"/>
      <c r="Q24" s="39"/>
      <c r="R24" s="39"/>
      <c r="S24" s="39"/>
      <c r="T24" s="39" t="s">
        <v>229</v>
      </c>
      <c r="U24" s="39" t="s">
        <v>6939</v>
      </c>
      <c r="V24" s="39" t="s">
        <v>6963</v>
      </c>
      <c r="W24" s="39" t="s">
        <v>6964</v>
      </c>
      <c r="X24" s="39" t="s">
        <v>6965</v>
      </c>
      <c r="Y24" s="49" t="s">
        <v>6883</v>
      </c>
      <c r="Z24" s="39"/>
      <c r="AA24" s="39">
        <v>1</v>
      </c>
      <c r="AB24" s="39" t="s">
        <v>6975</v>
      </c>
      <c r="AC24" s="39">
        <v>3300</v>
      </c>
      <c r="AD24" s="39"/>
      <c r="AE24" s="39"/>
      <c r="AF24" s="39"/>
      <c r="AG24" s="49" t="s">
        <v>6967</v>
      </c>
      <c r="AH24" s="39"/>
      <c r="AI24" s="57"/>
      <c r="AJ24" s="38" t="s">
        <v>6970</v>
      </c>
      <c r="AK24" s="57"/>
      <c r="AL24" s="41" t="str">
        <f>IF(A24="","",IF(IF(ISERROR(MATCH(A24,[1]vInfo!A:A,0)),"","VPC")&lt;&gt;"","VPC",IF(ISERROR(MATCH(A24,[2]vInfo!A:A,0)),IF(ISERROR(MATCH(A24,[3]vInfo!A:A,0)),"Non VPC(Location/Technical Constraint)","VPC (yet)"),"VPC (yet)")))</f>
        <v>Non VPC(Location/Technical Constraint)</v>
      </c>
      <c r="AM24" s="41" t="str">
        <f>IF(AL24="VPC (yet)",IFERROR(VLOOKUP(B24,[5]Sheet1!A:B,2,0),""),"")</f>
        <v/>
      </c>
      <c r="AN24" s="41" t="str">
        <f t="shared" si="1"/>
        <v>AP</v>
      </c>
    </row>
    <row r="25" spans="1:41" ht="18" hidden="1" customHeight="1">
      <c r="A25" s="38" t="str">
        <f t="shared" si="0"/>
        <v>a11rtpgamsdb1b</v>
      </c>
      <c r="B25" s="38" t="s">
        <v>6955</v>
      </c>
      <c r="C25" s="38" t="s">
        <v>6956</v>
      </c>
      <c r="D25" s="38">
        <v>2</v>
      </c>
      <c r="E25" s="38" t="s">
        <v>6978</v>
      </c>
      <c r="F25" s="38" t="s">
        <v>722</v>
      </c>
      <c r="G25" s="39" t="s">
        <v>681</v>
      </c>
      <c r="H25" s="39" t="s">
        <v>6958</v>
      </c>
      <c r="I25" s="39" t="s">
        <v>6969</v>
      </c>
      <c r="J25" s="39" t="s">
        <v>303</v>
      </c>
      <c r="K25" s="39" t="s">
        <v>304</v>
      </c>
      <c r="L25" s="39" t="s">
        <v>6960</v>
      </c>
      <c r="M25" s="39" t="s">
        <v>6973</v>
      </c>
      <c r="N25" s="39" t="s">
        <v>6974</v>
      </c>
      <c r="O25" s="39"/>
      <c r="P25" s="39"/>
      <c r="Q25" s="39"/>
      <c r="R25" s="39"/>
      <c r="S25" s="39"/>
      <c r="T25" s="39" t="s">
        <v>277</v>
      </c>
      <c r="U25" s="39" t="s">
        <v>6939</v>
      </c>
      <c r="V25" s="39" t="s">
        <v>6963</v>
      </c>
      <c r="W25" s="39" t="s">
        <v>6964</v>
      </c>
      <c r="X25" s="39" t="s">
        <v>6965</v>
      </c>
      <c r="Y25" s="49" t="s">
        <v>6883</v>
      </c>
      <c r="Z25" s="39"/>
      <c r="AA25" s="39" t="s">
        <v>1165</v>
      </c>
      <c r="AB25" s="39" t="s">
        <v>6975</v>
      </c>
      <c r="AC25" s="39">
        <v>3503</v>
      </c>
      <c r="AD25" s="39"/>
      <c r="AE25" s="39"/>
      <c r="AF25" s="39"/>
      <c r="AG25" s="49"/>
      <c r="AH25" s="39"/>
      <c r="AI25" s="57"/>
      <c r="AJ25" s="38" t="s">
        <v>6968</v>
      </c>
      <c r="AK25" s="57"/>
      <c r="AL25" s="41" t="str">
        <f>IF(A25="","",IF(IF(ISERROR(MATCH(A25,[1]vInfo!A:A,0)),"","VPC")&lt;&gt;"","VPC",IF(ISERROR(MATCH(A25,[2]vInfo!A:A,0)),IF(ISERROR(MATCH(A25,[3]vInfo!A:A,0)),"Non VPC(Location/Technical Constraint)","VPC (yet)"),"VPC (yet)")))</f>
        <v>Non VPC(Location/Technical Constraint)</v>
      </c>
      <c r="AM25" s="41" t="str">
        <f>IF(AL25="VPC (yet)",IFERROR(VLOOKUP(B25,[5]Sheet1!A:B,2,0),""),"")</f>
        <v/>
      </c>
      <c r="AN25" s="41" t="str">
        <f t="shared" si="1"/>
        <v>AP</v>
      </c>
    </row>
    <row r="26" spans="1:41" ht="18" hidden="1" customHeight="1">
      <c r="A26" s="38" t="str">
        <f t="shared" si="0"/>
        <v>w11gatmbom1a</v>
      </c>
      <c r="B26" s="38" t="s">
        <v>1435</v>
      </c>
      <c r="C26" s="38" t="s">
        <v>1436</v>
      </c>
      <c r="D26" s="38">
        <v>3</v>
      </c>
      <c r="E26" s="38" t="s">
        <v>6979</v>
      </c>
      <c r="F26" s="38" t="s">
        <v>6980</v>
      </c>
      <c r="G26" s="39" t="s">
        <v>670</v>
      </c>
      <c r="H26" s="39" t="s">
        <v>6878</v>
      </c>
      <c r="I26" s="39" t="s">
        <v>6959</v>
      </c>
      <c r="J26" s="39" t="s">
        <v>256</v>
      </c>
      <c r="K26" s="39" t="s">
        <v>6010</v>
      </c>
      <c r="L26" s="39" t="s">
        <v>6960</v>
      </c>
      <c r="M26" s="39"/>
      <c r="N26" s="39"/>
      <c r="O26" s="39"/>
      <c r="P26" s="39"/>
      <c r="Q26" s="39"/>
      <c r="R26" s="39"/>
      <c r="S26" s="39"/>
      <c r="T26" s="39" t="s">
        <v>216</v>
      </c>
      <c r="U26" s="39" t="s">
        <v>6879</v>
      </c>
      <c r="V26" s="39" t="s">
        <v>6963</v>
      </c>
      <c r="W26" s="39" t="s">
        <v>6981</v>
      </c>
      <c r="X26" s="39" t="s">
        <v>6965</v>
      </c>
      <c r="Y26" s="49" t="s">
        <v>6883</v>
      </c>
      <c r="Z26" s="39">
        <v>2</v>
      </c>
      <c r="AA26" s="39"/>
      <c r="AB26" s="39">
        <v>4096</v>
      </c>
      <c r="AC26" s="39">
        <v>2600</v>
      </c>
      <c r="AD26" s="55" t="s">
        <v>6931</v>
      </c>
      <c r="AE26" s="55" t="s">
        <v>6982</v>
      </c>
      <c r="AF26" s="39"/>
      <c r="AG26" s="39"/>
      <c r="AH26" s="39" t="s">
        <v>6983</v>
      </c>
      <c r="AI26" s="57"/>
      <c r="AJ26" s="59" t="s">
        <v>6886</v>
      </c>
      <c r="AK26" s="57"/>
      <c r="AL26" s="41" t="str">
        <f>IF(A26="","",IF(IF(ISERROR(MATCH(A26,[1]vInfo!A:A,0)),"","VPC")&lt;&gt;"","VPC",IF(ISERROR(MATCH(A26,[2]vInfo!A:A,0)),IF(ISERROR(MATCH(A26,[3]vInfo!A:A,0)),"Non VPC(Location/Technical Constraint)","VPC (yet)"),"VPC (yet)")))</f>
        <v>VPC (yet)</v>
      </c>
      <c r="AM26" s="41" t="str">
        <f>IF(AL26="VPC (yet)",IFERROR(VLOOKUP(B26,[4]Sheet1!A:B,2,0),""),"")</f>
        <v>August</v>
      </c>
      <c r="AN26" s="41" t="str">
        <f t="shared" si="1"/>
        <v>AP</v>
      </c>
      <c r="AO26" s="41">
        <f>MATCH(B26,[4]Dashboard!B:B,0)</f>
        <v>16</v>
      </c>
    </row>
    <row r="27" spans="1:41" ht="18" hidden="1" customHeight="1">
      <c r="A27" s="38" t="str">
        <f t="shared" si="0"/>
        <v>w11gatmepo1a</v>
      </c>
      <c r="B27" s="38" t="s">
        <v>1435</v>
      </c>
      <c r="C27" s="38" t="s">
        <v>6984</v>
      </c>
      <c r="D27" s="38">
        <v>3</v>
      </c>
      <c r="E27" s="38" t="s">
        <v>6985</v>
      </c>
      <c r="F27" s="38" t="s">
        <v>6986</v>
      </c>
      <c r="G27" s="39" t="s">
        <v>670</v>
      </c>
      <c r="H27" s="39" t="s">
        <v>6878</v>
      </c>
      <c r="I27" s="39" t="s">
        <v>6959</v>
      </c>
      <c r="J27" s="39" t="s">
        <v>256</v>
      </c>
      <c r="K27" s="39" t="s">
        <v>6010</v>
      </c>
      <c r="L27" s="39" t="s">
        <v>6960</v>
      </c>
      <c r="M27" s="39" t="s">
        <v>6902</v>
      </c>
      <c r="N27" s="39" t="s">
        <v>6928</v>
      </c>
      <c r="O27" s="39"/>
      <c r="P27" s="39"/>
      <c r="Q27" s="39"/>
      <c r="R27" s="39" t="s">
        <v>6920</v>
      </c>
      <c r="S27" s="39"/>
      <c r="T27" s="39" t="s">
        <v>229</v>
      </c>
      <c r="U27" s="39" t="s">
        <v>6879</v>
      </c>
      <c r="V27" s="39" t="s">
        <v>6963</v>
      </c>
      <c r="W27" s="39" t="s">
        <v>6981</v>
      </c>
      <c r="X27" s="39" t="s">
        <v>6965</v>
      </c>
      <c r="Y27" s="49" t="s">
        <v>6883</v>
      </c>
      <c r="Z27" s="39">
        <v>2</v>
      </c>
      <c r="AA27" s="39"/>
      <c r="AB27" s="39">
        <v>4096</v>
      </c>
      <c r="AC27" s="39">
        <v>2600</v>
      </c>
      <c r="AD27" s="55" t="s">
        <v>6931</v>
      </c>
      <c r="AE27" s="55" t="s">
        <v>6987</v>
      </c>
      <c r="AF27" s="39"/>
      <c r="AG27" s="39"/>
      <c r="AH27" s="39" t="s">
        <v>6983</v>
      </c>
      <c r="AI27" s="57"/>
      <c r="AJ27" s="59" t="s">
        <v>6976</v>
      </c>
      <c r="AK27" s="57"/>
      <c r="AL27" s="41" t="str">
        <f>IF(A27="","",IF(IF(ISERROR(MATCH(A27,[1]vInfo!A:A,0)),"","VPC")&lt;&gt;"","VPC",IF(ISERROR(MATCH(A27,[2]vInfo!A:A,0)),IF(ISERROR(MATCH(A27,[3]vInfo!A:A,0)),"Non VPC(Location/Technical Constraint)","VPC (yet)"),"VPC (yet)")))</f>
        <v>VPC (yet)</v>
      </c>
      <c r="AM27" s="41" t="str">
        <f>IF(AL27="VPC (yet)",IFERROR(VLOOKUP(B27,[4]Sheet1!A:B,2,0),""),"")</f>
        <v>August</v>
      </c>
      <c r="AN27" s="41" t="str">
        <f t="shared" si="1"/>
        <v>AP</v>
      </c>
      <c r="AO27" s="41">
        <f>MATCH(B27,[4]Dashboard!B:B,0)</f>
        <v>16</v>
      </c>
    </row>
    <row r="28" spans="1:41" ht="18" hidden="1" customHeight="1">
      <c r="A28" s="38" t="str">
        <f t="shared" si="0"/>
        <v>w11satmbom01</v>
      </c>
      <c r="B28" s="38" t="s">
        <v>1435</v>
      </c>
      <c r="C28" s="38" t="s">
        <v>6984</v>
      </c>
      <c r="D28" s="38">
        <v>3</v>
      </c>
      <c r="E28" s="38" t="s">
        <v>6988</v>
      </c>
      <c r="F28" s="38" t="s">
        <v>6989</v>
      </c>
      <c r="G28" s="39" t="s">
        <v>234</v>
      </c>
      <c r="H28" s="39" t="s">
        <v>6878</v>
      </c>
      <c r="I28" s="39" t="s">
        <v>6959</v>
      </c>
      <c r="J28" s="39" t="s">
        <v>218</v>
      </c>
      <c r="K28" s="39" t="s">
        <v>6010</v>
      </c>
      <c r="L28" s="39" t="s">
        <v>6960</v>
      </c>
      <c r="M28" s="39" t="s">
        <v>6902</v>
      </c>
      <c r="N28" s="39" t="s">
        <v>6928</v>
      </c>
      <c r="O28" s="39"/>
      <c r="P28" s="39"/>
      <c r="Q28" s="39"/>
      <c r="R28" s="39"/>
      <c r="S28" s="39"/>
      <c r="T28" s="39" t="s">
        <v>232</v>
      </c>
      <c r="U28" s="39" t="s">
        <v>6939</v>
      </c>
      <c r="V28" s="39" t="s">
        <v>6963</v>
      </c>
      <c r="W28" s="39" t="s">
        <v>6981</v>
      </c>
      <c r="X28" s="39" t="s">
        <v>6965</v>
      </c>
      <c r="Y28" s="49" t="s">
        <v>6883</v>
      </c>
      <c r="Z28" s="39">
        <v>4</v>
      </c>
      <c r="AA28" s="39"/>
      <c r="AB28" s="39">
        <v>8192</v>
      </c>
      <c r="AC28" s="39">
        <v>2533</v>
      </c>
      <c r="AD28" s="55" t="s">
        <v>6931</v>
      </c>
      <c r="AE28" s="55" t="s">
        <v>6990</v>
      </c>
      <c r="AF28" s="39"/>
      <c r="AG28" s="39"/>
      <c r="AH28" s="39"/>
      <c r="AI28" s="57"/>
      <c r="AJ28" s="59" t="s">
        <v>6991</v>
      </c>
      <c r="AK28" s="57"/>
      <c r="AL28" s="41" t="str">
        <f>IF(A28="","",IF(IF(ISERROR(MATCH(A28,[1]vInfo!A:A,0)),"","VPC")&lt;&gt;"","VPC",IF(ISERROR(MATCH(A28,[2]vInfo!A:A,0)),IF(ISERROR(MATCH(A28,[3]vInfo!A:A,0)),"Non VPC(Location/Technical Constraint)","VPC (yet)"),"VPC (yet)")))</f>
        <v>Non VPC(Location/Technical Constraint)</v>
      </c>
      <c r="AM28" s="41" t="str">
        <f>IF(AL28="VPC (yet)",IFERROR(VLOOKUP(B28,[5]Sheet1!A:B,2,0),""),"")</f>
        <v/>
      </c>
      <c r="AN28" s="41" t="str">
        <f t="shared" si="1"/>
        <v>AP</v>
      </c>
    </row>
    <row r="29" spans="1:41" ht="18" hidden="1" customHeight="1">
      <c r="A29" s="38" t="str">
        <f t="shared" si="0"/>
        <v>w11satmbom1a</v>
      </c>
      <c r="B29" s="38" t="s">
        <v>1435</v>
      </c>
      <c r="C29" s="38" t="s">
        <v>6984</v>
      </c>
      <c r="D29" s="38">
        <v>3</v>
      </c>
      <c r="E29" s="38" t="s">
        <v>6992</v>
      </c>
      <c r="F29" s="38" t="s">
        <v>6993</v>
      </c>
      <c r="G29" s="39" t="s">
        <v>234</v>
      </c>
      <c r="H29" s="39" t="s">
        <v>6899</v>
      </c>
      <c r="I29" s="39" t="s">
        <v>6959</v>
      </c>
      <c r="J29" s="39" t="s">
        <v>256</v>
      </c>
      <c r="K29" s="39" t="s">
        <v>6010</v>
      </c>
      <c r="L29" s="39" t="s">
        <v>6960</v>
      </c>
      <c r="M29" s="39"/>
      <c r="N29" s="39"/>
      <c r="O29" s="39"/>
      <c r="P29" s="39"/>
      <c r="Q29" s="39"/>
      <c r="R29" s="39" t="s">
        <v>6920</v>
      </c>
      <c r="S29" s="39"/>
      <c r="T29" s="39" t="s">
        <v>232</v>
      </c>
      <c r="U29" s="39" t="s">
        <v>6939</v>
      </c>
      <c r="V29" s="39" t="s">
        <v>6963</v>
      </c>
      <c r="W29" s="39" t="s">
        <v>6981</v>
      </c>
      <c r="X29" s="39" t="s">
        <v>6965</v>
      </c>
      <c r="Y29" s="49" t="s">
        <v>6883</v>
      </c>
      <c r="Z29" s="39" t="s">
        <v>1128</v>
      </c>
      <c r="AA29" s="39"/>
      <c r="AB29" s="39">
        <v>4096</v>
      </c>
      <c r="AC29" s="39">
        <v>2700</v>
      </c>
      <c r="AD29" s="55" t="s">
        <v>6931</v>
      </c>
      <c r="AE29" s="55" t="s">
        <v>6994</v>
      </c>
      <c r="AF29" s="39"/>
      <c r="AG29" s="39"/>
      <c r="AH29" s="39"/>
      <c r="AI29" s="57"/>
      <c r="AJ29" s="59" t="s">
        <v>6940</v>
      </c>
      <c r="AK29" s="57"/>
      <c r="AL29" s="41" t="str">
        <f>IF(A29="","",IF(IF(ISERROR(MATCH(A29,[1]vInfo!A:A,0)),"","VPC")&lt;&gt;"","VPC",IF(ISERROR(MATCH(A29,[2]vInfo!A:A,0)),IF(ISERROR(MATCH(A29,[3]vInfo!A:A,0)),"Non VPC(Location/Technical Constraint)","VPC (yet)"),"VPC (yet)")))</f>
        <v>Non VPC(Location/Technical Constraint)</v>
      </c>
      <c r="AM29" s="41" t="str">
        <f>IF(AL29="VPC (yet)",IFERROR(VLOOKUP(B29,[5]Sheet1!A:B,2,0),""),"")</f>
        <v/>
      </c>
      <c r="AN29" s="41" t="str">
        <f t="shared" si="1"/>
        <v>AP</v>
      </c>
    </row>
    <row r="30" spans="1:41" ht="18" hidden="1" customHeight="1">
      <c r="A30" s="38" t="str">
        <f t="shared" si="0"/>
        <v>a11gtpghmc02</v>
      </c>
      <c r="B30" s="38" t="s">
        <v>6995</v>
      </c>
      <c r="C30" s="46" t="s">
        <v>6996</v>
      </c>
      <c r="D30" s="38">
        <v>3</v>
      </c>
      <c r="E30" s="38" t="s">
        <v>6997</v>
      </c>
      <c r="F30" s="38" t="s">
        <v>756</v>
      </c>
      <c r="G30" s="39" t="s">
        <v>223</v>
      </c>
      <c r="H30" s="39" t="s">
        <v>6958</v>
      </c>
      <c r="I30" s="39" t="s">
        <v>1132</v>
      </c>
      <c r="J30" s="39" t="s">
        <v>6998</v>
      </c>
      <c r="K30" s="39" t="s">
        <v>757</v>
      </c>
      <c r="L30" s="39" t="s">
        <v>1126</v>
      </c>
      <c r="M30" s="39" t="s">
        <v>594</v>
      </c>
      <c r="N30" s="39"/>
      <c r="O30" s="39"/>
      <c r="P30" s="39"/>
      <c r="Q30" s="39"/>
      <c r="R30" s="39"/>
      <c r="S30" s="39"/>
      <c r="T30" s="39" t="s">
        <v>229</v>
      </c>
      <c r="U30" s="39" t="s">
        <v>6939</v>
      </c>
      <c r="V30" s="39" t="s">
        <v>6880</v>
      </c>
      <c r="W30" s="39" t="s">
        <v>6999</v>
      </c>
      <c r="X30" s="39" t="s">
        <v>6882</v>
      </c>
      <c r="Y30" s="49" t="s">
        <v>6883</v>
      </c>
      <c r="Z30" s="39"/>
      <c r="AA30" s="39">
        <v>2</v>
      </c>
      <c r="AB30" s="39" t="s">
        <v>6966</v>
      </c>
      <c r="AC30" s="39"/>
      <c r="AD30" s="39"/>
      <c r="AE30" s="39"/>
      <c r="AF30" s="39"/>
      <c r="AG30" s="39"/>
      <c r="AH30" s="39"/>
      <c r="AI30" s="57"/>
      <c r="AJ30" s="38" t="s">
        <v>6970</v>
      </c>
      <c r="AK30" s="57"/>
      <c r="AL30" s="41" t="str">
        <f>IF(A30="","",IF(IF(ISERROR(MATCH(A30,[1]vInfo!A:A,0)),"","VPC")&lt;&gt;"","VPC",IF(ISERROR(MATCH(A30,[2]vInfo!A:A,0)),IF(ISERROR(MATCH(A30,[3]vInfo!A:A,0)),"Non VPC(Location/Technical Constraint)","VPC (yet)"),"VPC (yet)")))</f>
        <v>Non VPC(Location/Technical Constraint)</v>
      </c>
      <c r="AM30" s="41" t="str">
        <f>IF(AL30="VPC (yet)",IFERROR(VLOOKUP(B30,[5]Sheet1!A:B,2,0),""),"")</f>
        <v/>
      </c>
      <c r="AN30" s="41" t="str">
        <f t="shared" si="1"/>
        <v>infra</v>
      </c>
    </row>
    <row r="31" spans="1:41" ht="18" hidden="1" customHeight="1">
      <c r="A31" s="38" t="str">
        <f t="shared" si="0"/>
        <v>a11rtpghmc</v>
      </c>
      <c r="B31" s="38" t="s">
        <v>6995</v>
      </c>
      <c r="C31" s="46" t="s">
        <v>6996</v>
      </c>
      <c r="D31" s="38">
        <v>3</v>
      </c>
      <c r="E31" s="38" t="s">
        <v>7000</v>
      </c>
      <c r="F31" s="38" t="s">
        <v>761</v>
      </c>
      <c r="G31" s="39" t="s">
        <v>311</v>
      </c>
      <c r="H31" s="39" t="s">
        <v>6958</v>
      </c>
      <c r="I31" s="39" t="s">
        <v>1132</v>
      </c>
      <c r="J31" s="39" t="s">
        <v>757</v>
      </c>
      <c r="K31" s="39" t="s">
        <v>757</v>
      </c>
      <c r="L31" s="39" t="s">
        <v>1126</v>
      </c>
      <c r="M31" s="39"/>
      <c r="N31" s="39"/>
      <c r="O31" s="39"/>
      <c r="P31" s="39"/>
      <c r="Q31" s="39"/>
      <c r="R31" s="39"/>
      <c r="S31" s="39"/>
      <c r="T31" s="39" t="s">
        <v>277</v>
      </c>
      <c r="U31" s="39" t="s">
        <v>6939</v>
      </c>
      <c r="V31" s="39" t="s">
        <v>6880</v>
      </c>
      <c r="W31" s="39" t="s">
        <v>6999</v>
      </c>
      <c r="X31" s="39" t="s">
        <v>6882</v>
      </c>
      <c r="Y31" s="49" t="s">
        <v>6883</v>
      </c>
      <c r="Z31" s="39"/>
      <c r="AA31" s="39">
        <v>2</v>
      </c>
      <c r="AB31" s="39" t="s">
        <v>6966</v>
      </c>
      <c r="AC31" s="39"/>
      <c r="AD31" s="39"/>
      <c r="AE31" s="39"/>
      <c r="AF31" s="39"/>
      <c r="AG31" s="39"/>
      <c r="AH31" s="39"/>
      <c r="AI31" s="57"/>
      <c r="AJ31" s="38" t="s">
        <v>6970</v>
      </c>
      <c r="AK31" s="57"/>
      <c r="AL31" s="41" t="str">
        <f>IF(A31="","",IF(IF(ISERROR(MATCH(A31,[1]vInfo!A:A,0)),"","VPC")&lt;&gt;"","VPC",IF(ISERROR(MATCH(A31,[2]vInfo!A:A,0)),IF(ISERROR(MATCH(A31,[3]vInfo!A:A,0)),"Non VPC(Location/Technical Constraint)","VPC (yet)"),"VPC (yet)")))</f>
        <v>Non VPC(Location/Technical Constraint)</v>
      </c>
      <c r="AM31" s="41" t="str">
        <f>IF(AL31="VPC (yet)",IFERROR(VLOOKUP(B31,[5]Sheet1!A:B,2,0),""),"")</f>
        <v/>
      </c>
      <c r="AN31" s="41" t="str">
        <f t="shared" si="1"/>
        <v>infra</v>
      </c>
    </row>
    <row r="32" spans="1:41" ht="18" hidden="1" customHeight="1">
      <c r="A32" s="38" t="str">
        <f t="shared" si="0"/>
        <v>a11rtpghmc01</v>
      </c>
      <c r="B32" s="38" t="s">
        <v>6995</v>
      </c>
      <c r="C32" s="46" t="s">
        <v>6996</v>
      </c>
      <c r="D32" s="38">
        <v>3</v>
      </c>
      <c r="E32" s="38" t="s">
        <v>7001</v>
      </c>
      <c r="F32" s="38" t="s">
        <v>763</v>
      </c>
      <c r="G32" s="39" t="s">
        <v>223</v>
      </c>
      <c r="H32" s="39" t="s">
        <v>6958</v>
      </c>
      <c r="I32" s="39" t="s">
        <v>1132</v>
      </c>
      <c r="J32" s="39" t="s">
        <v>757</v>
      </c>
      <c r="K32" s="39" t="s">
        <v>757</v>
      </c>
      <c r="L32" s="39" t="s">
        <v>1126</v>
      </c>
      <c r="M32" s="39" t="s">
        <v>594</v>
      </c>
      <c r="N32" s="39"/>
      <c r="O32" s="39"/>
      <c r="P32" s="39"/>
      <c r="Q32" s="39"/>
      <c r="R32" s="39"/>
      <c r="S32" s="39"/>
      <c r="T32" s="39" t="s">
        <v>229</v>
      </c>
      <c r="U32" s="39" t="s">
        <v>6939</v>
      </c>
      <c r="V32" s="39" t="s">
        <v>6880</v>
      </c>
      <c r="W32" s="39" t="s">
        <v>6999</v>
      </c>
      <c r="X32" s="39" t="s">
        <v>6882</v>
      </c>
      <c r="Y32" s="49" t="s">
        <v>6883</v>
      </c>
      <c r="Z32" s="39"/>
      <c r="AA32" s="39">
        <v>2</v>
      </c>
      <c r="AB32" s="39" t="s">
        <v>6966</v>
      </c>
      <c r="AC32" s="39"/>
      <c r="AD32" s="39"/>
      <c r="AE32" s="39"/>
      <c r="AF32" s="39"/>
      <c r="AG32" s="39"/>
      <c r="AH32" s="39"/>
      <c r="AI32" s="57"/>
      <c r="AJ32" s="38" t="s">
        <v>6976</v>
      </c>
      <c r="AK32" s="57"/>
      <c r="AL32" s="41" t="str">
        <f>IF(A32="","",IF(IF(ISERROR(MATCH(A32,[1]vInfo!A:A,0)),"","VPC")&lt;&gt;"","VPC",IF(ISERROR(MATCH(A32,[2]vInfo!A:A,0)),IF(ISERROR(MATCH(A32,[3]vInfo!A:A,0)),"Non VPC(Location/Technical Constraint)","VPC (yet)"),"VPC (yet)")))</f>
        <v>Non VPC(Location/Technical Constraint)</v>
      </c>
      <c r="AM32" s="41" t="str">
        <f>IF(AL32="VPC (yet)",IFERROR(VLOOKUP(B32,[5]Sheet1!A:B,2,0),""),"")</f>
        <v/>
      </c>
      <c r="AN32" s="41" t="str">
        <f t="shared" si="1"/>
        <v>infra</v>
      </c>
    </row>
    <row r="33" spans="1:42" ht="18" hidden="1" customHeight="1">
      <c r="A33" s="38" t="str">
        <f t="shared" si="0"/>
        <v>pdc_ts3310_1</v>
      </c>
      <c r="B33" s="38" t="s">
        <v>3078</v>
      </c>
      <c r="C33" s="38" t="s">
        <v>7002</v>
      </c>
      <c r="D33" s="38">
        <v>3</v>
      </c>
      <c r="E33" s="38" t="s">
        <v>7003</v>
      </c>
      <c r="F33" s="38" t="s">
        <v>7004</v>
      </c>
      <c r="G33" s="39" t="s">
        <v>223</v>
      </c>
      <c r="H33" s="39" t="s">
        <v>7005</v>
      </c>
      <c r="I33" s="39" t="s">
        <v>1132</v>
      </c>
      <c r="J33" s="39" t="s">
        <v>7005</v>
      </c>
      <c r="K33" s="39" t="s">
        <v>7006</v>
      </c>
      <c r="L33" s="39" t="s">
        <v>1126</v>
      </c>
      <c r="M33" s="39"/>
      <c r="N33" s="39"/>
      <c r="O33" s="39"/>
      <c r="P33" s="39"/>
      <c r="Q33" s="39"/>
      <c r="R33" s="39"/>
      <c r="S33" s="39"/>
      <c r="T33" s="39" t="s">
        <v>229</v>
      </c>
      <c r="U33" s="39" t="s">
        <v>6939</v>
      </c>
      <c r="V33" s="39" t="s">
        <v>6880</v>
      </c>
      <c r="W33" s="39" t="s">
        <v>6935</v>
      </c>
      <c r="X33" s="39" t="s">
        <v>6882</v>
      </c>
      <c r="Y33" s="49" t="s">
        <v>6883</v>
      </c>
      <c r="Z33" s="39"/>
      <c r="AA33" s="39"/>
      <c r="AB33" s="39"/>
      <c r="AC33" s="39"/>
      <c r="AD33" s="39"/>
      <c r="AE33" s="39"/>
      <c r="AF33" s="39"/>
      <c r="AG33" s="39"/>
      <c r="AH33" s="39"/>
      <c r="AI33" s="57"/>
      <c r="AJ33" s="59" t="s">
        <v>7007</v>
      </c>
      <c r="AK33" s="57"/>
      <c r="AL33" s="41" t="str">
        <f>IF(A33="","",IF(IF(ISERROR(MATCH(A33,[1]vInfo!A:A,0)),"","VPC")&lt;&gt;"","VPC",IF(ISERROR(MATCH(A33,[2]vInfo!A:A,0)),IF(ISERROR(MATCH(A33,[3]vInfo!A:A,0)),"Non VPC(Location/Technical Constraint)","VPC (yet)"),"VPC (yet)")))</f>
        <v>Non VPC(Location/Technical Constraint)</v>
      </c>
      <c r="AM33" s="41" t="str">
        <f>IF(AL33="VPC (yet)",IFERROR(VLOOKUP(B33,[5]Sheet1!A:B,2,0),""),"")</f>
        <v/>
      </c>
      <c r="AN33" s="41" t="str">
        <f t="shared" si="1"/>
        <v>infra</v>
      </c>
    </row>
    <row r="34" spans="1:42" ht="18" hidden="1" customHeight="1">
      <c r="A34" s="38" t="str">
        <f t="shared" si="0"/>
        <v>sdc_ts3310_1</v>
      </c>
      <c r="B34" s="38" t="s">
        <v>3078</v>
      </c>
      <c r="C34" s="38" t="s">
        <v>7002</v>
      </c>
      <c r="D34" s="38">
        <v>3</v>
      </c>
      <c r="E34" s="38" t="s">
        <v>7008</v>
      </c>
      <c r="F34" s="38" t="s">
        <v>7009</v>
      </c>
      <c r="G34" s="39" t="s">
        <v>681</v>
      </c>
      <c r="H34" s="39" t="s">
        <v>7005</v>
      </c>
      <c r="I34" s="39" t="s">
        <v>1132</v>
      </c>
      <c r="J34" s="39" t="s">
        <v>7005</v>
      </c>
      <c r="K34" s="39" t="s">
        <v>7006</v>
      </c>
      <c r="L34" s="39" t="s">
        <v>1126</v>
      </c>
      <c r="M34" s="39"/>
      <c r="N34" s="39"/>
      <c r="O34" s="39"/>
      <c r="P34" s="39"/>
      <c r="Q34" s="39"/>
      <c r="R34" s="39"/>
      <c r="S34" s="39"/>
      <c r="T34" s="39" t="s">
        <v>7010</v>
      </c>
      <c r="U34" s="39" t="s">
        <v>6939</v>
      </c>
      <c r="V34" s="39" t="s">
        <v>6880</v>
      </c>
      <c r="W34" s="39" t="s">
        <v>6935</v>
      </c>
      <c r="X34" s="39" t="s">
        <v>6882</v>
      </c>
      <c r="Y34" s="49" t="s">
        <v>6883</v>
      </c>
      <c r="Z34" s="39"/>
      <c r="AA34" s="39"/>
      <c r="AB34" s="39"/>
      <c r="AC34" s="39"/>
      <c r="AD34" s="55"/>
      <c r="AE34" s="55"/>
      <c r="AF34" s="39"/>
      <c r="AG34" s="39"/>
      <c r="AH34" s="39"/>
      <c r="AI34" s="57"/>
      <c r="AJ34" s="38" t="s">
        <v>6976</v>
      </c>
      <c r="AK34" s="57"/>
      <c r="AL34" s="41" t="str">
        <f>IF(A34="","",IF(IF(ISERROR(MATCH(A34,[1]vInfo!A:A,0)),"","VPC")&lt;&gt;"","VPC",IF(ISERROR(MATCH(A34,[2]vInfo!A:A,0)),IF(ISERROR(MATCH(A34,[3]vInfo!A:A,0)),"Non VPC(Location/Technical Constraint)","VPC (yet)"),"VPC (yet)")))</f>
        <v>Non VPC(Location/Technical Constraint)</v>
      </c>
      <c r="AM34" s="41" t="str">
        <f>IF(AL34="VPC (yet)",IFERROR(VLOOKUP(B34,[5]Sheet1!A:B,2,0),""),"")</f>
        <v/>
      </c>
      <c r="AN34" s="41" t="str">
        <f t="shared" si="1"/>
        <v>infra</v>
      </c>
    </row>
    <row r="35" spans="1:42" ht="18" hidden="1" customHeight="1">
      <c r="A35" s="38" t="str">
        <f t="shared" si="0"/>
        <v>w11gtsm1a</v>
      </c>
      <c r="B35" s="38" t="s">
        <v>3078</v>
      </c>
      <c r="C35" s="38" t="s">
        <v>7002</v>
      </c>
      <c r="D35" s="38">
        <v>3</v>
      </c>
      <c r="E35" s="38" t="s">
        <v>7011</v>
      </c>
      <c r="F35" s="38" t="s">
        <v>792</v>
      </c>
      <c r="G35" s="39" t="s">
        <v>670</v>
      </c>
      <c r="H35" s="39" t="s">
        <v>7012</v>
      </c>
      <c r="I35" s="39" t="s">
        <v>7013</v>
      </c>
      <c r="J35" s="39" t="s">
        <v>6900</v>
      </c>
      <c r="K35" s="39" t="s">
        <v>6901</v>
      </c>
      <c r="L35" s="39" t="s">
        <v>1126</v>
      </c>
      <c r="M35" s="39"/>
      <c r="N35" s="39"/>
      <c r="O35" s="39"/>
      <c r="P35" s="39"/>
      <c r="Q35" s="39"/>
      <c r="R35" s="39"/>
      <c r="S35" s="39"/>
      <c r="T35" s="39" t="s">
        <v>229</v>
      </c>
      <c r="U35" s="39" t="s">
        <v>6939</v>
      </c>
      <c r="V35" s="39" t="s">
        <v>6880</v>
      </c>
      <c r="W35" s="39" t="s">
        <v>6935</v>
      </c>
      <c r="X35" s="39" t="s">
        <v>6882</v>
      </c>
      <c r="Y35" s="49" t="s">
        <v>6883</v>
      </c>
      <c r="Z35" s="39"/>
      <c r="AA35" s="39">
        <v>16</v>
      </c>
      <c r="AB35" s="39" t="s">
        <v>7014</v>
      </c>
      <c r="AC35" s="39">
        <v>2490</v>
      </c>
      <c r="AD35" s="39"/>
      <c r="AE35" s="39"/>
      <c r="AF35" s="39"/>
      <c r="AG35" s="39"/>
      <c r="AH35" s="39"/>
      <c r="AI35" s="57"/>
      <c r="AJ35" s="59" t="s">
        <v>7015</v>
      </c>
      <c r="AK35" s="57"/>
      <c r="AL35" s="41" t="str">
        <f>IF(A35="","",IF(IF(ISERROR(MATCH(A35,[1]vInfo!A:A,0)),"","VPC")&lt;&gt;"","VPC",IF(ISERROR(MATCH(A35,[2]vInfo!A:A,0)),IF(ISERROR(MATCH(A35,[3]vInfo!A:A,0)),"Non VPC(Location/Technical Constraint)","VPC (yet)"),"VPC (yet)")))</f>
        <v>Non VPC(Location/Technical Constraint)</v>
      </c>
      <c r="AM35" s="41" t="str">
        <f>IF(AL35="VPC (yet)",IFERROR(VLOOKUP(B35,[5]Sheet1!A:B,2,0),""),"")</f>
        <v/>
      </c>
      <c r="AN35" s="41" t="str">
        <f t="shared" si="1"/>
        <v>infra</v>
      </c>
    </row>
    <row r="36" spans="1:42" ht="18" hidden="1" customHeight="1">
      <c r="A36" s="38" t="str">
        <f t="shared" si="0"/>
        <v>w11gtsm2a</v>
      </c>
      <c r="B36" s="38" t="s">
        <v>3078</v>
      </c>
      <c r="C36" s="38" t="s">
        <v>7002</v>
      </c>
      <c r="D36" s="38">
        <v>3</v>
      </c>
      <c r="E36" s="38" t="s">
        <v>143</v>
      </c>
      <c r="F36" s="38" t="s">
        <v>790</v>
      </c>
      <c r="G36" s="39" t="s">
        <v>670</v>
      </c>
      <c r="H36" s="39" t="s">
        <v>7012</v>
      </c>
      <c r="I36" s="39" t="s">
        <v>7013</v>
      </c>
      <c r="J36" s="39" t="s">
        <v>6900</v>
      </c>
      <c r="K36" s="39" t="s">
        <v>6901</v>
      </c>
      <c r="L36" s="39" t="s">
        <v>1126</v>
      </c>
      <c r="M36" s="39"/>
      <c r="N36" s="39"/>
      <c r="O36" s="39"/>
      <c r="P36" s="39"/>
      <c r="Q36" s="39"/>
      <c r="R36" s="39"/>
      <c r="S36" s="39"/>
      <c r="T36" s="39" t="s">
        <v>277</v>
      </c>
      <c r="U36" s="39" t="s">
        <v>6939</v>
      </c>
      <c r="V36" s="39" t="s">
        <v>6880</v>
      </c>
      <c r="W36" s="39" t="s">
        <v>6935</v>
      </c>
      <c r="X36" s="39" t="s">
        <v>6882</v>
      </c>
      <c r="Y36" s="49" t="s">
        <v>6883</v>
      </c>
      <c r="Z36" s="39"/>
      <c r="AA36" s="39">
        <v>16</v>
      </c>
      <c r="AB36" s="39" t="s">
        <v>7014</v>
      </c>
      <c r="AC36" s="39">
        <v>2527</v>
      </c>
      <c r="AD36" s="39"/>
      <c r="AE36" s="39"/>
      <c r="AF36" s="39"/>
      <c r="AG36" s="39"/>
      <c r="AH36" s="39"/>
      <c r="AI36" s="57"/>
      <c r="AJ36" s="38" t="s">
        <v>6976</v>
      </c>
      <c r="AK36" s="57"/>
      <c r="AL36" s="41" t="str">
        <f>IF(A36="","",IF(IF(ISERROR(MATCH(A36,[1]vInfo!A:A,0)),"","VPC")&lt;&gt;"","VPC",IF(ISERROR(MATCH(A36,[2]vInfo!A:A,0)),IF(ISERROR(MATCH(A36,[3]vInfo!A:A,0)),"Non VPC(Location/Technical Constraint)","VPC (yet)"),"VPC (yet)")))</f>
        <v>Non VPC(Location/Technical Constraint)</v>
      </c>
      <c r="AM36" s="41" t="str">
        <f>IF(AL36="VPC (yet)",IFERROR(VLOOKUP(B36,[5]Sheet1!A:B,2,0),""),"")</f>
        <v/>
      </c>
      <c r="AN36" s="41" t="str">
        <f t="shared" si="1"/>
        <v>infra</v>
      </c>
    </row>
    <row r="37" spans="1:42" ht="18" hidden="1" customHeight="1">
      <c r="A37" s="38" t="str">
        <f t="shared" si="0"/>
        <v>x11gotcap01</v>
      </c>
      <c r="B37" s="38" t="s">
        <v>1566</v>
      </c>
      <c r="C37" s="38" t="s">
        <v>7016</v>
      </c>
      <c r="D37" s="38">
        <v>3</v>
      </c>
      <c r="E37" s="38" t="s">
        <v>7017</v>
      </c>
      <c r="F37" s="38" t="s">
        <v>7018</v>
      </c>
      <c r="G37" s="39" t="s">
        <v>223</v>
      </c>
      <c r="H37" s="39" t="s">
        <v>6958</v>
      </c>
      <c r="I37" s="39" t="s">
        <v>1132</v>
      </c>
      <c r="J37" s="39" t="s">
        <v>614</v>
      </c>
      <c r="K37" s="39" t="s">
        <v>7019</v>
      </c>
      <c r="L37" s="39" t="s">
        <v>1407</v>
      </c>
      <c r="M37" s="39" t="s">
        <v>594</v>
      </c>
      <c r="N37" s="39"/>
      <c r="O37" s="39"/>
      <c r="P37" s="39"/>
      <c r="Q37" s="39"/>
      <c r="R37" s="39"/>
      <c r="S37" s="39"/>
      <c r="T37" s="39" t="s">
        <v>399</v>
      </c>
      <c r="U37" s="39" t="s">
        <v>6939</v>
      </c>
      <c r="V37" s="39" t="s">
        <v>6880</v>
      </c>
      <c r="W37" s="39" t="s">
        <v>7020</v>
      </c>
      <c r="X37" s="39" t="s">
        <v>7021</v>
      </c>
      <c r="Y37" s="49" t="s">
        <v>6883</v>
      </c>
      <c r="Z37" s="39"/>
      <c r="AA37" s="39">
        <v>1</v>
      </c>
      <c r="AB37" s="39">
        <v>4096</v>
      </c>
      <c r="AC37" s="39"/>
      <c r="AD37" s="39"/>
      <c r="AE37" s="39"/>
      <c r="AF37" s="39"/>
      <c r="AG37" s="39"/>
      <c r="AH37" s="39"/>
      <c r="AI37" s="57" t="s">
        <v>7022</v>
      </c>
      <c r="AJ37" s="38" t="s">
        <v>7023</v>
      </c>
      <c r="AK37" s="57"/>
      <c r="AL37" s="41" t="str">
        <f>IF(A37="","",IF(IF(ISERROR(MATCH(A37,[1]vInfo!A:A,0)),"","VPC")&lt;&gt;"","VPC",IF(ISERROR(MATCH(A37,[2]vInfo!A:A,0)),IF(ISERROR(MATCH(A37,[3]vInfo!A:A,0)),"Non VPC(Location/Technical Constraint)","VPC (yet)"),"VPC (yet)")))</f>
        <v>Non VPC(Location/Technical Constraint)</v>
      </c>
      <c r="AM37" s="41" t="str">
        <f>IF(AL37="VPC (yet)",IFERROR(VLOOKUP(B37,[5]Sheet1!A:B,2,0),""),"")</f>
        <v/>
      </c>
      <c r="AN37" s="41" t="str">
        <f t="shared" si="1"/>
        <v>infra</v>
      </c>
    </row>
    <row r="38" spans="1:42" ht="18" hidden="1" customHeight="1">
      <c r="A38" s="38" t="str">
        <f t="shared" si="0"/>
        <v>x11gotcap02</v>
      </c>
      <c r="B38" s="38" t="s">
        <v>1566</v>
      </c>
      <c r="C38" s="38" t="s">
        <v>7016</v>
      </c>
      <c r="D38" s="38">
        <v>3</v>
      </c>
      <c r="E38" s="38" t="s">
        <v>7024</v>
      </c>
      <c r="F38" s="38" t="s">
        <v>7025</v>
      </c>
      <c r="G38" s="39" t="s">
        <v>681</v>
      </c>
      <c r="H38" s="39" t="s">
        <v>6958</v>
      </c>
      <c r="I38" s="39" t="s">
        <v>681</v>
      </c>
      <c r="J38" s="39" t="s">
        <v>614</v>
      </c>
      <c r="K38" s="39" t="s">
        <v>7019</v>
      </c>
      <c r="L38" s="39" t="s">
        <v>1407</v>
      </c>
      <c r="M38" s="39" t="s">
        <v>594</v>
      </c>
      <c r="N38" s="39"/>
      <c r="O38" s="39"/>
      <c r="P38" s="39"/>
      <c r="Q38" s="39"/>
      <c r="R38" s="39"/>
      <c r="S38" s="39"/>
      <c r="T38" s="39" t="s">
        <v>277</v>
      </c>
      <c r="U38" s="39" t="s">
        <v>6939</v>
      </c>
      <c r="V38" s="39" t="s">
        <v>6880</v>
      </c>
      <c r="W38" s="39" t="s">
        <v>7020</v>
      </c>
      <c r="X38" s="39" t="s">
        <v>7021</v>
      </c>
      <c r="Y38" s="49" t="s">
        <v>6883</v>
      </c>
      <c r="Z38" s="39"/>
      <c r="AA38" s="39">
        <v>1</v>
      </c>
      <c r="AB38" s="39">
        <v>4096</v>
      </c>
      <c r="AC38" s="39"/>
      <c r="AD38" s="39"/>
      <c r="AE38" s="39"/>
      <c r="AF38" s="39"/>
      <c r="AG38" s="39"/>
      <c r="AH38" s="39"/>
      <c r="AI38" s="57" t="s">
        <v>7022</v>
      </c>
      <c r="AJ38" s="38" t="s">
        <v>7007</v>
      </c>
      <c r="AK38" s="57"/>
      <c r="AL38" s="41" t="str">
        <f>IF(A38="","",IF(IF(ISERROR(MATCH(A38,[1]vInfo!A:A,0)),"","VPC")&lt;&gt;"","VPC",IF(ISERROR(MATCH(A38,[2]vInfo!A:A,0)),IF(ISERROR(MATCH(A38,[3]vInfo!A:A,0)),"Non VPC(Location/Technical Constraint)","VPC (yet)"),"VPC (yet)")))</f>
        <v>Non VPC(Location/Technical Constraint)</v>
      </c>
      <c r="AM38" s="41" t="str">
        <f>IF(AL38="VPC (yet)",IFERROR(VLOOKUP(B38,[5]Sheet1!A:B,2,0),""),"")</f>
        <v/>
      </c>
      <c r="AN38" s="41" t="str">
        <f t="shared" si="1"/>
        <v>infra</v>
      </c>
    </row>
    <row r="39" spans="1:42" ht="18" hidden="1" customHeight="1">
      <c r="A39" s="38" t="str">
        <f t="shared" si="0"/>
        <v>x11gbpcpapp1a</v>
      </c>
      <c r="B39" s="38" t="s">
        <v>7026</v>
      </c>
      <c r="C39" s="38" t="s">
        <v>7027</v>
      </c>
      <c r="D39" s="38">
        <v>3</v>
      </c>
      <c r="E39" s="38" t="s">
        <v>7028</v>
      </c>
      <c r="F39" s="38" t="s">
        <v>7029</v>
      </c>
      <c r="G39" s="39" t="s">
        <v>670</v>
      </c>
      <c r="H39" s="39" t="s">
        <v>6878</v>
      </c>
      <c r="I39" s="38" t="s">
        <v>681</v>
      </c>
      <c r="J39" s="39" t="s">
        <v>296</v>
      </c>
      <c r="K39" s="39" t="s">
        <v>6945</v>
      </c>
      <c r="L39" s="39" t="s">
        <v>6946</v>
      </c>
      <c r="M39" s="39"/>
      <c r="N39" s="39"/>
      <c r="O39" s="39"/>
      <c r="P39" s="39"/>
      <c r="Q39" s="39"/>
      <c r="R39" s="39"/>
      <c r="S39" s="39" t="s">
        <v>7030</v>
      </c>
      <c r="T39" s="39" t="s">
        <v>6858</v>
      </c>
      <c r="U39" s="39" t="s">
        <v>6858</v>
      </c>
      <c r="V39" s="39" t="s">
        <v>7031</v>
      </c>
      <c r="W39" s="39" t="s">
        <v>7032</v>
      </c>
      <c r="X39" s="39"/>
      <c r="Y39" s="49" t="s">
        <v>265</v>
      </c>
      <c r="Z39" s="39">
        <v>2</v>
      </c>
      <c r="AA39" s="57"/>
      <c r="AB39" s="57" t="s">
        <v>7033</v>
      </c>
      <c r="AC39" s="57"/>
      <c r="AD39" s="57"/>
      <c r="AE39" s="57" t="s">
        <v>7034</v>
      </c>
      <c r="AF39" s="57"/>
      <c r="AG39" s="57"/>
      <c r="AH39" s="57"/>
      <c r="AI39" s="57"/>
      <c r="AJ39" s="57"/>
      <c r="AK39" s="57"/>
      <c r="AL39" s="41" t="str">
        <f>IF(A39="","",IF(IF(ISERROR(MATCH(A39,[1]vInfo!A:A,0)),"","VPC")&lt;&gt;"","VPC",IF(ISERROR(MATCH(A39,[2]vInfo!A:A,0)),IF(ISERROR(MATCH(A39,[3]vInfo!A:A,0)),"Non VPC(Location/Technical Constraint)","VPC (yet)"),"VPC (yet)")))</f>
        <v>VPC</v>
      </c>
      <c r="AM39" s="41" t="str">
        <f>IF(AL39="VPC (yet)",IFERROR(VLOOKUP(B39,[5]Sheet1!A:B,2,0),""),"")</f>
        <v/>
      </c>
      <c r="AN39" s="41" t="str">
        <f t="shared" si="1"/>
        <v>AP</v>
      </c>
    </row>
    <row r="40" spans="1:42" ht="18" hidden="1" customHeight="1">
      <c r="A40" s="38" t="str">
        <f t="shared" si="0"/>
        <v>x11gbpcpapp2a</v>
      </c>
      <c r="B40" s="38" t="s">
        <v>7035</v>
      </c>
      <c r="C40" s="38" t="s">
        <v>7027</v>
      </c>
      <c r="D40" s="38">
        <v>3</v>
      </c>
      <c r="E40" s="38" t="s">
        <v>7036</v>
      </c>
      <c r="F40" s="38" t="s">
        <v>7037</v>
      </c>
      <c r="G40" s="39" t="s">
        <v>670</v>
      </c>
      <c r="H40" s="39" t="s">
        <v>6878</v>
      </c>
      <c r="I40" s="38" t="s">
        <v>681</v>
      </c>
      <c r="J40" s="39" t="s">
        <v>296</v>
      </c>
      <c r="K40" s="39" t="s">
        <v>6945</v>
      </c>
      <c r="L40" s="39" t="s">
        <v>6946</v>
      </c>
      <c r="M40" s="39"/>
      <c r="N40" s="39"/>
      <c r="O40" s="39"/>
      <c r="P40" s="39"/>
      <c r="Q40" s="39"/>
      <c r="R40" s="39"/>
      <c r="S40" s="39" t="s">
        <v>7030</v>
      </c>
      <c r="T40" s="39" t="s">
        <v>6858</v>
      </c>
      <c r="U40" s="39" t="s">
        <v>6858</v>
      </c>
      <c r="V40" s="39" t="s">
        <v>7031</v>
      </c>
      <c r="W40" s="39" t="s">
        <v>7032</v>
      </c>
      <c r="X40" s="39"/>
      <c r="Y40" s="49" t="s">
        <v>265</v>
      </c>
      <c r="Z40" s="39">
        <v>2</v>
      </c>
      <c r="AA40" s="57"/>
      <c r="AB40" s="57" t="s">
        <v>7033</v>
      </c>
      <c r="AC40" s="57"/>
      <c r="AD40" s="57"/>
      <c r="AE40" s="57" t="s">
        <v>7034</v>
      </c>
      <c r="AF40" s="57"/>
      <c r="AG40" s="57"/>
      <c r="AH40" s="57"/>
      <c r="AI40" s="57"/>
      <c r="AJ40" s="57"/>
      <c r="AK40" s="57"/>
      <c r="AL40" s="41" t="str">
        <f>IF(A40="","",IF(IF(ISERROR(MATCH(A40,[1]vInfo!A:A,0)),"","VPC")&lt;&gt;"","VPC",IF(ISERROR(MATCH(A40,[2]vInfo!A:A,0)),IF(ISERROR(MATCH(A40,[3]vInfo!A:A,0)),"Non VPC(Location/Technical Constraint)","VPC (yet)"),"VPC (yet)")))</f>
        <v>VPC</v>
      </c>
      <c r="AM40" s="41" t="str">
        <f>IF(AL40="VPC (yet)",IFERROR(VLOOKUP(B40,[5]Sheet1!A:B,2,0),""),"")</f>
        <v/>
      </c>
      <c r="AN40" s="41" t="str">
        <f t="shared" si="1"/>
        <v>AP</v>
      </c>
    </row>
    <row r="41" spans="1:42" ht="18" hidden="1" customHeight="1">
      <c r="A41" s="38" t="str">
        <f t="shared" si="0"/>
        <v>x11gbpcpbat1a</v>
      </c>
      <c r="B41" s="38" t="s">
        <v>7035</v>
      </c>
      <c r="C41" s="38" t="s">
        <v>7027</v>
      </c>
      <c r="D41" s="38">
        <v>3</v>
      </c>
      <c r="E41" s="38" t="s">
        <v>7038</v>
      </c>
      <c r="F41" s="38" t="s">
        <v>7039</v>
      </c>
      <c r="G41" s="39" t="s">
        <v>670</v>
      </c>
      <c r="H41" s="39" t="s">
        <v>6878</v>
      </c>
      <c r="I41" s="38" t="s">
        <v>681</v>
      </c>
      <c r="J41" s="39" t="s">
        <v>296</v>
      </c>
      <c r="K41" s="39" t="s">
        <v>6945</v>
      </c>
      <c r="L41" s="39" t="s">
        <v>6946</v>
      </c>
      <c r="M41" s="39"/>
      <c r="N41" s="39"/>
      <c r="O41" s="39"/>
      <c r="P41" s="39"/>
      <c r="Q41" s="39"/>
      <c r="R41" s="39"/>
      <c r="S41" s="39" t="s">
        <v>7030</v>
      </c>
      <c r="T41" s="39" t="s">
        <v>6858</v>
      </c>
      <c r="U41" s="39" t="s">
        <v>6858</v>
      </c>
      <c r="V41" s="39" t="s">
        <v>7031</v>
      </c>
      <c r="W41" s="39" t="s">
        <v>7032</v>
      </c>
      <c r="X41" s="39"/>
      <c r="Y41" s="49" t="s">
        <v>265</v>
      </c>
      <c r="Z41" s="39">
        <v>2</v>
      </c>
      <c r="AA41" s="57"/>
      <c r="AB41" s="57" t="s">
        <v>7033</v>
      </c>
      <c r="AC41" s="57"/>
      <c r="AD41" s="57"/>
      <c r="AE41" s="57" t="s">
        <v>7034</v>
      </c>
      <c r="AF41" s="57"/>
      <c r="AG41" s="57"/>
      <c r="AH41" s="57"/>
      <c r="AI41" s="57"/>
      <c r="AJ41" s="57"/>
      <c r="AK41" s="57"/>
      <c r="AL41" s="41" t="str">
        <f>IF(A41="","",IF(IF(ISERROR(MATCH(A41,[1]vInfo!A:A,0)),"","VPC")&lt;&gt;"","VPC",IF(ISERROR(MATCH(A41,[2]vInfo!A:A,0)),IF(ISERROR(MATCH(A41,[3]vInfo!A:A,0)),"Non VPC(Location/Technical Constraint)","VPC (yet)"),"VPC (yet)")))</f>
        <v>VPC</v>
      </c>
      <c r="AM41" s="41" t="str">
        <f>IF(AL41="VPC (yet)",IFERROR(VLOOKUP(B41,[5]Sheet1!A:B,2,0),""),"")</f>
        <v/>
      </c>
      <c r="AN41" s="41" t="str">
        <f t="shared" si="1"/>
        <v>AP</v>
      </c>
    </row>
    <row r="42" spans="1:42" ht="18" hidden="1" customHeight="1">
      <c r="A42" s="38" t="str">
        <f t="shared" si="0"/>
        <v>x11gbpcpdb1a</v>
      </c>
      <c r="B42" s="38" t="s">
        <v>7035</v>
      </c>
      <c r="C42" s="38" t="s">
        <v>7027</v>
      </c>
      <c r="D42" s="38">
        <v>3</v>
      </c>
      <c r="E42" s="38" t="s">
        <v>7040</v>
      </c>
      <c r="F42" s="38" t="s">
        <v>7041</v>
      </c>
      <c r="G42" s="39" t="s">
        <v>670</v>
      </c>
      <c r="H42" s="39" t="s">
        <v>6878</v>
      </c>
      <c r="I42" s="38" t="s">
        <v>681</v>
      </c>
      <c r="J42" s="39" t="s">
        <v>296</v>
      </c>
      <c r="K42" s="39" t="s">
        <v>6945</v>
      </c>
      <c r="L42" s="39" t="s">
        <v>6946</v>
      </c>
      <c r="M42" s="39"/>
      <c r="N42" s="39"/>
      <c r="O42" s="39"/>
      <c r="P42" s="39"/>
      <c r="Q42" s="39"/>
      <c r="R42" s="39"/>
      <c r="S42" s="39" t="s">
        <v>7030</v>
      </c>
      <c r="T42" s="39" t="s">
        <v>6858</v>
      </c>
      <c r="U42" s="39" t="s">
        <v>6858</v>
      </c>
      <c r="V42" s="39" t="s">
        <v>7031</v>
      </c>
      <c r="W42" s="39" t="s">
        <v>7032</v>
      </c>
      <c r="X42" s="39"/>
      <c r="Y42" s="49" t="s">
        <v>265</v>
      </c>
      <c r="Z42" s="39">
        <v>4</v>
      </c>
      <c r="AA42" s="57"/>
      <c r="AB42" s="57" t="s">
        <v>6909</v>
      </c>
      <c r="AC42" s="57"/>
      <c r="AD42" s="57"/>
      <c r="AE42" s="57" t="s">
        <v>7042</v>
      </c>
      <c r="AF42" s="57"/>
      <c r="AG42" s="57"/>
      <c r="AH42" s="57"/>
      <c r="AI42" s="57"/>
      <c r="AJ42" s="57"/>
      <c r="AK42" s="57"/>
      <c r="AL42" s="41" t="str">
        <f>IF(A42="","",IF(IF(ISERROR(MATCH(A42,[1]vInfo!A:A,0)),"","VPC")&lt;&gt;"","VPC",IF(ISERROR(MATCH(A42,[2]vInfo!A:A,0)),IF(ISERROR(MATCH(A42,[3]vInfo!A:A,0)),"Non VPC(Location/Technical Constraint)","VPC (yet)"),"VPC (yet)")))</f>
        <v>VPC</v>
      </c>
      <c r="AM42" s="41" t="str">
        <f>IF(AL42="VPC (yet)",IFERROR(VLOOKUP(B42,[5]Sheet1!A:B,2,0),""),"")</f>
        <v/>
      </c>
      <c r="AN42" s="41" t="str">
        <f t="shared" si="1"/>
        <v>AP</v>
      </c>
    </row>
    <row r="43" spans="1:42" ht="18" hidden="1" customHeight="1">
      <c r="A43" s="38" t="str">
        <f t="shared" si="0"/>
        <v>w11gbrs1a</v>
      </c>
      <c r="B43" s="38" t="s">
        <v>1592</v>
      </c>
      <c r="C43" s="38" t="s">
        <v>7043</v>
      </c>
      <c r="D43" s="38">
        <v>4</v>
      </c>
      <c r="E43" s="38" t="s">
        <v>7044</v>
      </c>
      <c r="F43" s="38" t="s">
        <v>7045</v>
      </c>
      <c r="G43" s="39" t="s">
        <v>670</v>
      </c>
      <c r="H43" s="39" t="s">
        <v>6878</v>
      </c>
      <c r="I43" s="39" t="s">
        <v>6959</v>
      </c>
      <c r="J43" s="39" t="s">
        <v>256</v>
      </c>
      <c r="K43" s="39" t="s">
        <v>6010</v>
      </c>
      <c r="L43" s="39" t="s">
        <v>6960</v>
      </c>
      <c r="M43" s="39" t="s">
        <v>6902</v>
      </c>
      <c r="N43" s="39" t="s">
        <v>6928</v>
      </c>
      <c r="O43" s="39"/>
      <c r="P43" s="39"/>
      <c r="Q43" s="39"/>
      <c r="R43" s="39"/>
      <c r="S43" s="39"/>
      <c r="T43" s="39" t="s">
        <v>6858</v>
      </c>
      <c r="U43" s="39" t="s">
        <v>6858</v>
      </c>
      <c r="V43" s="39" t="s">
        <v>6963</v>
      </c>
      <c r="W43" s="39" t="s">
        <v>7046</v>
      </c>
      <c r="X43" s="39" t="s">
        <v>7047</v>
      </c>
      <c r="Y43" s="49" t="s">
        <v>6883</v>
      </c>
      <c r="Z43" s="39">
        <v>2</v>
      </c>
      <c r="AA43" s="39"/>
      <c r="AB43" s="39">
        <v>4096</v>
      </c>
      <c r="AC43" s="39">
        <v>2700</v>
      </c>
      <c r="AD43" s="55" t="s">
        <v>6922</v>
      </c>
      <c r="AE43" s="55" t="s">
        <v>7048</v>
      </c>
      <c r="AF43" s="39"/>
      <c r="AG43" s="39"/>
      <c r="AH43" s="39" t="s">
        <v>6983</v>
      </c>
      <c r="AI43" s="57"/>
      <c r="AJ43" s="59" t="s">
        <v>6886</v>
      </c>
      <c r="AK43" s="57"/>
      <c r="AL43" s="41" t="str">
        <f>IF(A43="","",IF(IF(ISERROR(MATCH(A43,[1]vInfo!A:A,0)),"","VPC")&lt;&gt;"","VPC",IF(ISERROR(MATCH(A43,[2]vInfo!A:A,0)),IF(ISERROR(MATCH(A43,[3]vInfo!A:A,0)),"Non VPC(Location/Technical Constraint)","VPC (yet)"),"VPC (yet)")))</f>
        <v>VPC</v>
      </c>
      <c r="AM43" s="41" t="str">
        <f>IF(AL43="VPC (yet)",IFERROR(VLOOKUP(B43,[5]Sheet1!A:B,2,0),""),"")</f>
        <v/>
      </c>
      <c r="AN43" s="41" t="str">
        <f t="shared" si="1"/>
        <v>AP</v>
      </c>
    </row>
    <row r="44" spans="1:42" ht="18" hidden="1" customHeight="1">
      <c r="A44" s="38" t="str">
        <f t="shared" si="0"/>
        <v>w11sbrs1a</v>
      </c>
      <c r="B44" s="38" t="s">
        <v>1592</v>
      </c>
      <c r="C44" s="38" t="s">
        <v>7043</v>
      </c>
      <c r="D44" s="38">
        <v>4</v>
      </c>
      <c r="E44" s="38" t="s">
        <v>7049</v>
      </c>
      <c r="F44" s="38" t="s">
        <v>7050</v>
      </c>
      <c r="G44" s="39" t="s">
        <v>234</v>
      </c>
      <c r="H44" s="39" t="s">
        <v>6878</v>
      </c>
      <c r="I44" s="39" t="s">
        <v>6959</v>
      </c>
      <c r="J44" s="39" t="s">
        <v>256</v>
      </c>
      <c r="K44" s="39" t="s">
        <v>6010</v>
      </c>
      <c r="L44" s="39" t="s">
        <v>6960</v>
      </c>
      <c r="M44" s="39" t="s">
        <v>6902</v>
      </c>
      <c r="N44" s="39" t="s">
        <v>6928</v>
      </c>
      <c r="O44" s="39"/>
      <c r="P44" s="39"/>
      <c r="Q44" s="39"/>
      <c r="R44" s="39"/>
      <c r="S44" s="39"/>
      <c r="T44" s="39" t="s">
        <v>277</v>
      </c>
      <c r="U44" s="39" t="s">
        <v>6939</v>
      </c>
      <c r="V44" s="39" t="s">
        <v>6963</v>
      </c>
      <c r="W44" s="39" t="s">
        <v>7046</v>
      </c>
      <c r="X44" s="39" t="s">
        <v>7047</v>
      </c>
      <c r="Y44" s="49" t="s">
        <v>6883</v>
      </c>
      <c r="Z44" s="39" t="s">
        <v>1165</v>
      </c>
      <c r="AA44" s="39"/>
      <c r="AB44" s="39">
        <v>4096</v>
      </c>
      <c r="AC44" s="39">
        <v>2533</v>
      </c>
      <c r="AD44" s="39"/>
      <c r="AE44" s="39"/>
      <c r="AF44" s="39"/>
      <c r="AG44" s="39"/>
      <c r="AH44" s="39"/>
      <c r="AI44" s="57"/>
      <c r="AJ44" s="59" t="s">
        <v>6991</v>
      </c>
      <c r="AK44" s="57"/>
      <c r="AL44" s="41" t="str">
        <f>IF(A44="","",IF(IF(ISERROR(MATCH(A44,[1]vInfo!A:A,0)),"","VPC")&lt;&gt;"","VPC",IF(ISERROR(MATCH(A44,[2]vInfo!A:A,0)),IF(ISERROR(MATCH(A44,[3]vInfo!A:A,0)),"Non VPC(Location/Technical Constraint)","VPC (yet)"),"VPC (yet)")))</f>
        <v>Non VPC(Location/Technical Constraint)</v>
      </c>
      <c r="AM44" s="41" t="str">
        <f>IF(AL44="VPC (yet)",IFERROR(VLOOKUP(B44,[5]Sheet1!A:B,2,0),""),"")</f>
        <v/>
      </c>
      <c r="AN44" s="41" t="str">
        <f t="shared" si="1"/>
        <v>AP</v>
      </c>
    </row>
    <row r="45" spans="1:42" ht="18" hidden="1" customHeight="1">
      <c r="A45" s="38" t="str">
        <f t="shared" si="0"/>
        <v>x11gbrsap01</v>
      </c>
      <c r="B45" s="38" t="s">
        <v>1592</v>
      </c>
      <c r="C45" s="38" t="s">
        <v>7043</v>
      </c>
      <c r="D45" s="38">
        <v>4</v>
      </c>
      <c r="E45" s="38" t="s">
        <v>7051</v>
      </c>
      <c r="F45" s="38" t="s">
        <v>7052</v>
      </c>
      <c r="G45" s="39" t="s">
        <v>670</v>
      </c>
      <c r="H45" s="39" t="s">
        <v>6878</v>
      </c>
      <c r="I45" s="39" t="s">
        <v>6959</v>
      </c>
      <c r="J45" s="39" t="s">
        <v>296</v>
      </c>
      <c r="K45" s="39" t="s">
        <v>7053</v>
      </c>
      <c r="L45" s="39" t="s">
        <v>6960</v>
      </c>
      <c r="M45" s="39"/>
      <c r="N45" s="39"/>
      <c r="O45" s="39"/>
      <c r="P45" s="39"/>
      <c r="Q45" s="39"/>
      <c r="R45" s="39"/>
      <c r="S45" s="39"/>
      <c r="T45" s="39" t="s">
        <v>6858</v>
      </c>
      <c r="U45" s="39" t="s">
        <v>6858</v>
      </c>
      <c r="V45" s="39" t="s">
        <v>6963</v>
      </c>
      <c r="W45" s="39" t="s">
        <v>7046</v>
      </c>
      <c r="X45" s="39" t="s">
        <v>7047</v>
      </c>
      <c r="Y45" s="49" t="s">
        <v>6883</v>
      </c>
      <c r="Z45" s="39">
        <v>2</v>
      </c>
      <c r="AA45" s="39"/>
      <c r="AB45" s="39">
        <v>2048</v>
      </c>
      <c r="AC45" s="39">
        <v>2700</v>
      </c>
      <c r="AD45" s="55" t="s">
        <v>7054</v>
      </c>
      <c r="AE45" s="55" t="s">
        <v>7055</v>
      </c>
      <c r="AF45" s="39"/>
      <c r="AG45" s="39"/>
      <c r="AH45" s="39" t="s">
        <v>6983</v>
      </c>
      <c r="AI45" s="57" t="s">
        <v>7022</v>
      </c>
      <c r="AJ45" s="59" t="s">
        <v>6976</v>
      </c>
      <c r="AK45" s="57"/>
      <c r="AL45" s="41" t="str">
        <f>IF(A45="","",IF(IF(ISERROR(MATCH(A45,[1]vInfo!A:A,0)),"","VPC")&lt;&gt;"","VPC",IF(ISERROR(MATCH(A45,[2]vInfo!A:A,0)),IF(ISERROR(MATCH(A45,[3]vInfo!A:A,0)),"Non VPC(Location/Technical Constraint)","VPC (yet)"),"VPC (yet)")))</f>
        <v>VPC</v>
      </c>
      <c r="AM45" s="41" t="str">
        <f>IF(AL45="VPC (yet)",IFERROR(VLOOKUP(B45,[5]Sheet1!A:B,2,0),""),"")</f>
        <v/>
      </c>
      <c r="AN45" s="41" t="str">
        <f t="shared" si="1"/>
        <v>AP</v>
      </c>
    </row>
    <row r="46" spans="1:42" ht="18" hidden="1" customHeight="1">
      <c r="A46" s="38" t="str">
        <f t="shared" si="0"/>
        <v>x11sbrsap01</v>
      </c>
      <c r="B46" s="38" t="s">
        <v>1592</v>
      </c>
      <c r="C46" s="38" t="s">
        <v>7043</v>
      </c>
      <c r="D46" s="38">
        <v>4</v>
      </c>
      <c r="E46" s="38" t="s">
        <v>7056</v>
      </c>
      <c r="F46" s="38" t="s">
        <v>7057</v>
      </c>
      <c r="G46" s="39" t="s">
        <v>234</v>
      </c>
      <c r="H46" s="39" t="s">
        <v>6878</v>
      </c>
      <c r="I46" s="39" t="s">
        <v>6959</v>
      </c>
      <c r="J46" s="39" t="s">
        <v>296</v>
      </c>
      <c r="K46" s="39" t="s">
        <v>6367</v>
      </c>
      <c r="L46" s="39" t="s">
        <v>6960</v>
      </c>
      <c r="M46" s="39"/>
      <c r="N46" s="39"/>
      <c r="O46" s="39"/>
      <c r="P46" s="39"/>
      <c r="Q46" s="39"/>
      <c r="R46" s="39"/>
      <c r="S46" s="39"/>
      <c r="T46" s="39" t="s">
        <v>232</v>
      </c>
      <c r="U46" s="39" t="s">
        <v>6939</v>
      </c>
      <c r="V46" s="39" t="s">
        <v>6963</v>
      </c>
      <c r="W46" s="39" t="s">
        <v>7046</v>
      </c>
      <c r="X46" s="39" t="s">
        <v>7047</v>
      </c>
      <c r="Y46" s="49" t="s">
        <v>6883</v>
      </c>
      <c r="Z46" s="39">
        <v>1</v>
      </c>
      <c r="AA46" s="39"/>
      <c r="AB46" s="39">
        <v>2048</v>
      </c>
      <c r="AC46" s="39">
        <v>2533</v>
      </c>
      <c r="AD46" s="39"/>
      <c r="AE46" s="39"/>
      <c r="AF46" s="39"/>
      <c r="AG46" s="39"/>
      <c r="AH46" s="39"/>
      <c r="AI46" s="57" t="s">
        <v>7058</v>
      </c>
      <c r="AJ46" s="59" t="s">
        <v>6940</v>
      </c>
      <c r="AK46" s="57"/>
      <c r="AL46" s="41" t="str">
        <f>IF(A46="","",IF(IF(ISERROR(MATCH(A46,[1]vInfo!A:A,0)),"","VPC")&lt;&gt;"","VPC",IF(ISERROR(MATCH(A46,[2]vInfo!A:A,0)),IF(ISERROR(MATCH(A46,[3]vInfo!A:A,0)),"Non VPC(Location/Technical Constraint)","VPC (yet)"),"VPC (yet)")))</f>
        <v>Non VPC(Location/Technical Constraint)</v>
      </c>
      <c r="AM46" s="41" t="str">
        <f>IF(AL46="VPC (yet)",IFERROR(VLOOKUP(B46,[5]Sheet1!A:B,2,0),""),"")</f>
        <v/>
      </c>
      <c r="AN46" s="41" t="str">
        <f t="shared" si="1"/>
        <v>AP</v>
      </c>
    </row>
    <row r="47" spans="1:42" ht="18" hidden="1" customHeight="1">
      <c r="A47" s="38" t="str">
        <f t="shared" si="0"/>
        <v>x11gbomgar1a</v>
      </c>
      <c r="B47" s="38" t="s">
        <v>7059</v>
      </c>
      <c r="C47" s="58" t="s">
        <v>7060</v>
      </c>
      <c r="D47" s="38">
        <v>4</v>
      </c>
      <c r="E47" s="38" t="s">
        <v>141</v>
      </c>
      <c r="F47" s="38" t="s">
        <v>7061</v>
      </c>
      <c r="G47" s="38" t="s">
        <v>670</v>
      </c>
      <c r="H47" s="38" t="s">
        <v>6899</v>
      </c>
      <c r="I47" s="39" t="s">
        <v>7013</v>
      </c>
      <c r="J47" s="39" t="s">
        <v>7062</v>
      </c>
      <c r="K47" s="39" t="s">
        <v>7063</v>
      </c>
      <c r="L47" s="80" t="s">
        <v>1126</v>
      </c>
      <c r="M47" s="39"/>
      <c r="N47" s="39"/>
      <c r="O47" s="39"/>
      <c r="P47" s="39"/>
      <c r="Q47" s="39"/>
      <c r="R47" s="39"/>
      <c r="S47" s="39"/>
      <c r="T47" s="39" t="s">
        <v>7064</v>
      </c>
      <c r="U47" s="39" t="s">
        <v>6879</v>
      </c>
      <c r="V47" s="39" t="s">
        <v>6880</v>
      </c>
      <c r="W47" s="39" t="s">
        <v>7065</v>
      </c>
      <c r="X47" s="39" t="s">
        <v>6882</v>
      </c>
      <c r="Y47" s="49" t="s">
        <v>6883</v>
      </c>
      <c r="Z47" s="57"/>
      <c r="AA47" s="57"/>
      <c r="AB47" s="57"/>
      <c r="AC47" s="57"/>
      <c r="AD47" s="57"/>
      <c r="AE47" s="57"/>
      <c r="AF47" s="57"/>
      <c r="AG47" s="57"/>
      <c r="AH47" s="57"/>
      <c r="AI47" s="57"/>
      <c r="AJ47" s="59" t="s">
        <v>7066</v>
      </c>
      <c r="AK47" s="57"/>
      <c r="AL47" s="41" t="str">
        <f>IF(A47="","",IF(IF(ISERROR(MATCH(A47,[1]vInfo!A:A,0)),"","VPC")&lt;&gt;"","VPC",IF(ISERROR(MATCH(A47,[2]vInfo!A:A,0)),IF(ISERROR(MATCH(A47,[3]vInfo!A:A,0)),"Non VPC(Location/Technical Constraint)","VPC (yet)"),"VPC (yet)")))</f>
        <v>VPC (yet)</v>
      </c>
      <c r="AM47" s="41" t="str">
        <f>IF(AL47="VPC (yet)",IFERROR(VLOOKUP(B47,[4]Sheet1!A:B,2,0),""),"")</f>
        <v>August</v>
      </c>
      <c r="AN47" s="41" t="str">
        <f t="shared" si="1"/>
        <v>infra</v>
      </c>
      <c r="AO47" s="41">
        <f>MATCH(B47,[4]Dashboard!B:B,0)</f>
        <v>28</v>
      </c>
    </row>
    <row r="48" spans="1:42" ht="18" hidden="1" customHeight="1">
      <c r="A48" s="38" t="str">
        <f t="shared" si="0"/>
        <v>w11gnmip1a</v>
      </c>
      <c r="B48" s="38" t="s">
        <v>1620</v>
      </c>
      <c r="C48" s="38" t="s">
        <v>7067</v>
      </c>
      <c r="D48" s="38">
        <v>3</v>
      </c>
      <c r="E48" s="38" t="s">
        <v>7068</v>
      </c>
      <c r="F48" s="38" t="s">
        <v>7069</v>
      </c>
      <c r="G48" s="39" t="s">
        <v>670</v>
      </c>
      <c r="H48" s="39" t="s">
        <v>6878</v>
      </c>
      <c r="I48" s="39" t="s">
        <v>6959</v>
      </c>
      <c r="J48" s="39" t="s">
        <v>218</v>
      </c>
      <c r="K48" s="39" t="s">
        <v>6010</v>
      </c>
      <c r="L48" s="39" t="s">
        <v>1201</v>
      </c>
      <c r="M48" s="39" t="s">
        <v>6902</v>
      </c>
      <c r="N48" s="39" t="s">
        <v>6928</v>
      </c>
      <c r="O48" s="39"/>
      <c r="P48" s="39"/>
      <c r="Q48" s="39"/>
      <c r="R48" s="39"/>
      <c r="S48" s="39"/>
      <c r="T48" s="39" t="s">
        <v>216</v>
      </c>
      <c r="U48" s="39" t="s">
        <v>6879</v>
      </c>
      <c r="V48" s="39" t="s">
        <v>6963</v>
      </c>
      <c r="W48" s="39" t="s">
        <v>7070</v>
      </c>
      <c r="X48" s="39" t="s">
        <v>7047</v>
      </c>
      <c r="Y48" s="49" t="s">
        <v>6883</v>
      </c>
      <c r="Z48" s="39">
        <v>1</v>
      </c>
      <c r="AA48" s="39"/>
      <c r="AB48" s="39">
        <v>2048</v>
      </c>
      <c r="AC48" s="39" t="s">
        <v>7071</v>
      </c>
      <c r="AD48" s="55" t="s">
        <v>6931</v>
      </c>
      <c r="AE48" s="55" t="s">
        <v>7072</v>
      </c>
      <c r="AF48" s="39"/>
      <c r="AG48" s="39"/>
      <c r="AH48" s="39" t="s">
        <v>6983</v>
      </c>
      <c r="AI48" s="57"/>
      <c r="AJ48" s="59" t="s">
        <v>7073</v>
      </c>
      <c r="AK48" s="57"/>
      <c r="AL48" s="41" t="s">
        <v>8139</v>
      </c>
      <c r="AM48" s="41" t="str">
        <f>IF(AL48="VPC (yet)",IFERROR(VLOOKUP(B48,[5]Sheet1!A:B,2,0),""),"")</f>
        <v/>
      </c>
      <c r="AN48" s="41" t="str">
        <f t="shared" si="1"/>
        <v>AP</v>
      </c>
      <c r="AO48" s="41" t="e">
        <f>MATCH(B48,[4]Dashboard!B:B,0)</f>
        <v>#N/A</v>
      </c>
      <c r="AP48" s="41" t="s">
        <v>8139</v>
      </c>
    </row>
    <row r="49" spans="1:42" ht="18" hidden="1" customHeight="1">
      <c r="A49" s="38" t="str">
        <f t="shared" si="0"/>
        <v>w11gwdlib1a</v>
      </c>
      <c r="B49" s="38" t="s">
        <v>1620</v>
      </c>
      <c r="C49" s="38" t="s">
        <v>7067</v>
      </c>
      <c r="D49" s="38">
        <v>3</v>
      </c>
      <c r="E49" s="38" t="s">
        <v>7074</v>
      </c>
      <c r="F49" s="38" t="s">
        <v>7075</v>
      </c>
      <c r="G49" s="39" t="s">
        <v>670</v>
      </c>
      <c r="H49" s="39" t="s">
        <v>6878</v>
      </c>
      <c r="I49" s="39" t="s">
        <v>6959</v>
      </c>
      <c r="J49" s="39" t="s">
        <v>256</v>
      </c>
      <c r="K49" s="39" t="s">
        <v>6010</v>
      </c>
      <c r="L49" s="39" t="s">
        <v>1201</v>
      </c>
      <c r="M49" s="39"/>
      <c r="N49" s="39"/>
      <c r="O49" s="39"/>
      <c r="P49" s="39"/>
      <c r="Q49" s="39"/>
      <c r="R49" s="39" t="s">
        <v>6920</v>
      </c>
      <c r="S49" s="39"/>
      <c r="T49" s="39" t="s">
        <v>216</v>
      </c>
      <c r="U49" s="39" t="s">
        <v>6879</v>
      </c>
      <c r="V49" s="39" t="s">
        <v>6963</v>
      </c>
      <c r="W49" s="39" t="s">
        <v>7076</v>
      </c>
      <c r="X49" s="39" t="s">
        <v>7047</v>
      </c>
      <c r="Y49" s="49" t="s">
        <v>6883</v>
      </c>
      <c r="Z49" s="39" t="s">
        <v>1165</v>
      </c>
      <c r="AA49" s="39"/>
      <c r="AB49" s="39">
        <v>4096</v>
      </c>
      <c r="AC49" s="39">
        <v>2600</v>
      </c>
      <c r="AD49" s="55" t="s">
        <v>6931</v>
      </c>
      <c r="AE49" s="55" t="s">
        <v>6982</v>
      </c>
      <c r="AF49" s="39"/>
      <c r="AG49" s="39"/>
      <c r="AH49" s="39" t="s">
        <v>6983</v>
      </c>
      <c r="AI49" s="57"/>
      <c r="AJ49" s="59" t="s">
        <v>6976</v>
      </c>
      <c r="AK49" s="57"/>
      <c r="AL49" s="41" t="s">
        <v>8139</v>
      </c>
      <c r="AM49" s="41" t="str">
        <f>IF(AL49="VPC (yet)",IFERROR(VLOOKUP(B49,[5]Sheet1!A:B,2,0),""),"")</f>
        <v/>
      </c>
      <c r="AN49" s="41" t="str">
        <f t="shared" si="1"/>
        <v>AP</v>
      </c>
      <c r="AO49" s="41" t="e">
        <f>MATCH(B49,[4]Dashboard!B:B,0)</f>
        <v>#N/A</v>
      </c>
      <c r="AP49" s="41" t="s">
        <v>8139</v>
      </c>
    </row>
    <row r="50" spans="1:42" ht="18" hidden="1" customHeight="1">
      <c r="A50" s="38" t="str">
        <f t="shared" si="0"/>
        <v>w11rnmip1a</v>
      </c>
      <c r="B50" s="38" t="s">
        <v>1620</v>
      </c>
      <c r="C50" s="38" t="s">
        <v>7067</v>
      </c>
      <c r="D50" s="38">
        <v>3</v>
      </c>
      <c r="E50" s="38" t="s">
        <v>7077</v>
      </c>
      <c r="F50" s="38" t="s">
        <v>7078</v>
      </c>
      <c r="G50" s="39" t="s">
        <v>681</v>
      </c>
      <c r="H50" s="39" t="s">
        <v>6878</v>
      </c>
      <c r="I50" s="39" t="s">
        <v>311</v>
      </c>
      <c r="J50" s="39" t="s">
        <v>218</v>
      </c>
      <c r="K50" s="39" t="s">
        <v>6010</v>
      </c>
      <c r="L50" s="39" t="s">
        <v>1201</v>
      </c>
      <c r="M50" s="39" t="s">
        <v>6902</v>
      </c>
      <c r="N50" s="39" t="s">
        <v>6928</v>
      </c>
      <c r="O50" s="39"/>
      <c r="P50" s="39"/>
      <c r="Q50" s="39"/>
      <c r="R50" s="39"/>
      <c r="S50" s="39"/>
      <c r="T50" s="39" t="s">
        <v>232</v>
      </c>
      <c r="U50" s="39" t="s">
        <v>6879</v>
      </c>
      <c r="V50" s="39" t="s">
        <v>6963</v>
      </c>
      <c r="W50" s="39" t="s">
        <v>7070</v>
      </c>
      <c r="X50" s="39" t="s">
        <v>7047</v>
      </c>
      <c r="Y50" s="49" t="s">
        <v>6883</v>
      </c>
      <c r="Z50" s="39">
        <v>1</v>
      </c>
      <c r="AA50" s="39"/>
      <c r="AB50" s="39">
        <v>4096</v>
      </c>
      <c r="AC50" s="39" t="s">
        <v>7079</v>
      </c>
      <c r="AD50" s="55" t="s">
        <v>6922</v>
      </c>
      <c r="AE50" s="55" t="s">
        <v>7080</v>
      </c>
      <c r="AF50" s="39"/>
      <c r="AG50" s="39"/>
      <c r="AH50" s="39" t="s">
        <v>6983</v>
      </c>
      <c r="AI50" s="57"/>
      <c r="AJ50" s="59" t="s">
        <v>7007</v>
      </c>
      <c r="AK50" s="57"/>
      <c r="AL50" s="41" t="s">
        <v>8139</v>
      </c>
      <c r="AM50" s="41" t="str">
        <f>IF(AL50="VPC (yet)",IFERROR(VLOOKUP(B50,[5]Sheet1!A:B,2,0),""),"")</f>
        <v/>
      </c>
      <c r="AN50" s="41" t="str">
        <f t="shared" si="1"/>
        <v>AP</v>
      </c>
      <c r="AO50" s="41" t="e">
        <f>MATCH(B50,[4]Dashboard!B:B,0)</f>
        <v>#N/A</v>
      </c>
      <c r="AP50" s="41" t="s">
        <v>8139</v>
      </c>
    </row>
    <row r="51" spans="1:42" ht="18" hidden="1" customHeight="1">
      <c r="A51" s="38" t="str">
        <f t="shared" si="0"/>
        <v>w11scalknmip1a</v>
      </c>
      <c r="B51" s="38" t="s">
        <v>1620</v>
      </c>
      <c r="C51" s="38" t="s">
        <v>7067</v>
      </c>
      <c r="D51" s="38">
        <v>3</v>
      </c>
      <c r="E51" s="38" t="s">
        <v>7081</v>
      </c>
      <c r="F51" s="38" t="s">
        <v>7082</v>
      </c>
      <c r="G51" s="39" t="s">
        <v>234</v>
      </c>
      <c r="H51" s="39" t="s">
        <v>6878</v>
      </c>
      <c r="I51" s="39" t="s">
        <v>6959</v>
      </c>
      <c r="J51" s="39" t="s">
        <v>218</v>
      </c>
      <c r="K51" s="39" t="s">
        <v>6010</v>
      </c>
      <c r="L51" s="39" t="s">
        <v>1201</v>
      </c>
      <c r="M51" s="39" t="s">
        <v>6902</v>
      </c>
      <c r="N51" s="39" t="s">
        <v>6928</v>
      </c>
      <c r="O51" s="39"/>
      <c r="P51" s="39"/>
      <c r="Q51" s="39"/>
      <c r="R51" s="39"/>
      <c r="S51" s="39"/>
      <c r="T51" s="39" t="s">
        <v>232</v>
      </c>
      <c r="U51" s="39" t="s">
        <v>6939</v>
      </c>
      <c r="V51" s="39" t="s">
        <v>6963</v>
      </c>
      <c r="W51" s="39" t="s">
        <v>7070</v>
      </c>
      <c r="X51" s="39" t="s">
        <v>7047</v>
      </c>
      <c r="Y51" s="49" t="s">
        <v>6883</v>
      </c>
      <c r="Z51" s="39">
        <v>1</v>
      </c>
      <c r="AA51" s="39"/>
      <c r="AB51" s="39"/>
      <c r="AC51" s="39">
        <v>2400</v>
      </c>
      <c r="AD51" s="39"/>
      <c r="AE51" s="39"/>
      <c r="AF51" s="39"/>
      <c r="AG51" s="39"/>
      <c r="AH51" s="39"/>
      <c r="AI51" s="57"/>
      <c r="AJ51" s="59" t="s">
        <v>6940</v>
      </c>
      <c r="AK51" s="57"/>
      <c r="AL51" s="41" t="str">
        <f>IF(A51="","",IF(IF(ISERROR(MATCH(A51,[1]vInfo!A:A,0)),"","VPC")&lt;&gt;"","VPC",IF(ISERROR(MATCH(A51,[2]vInfo!A:A,0)),IF(ISERROR(MATCH(A51,[3]vInfo!A:A,0)),"Non VPC(Location/Technical Constraint)","VPC (yet)"),"VPC (yet)")))</f>
        <v>Non VPC(Location/Technical Constraint)</v>
      </c>
      <c r="AM51" s="41" t="str">
        <f>IF(AL51="VPC (yet)",IFERROR(VLOOKUP(B51,[5]Sheet1!A:B,2,0),""),"")</f>
        <v/>
      </c>
      <c r="AN51" s="41" t="str">
        <f t="shared" si="1"/>
        <v>AP</v>
      </c>
    </row>
    <row r="52" spans="1:42" ht="18" hidden="1" customHeight="1">
      <c r="A52" s="38" t="str">
        <f t="shared" si="0"/>
        <v>w11swdlib1a</v>
      </c>
      <c r="B52" s="38" t="s">
        <v>1620</v>
      </c>
      <c r="C52" s="38" t="s">
        <v>7067</v>
      </c>
      <c r="D52" s="38">
        <v>3</v>
      </c>
      <c r="E52" s="38" t="s">
        <v>7083</v>
      </c>
      <c r="F52" s="38" t="s">
        <v>7084</v>
      </c>
      <c r="G52" s="39" t="s">
        <v>234</v>
      </c>
      <c r="H52" s="39" t="s">
        <v>6878</v>
      </c>
      <c r="I52" s="39" t="s">
        <v>6959</v>
      </c>
      <c r="J52" s="39" t="s">
        <v>256</v>
      </c>
      <c r="K52" s="39" t="s">
        <v>6010</v>
      </c>
      <c r="L52" s="39" t="s">
        <v>1201</v>
      </c>
      <c r="M52" s="39"/>
      <c r="N52" s="39"/>
      <c r="O52" s="39"/>
      <c r="P52" s="39"/>
      <c r="Q52" s="39"/>
      <c r="R52" s="39" t="s">
        <v>6920</v>
      </c>
      <c r="S52" s="39"/>
      <c r="T52" s="39" t="s">
        <v>232</v>
      </c>
      <c r="U52" s="39" t="s">
        <v>6939</v>
      </c>
      <c r="V52" s="39" t="s">
        <v>6963</v>
      </c>
      <c r="W52" s="39" t="s">
        <v>7076</v>
      </c>
      <c r="X52" s="39" t="s">
        <v>7047</v>
      </c>
      <c r="Y52" s="49" t="s">
        <v>6883</v>
      </c>
      <c r="Z52" s="39">
        <v>2</v>
      </c>
      <c r="AA52" s="39"/>
      <c r="AB52" s="39">
        <v>4096</v>
      </c>
      <c r="AC52" s="39">
        <v>2400</v>
      </c>
      <c r="AD52" s="39"/>
      <c r="AE52" s="39"/>
      <c r="AF52" s="39"/>
      <c r="AG52" s="39"/>
      <c r="AH52" s="39"/>
      <c r="AI52" s="57"/>
      <c r="AJ52" s="59" t="s">
        <v>6940</v>
      </c>
      <c r="AK52" s="57"/>
      <c r="AL52" s="41" t="str">
        <f>IF(A52="","",IF(IF(ISERROR(MATCH(A52,[1]vInfo!A:A,0)),"","VPC")&lt;&gt;"","VPC",IF(ISERROR(MATCH(A52,[2]vInfo!A:A,0)),IF(ISERROR(MATCH(A52,[3]vInfo!A:A,0)),"Non VPC(Location/Technical Constraint)","VPC (yet)"),"VPC (yet)")))</f>
        <v>Non VPC(Location/Technical Constraint)</v>
      </c>
      <c r="AM52" s="41" t="str">
        <f>IF(AL52="VPC (yet)",IFERROR(VLOOKUP(B52,[5]Sheet1!A:B,2,0),""),"")</f>
        <v/>
      </c>
      <c r="AN52" s="41" t="str">
        <f t="shared" si="1"/>
        <v>AP</v>
      </c>
    </row>
    <row r="53" spans="1:42" ht="18" hidden="1" customHeight="1">
      <c r="A53" s="38" t="str">
        <f t="shared" si="0"/>
        <v>x11gcalkhsm1a</v>
      </c>
      <c r="B53" s="38" t="s">
        <v>1620</v>
      </c>
      <c r="C53" s="38" t="s">
        <v>7067</v>
      </c>
      <c r="D53" s="38">
        <v>3</v>
      </c>
      <c r="E53" s="38" t="s">
        <v>319</v>
      </c>
      <c r="F53" s="38" t="s">
        <v>7085</v>
      </c>
      <c r="G53" s="39" t="s">
        <v>670</v>
      </c>
      <c r="H53" s="39" t="s">
        <v>6958</v>
      </c>
      <c r="I53" s="39" t="s">
        <v>6959</v>
      </c>
      <c r="J53" s="39" t="s">
        <v>296</v>
      </c>
      <c r="K53" s="39" t="s">
        <v>7019</v>
      </c>
      <c r="L53" s="39" t="s">
        <v>1201</v>
      </c>
      <c r="M53" s="39"/>
      <c r="N53" s="39"/>
      <c r="O53" s="39"/>
      <c r="P53" s="39"/>
      <c r="Q53" s="39"/>
      <c r="R53" s="39"/>
      <c r="S53" s="39"/>
      <c r="T53" s="39" t="s">
        <v>216</v>
      </c>
      <c r="U53" s="39" t="s">
        <v>6939</v>
      </c>
      <c r="V53" s="39" t="s">
        <v>6963</v>
      </c>
      <c r="W53" s="39" t="s">
        <v>7070</v>
      </c>
      <c r="X53" s="39" t="s">
        <v>7047</v>
      </c>
      <c r="Y53" s="49" t="s">
        <v>6883</v>
      </c>
      <c r="Z53" s="39"/>
      <c r="AA53" s="39">
        <v>2</v>
      </c>
      <c r="AB53" s="39"/>
      <c r="AC53" s="39"/>
      <c r="AD53" s="39"/>
      <c r="AE53" s="39"/>
      <c r="AF53" s="39"/>
      <c r="AG53" s="39"/>
      <c r="AH53" s="39"/>
      <c r="AI53" s="57"/>
      <c r="AJ53" s="59" t="s">
        <v>7086</v>
      </c>
      <c r="AK53" s="57"/>
      <c r="AL53" s="41" t="str">
        <f>IF(A53="","",IF(IF(ISERROR(MATCH(A53,[1]vInfo!A:A,0)),"","VPC")&lt;&gt;"","VPC",IF(ISERROR(MATCH(A53,[2]vInfo!A:A,0)),IF(ISERROR(MATCH(A53,[3]vInfo!A:A,0)),"Non VPC(Location/Technical Constraint)","VPC (yet)"),"VPC (yet)")))</f>
        <v>Non VPC(Location/Technical Constraint)</v>
      </c>
      <c r="AM53" s="41" t="str">
        <f>IF(AL53="VPC (yet)",IFERROR(VLOOKUP(B53,[5]Sheet1!A:B,2,0),""),"")</f>
        <v/>
      </c>
      <c r="AN53" s="41" t="str">
        <f t="shared" si="1"/>
        <v>AP</v>
      </c>
    </row>
    <row r="54" spans="1:42" ht="18" hidden="1" customHeight="1">
      <c r="A54" s="38" t="str">
        <f t="shared" si="0"/>
        <v>x11rcalkhsm1a</v>
      </c>
      <c r="B54" s="38" t="s">
        <v>1620</v>
      </c>
      <c r="C54" s="38" t="s">
        <v>7067</v>
      </c>
      <c r="D54" s="38">
        <v>3</v>
      </c>
      <c r="E54" s="38" t="s">
        <v>7087</v>
      </c>
      <c r="F54" s="38" t="s">
        <v>7088</v>
      </c>
      <c r="G54" s="39" t="s">
        <v>681</v>
      </c>
      <c r="H54" s="39" t="s">
        <v>6958</v>
      </c>
      <c r="I54" s="39" t="s">
        <v>311</v>
      </c>
      <c r="J54" s="39" t="s">
        <v>296</v>
      </c>
      <c r="K54" s="39" t="s">
        <v>7019</v>
      </c>
      <c r="L54" s="39" t="s">
        <v>1201</v>
      </c>
      <c r="M54" s="39"/>
      <c r="N54" s="39"/>
      <c r="O54" s="39"/>
      <c r="P54" s="39"/>
      <c r="Q54" s="39"/>
      <c r="R54" s="39"/>
      <c r="S54" s="39"/>
      <c r="T54" s="39" t="s">
        <v>325</v>
      </c>
      <c r="U54" s="39" t="s">
        <v>6939</v>
      </c>
      <c r="V54" s="39" t="s">
        <v>6963</v>
      </c>
      <c r="W54" s="39" t="s">
        <v>7070</v>
      </c>
      <c r="X54" s="39" t="s">
        <v>7047</v>
      </c>
      <c r="Y54" s="49" t="s">
        <v>6883</v>
      </c>
      <c r="Z54" s="39"/>
      <c r="AA54" s="39">
        <v>2</v>
      </c>
      <c r="AB54" s="39"/>
      <c r="AC54" s="39"/>
      <c r="AD54" s="39"/>
      <c r="AE54" s="39"/>
      <c r="AF54" s="39"/>
      <c r="AG54" s="39"/>
      <c r="AH54" s="39"/>
      <c r="AI54" s="57"/>
      <c r="AJ54" s="38" t="s">
        <v>7089</v>
      </c>
      <c r="AK54" s="57"/>
      <c r="AL54" s="41" t="str">
        <f>IF(A54="","",IF(IF(ISERROR(MATCH(A54,[1]vInfo!A:A,0)),"","VPC")&lt;&gt;"","VPC",IF(ISERROR(MATCH(A54,[2]vInfo!A:A,0)),IF(ISERROR(MATCH(A54,[3]vInfo!A:A,0)),"Non VPC(Location/Technical Constraint)","VPC (yet)"),"VPC (yet)")))</f>
        <v>Non VPC(Location/Technical Constraint)</v>
      </c>
      <c r="AM54" s="41" t="str">
        <f>IF(AL54="VPC (yet)",IFERROR(VLOOKUP(B54,[5]Sheet1!A:B,2,0),""),"")</f>
        <v/>
      </c>
      <c r="AN54" s="41" t="str">
        <f t="shared" si="1"/>
        <v>AP</v>
      </c>
    </row>
    <row r="55" spans="1:42" ht="18" hidden="1" customHeight="1">
      <c r="A55" s="38" t="str">
        <f t="shared" si="0"/>
        <v>x11scalkhsm1a</v>
      </c>
      <c r="B55" s="38" t="s">
        <v>1620</v>
      </c>
      <c r="C55" s="38" t="s">
        <v>7067</v>
      </c>
      <c r="D55" s="38">
        <v>3</v>
      </c>
      <c r="E55" s="38" t="s">
        <v>328</v>
      </c>
      <c r="F55" s="38" t="s">
        <v>7090</v>
      </c>
      <c r="G55" s="39" t="s">
        <v>234</v>
      </c>
      <c r="H55" s="39" t="s">
        <v>6958</v>
      </c>
      <c r="I55" s="39" t="s">
        <v>6959</v>
      </c>
      <c r="J55" s="39" t="s">
        <v>296</v>
      </c>
      <c r="K55" s="39" t="s">
        <v>7019</v>
      </c>
      <c r="L55" s="39" t="s">
        <v>1201</v>
      </c>
      <c r="M55" s="39"/>
      <c r="N55" s="39"/>
      <c r="O55" s="39"/>
      <c r="P55" s="39"/>
      <c r="Q55" s="39"/>
      <c r="R55" s="39"/>
      <c r="S55" s="39"/>
      <c r="T55" s="39" t="s">
        <v>325</v>
      </c>
      <c r="U55" s="39" t="s">
        <v>6939</v>
      </c>
      <c r="V55" s="39" t="s">
        <v>6963</v>
      </c>
      <c r="W55" s="39" t="s">
        <v>7070</v>
      </c>
      <c r="X55" s="39" t="s">
        <v>7047</v>
      </c>
      <c r="Y55" s="49" t="s">
        <v>6883</v>
      </c>
      <c r="Z55" s="39"/>
      <c r="AA55" s="39">
        <v>2</v>
      </c>
      <c r="AB55" s="39"/>
      <c r="AC55" s="39"/>
      <c r="AD55" s="39"/>
      <c r="AE55" s="39"/>
      <c r="AF55" s="39"/>
      <c r="AG55" s="39"/>
      <c r="AH55" s="39"/>
      <c r="AI55" s="57"/>
      <c r="AJ55" s="38" t="s">
        <v>7091</v>
      </c>
      <c r="AK55" s="57"/>
      <c r="AL55" s="41" t="str">
        <f>IF(A55="","",IF(IF(ISERROR(MATCH(A55,[1]vInfo!A:A,0)),"","VPC")&lt;&gt;"","VPC",IF(ISERROR(MATCH(A55,[2]vInfo!A:A,0)),IF(ISERROR(MATCH(A55,[3]vInfo!A:A,0)),"Non VPC(Location/Technical Constraint)","VPC (yet)"),"VPC (yet)")))</f>
        <v>Non VPC(Location/Technical Constraint)</v>
      </c>
      <c r="AM55" s="41" t="str">
        <f>IF(AL55="VPC (yet)",IFERROR(VLOOKUP(B55,[5]Sheet1!A:B,2,0),""),"")</f>
        <v/>
      </c>
      <c r="AN55" s="41" t="str">
        <f t="shared" si="1"/>
        <v>AP</v>
      </c>
    </row>
    <row r="56" spans="1:42" ht="18" hidden="1" customHeight="1">
      <c r="A56" s="38" t="str">
        <f t="shared" si="0"/>
        <v>w11gcbcm1a</v>
      </c>
      <c r="B56" s="38" t="s">
        <v>1659</v>
      </c>
      <c r="C56" s="38" t="s">
        <v>7092</v>
      </c>
      <c r="D56" s="38">
        <v>3</v>
      </c>
      <c r="E56" s="38" t="s">
        <v>7093</v>
      </c>
      <c r="F56" s="38" t="s">
        <v>360</v>
      </c>
      <c r="G56" s="39" t="s">
        <v>670</v>
      </c>
      <c r="H56" s="39" t="s">
        <v>6878</v>
      </c>
      <c r="I56" s="39" t="s">
        <v>6959</v>
      </c>
      <c r="J56" s="39" t="s">
        <v>256</v>
      </c>
      <c r="K56" s="39" t="s">
        <v>6010</v>
      </c>
      <c r="L56" s="39" t="s">
        <v>6960</v>
      </c>
      <c r="M56" s="39" t="s">
        <v>6902</v>
      </c>
      <c r="N56" s="39">
        <v>2012</v>
      </c>
      <c r="O56" s="39"/>
      <c r="P56" s="39"/>
      <c r="Q56" s="39"/>
      <c r="R56" s="39"/>
      <c r="S56" s="39"/>
      <c r="T56" s="39" t="s">
        <v>6858</v>
      </c>
      <c r="U56" s="39" t="s">
        <v>6858</v>
      </c>
      <c r="V56" s="39" t="s">
        <v>6963</v>
      </c>
      <c r="W56" s="39" t="s">
        <v>7094</v>
      </c>
      <c r="X56" s="39" t="s">
        <v>6963</v>
      </c>
      <c r="Y56" s="49" t="s">
        <v>6883</v>
      </c>
      <c r="Z56" s="39">
        <v>2</v>
      </c>
      <c r="AA56" s="39"/>
      <c r="AB56" s="39">
        <v>6144</v>
      </c>
      <c r="AC56" s="39">
        <v>2600</v>
      </c>
      <c r="AD56" s="55" t="s">
        <v>6931</v>
      </c>
      <c r="AE56" s="55" t="s">
        <v>6987</v>
      </c>
      <c r="AF56" s="39"/>
      <c r="AG56" s="39"/>
      <c r="AH56" s="39" t="s">
        <v>6983</v>
      </c>
      <c r="AI56" s="57"/>
      <c r="AJ56" s="59" t="s">
        <v>6976</v>
      </c>
      <c r="AK56" s="57"/>
      <c r="AL56" s="41" t="str">
        <f>IF(A56="","",IF(IF(ISERROR(MATCH(A56,[1]vInfo!A:A,0)),"","VPC")&lt;&gt;"","VPC",IF(ISERROR(MATCH(A56,[2]vInfo!A:A,0)),IF(ISERROR(MATCH(A56,[3]vInfo!A:A,0)),"Non VPC(Location/Technical Constraint)","VPC (yet)"),"VPC (yet)")))</f>
        <v>VPC</v>
      </c>
      <c r="AM56" s="41" t="str">
        <f>IF(AL56="VPC (yet)",IFERROR(VLOOKUP(B56,[5]Sheet1!A:B,2,0),""),"")</f>
        <v/>
      </c>
      <c r="AN56" s="41" t="str">
        <f t="shared" si="1"/>
        <v>AP</v>
      </c>
    </row>
    <row r="57" spans="1:42" ht="18" hidden="1" customHeight="1">
      <c r="A57" s="38" t="str">
        <f t="shared" si="0"/>
        <v>w11scbcm1a</v>
      </c>
      <c r="B57" s="38" t="s">
        <v>1659</v>
      </c>
      <c r="C57" s="38" t="s">
        <v>7092</v>
      </c>
      <c r="D57" s="38">
        <v>3</v>
      </c>
      <c r="E57" s="38" t="s">
        <v>7095</v>
      </c>
      <c r="F57" s="38" t="s">
        <v>362</v>
      </c>
      <c r="G57" s="39" t="s">
        <v>234</v>
      </c>
      <c r="H57" s="39" t="s">
        <v>6878</v>
      </c>
      <c r="I57" s="39" t="s">
        <v>6959</v>
      </c>
      <c r="J57" s="39" t="s">
        <v>256</v>
      </c>
      <c r="K57" s="39" t="s">
        <v>6010</v>
      </c>
      <c r="L57" s="39" t="s">
        <v>6960</v>
      </c>
      <c r="M57" s="39" t="s">
        <v>6902</v>
      </c>
      <c r="N57" s="39">
        <v>2012</v>
      </c>
      <c r="O57" s="39"/>
      <c r="P57" s="39"/>
      <c r="Q57" s="39"/>
      <c r="R57" s="39"/>
      <c r="S57" s="39"/>
      <c r="T57" s="39" t="s">
        <v>277</v>
      </c>
      <c r="U57" s="39" t="s">
        <v>6939</v>
      </c>
      <c r="V57" s="39" t="s">
        <v>6963</v>
      </c>
      <c r="W57" s="39" t="s">
        <v>7094</v>
      </c>
      <c r="X57" s="39" t="s">
        <v>6963</v>
      </c>
      <c r="Y57" s="49" t="s">
        <v>6883</v>
      </c>
      <c r="Z57" s="39">
        <v>2</v>
      </c>
      <c r="AA57" s="39"/>
      <c r="AB57" s="39">
        <v>4096</v>
      </c>
      <c r="AC57" s="39">
        <v>2699</v>
      </c>
      <c r="AD57" s="39"/>
      <c r="AE57" s="39"/>
      <c r="AF57" s="39"/>
      <c r="AG57" s="39"/>
      <c r="AH57" s="39"/>
      <c r="AI57" s="57"/>
      <c r="AJ57" s="59" t="s">
        <v>6940</v>
      </c>
      <c r="AK57" s="57"/>
      <c r="AL57" s="41" t="str">
        <f>IF(A57="","",IF(IF(ISERROR(MATCH(A57,[1]vInfo!A:A,0)),"","VPC")&lt;&gt;"","VPC",IF(ISERROR(MATCH(A57,[2]vInfo!A:A,0)),IF(ISERROR(MATCH(A57,[3]vInfo!A:A,0)),"Non VPC(Location/Technical Constraint)","VPC (yet)"),"VPC (yet)")))</f>
        <v>Non VPC(Location/Technical Constraint)</v>
      </c>
      <c r="AM57" s="41" t="str">
        <f>IF(AL57="VPC (yet)",IFERROR(VLOOKUP(B57,[5]Sheet1!A:B,2,0),""),"")</f>
        <v/>
      </c>
      <c r="AN57" s="41" t="str">
        <f t="shared" si="1"/>
        <v>AP</v>
      </c>
    </row>
    <row r="58" spans="1:42" ht="18" hidden="1" customHeight="1">
      <c r="A58" s="38" t="str">
        <f t="shared" si="0"/>
        <v>a11gcbtwapp1a</v>
      </c>
      <c r="B58" s="38" t="s">
        <v>1771</v>
      </c>
      <c r="C58" s="38" t="s">
        <v>1772</v>
      </c>
      <c r="D58" s="38">
        <v>1</v>
      </c>
      <c r="E58" s="38" t="s">
        <v>409</v>
      </c>
      <c r="F58" s="38" t="s">
        <v>410</v>
      </c>
      <c r="G58" s="39" t="s">
        <v>670</v>
      </c>
      <c r="H58" s="39" t="s">
        <v>6958</v>
      </c>
      <c r="I58" s="39" t="s">
        <v>6969</v>
      </c>
      <c r="J58" s="39" t="s">
        <v>303</v>
      </c>
      <c r="K58" s="39" t="s">
        <v>411</v>
      </c>
      <c r="L58" s="39" t="s">
        <v>1201</v>
      </c>
      <c r="M58" s="39"/>
      <c r="N58" s="39"/>
      <c r="O58" s="39" t="s">
        <v>7096</v>
      </c>
      <c r="P58" s="39"/>
      <c r="Q58" s="39"/>
      <c r="R58" s="47" t="s">
        <v>6962</v>
      </c>
      <c r="S58" s="47"/>
      <c r="T58" s="39" t="s">
        <v>229</v>
      </c>
      <c r="U58" s="39" t="s">
        <v>6939</v>
      </c>
      <c r="V58" s="39" t="s">
        <v>6963</v>
      </c>
      <c r="W58" s="39" t="s">
        <v>7046</v>
      </c>
      <c r="X58" s="39" t="s">
        <v>7047</v>
      </c>
      <c r="Y58" s="49" t="s">
        <v>6883</v>
      </c>
      <c r="Z58" s="39"/>
      <c r="AA58" s="39" t="s">
        <v>1146</v>
      </c>
      <c r="AB58" s="39"/>
      <c r="AC58" s="39">
        <v>3220</v>
      </c>
      <c r="AD58" s="39"/>
      <c r="AE58" s="39"/>
      <c r="AF58" s="39"/>
      <c r="AG58" s="39"/>
      <c r="AH58" s="39"/>
      <c r="AI58" s="57"/>
      <c r="AJ58" s="59" t="s">
        <v>6968</v>
      </c>
      <c r="AK58" s="57"/>
      <c r="AL58" s="41" t="str">
        <f>IF(A58="","",IF(IF(ISERROR(MATCH(A58,[1]vInfo!A:A,0)),"","VPC")&lt;&gt;"","VPC",IF(ISERROR(MATCH(A58,[2]vInfo!A:A,0)),IF(ISERROR(MATCH(A58,[3]vInfo!A:A,0)),"Non VPC(Location/Technical Constraint)","VPC (yet)"),"VPC (yet)")))</f>
        <v>Non VPC(Location/Technical Constraint)</v>
      </c>
      <c r="AM58" s="41" t="str">
        <f>IF(AL58="VPC (yet)",IFERROR(VLOOKUP(B58,[5]Sheet1!A:B,2,0),""),"")</f>
        <v/>
      </c>
      <c r="AN58" s="41" t="str">
        <f t="shared" si="1"/>
        <v>AP</v>
      </c>
    </row>
    <row r="59" spans="1:42" ht="18" hidden="1" customHeight="1">
      <c r="A59" s="38" t="str">
        <f t="shared" si="0"/>
        <v>a11gcbtwcore1a</v>
      </c>
      <c r="B59" s="38" t="s">
        <v>1771</v>
      </c>
      <c r="C59" s="38" t="s">
        <v>7097</v>
      </c>
      <c r="D59" s="38">
        <v>1</v>
      </c>
      <c r="E59" s="38" t="s">
        <v>414</v>
      </c>
      <c r="F59" s="38" t="s">
        <v>7098</v>
      </c>
      <c r="G59" s="39" t="s">
        <v>670</v>
      </c>
      <c r="H59" s="39" t="s">
        <v>6958</v>
      </c>
      <c r="I59" s="39" t="s">
        <v>6969</v>
      </c>
      <c r="J59" s="39" t="s">
        <v>303</v>
      </c>
      <c r="K59" s="39" t="s">
        <v>411</v>
      </c>
      <c r="L59" s="39" t="s">
        <v>1201</v>
      </c>
      <c r="M59" s="39"/>
      <c r="N59" s="39"/>
      <c r="O59" s="39"/>
      <c r="P59" s="39"/>
      <c r="Q59" s="39"/>
      <c r="R59" s="39"/>
      <c r="S59" s="39"/>
      <c r="T59" s="39" t="s">
        <v>229</v>
      </c>
      <c r="U59" s="39" t="s">
        <v>6939</v>
      </c>
      <c r="V59" s="39" t="s">
        <v>6963</v>
      </c>
      <c r="W59" s="39" t="s">
        <v>7046</v>
      </c>
      <c r="X59" s="39" t="s">
        <v>7047</v>
      </c>
      <c r="Y59" s="49" t="s">
        <v>6883</v>
      </c>
      <c r="Z59" s="39"/>
      <c r="AA59" s="39" t="s">
        <v>1159</v>
      </c>
      <c r="AB59" s="39"/>
      <c r="AC59" s="39">
        <v>3220</v>
      </c>
      <c r="AD59" s="39"/>
      <c r="AE59" s="39"/>
      <c r="AF59" s="39"/>
      <c r="AG59" s="39"/>
      <c r="AH59" s="39"/>
      <c r="AI59" s="57"/>
      <c r="AJ59" s="59" t="s">
        <v>6970</v>
      </c>
      <c r="AK59" s="57"/>
      <c r="AL59" s="41" t="str">
        <f>IF(A59="","",IF(IF(ISERROR(MATCH(A59,[1]vInfo!A:A,0)),"","VPC")&lt;&gt;"","VPC",IF(ISERROR(MATCH(A59,[2]vInfo!A:A,0)),IF(ISERROR(MATCH(A59,[3]vInfo!A:A,0)),"Non VPC(Location/Technical Constraint)","VPC (yet)"),"VPC (yet)")))</f>
        <v>Non VPC(Location/Technical Constraint)</v>
      </c>
      <c r="AM59" s="41" t="str">
        <f>IF(AL59="VPC (yet)",IFERROR(VLOOKUP(B59,[5]Sheet1!A:B,2,0),""),"")</f>
        <v/>
      </c>
      <c r="AN59" s="41" t="str">
        <f t="shared" si="1"/>
        <v>AP</v>
      </c>
    </row>
    <row r="60" spans="1:42" ht="18" hidden="1" customHeight="1">
      <c r="A60" s="38" t="str">
        <f t="shared" si="0"/>
        <v>a11gcbtwdb1a</v>
      </c>
      <c r="B60" s="38" t="s">
        <v>1771</v>
      </c>
      <c r="C60" s="38" t="s">
        <v>7097</v>
      </c>
      <c r="D60" s="38">
        <v>1</v>
      </c>
      <c r="E60" s="38" t="s">
        <v>417</v>
      </c>
      <c r="F60" s="38" t="s">
        <v>418</v>
      </c>
      <c r="G60" s="39" t="s">
        <v>264</v>
      </c>
      <c r="H60" s="39" t="s">
        <v>6958</v>
      </c>
      <c r="I60" s="39" t="s">
        <v>6969</v>
      </c>
      <c r="J60" s="39" t="s">
        <v>303</v>
      </c>
      <c r="K60" s="39" t="s">
        <v>411</v>
      </c>
      <c r="L60" s="39" t="s">
        <v>1201</v>
      </c>
      <c r="M60" s="39" t="s">
        <v>7099</v>
      </c>
      <c r="N60" s="39" t="s">
        <v>7100</v>
      </c>
      <c r="O60" s="39"/>
      <c r="P60" s="39"/>
      <c r="Q60" s="39"/>
      <c r="R60" s="39"/>
      <c r="S60" s="39"/>
      <c r="T60" s="39" t="s">
        <v>229</v>
      </c>
      <c r="U60" s="39" t="s">
        <v>6939</v>
      </c>
      <c r="V60" s="39" t="s">
        <v>6963</v>
      </c>
      <c r="W60" s="39" t="s">
        <v>7046</v>
      </c>
      <c r="X60" s="39" t="s">
        <v>7047</v>
      </c>
      <c r="Y60" s="49" t="s">
        <v>6883</v>
      </c>
      <c r="Z60" s="39"/>
      <c r="AA60" s="39" t="s">
        <v>1159</v>
      </c>
      <c r="AB60" s="39"/>
      <c r="AC60" s="39">
        <v>3220</v>
      </c>
      <c r="AD60" s="39"/>
      <c r="AE60" s="39"/>
      <c r="AF60" s="39"/>
      <c r="AG60" s="39"/>
      <c r="AH60" s="39"/>
      <c r="AI60" s="57"/>
      <c r="AJ60" s="59" t="s">
        <v>6968</v>
      </c>
      <c r="AK60" s="57"/>
      <c r="AL60" s="41" t="str">
        <f>IF(A60="","",IF(IF(ISERROR(MATCH(A60,[1]vInfo!A:A,0)),"","VPC")&lt;&gt;"","VPC",IF(ISERROR(MATCH(A60,[2]vInfo!A:A,0)),IF(ISERROR(MATCH(A60,[3]vInfo!A:A,0)),"Non VPC(Location/Technical Constraint)","VPC (yet)"),"VPC (yet)")))</f>
        <v>Non VPC(Location/Technical Constraint)</v>
      </c>
      <c r="AM60" s="41" t="str">
        <f>IF(AL60="VPC (yet)",IFERROR(VLOOKUP(B60,[5]Sheet1!A:B,2,0),""),"")</f>
        <v/>
      </c>
      <c r="AN60" s="41" t="str">
        <f t="shared" si="1"/>
        <v>AP</v>
      </c>
    </row>
    <row r="61" spans="1:42" ht="18" hidden="1" customHeight="1">
      <c r="A61" s="38" t="str">
        <f t="shared" si="0"/>
        <v>a11scbtwapp1a</v>
      </c>
      <c r="B61" s="38" t="s">
        <v>1771</v>
      </c>
      <c r="C61" s="38" t="s">
        <v>7097</v>
      </c>
      <c r="D61" s="38">
        <v>1</v>
      </c>
      <c r="E61" s="38" t="s">
        <v>420</v>
      </c>
      <c r="F61" s="38" t="s">
        <v>421</v>
      </c>
      <c r="G61" s="39" t="s">
        <v>234</v>
      </c>
      <c r="H61" s="39" t="s">
        <v>6958</v>
      </c>
      <c r="I61" s="39" t="s">
        <v>6959</v>
      </c>
      <c r="J61" s="39" t="s">
        <v>303</v>
      </c>
      <c r="K61" s="39" t="s">
        <v>411</v>
      </c>
      <c r="L61" s="39" t="s">
        <v>1201</v>
      </c>
      <c r="M61" s="39"/>
      <c r="N61" s="39"/>
      <c r="O61" s="39" t="s">
        <v>7096</v>
      </c>
      <c r="P61" s="39"/>
      <c r="Q61" s="39"/>
      <c r="R61" s="47" t="s">
        <v>6962</v>
      </c>
      <c r="S61" s="47"/>
      <c r="T61" s="39" t="s">
        <v>277</v>
      </c>
      <c r="U61" s="39" t="s">
        <v>6939</v>
      </c>
      <c r="V61" s="39" t="s">
        <v>6963</v>
      </c>
      <c r="W61" s="39" t="s">
        <v>7046</v>
      </c>
      <c r="X61" s="39" t="s">
        <v>7047</v>
      </c>
      <c r="Y61" s="49" t="s">
        <v>6883</v>
      </c>
      <c r="Z61" s="39"/>
      <c r="AA61" s="39">
        <v>1</v>
      </c>
      <c r="AB61" s="39"/>
      <c r="AC61" s="39">
        <v>3503</v>
      </c>
      <c r="AD61" s="39"/>
      <c r="AE61" s="39"/>
      <c r="AF61" s="39"/>
      <c r="AG61" s="39"/>
      <c r="AH61" s="39"/>
      <c r="AI61" s="57"/>
      <c r="AJ61" s="59" t="s">
        <v>6968</v>
      </c>
      <c r="AK61" s="57"/>
      <c r="AL61" s="41" t="str">
        <f>IF(A61="","",IF(IF(ISERROR(MATCH(A61,[1]vInfo!A:A,0)),"","VPC")&lt;&gt;"","VPC",IF(ISERROR(MATCH(A61,[2]vInfo!A:A,0)),IF(ISERROR(MATCH(A61,[3]vInfo!A:A,0)),"Non VPC(Location/Technical Constraint)","VPC (yet)"),"VPC (yet)")))</f>
        <v>Non VPC(Location/Technical Constraint)</v>
      </c>
      <c r="AM61" s="41" t="str">
        <f>IF(AL61="VPC (yet)",IFERROR(VLOOKUP(B61,[5]Sheet1!A:B,2,0),""),"")</f>
        <v/>
      </c>
      <c r="AN61" s="41" t="str">
        <f t="shared" si="1"/>
        <v>AP</v>
      </c>
    </row>
    <row r="62" spans="1:42" ht="18" hidden="1" customHeight="1">
      <c r="A62" s="38" t="str">
        <f t="shared" si="0"/>
        <v>a11scbtwcore1a</v>
      </c>
      <c r="B62" s="38" t="s">
        <v>1771</v>
      </c>
      <c r="C62" s="38" t="s">
        <v>7097</v>
      </c>
      <c r="D62" s="38">
        <v>1</v>
      </c>
      <c r="E62" s="38" t="s">
        <v>422</v>
      </c>
      <c r="F62" s="38" t="s">
        <v>423</v>
      </c>
      <c r="G62" s="39" t="s">
        <v>234</v>
      </c>
      <c r="H62" s="39" t="s">
        <v>6958</v>
      </c>
      <c r="I62" s="39" t="s">
        <v>6959</v>
      </c>
      <c r="J62" s="39" t="s">
        <v>303</v>
      </c>
      <c r="K62" s="39" t="s">
        <v>411</v>
      </c>
      <c r="L62" s="39" t="s">
        <v>1201</v>
      </c>
      <c r="M62" s="39"/>
      <c r="N62" s="39"/>
      <c r="O62" s="39"/>
      <c r="P62" s="39"/>
      <c r="Q62" s="39"/>
      <c r="R62" s="39"/>
      <c r="S62" s="39"/>
      <c r="T62" s="39" t="s">
        <v>277</v>
      </c>
      <c r="U62" s="39" t="s">
        <v>6939</v>
      </c>
      <c r="V62" s="39" t="s">
        <v>6963</v>
      </c>
      <c r="W62" s="39" t="s">
        <v>7046</v>
      </c>
      <c r="X62" s="39" t="s">
        <v>7047</v>
      </c>
      <c r="Y62" s="49" t="s">
        <v>6883</v>
      </c>
      <c r="Z62" s="39"/>
      <c r="AA62" s="39">
        <v>1</v>
      </c>
      <c r="AB62" s="39"/>
      <c r="AC62" s="39">
        <v>3503</v>
      </c>
      <c r="AD62" s="39"/>
      <c r="AE62" s="39"/>
      <c r="AF62" s="39"/>
      <c r="AG62" s="39"/>
      <c r="AH62" s="39"/>
      <c r="AI62" s="57"/>
      <c r="AJ62" s="59" t="s">
        <v>6970</v>
      </c>
      <c r="AK62" s="57"/>
      <c r="AL62" s="41" t="str">
        <f>IF(A62="","",IF(IF(ISERROR(MATCH(A62,[1]vInfo!A:A,0)),"","VPC")&lt;&gt;"","VPC",IF(ISERROR(MATCH(A62,[2]vInfo!A:A,0)),IF(ISERROR(MATCH(A62,[3]vInfo!A:A,0)),"Non VPC(Location/Technical Constraint)","VPC (yet)"),"VPC (yet)")))</f>
        <v>Non VPC(Location/Technical Constraint)</v>
      </c>
      <c r="AM62" s="41" t="str">
        <f>IF(AL62="VPC (yet)",IFERROR(VLOOKUP(B62,[5]Sheet1!A:B,2,0),""),"")</f>
        <v/>
      </c>
      <c r="AN62" s="41" t="str">
        <f t="shared" si="1"/>
        <v>AP</v>
      </c>
    </row>
    <row r="63" spans="1:42" ht="18" hidden="1" customHeight="1">
      <c r="A63" s="38" t="str">
        <f t="shared" si="0"/>
        <v>a11scbtwdb1a</v>
      </c>
      <c r="B63" s="38" t="s">
        <v>1771</v>
      </c>
      <c r="C63" s="38" t="s">
        <v>7097</v>
      </c>
      <c r="D63" s="38">
        <v>1</v>
      </c>
      <c r="E63" s="38" t="s">
        <v>424</v>
      </c>
      <c r="F63" s="38" t="s">
        <v>425</v>
      </c>
      <c r="G63" s="39" t="s">
        <v>234</v>
      </c>
      <c r="H63" s="39" t="s">
        <v>6958</v>
      </c>
      <c r="I63" s="39" t="s">
        <v>6959</v>
      </c>
      <c r="J63" s="39" t="s">
        <v>303</v>
      </c>
      <c r="K63" s="39" t="s">
        <v>411</v>
      </c>
      <c r="L63" s="39" t="s">
        <v>1201</v>
      </c>
      <c r="M63" s="39" t="s">
        <v>7099</v>
      </c>
      <c r="N63" s="39" t="s">
        <v>7100</v>
      </c>
      <c r="O63" s="39"/>
      <c r="P63" s="39"/>
      <c r="Q63" s="39"/>
      <c r="R63" s="39"/>
      <c r="S63" s="39"/>
      <c r="T63" s="39" t="s">
        <v>277</v>
      </c>
      <c r="U63" s="39" t="s">
        <v>6939</v>
      </c>
      <c r="V63" s="39" t="s">
        <v>6963</v>
      </c>
      <c r="W63" s="39" t="s">
        <v>7046</v>
      </c>
      <c r="X63" s="39" t="s">
        <v>7047</v>
      </c>
      <c r="Y63" s="49" t="s">
        <v>6883</v>
      </c>
      <c r="Z63" s="39"/>
      <c r="AA63" s="39">
        <v>1</v>
      </c>
      <c r="AB63" s="39"/>
      <c r="AC63" s="39">
        <v>3220</v>
      </c>
      <c r="AD63" s="39"/>
      <c r="AE63" s="39"/>
      <c r="AF63" s="39"/>
      <c r="AG63" s="39"/>
      <c r="AH63" s="39"/>
      <c r="AI63" s="57"/>
      <c r="AJ63" s="59" t="s">
        <v>7086</v>
      </c>
      <c r="AK63" s="57"/>
      <c r="AL63" s="41" t="str">
        <f>IF(A63="","",IF(IF(ISERROR(MATCH(A63,[1]vInfo!A:A,0)),"","VPC")&lt;&gt;"","VPC",IF(ISERROR(MATCH(A63,[2]vInfo!A:A,0)),IF(ISERROR(MATCH(A63,[3]vInfo!A:A,0)),"Non VPC(Location/Technical Constraint)","VPC (yet)"),"VPC (yet)")))</f>
        <v>Non VPC(Location/Technical Constraint)</v>
      </c>
      <c r="AM63" s="41" t="str">
        <f>IF(AL63="VPC (yet)",IFERROR(VLOOKUP(B63,[5]Sheet1!A:B,2,0),""),"")</f>
        <v/>
      </c>
      <c r="AN63" s="41" t="str">
        <f t="shared" si="1"/>
        <v>AP</v>
      </c>
    </row>
    <row r="64" spans="1:42" ht="18" hidden="1" customHeight="1">
      <c r="A64" s="38" t="str">
        <f t="shared" si="0"/>
        <v>w11gcbiclt01</v>
      </c>
      <c r="B64" s="38" t="s">
        <v>8117</v>
      </c>
      <c r="C64" s="38" t="s">
        <v>7097</v>
      </c>
      <c r="D64" s="38">
        <v>1</v>
      </c>
      <c r="E64" s="38" t="s">
        <v>428</v>
      </c>
      <c r="F64" s="38" t="s">
        <v>7101</v>
      </c>
      <c r="G64" s="39" t="s">
        <v>264</v>
      </c>
      <c r="H64" s="39" t="s">
        <v>6878</v>
      </c>
      <c r="I64" s="39" t="s">
        <v>6969</v>
      </c>
      <c r="J64" s="39" t="s">
        <v>256</v>
      </c>
      <c r="K64" s="39" t="s">
        <v>6010</v>
      </c>
      <c r="L64" s="39" t="s">
        <v>1201</v>
      </c>
      <c r="M64" s="39"/>
      <c r="N64" s="39"/>
      <c r="O64" s="39"/>
      <c r="P64" s="39"/>
      <c r="Q64" s="39"/>
      <c r="R64" s="39"/>
      <c r="S64" s="39"/>
      <c r="T64" s="39" t="s">
        <v>216</v>
      </c>
      <c r="U64" s="39" t="s">
        <v>6879</v>
      </c>
      <c r="V64" s="39" t="s">
        <v>6963</v>
      </c>
      <c r="W64" s="39" t="s">
        <v>7046</v>
      </c>
      <c r="X64" s="39" t="s">
        <v>7047</v>
      </c>
      <c r="Y64" s="49" t="s">
        <v>6883</v>
      </c>
      <c r="Z64" s="39">
        <v>4</v>
      </c>
      <c r="AA64" s="39"/>
      <c r="AB64" s="39">
        <v>4096</v>
      </c>
      <c r="AC64" s="39">
        <v>2600</v>
      </c>
      <c r="AD64" s="39" t="s">
        <v>7102</v>
      </c>
      <c r="AE64" s="39">
        <v>45977</v>
      </c>
      <c r="AF64" s="39"/>
      <c r="AG64" s="39"/>
      <c r="AH64" s="39" t="s">
        <v>6983</v>
      </c>
      <c r="AI64" s="57"/>
      <c r="AJ64" s="59" t="s">
        <v>6886</v>
      </c>
      <c r="AK64" s="57"/>
      <c r="AL64" s="41" t="s">
        <v>6879</v>
      </c>
      <c r="AM64" t="s">
        <v>8127</v>
      </c>
      <c r="AN64" s="41" t="str">
        <f t="shared" si="1"/>
        <v>AP</v>
      </c>
      <c r="AO64" s="41" t="e">
        <f>MATCH(B64,[4]Dashboard!B:B,0)</f>
        <v>#N/A</v>
      </c>
      <c r="AP64" s="84" t="s">
        <v>8144</v>
      </c>
    </row>
    <row r="65" spans="1:40" ht="18" hidden="1" customHeight="1">
      <c r="A65" s="38" t="str">
        <f t="shared" si="0"/>
        <v>w11scbiclt01</v>
      </c>
      <c r="B65" s="38" t="s">
        <v>1771</v>
      </c>
      <c r="C65" s="38" t="s">
        <v>7097</v>
      </c>
      <c r="D65" s="38">
        <v>1</v>
      </c>
      <c r="E65" s="38" t="s">
        <v>430</v>
      </c>
      <c r="F65" s="38" t="s">
        <v>431</v>
      </c>
      <c r="G65" s="39" t="s">
        <v>234</v>
      </c>
      <c r="H65" s="39" t="s">
        <v>6878</v>
      </c>
      <c r="I65" s="39" t="s">
        <v>6959</v>
      </c>
      <c r="J65" s="39" t="s">
        <v>256</v>
      </c>
      <c r="K65" s="39" t="s">
        <v>7103</v>
      </c>
      <c r="L65" s="39" t="s">
        <v>1201</v>
      </c>
      <c r="M65" s="39"/>
      <c r="N65" s="39"/>
      <c r="O65" s="39"/>
      <c r="P65" s="39"/>
      <c r="Q65" s="39"/>
      <c r="R65" s="39"/>
      <c r="S65" s="39"/>
      <c r="T65" s="39" t="s">
        <v>277</v>
      </c>
      <c r="U65" s="39" t="s">
        <v>6939</v>
      </c>
      <c r="V65" s="39" t="s">
        <v>6963</v>
      </c>
      <c r="W65" s="39" t="s">
        <v>7046</v>
      </c>
      <c r="X65" s="39" t="s">
        <v>7047</v>
      </c>
      <c r="Y65" s="49" t="s">
        <v>6883</v>
      </c>
      <c r="Z65" s="39">
        <v>4</v>
      </c>
      <c r="AA65" s="39"/>
      <c r="AB65" s="39"/>
      <c r="AC65" s="39">
        <v>2400</v>
      </c>
      <c r="AD65" s="39"/>
      <c r="AE65" s="39"/>
      <c r="AF65" s="39"/>
      <c r="AG65" s="39"/>
      <c r="AH65" s="39"/>
      <c r="AI65" s="57"/>
      <c r="AJ65" s="59" t="s">
        <v>6940</v>
      </c>
      <c r="AK65" s="57"/>
      <c r="AL65" s="41" t="str">
        <f>IF(A65="","",IF(IF(ISERROR(MATCH(A65,[1]vInfo!A:A,0)),"","VPC")&lt;&gt;"","VPC",IF(ISERROR(MATCH(A65,[2]vInfo!A:A,0)),IF(ISERROR(MATCH(A65,[3]vInfo!A:A,0)),"Non VPC(Location/Technical Constraint)","VPC (yet)"),"VPC (yet)")))</f>
        <v>Non VPC(Location/Technical Constraint)</v>
      </c>
      <c r="AM65" s="41" t="str">
        <f>IF(AL65="VPC (yet)",IFERROR(VLOOKUP(B65,[5]Sheet1!A:B,2,0),""),"")</f>
        <v/>
      </c>
      <c r="AN65" s="41" t="str">
        <f t="shared" si="1"/>
        <v>AP</v>
      </c>
    </row>
    <row r="66" spans="1:40" ht="18" hidden="1" customHeight="1">
      <c r="A66" s="38" t="str">
        <f t="shared" si="0"/>
        <v>santwhubvpc1hds540</v>
      </c>
      <c r="B66" s="38" t="s">
        <v>7104</v>
      </c>
      <c r="C66" s="38" t="s">
        <v>7105</v>
      </c>
      <c r="D66" s="38">
        <v>1</v>
      </c>
      <c r="E66" s="38" t="s">
        <v>7106</v>
      </c>
      <c r="F66" s="38" t="s">
        <v>7107</v>
      </c>
      <c r="G66" s="39" t="s">
        <v>223</v>
      </c>
      <c r="H66" s="39" t="s">
        <v>7108</v>
      </c>
      <c r="I66" s="39" t="s">
        <v>1132</v>
      </c>
      <c r="J66" s="39" t="s">
        <v>7109</v>
      </c>
      <c r="K66" s="39" t="s">
        <v>7110</v>
      </c>
      <c r="L66" s="39" t="s">
        <v>1126</v>
      </c>
      <c r="M66" s="39"/>
      <c r="N66" s="39"/>
      <c r="O66" s="39"/>
      <c r="P66" s="39"/>
      <c r="Q66" s="39"/>
      <c r="R66" s="39"/>
      <c r="S66" s="39"/>
      <c r="T66" s="39" t="s">
        <v>450</v>
      </c>
      <c r="U66" s="39" t="s">
        <v>6939</v>
      </c>
      <c r="V66" s="39" t="s">
        <v>6880</v>
      </c>
      <c r="W66" s="39" t="s">
        <v>6935</v>
      </c>
      <c r="X66" s="39" t="s">
        <v>6882</v>
      </c>
      <c r="Y66" s="49" t="s">
        <v>265</v>
      </c>
      <c r="Z66" s="39"/>
      <c r="AA66" s="39"/>
      <c r="AB66" s="39"/>
      <c r="AC66" s="39"/>
      <c r="AD66" s="39"/>
      <c r="AE66" s="39"/>
      <c r="AF66" s="39"/>
      <c r="AG66" s="39"/>
      <c r="AH66" s="39"/>
      <c r="AI66" s="57"/>
      <c r="AJ66" s="38"/>
      <c r="AK66" s="57"/>
      <c r="AL66" s="41" t="str">
        <f>IF(A66="","",IF(IF(ISERROR(MATCH(A66,[1]vInfo!A:A,0)),"","VPC")&lt;&gt;"","VPC",IF(ISERROR(MATCH(A66,[2]vInfo!A:A,0)),IF(ISERROR(MATCH(A66,[3]vInfo!A:A,0)),"Non VPC(Location/Technical Constraint)","VPC (yet)"),"VPC (yet)")))</f>
        <v>Non VPC(Location/Technical Constraint)</v>
      </c>
      <c r="AM66" s="41" t="str">
        <f>IF(AL66="VPC (yet)",IFERROR(VLOOKUP(B66,[5]Sheet1!A:B,2,0),""),"")</f>
        <v/>
      </c>
      <c r="AN66" s="41" t="str">
        <f t="shared" si="1"/>
        <v>infra</v>
      </c>
    </row>
    <row r="67" spans="1:40" ht="18" hidden="1" customHeight="1">
      <c r="A67" s="38" t="str">
        <f t="shared" ref="A67:A130" si="2">TRIM(LOWER(E67))</f>
        <v>santwhubvpc1hds540</v>
      </c>
      <c r="B67" s="38" t="s">
        <v>7104</v>
      </c>
      <c r="C67" s="38" t="s">
        <v>7105</v>
      </c>
      <c r="D67" s="38">
        <v>1</v>
      </c>
      <c r="E67" s="38" t="s">
        <v>7106</v>
      </c>
      <c r="F67" s="38" t="s">
        <v>7111</v>
      </c>
      <c r="G67" s="39" t="s">
        <v>223</v>
      </c>
      <c r="H67" s="39" t="s">
        <v>7108</v>
      </c>
      <c r="I67" s="39" t="s">
        <v>1132</v>
      </c>
      <c r="J67" s="39" t="s">
        <v>7109</v>
      </c>
      <c r="K67" s="39" t="s">
        <v>7110</v>
      </c>
      <c r="L67" s="39" t="s">
        <v>1126</v>
      </c>
      <c r="M67" s="39"/>
      <c r="N67" s="39"/>
      <c r="O67" s="39"/>
      <c r="P67" s="39"/>
      <c r="Q67" s="39"/>
      <c r="R67" s="39"/>
      <c r="S67" s="39"/>
      <c r="T67" s="39" t="s">
        <v>450</v>
      </c>
      <c r="U67" s="39" t="s">
        <v>6939</v>
      </c>
      <c r="V67" s="39" t="s">
        <v>6880</v>
      </c>
      <c r="W67" s="39" t="s">
        <v>6935</v>
      </c>
      <c r="X67" s="39" t="s">
        <v>6882</v>
      </c>
      <c r="Y67" s="49" t="s">
        <v>265</v>
      </c>
      <c r="Z67" s="39"/>
      <c r="AA67" s="39"/>
      <c r="AB67" s="39"/>
      <c r="AC67" s="39"/>
      <c r="AD67" s="39"/>
      <c r="AE67" s="39"/>
      <c r="AF67" s="39"/>
      <c r="AG67" s="39"/>
      <c r="AH67" s="39"/>
      <c r="AI67" s="57"/>
      <c r="AJ67" s="38"/>
      <c r="AK67" s="57"/>
      <c r="AL67" s="41" t="str">
        <f>IF(A67="","",IF(IF(ISERROR(MATCH(A67,[1]vInfo!A:A,0)),"","VPC")&lt;&gt;"","VPC",IF(ISERROR(MATCH(A67,[2]vInfo!A:A,0)),IF(ISERROR(MATCH(A67,[3]vInfo!A:A,0)),"Non VPC(Location/Technical Constraint)","VPC (yet)"),"VPC (yet)")))</f>
        <v>Non VPC(Location/Technical Constraint)</v>
      </c>
      <c r="AM67" s="41" t="str">
        <f>IF(AL67="VPC (yet)",IFERROR(VLOOKUP(B67,[5]Sheet1!A:B,2,0),""),"")</f>
        <v/>
      </c>
      <c r="AN67" s="41" t="str">
        <f t="shared" ref="AN67:AN130" si="3">IFERROR(IF(V67="Joy Sung","infra",IF(X67="Miko CHIANG","infra","AP")),"")</f>
        <v>infra</v>
      </c>
    </row>
    <row r="68" spans="1:40" ht="18" hidden="1" customHeight="1">
      <c r="A68" s="38" t="str">
        <f t="shared" si="2"/>
        <v>santwhubvpc1hds540</v>
      </c>
      <c r="B68" s="38" t="s">
        <v>7104</v>
      </c>
      <c r="C68" s="38" t="s">
        <v>7105</v>
      </c>
      <c r="D68" s="38">
        <v>1</v>
      </c>
      <c r="E68" s="38" t="s">
        <v>7106</v>
      </c>
      <c r="F68" s="38" t="s">
        <v>7112</v>
      </c>
      <c r="G68" s="39" t="s">
        <v>223</v>
      </c>
      <c r="H68" s="39" t="s">
        <v>7108</v>
      </c>
      <c r="I68" s="39" t="s">
        <v>1132</v>
      </c>
      <c r="J68" s="39" t="s">
        <v>7109</v>
      </c>
      <c r="K68" s="39" t="s">
        <v>7110</v>
      </c>
      <c r="L68" s="39" t="s">
        <v>1126</v>
      </c>
      <c r="M68" s="39"/>
      <c r="N68" s="39"/>
      <c r="O68" s="39"/>
      <c r="P68" s="39"/>
      <c r="Q68" s="39"/>
      <c r="R68" s="39"/>
      <c r="S68" s="39"/>
      <c r="T68" s="39" t="s">
        <v>450</v>
      </c>
      <c r="U68" s="39" t="s">
        <v>6939</v>
      </c>
      <c r="V68" s="39" t="s">
        <v>6880</v>
      </c>
      <c r="W68" s="39" t="s">
        <v>6935</v>
      </c>
      <c r="X68" s="39" t="s">
        <v>6882</v>
      </c>
      <c r="Y68" s="49" t="s">
        <v>265</v>
      </c>
      <c r="Z68" s="39"/>
      <c r="AA68" s="39"/>
      <c r="AB68" s="39"/>
      <c r="AC68" s="39"/>
      <c r="AD68" s="39"/>
      <c r="AE68" s="39"/>
      <c r="AF68" s="39"/>
      <c r="AG68" s="39"/>
      <c r="AH68" s="39"/>
      <c r="AI68" s="57"/>
      <c r="AJ68" s="38"/>
      <c r="AK68" s="57"/>
      <c r="AL68" s="41" t="str">
        <f>IF(A68="","",IF(IF(ISERROR(MATCH(A68,[1]vInfo!A:A,0)),"","VPC")&lt;&gt;"","VPC",IF(ISERROR(MATCH(A68,[2]vInfo!A:A,0)),IF(ISERROR(MATCH(A68,[3]vInfo!A:A,0)),"Non VPC(Location/Technical Constraint)","VPC (yet)"),"VPC (yet)")))</f>
        <v>Non VPC(Location/Technical Constraint)</v>
      </c>
      <c r="AM68" s="41" t="str">
        <f>IF(AL68="VPC (yet)",IFERROR(VLOOKUP(B68,[5]Sheet1!A:B,2,0),""),"")</f>
        <v/>
      </c>
      <c r="AN68" s="41" t="str">
        <f t="shared" si="3"/>
        <v>infra</v>
      </c>
    </row>
    <row r="69" spans="1:40" ht="18" hidden="1" customHeight="1">
      <c r="A69" s="38" t="str">
        <f t="shared" si="2"/>
        <v>santwhubvpc1hds540</v>
      </c>
      <c r="B69" s="38" t="s">
        <v>7104</v>
      </c>
      <c r="C69" s="38" t="s">
        <v>7105</v>
      </c>
      <c r="D69" s="38">
        <v>1</v>
      </c>
      <c r="E69" s="38" t="s">
        <v>7106</v>
      </c>
      <c r="F69" s="38" t="s">
        <v>7113</v>
      </c>
      <c r="G69" s="39" t="s">
        <v>223</v>
      </c>
      <c r="H69" s="39" t="s">
        <v>7108</v>
      </c>
      <c r="I69" s="39" t="s">
        <v>1132</v>
      </c>
      <c r="J69" s="39" t="s">
        <v>7109</v>
      </c>
      <c r="K69" s="39" t="s">
        <v>7110</v>
      </c>
      <c r="L69" s="39" t="s">
        <v>1126</v>
      </c>
      <c r="M69" s="39"/>
      <c r="N69" s="39"/>
      <c r="O69" s="39"/>
      <c r="P69" s="39"/>
      <c r="Q69" s="39"/>
      <c r="R69" s="39"/>
      <c r="S69" s="39"/>
      <c r="T69" s="39" t="s">
        <v>450</v>
      </c>
      <c r="U69" s="39" t="s">
        <v>6939</v>
      </c>
      <c r="V69" s="39" t="s">
        <v>6880</v>
      </c>
      <c r="W69" s="39" t="s">
        <v>6935</v>
      </c>
      <c r="X69" s="39" t="s">
        <v>6882</v>
      </c>
      <c r="Y69" s="49" t="s">
        <v>265</v>
      </c>
      <c r="Z69" s="39"/>
      <c r="AA69" s="39"/>
      <c r="AB69" s="39"/>
      <c r="AC69" s="39"/>
      <c r="AD69" s="39"/>
      <c r="AE69" s="39"/>
      <c r="AF69" s="39"/>
      <c r="AG69" s="39"/>
      <c r="AH69" s="39"/>
      <c r="AI69" s="57"/>
      <c r="AJ69" s="38"/>
      <c r="AK69" s="57"/>
      <c r="AL69" s="41" t="str">
        <f>IF(A69="","",IF(IF(ISERROR(MATCH(A69,[1]vInfo!A:A,0)),"","VPC")&lt;&gt;"","VPC",IF(ISERROR(MATCH(A69,[2]vInfo!A:A,0)),IF(ISERROR(MATCH(A69,[3]vInfo!A:A,0)),"Non VPC(Location/Technical Constraint)","VPC (yet)"),"VPC (yet)")))</f>
        <v>Non VPC(Location/Technical Constraint)</v>
      </c>
      <c r="AM69" s="41" t="str">
        <f>IF(AL69="VPC (yet)",IFERROR(VLOOKUP(B69,[5]Sheet1!A:B,2,0),""),"")</f>
        <v/>
      </c>
      <c r="AN69" s="41" t="str">
        <f t="shared" si="3"/>
        <v>infra</v>
      </c>
    </row>
    <row r="70" spans="1:40" ht="18" hidden="1" customHeight="1">
      <c r="A70" s="38" t="str">
        <f t="shared" si="2"/>
        <v>santwhubvpc1hds540</v>
      </c>
      <c r="B70" s="38" t="s">
        <v>7104</v>
      </c>
      <c r="C70" s="38" t="s">
        <v>7105</v>
      </c>
      <c r="D70" s="38">
        <v>1</v>
      </c>
      <c r="E70" s="38" t="s">
        <v>7106</v>
      </c>
      <c r="F70" s="38" t="s">
        <v>7114</v>
      </c>
      <c r="G70" s="39" t="s">
        <v>223</v>
      </c>
      <c r="H70" s="39" t="s">
        <v>7108</v>
      </c>
      <c r="I70" s="39" t="s">
        <v>1132</v>
      </c>
      <c r="J70" s="39" t="s">
        <v>7109</v>
      </c>
      <c r="K70" s="39" t="s">
        <v>7110</v>
      </c>
      <c r="L70" s="39" t="s">
        <v>1126</v>
      </c>
      <c r="M70" s="39"/>
      <c r="N70" s="39"/>
      <c r="O70" s="39"/>
      <c r="P70" s="39"/>
      <c r="Q70" s="39"/>
      <c r="R70" s="39"/>
      <c r="S70" s="39"/>
      <c r="T70" s="39" t="s">
        <v>450</v>
      </c>
      <c r="U70" s="39" t="s">
        <v>6939</v>
      </c>
      <c r="V70" s="39" t="s">
        <v>6880</v>
      </c>
      <c r="W70" s="39" t="s">
        <v>6935</v>
      </c>
      <c r="X70" s="39" t="s">
        <v>6882</v>
      </c>
      <c r="Y70" s="49" t="s">
        <v>265</v>
      </c>
      <c r="Z70" s="39"/>
      <c r="AA70" s="39"/>
      <c r="AB70" s="39"/>
      <c r="AC70" s="39"/>
      <c r="AD70" s="39"/>
      <c r="AE70" s="39"/>
      <c r="AF70" s="39"/>
      <c r="AG70" s="39"/>
      <c r="AH70" s="39"/>
      <c r="AI70" s="57"/>
      <c r="AJ70" s="38"/>
      <c r="AK70" s="57"/>
      <c r="AL70" s="41" t="str">
        <f>IF(A70="","",IF(IF(ISERROR(MATCH(A70,[1]vInfo!A:A,0)),"","VPC")&lt;&gt;"","VPC",IF(ISERROR(MATCH(A70,[2]vInfo!A:A,0)),IF(ISERROR(MATCH(A70,[3]vInfo!A:A,0)),"Non VPC(Location/Technical Constraint)","VPC (yet)"),"VPC (yet)")))</f>
        <v>Non VPC(Location/Technical Constraint)</v>
      </c>
      <c r="AM70" s="41" t="str">
        <f>IF(AL70="VPC (yet)",IFERROR(VLOOKUP(B70,[5]Sheet1!A:B,2,0),""),"")</f>
        <v/>
      </c>
      <c r="AN70" s="41" t="str">
        <f t="shared" si="3"/>
        <v>infra</v>
      </c>
    </row>
    <row r="71" spans="1:40" ht="18" hidden="1" customHeight="1">
      <c r="A71" s="38" t="str">
        <f t="shared" si="2"/>
        <v>santwhubvpc1hds540a</v>
      </c>
      <c r="B71" s="38" t="s">
        <v>7104</v>
      </c>
      <c r="C71" s="38" t="s">
        <v>7105</v>
      </c>
      <c r="D71" s="38">
        <v>1</v>
      </c>
      <c r="E71" s="38" t="s">
        <v>7115</v>
      </c>
      <c r="F71" s="38" t="s">
        <v>7116</v>
      </c>
      <c r="G71" s="39" t="s">
        <v>223</v>
      </c>
      <c r="H71" s="39" t="s">
        <v>7108</v>
      </c>
      <c r="I71" s="39" t="s">
        <v>1132</v>
      </c>
      <c r="J71" s="39" t="s">
        <v>7109</v>
      </c>
      <c r="K71" s="39" t="s">
        <v>7110</v>
      </c>
      <c r="L71" s="39" t="s">
        <v>1126</v>
      </c>
      <c r="M71" s="39"/>
      <c r="N71" s="39"/>
      <c r="O71" s="39"/>
      <c r="P71" s="39"/>
      <c r="Q71" s="39"/>
      <c r="R71" s="39"/>
      <c r="S71" s="39"/>
      <c r="T71" s="39" t="s">
        <v>450</v>
      </c>
      <c r="U71" s="39" t="s">
        <v>6939</v>
      </c>
      <c r="V71" s="39" t="s">
        <v>6880</v>
      </c>
      <c r="W71" s="39" t="s">
        <v>6935</v>
      </c>
      <c r="X71" s="39" t="s">
        <v>6882</v>
      </c>
      <c r="Y71" s="49" t="s">
        <v>265</v>
      </c>
      <c r="Z71" s="39"/>
      <c r="AA71" s="39"/>
      <c r="AB71" s="39"/>
      <c r="AC71" s="39"/>
      <c r="AD71" s="39"/>
      <c r="AE71" s="39"/>
      <c r="AF71" s="39"/>
      <c r="AG71" s="39"/>
      <c r="AH71" s="39"/>
      <c r="AI71" s="57"/>
      <c r="AJ71" s="38"/>
      <c r="AK71" s="57"/>
      <c r="AL71" s="41" t="str">
        <f>IF(A71="","",IF(IF(ISERROR(MATCH(A71,[1]vInfo!A:A,0)),"","VPC")&lt;&gt;"","VPC",IF(ISERROR(MATCH(A71,[2]vInfo!A:A,0)),IF(ISERROR(MATCH(A71,[3]vInfo!A:A,0)),"Non VPC(Location/Technical Constraint)","VPC (yet)"),"VPC (yet)")))</f>
        <v>Non VPC(Location/Technical Constraint)</v>
      </c>
      <c r="AM71" s="41" t="str">
        <f>IF(AL71="VPC (yet)",IFERROR(VLOOKUP(B71,[5]Sheet1!A:B,2,0),""),"")</f>
        <v/>
      </c>
      <c r="AN71" s="41" t="str">
        <f t="shared" si="3"/>
        <v>infra</v>
      </c>
    </row>
    <row r="72" spans="1:40" ht="18" hidden="1" customHeight="1">
      <c r="A72" s="38" t="str">
        <f t="shared" si="2"/>
        <v>santwhubvpc1hds540b</v>
      </c>
      <c r="B72" s="38" t="s">
        <v>7104</v>
      </c>
      <c r="C72" s="38" t="s">
        <v>7105</v>
      </c>
      <c r="D72" s="38">
        <v>1</v>
      </c>
      <c r="E72" s="38" t="s">
        <v>7117</v>
      </c>
      <c r="F72" s="38" t="s">
        <v>7118</v>
      </c>
      <c r="G72" s="39" t="s">
        <v>223</v>
      </c>
      <c r="H72" s="39" t="s">
        <v>7108</v>
      </c>
      <c r="I72" s="39" t="s">
        <v>1132</v>
      </c>
      <c r="J72" s="39" t="s">
        <v>7109</v>
      </c>
      <c r="K72" s="39" t="s">
        <v>7110</v>
      </c>
      <c r="L72" s="39" t="s">
        <v>1126</v>
      </c>
      <c r="M72" s="39"/>
      <c r="N72" s="39"/>
      <c r="O72" s="39"/>
      <c r="P72" s="39"/>
      <c r="Q72" s="39"/>
      <c r="R72" s="39"/>
      <c r="S72" s="39"/>
      <c r="T72" s="39" t="s">
        <v>450</v>
      </c>
      <c r="U72" s="39" t="s">
        <v>6939</v>
      </c>
      <c r="V72" s="39" t="s">
        <v>6880</v>
      </c>
      <c r="W72" s="39" t="s">
        <v>6935</v>
      </c>
      <c r="X72" s="39" t="s">
        <v>6882</v>
      </c>
      <c r="Y72" s="49" t="s">
        <v>265</v>
      </c>
      <c r="Z72" s="39"/>
      <c r="AA72" s="39"/>
      <c r="AB72" s="39"/>
      <c r="AC72" s="39"/>
      <c r="AD72" s="39"/>
      <c r="AE72" s="39"/>
      <c r="AF72" s="39"/>
      <c r="AG72" s="39"/>
      <c r="AH72" s="39"/>
      <c r="AI72" s="57"/>
      <c r="AJ72" s="38"/>
      <c r="AK72" s="57"/>
      <c r="AL72" s="41" t="str">
        <f>IF(A72="","",IF(IF(ISERROR(MATCH(A72,[1]vInfo!A:A,0)),"","VPC")&lt;&gt;"","VPC",IF(ISERROR(MATCH(A72,[2]vInfo!A:A,0)),IF(ISERROR(MATCH(A72,[3]vInfo!A:A,0)),"Non VPC(Location/Technical Constraint)","VPC (yet)"),"VPC (yet)")))</f>
        <v>Non VPC(Location/Technical Constraint)</v>
      </c>
      <c r="AM72" s="41" t="str">
        <f>IF(AL72="VPC (yet)",IFERROR(VLOOKUP(B72,[5]Sheet1!A:B,2,0),""),"")</f>
        <v/>
      </c>
      <c r="AN72" s="41" t="str">
        <f t="shared" si="3"/>
        <v>infra</v>
      </c>
    </row>
    <row r="73" spans="1:40" ht="18" hidden="1" customHeight="1">
      <c r="A73" s="38" t="str">
        <f t="shared" si="2"/>
        <v>santwpdcvpc1hds545</v>
      </c>
      <c r="B73" s="38" t="s">
        <v>7104</v>
      </c>
      <c r="C73" s="38" t="s">
        <v>7105</v>
      </c>
      <c r="D73" s="38">
        <v>1</v>
      </c>
      <c r="E73" s="38" t="s">
        <v>7119</v>
      </c>
      <c r="F73" s="68" t="s">
        <v>7107</v>
      </c>
      <c r="G73" s="39" t="s">
        <v>223</v>
      </c>
      <c r="H73" s="39" t="s">
        <v>7108</v>
      </c>
      <c r="I73" s="39" t="s">
        <v>1132</v>
      </c>
      <c r="J73" s="39" t="s">
        <v>7109</v>
      </c>
      <c r="K73" s="39" t="s">
        <v>7110</v>
      </c>
      <c r="L73" s="39" t="s">
        <v>1126</v>
      </c>
      <c r="M73" s="39"/>
      <c r="N73" s="39"/>
      <c r="O73" s="39"/>
      <c r="P73" s="39"/>
      <c r="Q73" s="39"/>
      <c r="R73" s="39"/>
      <c r="S73" s="39"/>
      <c r="T73" s="39" t="s">
        <v>6858</v>
      </c>
      <c r="U73" s="39" t="s">
        <v>6939</v>
      </c>
      <c r="V73" s="39" t="s">
        <v>6880</v>
      </c>
      <c r="W73" s="39" t="s">
        <v>6935</v>
      </c>
      <c r="X73" s="39" t="s">
        <v>6882</v>
      </c>
      <c r="Y73" s="49" t="s">
        <v>265</v>
      </c>
      <c r="Z73" s="57"/>
      <c r="AA73" s="57"/>
      <c r="AB73" s="57"/>
      <c r="AC73" s="57"/>
      <c r="AD73" s="57"/>
      <c r="AE73" s="57"/>
      <c r="AF73" s="57"/>
      <c r="AG73" s="57"/>
      <c r="AH73" s="57"/>
      <c r="AI73" s="57"/>
      <c r="AJ73" s="57"/>
      <c r="AK73" s="57"/>
      <c r="AL73" s="41" t="str">
        <f>IF(A73="","",IF(IF(ISERROR(MATCH(A73,[1]vInfo!A:A,0)),"","VPC")&lt;&gt;"","VPC",IF(ISERROR(MATCH(A73,[2]vInfo!A:A,0)),IF(ISERROR(MATCH(A73,[3]vInfo!A:A,0)),"Non VPC(Location/Technical Constraint)","VPC (yet)"),"VPC (yet)")))</f>
        <v>Non VPC(Location/Technical Constraint)</v>
      </c>
      <c r="AM73" s="41" t="str">
        <f>IF(AL73="VPC (yet)",IFERROR(VLOOKUP(B73,[5]Sheet1!A:B,2,0),""),"")</f>
        <v/>
      </c>
      <c r="AN73" s="41" t="str">
        <f t="shared" si="3"/>
        <v>infra</v>
      </c>
    </row>
    <row r="74" spans="1:40" ht="18" hidden="1" customHeight="1">
      <c r="A74" s="38" t="str">
        <f t="shared" si="2"/>
        <v>santwpdcvpc1hds545</v>
      </c>
      <c r="B74" s="38" t="s">
        <v>7104</v>
      </c>
      <c r="C74" s="38" t="s">
        <v>7105</v>
      </c>
      <c r="D74" s="38">
        <v>1</v>
      </c>
      <c r="E74" s="38" t="s">
        <v>7119</v>
      </c>
      <c r="F74" s="68" t="s">
        <v>7120</v>
      </c>
      <c r="G74" s="39" t="s">
        <v>223</v>
      </c>
      <c r="H74" s="39" t="s">
        <v>7108</v>
      </c>
      <c r="I74" s="39" t="s">
        <v>1132</v>
      </c>
      <c r="J74" s="39" t="s">
        <v>7109</v>
      </c>
      <c r="K74" s="39" t="s">
        <v>7110</v>
      </c>
      <c r="L74" s="39" t="s">
        <v>1126</v>
      </c>
      <c r="M74" s="39"/>
      <c r="N74" s="39"/>
      <c r="O74" s="39"/>
      <c r="P74" s="39"/>
      <c r="Q74" s="39"/>
      <c r="R74" s="39"/>
      <c r="S74" s="39"/>
      <c r="T74" s="39" t="s">
        <v>6858</v>
      </c>
      <c r="U74" s="39" t="s">
        <v>6939</v>
      </c>
      <c r="V74" s="39" t="s">
        <v>6880</v>
      </c>
      <c r="W74" s="39" t="s">
        <v>6935</v>
      </c>
      <c r="X74" s="39" t="s">
        <v>6882</v>
      </c>
      <c r="Y74" s="49" t="s">
        <v>265</v>
      </c>
      <c r="Z74" s="57"/>
      <c r="AA74" s="57"/>
      <c r="AB74" s="57"/>
      <c r="AC74" s="57"/>
      <c r="AD74" s="57"/>
      <c r="AE74" s="57"/>
      <c r="AF74" s="57"/>
      <c r="AG74" s="57"/>
      <c r="AH74" s="57"/>
      <c r="AI74" s="57"/>
      <c r="AJ74" s="57"/>
      <c r="AK74" s="57"/>
      <c r="AL74" s="41" t="str">
        <f>IF(A74="","",IF(IF(ISERROR(MATCH(A74,[1]vInfo!A:A,0)),"","VPC")&lt;&gt;"","VPC",IF(ISERROR(MATCH(A74,[2]vInfo!A:A,0)),IF(ISERROR(MATCH(A74,[3]vInfo!A:A,0)),"Non VPC(Location/Technical Constraint)","VPC (yet)"),"VPC (yet)")))</f>
        <v>Non VPC(Location/Technical Constraint)</v>
      </c>
      <c r="AM74" s="41" t="str">
        <f>IF(AL74="VPC (yet)",IFERROR(VLOOKUP(B74,[5]Sheet1!A:B,2,0),""),"")</f>
        <v/>
      </c>
      <c r="AN74" s="41" t="str">
        <f t="shared" si="3"/>
        <v>infra</v>
      </c>
    </row>
    <row r="75" spans="1:40" ht="18" hidden="1" customHeight="1">
      <c r="A75" s="38" t="str">
        <f t="shared" si="2"/>
        <v>santwpdcvpc1hds545</v>
      </c>
      <c r="B75" s="38" t="s">
        <v>7104</v>
      </c>
      <c r="C75" s="38" t="s">
        <v>7105</v>
      </c>
      <c r="D75" s="38">
        <v>1</v>
      </c>
      <c r="E75" s="38" t="s">
        <v>7119</v>
      </c>
      <c r="F75" s="68" t="s">
        <v>7121</v>
      </c>
      <c r="G75" s="39" t="s">
        <v>223</v>
      </c>
      <c r="H75" s="39" t="s">
        <v>7108</v>
      </c>
      <c r="I75" s="39" t="s">
        <v>1132</v>
      </c>
      <c r="J75" s="39" t="s">
        <v>7109</v>
      </c>
      <c r="K75" s="39" t="s">
        <v>7110</v>
      </c>
      <c r="L75" s="39" t="s">
        <v>1126</v>
      </c>
      <c r="M75" s="39"/>
      <c r="N75" s="39"/>
      <c r="O75" s="39"/>
      <c r="P75" s="39"/>
      <c r="Q75" s="39"/>
      <c r="R75" s="39"/>
      <c r="S75" s="39"/>
      <c r="T75" s="39" t="s">
        <v>6858</v>
      </c>
      <c r="U75" s="39" t="s">
        <v>6939</v>
      </c>
      <c r="V75" s="39" t="s">
        <v>6880</v>
      </c>
      <c r="W75" s="39" t="s">
        <v>6935</v>
      </c>
      <c r="X75" s="39" t="s">
        <v>6882</v>
      </c>
      <c r="Y75" s="49" t="s">
        <v>265</v>
      </c>
      <c r="Z75" s="57"/>
      <c r="AA75" s="57"/>
      <c r="AB75" s="57"/>
      <c r="AC75" s="57"/>
      <c r="AD75" s="57"/>
      <c r="AE75" s="57"/>
      <c r="AF75" s="57"/>
      <c r="AG75" s="57"/>
      <c r="AH75" s="57"/>
      <c r="AI75" s="57"/>
      <c r="AJ75" s="57"/>
      <c r="AK75" s="57"/>
      <c r="AL75" s="41" t="str">
        <f>IF(A75="","",IF(IF(ISERROR(MATCH(A75,[1]vInfo!A:A,0)),"","VPC")&lt;&gt;"","VPC",IF(ISERROR(MATCH(A75,[2]vInfo!A:A,0)),IF(ISERROR(MATCH(A75,[3]vInfo!A:A,0)),"Non VPC(Location/Technical Constraint)","VPC (yet)"),"VPC (yet)")))</f>
        <v>Non VPC(Location/Technical Constraint)</v>
      </c>
      <c r="AM75" s="41" t="str">
        <f>IF(AL75="VPC (yet)",IFERROR(VLOOKUP(B75,[5]Sheet1!A:B,2,0),""),"")</f>
        <v/>
      </c>
      <c r="AN75" s="41" t="str">
        <f t="shared" si="3"/>
        <v>infra</v>
      </c>
    </row>
    <row r="76" spans="1:40" ht="18" hidden="1" customHeight="1">
      <c r="A76" s="38" t="str">
        <f t="shared" si="2"/>
        <v>santwpdcvpc1hds545a</v>
      </c>
      <c r="B76" s="38" t="s">
        <v>7104</v>
      </c>
      <c r="C76" s="38" t="s">
        <v>7105</v>
      </c>
      <c r="D76" s="38">
        <v>1</v>
      </c>
      <c r="E76" s="38" t="s">
        <v>7122</v>
      </c>
      <c r="F76" s="68" t="s">
        <v>7116</v>
      </c>
      <c r="G76" s="39" t="s">
        <v>223</v>
      </c>
      <c r="H76" s="39" t="s">
        <v>7108</v>
      </c>
      <c r="I76" s="39" t="s">
        <v>1132</v>
      </c>
      <c r="J76" s="39" t="s">
        <v>7109</v>
      </c>
      <c r="K76" s="39" t="s">
        <v>7110</v>
      </c>
      <c r="L76" s="39" t="s">
        <v>1126</v>
      </c>
      <c r="M76" s="39"/>
      <c r="N76" s="39"/>
      <c r="O76" s="39"/>
      <c r="P76" s="39"/>
      <c r="Q76" s="39"/>
      <c r="R76" s="39"/>
      <c r="S76" s="39"/>
      <c r="T76" s="39" t="s">
        <v>6858</v>
      </c>
      <c r="U76" s="39" t="s">
        <v>6939</v>
      </c>
      <c r="V76" s="39" t="s">
        <v>6880</v>
      </c>
      <c r="W76" s="39" t="s">
        <v>6935</v>
      </c>
      <c r="X76" s="39" t="s">
        <v>6882</v>
      </c>
      <c r="Y76" s="49" t="s">
        <v>265</v>
      </c>
      <c r="Z76" s="57"/>
      <c r="AA76" s="57"/>
      <c r="AB76" s="57"/>
      <c r="AC76" s="57"/>
      <c r="AD76" s="57"/>
      <c r="AE76" s="57"/>
      <c r="AF76" s="57"/>
      <c r="AG76" s="57"/>
      <c r="AH76" s="57"/>
      <c r="AI76" s="57"/>
      <c r="AJ76" s="57"/>
      <c r="AK76" s="57"/>
      <c r="AL76" s="41" t="str">
        <f>IF(A76="","",IF(IF(ISERROR(MATCH(A76,[1]vInfo!A:A,0)),"","VPC")&lt;&gt;"","VPC",IF(ISERROR(MATCH(A76,[2]vInfo!A:A,0)),IF(ISERROR(MATCH(A76,[3]vInfo!A:A,0)),"Non VPC(Location/Technical Constraint)","VPC (yet)"),"VPC (yet)")))</f>
        <v>Non VPC(Location/Technical Constraint)</v>
      </c>
      <c r="AM76" s="41" t="str">
        <f>IF(AL76="VPC (yet)",IFERROR(VLOOKUP(B76,[5]Sheet1!A:B,2,0),""),"")</f>
        <v/>
      </c>
      <c r="AN76" s="41" t="str">
        <f t="shared" si="3"/>
        <v>infra</v>
      </c>
    </row>
    <row r="77" spans="1:40" ht="18" hidden="1" customHeight="1">
      <c r="A77" s="38" t="str">
        <f t="shared" si="2"/>
        <v>santwpdcvpc1hds545b</v>
      </c>
      <c r="B77" s="38" t="s">
        <v>7104</v>
      </c>
      <c r="C77" s="38" t="s">
        <v>7105</v>
      </c>
      <c r="D77" s="38">
        <v>1</v>
      </c>
      <c r="E77" s="38" t="s">
        <v>7123</v>
      </c>
      <c r="F77" s="68" t="s">
        <v>7118</v>
      </c>
      <c r="G77" s="39" t="s">
        <v>223</v>
      </c>
      <c r="H77" s="39" t="s">
        <v>7108</v>
      </c>
      <c r="I77" s="39" t="s">
        <v>1132</v>
      </c>
      <c r="J77" s="39" t="s">
        <v>7109</v>
      </c>
      <c r="K77" s="39" t="s">
        <v>7110</v>
      </c>
      <c r="L77" s="39" t="s">
        <v>1126</v>
      </c>
      <c r="M77" s="39"/>
      <c r="N77" s="39"/>
      <c r="O77" s="39"/>
      <c r="P77" s="39"/>
      <c r="Q77" s="39"/>
      <c r="R77" s="39"/>
      <c r="S77" s="39"/>
      <c r="T77" s="39" t="s">
        <v>6858</v>
      </c>
      <c r="U77" s="39" t="s">
        <v>6939</v>
      </c>
      <c r="V77" s="39" t="s">
        <v>6880</v>
      </c>
      <c r="W77" s="39" t="s">
        <v>6935</v>
      </c>
      <c r="X77" s="39" t="s">
        <v>6882</v>
      </c>
      <c r="Y77" s="49" t="s">
        <v>265</v>
      </c>
      <c r="Z77" s="57"/>
      <c r="AA77" s="57"/>
      <c r="AB77" s="57"/>
      <c r="AC77" s="57"/>
      <c r="AD77" s="57"/>
      <c r="AE77" s="57"/>
      <c r="AF77" s="57"/>
      <c r="AG77" s="57"/>
      <c r="AH77" s="57"/>
      <c r="AI77" s="57"/>
      <c r="AJ77" s="57"/>
      <c r="AK77" s="57"/>
      <c r="AL77" s="41" t="str">
        <f>IF(A77="","",IF(IF(ISERROR(MATCH(A77,[1]vInfo!A:A,0)),"","VPC")&lt;&gt;"","VPC",IF(ISERROR(MATCH(A77,[2]vInfo!A:A,0)),IF(ISERROR(MATCH(A77,[3]vInfo!A:A,0)),"Non VPC(Location/Technical Constraint)","VPC (yet)"),"VPC (yet)")))</f>
        <v>Non VPC(Location/Technical Constraint)</v>
      </c>
      <c r="AM77" s="41" t="str">
        <f>IF(AL77="VPC (yet)",IFERROR(VLOOKUP(B77,[5]Sheet1!A:B,2,0),""),"")</f>
        <v/>
      </c>
      <c r="AN77" s="41" t="str">
        <f t="shared" si="3"/>
        <v>infra</v>
      </c>
    </row>
    <row r="78" spans="1:40" ht="18" hidden="1" customHeight="1">
      <c r="A78" s="38" t="str">
        <f t="shared" si="2"/>
        <v>santwpdcvpc1sane1</v>
      </c>
      <c r="B78" s="38" t="s">
        <v>7104</v>
      </c>
      <c r="C78" s="38" t="s">
        <v>7105</v>
      </c>
      <c r="D78" s="38">
        <v>1</v>
      </c>
      <c r="E78" s="38" t="s">
        <v>7124</v>
      </c>
      <c r="F78" s="69" t="s">
        <v>7125</v>
      </c>
      <c r="G78" s="39" t="s">
        <v>223</v>
      </c>
      <c r="H78" s="39" t="s">
        <v>7108</v>
      </c>
      <c r="I78" s="39" t="s">
        <v>1132</v>
      </c>
      <c r="J78" s="39" t="s">
        <v>7109</v>
      </c>
      <c r="K78" s="39" t="s">
        <v>7110</v>
      </c>
      <c r="L78" s="39" t="s">
        <v>1126</v>
      </c>
      <c r="M78" s="39"/>
      <c r="N78" s="39"/>
      <c r="O78" s="39"/>
      <c r="P78" s="39"/>
      <c r="Q78" s="39"/>
      <c r="R78" s="39"/>
      <c r="S78" s="39"/>
      <c r="T78" s="39" t="s">
        <v>6858</v>
      </c>
      <c r="U78" s="39" t="s">
        <v>6939</v>
      </c>
      <c r="V78" s="39" t="s">
        <v>6880</v>
      </c>
      <c r="W78" s="39" t="s">
        <v>6935</v>
      </c>
      <c r="X78" s="39" t="s">
        <v>6882</v>
      </c>
      <c r="Y78" s="49" t="s">
        <v>265</v>
      </c>
      <c r="Z78" s="57"/>
      <c r="AA78" s="57"/>
      <c r="AB78" s="57"/>
      <c r="AC78" s="57"/>
      <c r="AD78" s="57"/>
      <c r="AE78" s="57"/>
      <c r="AF78" s="57"/>
      <c r="AG78" s="57"/>
      <c r="AH78" s="57"/>
      <c r="AI78" s="57"/>
      <c r="AJ78" s="57"/>
      <c r="AK78" s="57"/>
      <c r="AL78" s="41" t="str">
        <f>IF(A78="","",IF(IF(ISERROR(MATCH(A78,[1]vInfo!A:A,0)),"","VPC")&lt;&gt;"","VPC",IF(ISERROR(MATCH(A78,[2]vInfo!A:A,0)),IF(ISERROR(MATCH(A78,[3]vInfo!A:A,0)),"Non VPC(Location/Technical Constraint)","VPC (yet)"),"VPC (yet)")))</f>
        <v>Non VPC(Location/Technical Constraint)</v>
      </c>
      <c r="AM78" s="41" t="str">
        <f>IF(AL78="VPC (yet)",IFERROR(VLOOKUP(B78,[5]Sheet1!A:B,2,0),""),"")</f>
        <v/>
      </c>
      <c r="AN78" s="41" t="str">
        <f t="shared" si="3"/>
        <v>infra</v>
      </c>
    </row>
    <row r="79" spans="1:40" ht="18" hidden="1" customHeight="1">
      <c r="A79" s="38" t="str">
        <f t="shared" si="2"/>
        <v>santwpdcvpc1sane2</v>
      </c>
      <c r="B79" s="38" t="s">
        <v>7104</v>
      </c>
      <c r="C79" s="38" t="s">
        <v>7105</v>
      </c>
      <c r="D79" s="38">
        <v>1</v>
      </c>
      <c r="E79" s="38" t="s">
        <v>7126</v>
      </c>
      <c r="F79" s="69" t="s">
        <v>7127</v>
      </c>
      <c r="G79" s="39" t="s">
        <v>223</v>
      </c>
      <c r="H79" s="39" t="s">
        <v>7108</v>
      </c>
      <c r="I79" s="39" t="s">
        <v>1132</v>
      </c>
      <c r="J79" s="39" t="s">
        <v>7109</v>
      </c>
      <c r="K79" s="39" t="s">
        <v>7110</v>
      </c>
      <c r="L79" s="39" t="s">
        <v>1126</v>
      </c>
      <c r="M79" s="39"/>
      <c r="N79" s="39"/>
      <c r="O79" s="39"/>
      <c r="P79" s="39"/>
      <c r="Q79" s="39"/>
      <c r="R79" s="39"/>
      <c r="S79" s="39"/>
      <c r="T79" s="39" t="s">
        <v>6858</v>
      </c>
      <c r="U79" s="39" t="s">
        <v>6939</v>
      </c>
      <c r="V79" s="39" t="s">
        <v>6880</v>
      </c>
      <c r="W79" s="39" t="s">
        <v>6935</v>
      </c>
      <c r="X79" s="39" t="s">
        <v>6882</v>
      </c>
      <c r="Y79" s="49" t="s">
        <v>265</v>
      </c>
      <c r="Z79" s="57"/>
      <c r="AA79" s="57"/>
      <c r="AB79" s="57"/>
      <c r="AC79" s="57"/>
      <c r="AD79" s="57"/>
      <c r="AE79" s="57"/>
      <c r="AF79" s="57"/>
      <c r="AG79" s="57"/>
      <c r="AH79" s="57"/>
      <c r="AI79" s="57"/>
      <c r="AJ79" s="57"/>
      <c r="AK79" s="57"/>
      <c r="AL79" s="41" t="str">
        <f>IF(A79="","",IF(IF(ISERROR(MATCH(A79,[1]vInfo!A:A,0)),"","VPC")&lt;&gt;"","VPC",IF(ISERROR(MATCH(A79,[2]vInfo!A:A,0)),IF(ISERROR(MATCH(A79,[3]vInfo!A:A,0)),"Non VPC(Location/Technical Constraint)","VPC (yet)"),"VPC (yet)")))</f>
        <v>Non VPC(Location/Technical Constraint)</v>
      </c>
      <c r="AM79" s="41" t="str">
        <f>IF(AL79="VPC (yet)",IFERROR(VLOOKUP(B79,[5]Sheet1!A:B,2,0),""),"")</f>
        <v/>
      </c>
      <c r="AN79" s="41" t="str">
        <f t="shared" si="3"/>
        <v>infra</v>
      </c>
    </row>
    <row r="80" spans="1:40" ht="18" hidden="1" customHeight="1">
      <c r="A80" s="38" t="str">
        <f t="shared" si="2"/>
        <v>santwpdcvpc1sane2</v>
      </c>
      <c r="B80" s="38" t="s">
        <v>7104</v>
      </c>
      <c r="C80" s="38" t="s">
        <v>7105</v>
      </c>
      <c r="D80" s="38">
        <v>1</v>
      </c>
      <c r="E80" s="38" t="s">
        <v>7126</v>
      </c>
      <c r="F80" s="69" t="s">
        <v>7128</v>
      </c>
      <c r="G80" s="39" t="s">
        <v>223</v>
      </c>
      <c r="H80" s="39" t="s">
        <v>7108</v>
      </c>
      <c r="I80" s="39" t="s">
        <v>1132</v>
      </c>
      <c r="J80" s="39" t="s">
        <v>7109</v>
      </c>
      <c r="K80" s="39" t="s">
        <v>7110</v>
      </c>
      <c r="L80" s="39" t="s">
        <v>1126</v>
      </c>
      <c r="M80" s="39"/>
      <c r="N80" s="39"/>
      <c r="O80" s="39"/>
      <c r="P80" s="39"/>
      <c r="Q80" s="39"/>
      <c r="R80" s="39"/>
      <c r="S80" s="39"/>
      <c r="T80" s="39" t="s">
        <v>6858</v>
      </c>
      <c r="U80" s="39" t="s">
        <v>6939</v>
      </c>
      <c r="V80" s="39" t="s">
        <v>6880</v>
      </c>
      <c r="W80" s="39" t="s">
        <v>6935</v>
      </c>
      <c r="X80" s="39" t="s">
        <v>6882</v>
      </c>
      <c r="Y80" s="49" t="s">
        <v>265</v>
      </c>
      <c r="Z80" s="57"/>
      <c r="AA80" s="57"/>
      <c r="AB80" s="57"/>
      <c r="AC80" s="57"/>
      <c r="AD80" s="57"/>
      <c r="AE80" s="57"/>
      <c r="AF80" s="57"/>
      <c r="AG80" s="57"/>
      <c r="AH80" s="57"/>
      <c r="AI80" s="57"/>
      <c r="AJ80" s="57"/>
      <c r="AK80" s="57"/>
      <c r="AL80" s="41" t="str">
        <f>IF(A80="","",IF(IF(ISERROR(MATCH(A80,[1]vInfo!A:A,0)),"","VPC")&lt;&gt;"","VPC",IF(ISERROR(MATCH(A80,[2]vInfo!A:A,0)),IF(ISERROR(MATCH(A80,[3]vInfo!A:A,0)),"Non VPC(Location/Technical Constraint)","VPC (yet)"),"VPC (yet)")))</f>
        <v>Non VPC(Location/Technical Constraint)</v>
      </c>
      <c r="AM80" s="41" t="str">
        <f>IF(AL80="VPC (yet)",IFERROR(VLOOKUP(B80,[5]Sheet1!A:B,2,0),""),"")</f>
        <v/>
      </c>
      <c r="AN80" s="41" t="str">
        <f t="shared" si="3"/>
        <v>infra</v>
      </c>
    </row>
    <row r="81" spans="1:40" ht="18" hidden="1" customHeight="1">
      <c r="A81" s="38" t="str">
        <f t="shared" si="2"/>
        <v>santwpdcvpc1sane4</v>
      </c>
      <c r="B81" s="38" t="s">
        <v>7104</v>
      </c>
      <c r="C81" s="38" t="s">
        <v>7105</v>
      </c>
      <c r="D81" s="38">
        <v>1</v>
      </c>
      <c r="E81" s="38" t="s">
        <v>7129</v>
      </c>
      <c r="F81" s="69" t="s">
        <v>7130</v>
      </c>
      <c r="G81" s="39" t="s">
        <v>223</v>
      </c>
      <c r="H81" s="39" t="s">
        <v>7108</v>
      </c>
      <c r="I81" s="39" t="s">
        <v>1132</v>
      </c>
      <c r="J81" s="39" t="s">
        <v>7109</v>
      </c>
      <c r="K81" s="39" t="s">
        <v>7110</v>
      </c>
      <c r="L81" s="39" t="s">
        <v>1126</v>
      </c>
      <c r="M81" s="39"/>
      <c r="N81" s="39"/>
      <c r="O81" s="39"/>
      <c r="P81" s="39"/>
      <c r="Q81" s="39"/>
      <c r="R81" s="39"/>
      <c r="S81" s="39"/>
      <c r="T81" s="39" t="s">
        <v>6858</v>
      </c>
      <c r="U81" s="39" t="s">
        <v>6939</v>
      </c>
      <c r="V81" s="39" t="s">
        <v>6880</v>
      </c>
      <c r="W81" s="39" t="s">
        <v>6935</v>
      </c>
      <c r="X81" s="39" t="s">
        <v>6882</v>
      </c>
      <c r="Y81" s="49" t="s">
        <v>265</v>
      </c>
      <c r="Z81" s="57"/>
      <c r="AA81" s="57"/>
      <c r="AB81" s="57"/>
      <c r="AC81" s="57"/>
      <c r="AD81" s="57"/>
      <c r="AE81" s="57"/>
      <c r="AF81" s="57"/>
      <c r="AG81" s="57"/>
      <c r="AH81" s="57"/>
      <c r="AI81" s="57"/>
      <c r="AJ81" s="57"/>
      <c r="AK81" s="57"/>
      <c r="AL81" s="41" t="str">
        <f>IF(A81="","",IF(IF(ISERROR(MATCH(A81,[1]vInfo!A:A,0)),"","VPC")&lt;&gt;"","VPC",IF(ISERROR(MATCH(A81,[2]vInfo!A:A,0)),IF(ISERROR(MATCH(A81,[3]vInfo!A:A,0)),"Non VPC(Location/Technical Constraint)","VPC (yet)"),"VPC (yet)")))</f>
        <v>Non VPC(Location/Technical Constraint)</v>
      </c>
      <c r="AM81" s="41" t="str">
        <f>IF(AL81="VPC (yet)",IFERROR(VLOOKUP(B81,[5]Sheet1!A:B,2,0),""),"")</f>
        <v/>
      </c>
      <c r="AN81" s="41" t="str">
        <f t="shared" si="3"/>
        <v>infra</v>
      </c>
    </row>
    <row r="82" spans="1:40" ht="18" hidden="1" customHeight="1">
      <c r="A82" s="38" t="str">
        <f t="shared" si="2"/>
        <v>santwsdcvpc1hds585</v>
      </c>
      <c r="B82" s="38" t="s">
        <v>7104</v>
      </c>
      <c r="C82" s="38" t="s">
        <v>7105</v>
      </c>
      <c r="D82" s="38">
        <v>1</v>
      </c>
      <c r="E82" s="38" t="s">
        <v>7131</v>
      </c>
      <c r="F82" s="68" t="s">
        <v>7132</v>
      </c>
      <c r="G82" s="39" t="s">
        <v>311</v>
      </c>
      <c r="H82" s="39" t="s">
        <v>7108</v>
      </c>
      <c r="I82" s="39" t="s">
        <v>1132</v>
      </c>
      <c r="J82" s="39" t="s">
        <v>7109</v>
      </c>
      <c r="K82" s="39" t="s">
        <v>7110</v>
      </c>
      <c r="L82" s="39" t="s">
        <v>1126</v>
      </c>
      <c r="M82" s="39"/>
      <c r="N82" s="39"/>
      <c r="O82" s="39"/>
      <c r="P82" s="39"/>
      <c r="Q82" s="39"/>
      <c r="R82" s="39"/>
      <c r="S82" s="39"/>
      <c r="T82" s="39" t="s">
        <v>6858</v>
      </c>
      <c r="U82" s="39" t="s">
        <v>6939</v>
      </c>
      <c r="V82" s="39" t="s">
        <v>6880</v>
      </c>
      <c r="W82" s="39" t="s">
        <v>6935</v>
      </c>
      <c r="X82" s="39" t="s">
        <v>6882</v>
      </c>
      <c r="Y82" s="49" t="s">
        <v>265</v>
      </c>
      <c r="Z82" s="57"/>
      <c r="AA82" s="57"/>
      <c r="AB82" s="57"/>
      <c r="AC82" s="57"/>
      <c r="AD82" s="57"/>
      <c r="AE82" s="57"/>
      <c r="AF82" s="57"/>
      <c r="AG82" s="57"/>
      <c r="AH82" s="57"/>
      <c r="AI82" s="57"/>
      <c r="AJ82" s="57"/>
      <c r="AK82" s="57"/>
      <c r="AL82" s="41" t="str">
        <f>IF(A82="","",IF(IF(ISERROR(MATCH(A82,[1]vInfo!A:A,0)),"","VPC")&lt;&gt;"","VPC",IF(ISERROR(MATCH(A82,[2]vInfo!A:A,0)),IF(ISERROR(MATCH(A82,[3]vInfo!A:A,0)),"Non VPC(Location/Technical Constraint)","VPC (yet)"),"VPC (yet)")))</f>
        <v>Non VPC(Location/Technical Constraint)</v>
      </c>
      <c r="AM82" s="41" t="str">
        <f>IF(AL82="VPC (yet)",IFERROR(VLOOKUP(B82,[5]Sheet1!A:B,2,0),""),"")</f>
        <v/>
      </c>
      <c r="AN82" s="41" t="str">
        <f t="shared" si="3"/>
        <v>infra</v>
      </c>
    </row>
    <row r="83" spans="1:40" ht="18" hidden="1" customHeight="1">
      <c r="A83" s="38" t="str">
        <f t="shared" si="2"/>
        <v>santwsdcvpc1hds585</v>
      </c>
      <c r="B83" s="38" t="s">
        <v>7104</v>
      </c>
      <c r="C83" s="38" t="s">
        <v>7105</v>
      </c>
      <c r="D83" s="38">
        <v>1</v>
      </c>
      <c r="E83" s="38" t="s">
        <v>7131</v>
      </c>
      <c r="F83" s="68" t="s">
        <v>7133</v>
      </c>
      <c r="G83" s="39" t="s">
        <v>311</v>
      </c>
      <c r="H83" s="39" t="s">
        <v>7108</v>
      </c>
      <c r="I83" s="39" t="s">
        <v>1132</v>
      </c>
      <c r="J83" s="39" t="s">
        <v>7109</v>
      </c>
      <c r="K83" s="39" t="s">
        <v>7110</v>
      </c>
      <c r="L83" s="39" t="s">
        <v>1126</v>
      </c>
      <c r="M83" s="39"/>
      <c r="N83" s="39"/>
      <c r="O83" s="39"/>
      <c r="P83" s="39"/>
      <c r="Q83" s="39"/>
      <c r="R83" s="39"/>
      <c r="S83" s="39"/>
      <c r="T83" s="39" t="s">
        <v>6858</v>
      </c>
      <c r="U83" s="39" t="s">
        <v>6939</v>
      </c>
      <c r="V83" s="39" t="s">
        <v>6880</v>
      </c>
      <c r="W83" s="39" t="s">
        <v>6935</v>
      </c>
      <c r="X83" s="39" t="s">
        <v>6882</v>
      </c>
      <c r="Y83" s="49" t="s">
        <v>265</v>
      </c>
      <c r="Z83" s="57"/>
      <c r="AA83" s="57"/>
      <c r="AB83" s="57"/>
      <c r="AC83" s="57"/>
      <c r="AD83" s="57"/>
      <c r="AE83" s="57"/>
      <c r="AF83" s="57"/>
      <c r="AG83" s="57"/>
      <c r="AH83" s="57"/>
      <c r="AI83" s="57"/>
      <c r="AJ83" s="57"/>
      <c r="AK83" s="57"/>
      <c r="AL83" s="41" t="str">
        <f>IF(A83="","",IF(IF(ISERROR(MATCH(A83,[1]vInfo!A:A,0)),"","VPC")&lt;&gt;"","VPC",IF(ISERROR(MATCH(A83,[2]vInfo!A:A,0)),IF(ISERROR(MATCH(A83,[3]vInfo!A:A,0)),"Non VPC(Location/Technical Constraint)","VPC (yet)"),"VPC (yet)")))</f>
        <v>Non VPC(Location/Technical Constraint)</v>
      </c>
      <c r="AM83" s="41" t="str">
        <f>IF(AL83="VPC (yet)",IFERROR(VLOOKUP(B83,[5]Sheet1!A:B,2,0),""),"")</f>
        <v/>
      </c>
      <c r="AN83" s="41" t="str">
        <f t="shared" si="3"/>
        <v>infra</v>
      </c>
    </row>
    <row r="84" spans="1:40" ht="18" hidden="1" customHeight="1">
      <c r="A84" s="38" t="str">
        <f t="shared" si="2"/>
        <v>santwsdcvpc1hds585</v>
      </c>
      <c r="B84" s="38" t="s">
        <v>7104</v>
      </c>
      <c r="C84" s="38" t="s">
        <v>7105</v>
      </c>
      <c r="D84" s="38">
        <v>1</v>
      </c>
      <c r="E84" s="38" t="s">
        <v>7131</v>
      </c>
      <c r="F84" s="68" t="s">
        <v>7134</v>
      </c>
      <c r="G84" s="39" t="s">
        <v>311</v>
      </c>
      <c r="H84" s="39" t="s">
        <v>7108</v>
      </c>
      <c r="I84" s="39" t="s">
        <v>1132</v>
      </c>
      <c r="J84" s="39" t="s">
        <v>7109</v>
      </c>
      <c r="K84" s="39" t="s">
        <v>7110</v>
      </c>
      <c r="L84" s="39" t="s">
        <v>1126</v>
      </c>
      <c r="M84" s="39"/>
      <c r="N84" s="39"/>
      <c r="O84" s="39"/>
      <c r="P84" s="39"/>
      <c r="Q84" s="39"/>
      <c r="R84" s="39"/>
      <c r="S84" s="39"/>
      <c r="T84" s="39" t="s">
        <v>6858</v>
      </c>
      <c r="U84" s="39" t="s">
        <v>6939</v>
      </c>
      <c r="V84" s="39" t="s">
        <v>6880</v>
      </c>
      <c r="W84" s="39" t="s">
        <v>6935</v>
      </c>
      <c r="X84" s="39" t="s">
        <v>6882</v>
      </c>
      <c r="Y84" s="49" t="s">
        <v>265</v>
      </c>
      <c r="Z84" s="57"/>
      <c r="AA84" s="57"/>
      <c r="AB84" s="57"/>
      <c r="AC84" s="57"/>
      <c r="AD84" s="57"/>
      <c r="AE84" s="57"/>
      <c r="AF84" s="57"/>
      <c r="AG84" s="57"/>
      <c r="AH84" s="57"/>
      <c r="AI84" s="57"/>
      <c r="AJ84" s="57"/>
      <c r="AK84" s="57"/>
      <c r="AL84" s="41" t="str">
        <f>IF(A84="","",IF(IF(ISERROR(MATCH(A84,[1]vInfo!A:A,0)),"","VPC")&lt;&gt;"","VPC",IF(ISERROR(MATCH(A84,[2]vInfo!A:A,0)),IF(ISERROR(MATCH(A84,[3]vInfo!A:A,0)),"Non VPC(Location/Technical Constraint)","VPC (yet)"),"VPC (yet)")))</f>
        <v>Non VPC(Location/Technical Constraint)</v>
      </c>
      <c r="AM84" s="41" t="str">
        <f>IF(AL84="VPC (yet)",IFERROR(VLOOKUP(B84,[5]Sheet1!A:B,2,0),""),"")</f>
        <v/>
      </c>
      <c r="AN84" s="41" t="str">
        <f t="shared" si="3"/>
        <v>infra</v>
      </c>
    </row>
    <row r="85" spans="1:40" ht="18" hidden="1" customHeight="1">
      <c r="A85" s="38" t="str">
        <f t="shared" si="2"/>
        <v>santwsdcvpc1hds585a</v>
      </c>
      <c r="B85" s="38" t="s">
        <v>7104</v>
      </c>
      <c r="C85" s="38" t="s">
        <v>7105</v>
      </c>
      <c r="D85" s="38">
        <v>1</v>
      </c>
      <c r="E85" s="38" t="s">
        <v>7135</v>
      </c>
      <c r="F85" s="68" t="s">
        <v>7136</v>
      </c>
      <c r="G85" s="39" t="s">
        <v>311</v>
      </c>
      <c r="H85" s="39" t="s">
        <v>7108</v>
      </c>
      <c r="I85" s="39" t="s">
        <v>1132</v>
      </c>
      <c r="J85" s="39" t="s">
        <v>7109</v>
      </c>
      <c r="K85" s="39" t="s">
        <v>7110</v>
      </c>
      <c r="L85" s="39" t="s">
        <v>1126</v>
      </c>
      <c r="M85" s="39"/>
      <c r="N85" s="39"/>
      <c r="O85" s="39"/>
      <c r="P85" s="39"/>
      <c r="Q85" s="39"/>
      <c r="R85" s="39"/>
      <c r="S85" s="39"/>
      <c r="T85" s="39" t="s">
        <v>6858</v>
      </c>
      <c r="U85" s="39" t="s">
        <v>6939</v>
      </c>
      <c r="V85" s="39" t="s">
        <v>6880</v>
      </c>
      <c r="W85" s="39" t="s">
        <v>6935</v>
      </c>
      <c r="X85" s="39" t="s">
        <v>6882</v>
      </c>
      <c r="Y85" s="49" t="s">
        <v>265</v>
      </c>
      <c r="Z85" s="57"/>
      <c r="AA85" s="57"/>
      <c r="AB85" s="57"/>
      <c r="AC85" s="57"/>
      <c r="AD85" s="57"/>
      <c r="AE85" s="57"/>
      <c r="AF85" s="57"/>
      <c r="AG85" s="57"/>
      <c r="AH85" s="57"/>
      <c r="AI85" s="57"/>
      <c r="AJ85" s="57"/>
      <c r="AK85" s="57"/>
      <c r="AL85" s="41" t="str">
        <f>IF(A85="","",IF(IF(ISERROR(MATCH(A85,[1]vInfo!A:A,0)),"","VPC")&lt;&gt;"","VPC",IF(ISERROR(MATCH(A85,[2]vInfo!A:A,0)),IF(ISERROR(MATCH(A85,[3]vInfo!A:A,0)),"Non VPC(Location/Technical Constraint)","VPC (yet)"),"VPC (yet)")))</f>
        <v>Non VPC(Location/Technical Constraint)</v>
      </c>
      <c r="AM85" s="41" t="str">
        <f>IF(AL85="VPC (yet)",IFERROR(VLOOKUP(B85,[5]Sheet1!A:B,2,0),""),"")</f>
        <v/>
      </c>
      <c r="AN85" s="41" t="str">
        <f t="shared" si="3"/>
        <v>infra</v>
      </c>
    </row>
    <row r="86" spans="1:40" ht="18" hidden="1" customHeight="1">
      <c r="A86" s="38" t="str">
        <f t="shared" si="2"/>
        <v>santwsdcvpc1hds585b</v>
      </c>
      <c r="B86" s="38" t="s">
        <v>7104</v>
      </c>
      <c r="C86" s="38" t="s">
        <v>7105</v>
      </c>
      <c r="D86" s="38">
        <v>1</v>
      </c>
      <c r="E86" s="38" t="s">
        <v>7137</v>
      </c>
      <c r="F86" s="68" t="s">
        <v>7138</v>
      </c>
      <c r="G86" s="39" t="s">
        <v>311</v>
      </c>
      <c r="H86" s="39" t="s">
        <v>7108</v>
      </c>
      <c r="I86" s="39" t="s">
        <v>1132</v>
      </c>
      <c r="J86" s="39" t="s">
        <v>7109</v>
      </c>
      <c r="K86" s="39" t="s">
        <v>7110</v>
      </c>
      <c r="L86" s="39" t="s">
        <v>1126</v>
      </c>
      <c r="M86" s="39"/>
      <c r="N86" s="39"/>
      <c r="O86" s="39"/>
      <c r="P86" s="39"/>
      <c r="Q86" s="39"/>
      <c r="R86" s="39"/>
      <c r="S86" s="39"/>
      <c r="T86" s="39" t="s">
        <v>6858</v>
      </c>
      <c r="U86" s="39" t="s">
        <v>6939</v>
      </c>
      <c r="V86" s="39" t="s">
        <v>6880</v>
      </c>
      <c r="W86" s="39" t="s">
        <v>6935</v>
      </c>
      <c r="X86" s="39" t="s">
        <v>6882</v>
      </c>
      <c r="Y86" s="49" t="s">
        <v>265</v>
      </c>
      <c r="Z86" s="57"/>
      <c r="AA86" s="57"/>
      <c r="AB86" s="57"/>
      <c r="AC86" s="57"/>
      <c r="AD86" s="57"/>
      <c r="AE86" s="57"/>
      <c r="AF86" s="57"/>
      <c r="AG86" s="57"/>
      <c r="AH86" s="57"/>
      <c r="AI86" s="57"/>
      <c r="AJ86" s="57"/>
      <c r="AK86" s="57"/>
      <c r="AL86" s="41" t="str">
        <f>IF(A86="","",IF(IF(ISERROR(MATCH(A86,[1]vInfo!A:A,0)),"","VPC")&lt;&gt;"","VPC",IF(ISERROR(MATCH(A86,[2]vInfo!A:A,0)),IF(ISERROR(MATCH(A86,[3]vInfo!A:A,0)),"Non VPC(Location/Technical Constraint)","VPC (yet)"),"VPC (yet)")))</f>
        <v>Non VPC(Location/Technical Constraint)</v>
      </c>
      <c r="AM86" s="41" t="str">
        <f>IF(AL86="VPC (yet)",IFERROR(VLOOKUP(B86,[5]Sheet1!A:B,2,0),""),"")</f>
        <v/>
      </c>
      <c r="AN86" s="41" t="str">
        <f t="shared" si="3"/>
        <v>infra</v>
      </c>
    </row>
    <row r="87" spans="1:40" ht="18" hidden="1" customHeight="1">
      <c r="A87" s="38" t="str">
        <f t="shared" si="2"/>
        <v>santwsdcvpc1sane1</v>
      </c>
      <c r="B87" s="38" t="s">
        <v>7104</v>
      </c>
      <c r="C87" s="38" t="s">
        <v>7105</v>
      </c>
      <c r="D87" s="38">
        <v>1</v>
      </c>
      <c r="E87" s="38" t="s">
        <v>7139</v>
      </c>
      <c r="F87" s="69" t="s">
        <v>7140</v>
      </c>
      <c r="G87" s="39" t="s">
        <v>311</v>
      </c>
      <c r="H87" s="39" t="s">
        <v>7108</v>
      </c>
      <c r="I87" s="39" t="s">
        <v>1132</v>
      </c>
      <c r="J87" s="39" t="s">
        <v>7109</v>
      </c>
      <c r="K87" s="39" t="s">
        <v>7110</v>
      </c>
      <c r="L87" s="39" t="s">
        <v>1126</v>
      </c>
      <c r="M87" s="39"/>
      <c r="N87" s="39"/>
      <c r="O87" s="39"/>
      <c r="P87" s="39"/>
      <c r="Q87" s="39"/>
      <c r="R87" s="39"/>
      <c r="S87" s="39"/>
      <c r="T87" s="39" t="s">
        <v>6858</v>
      </c>
      <c r="U87" s="39" t="s">
        <v>6939</v>
      </c>
      <c r="V87" s="39" t="s">
        <v>6880</v>
      </c>
      <c r="W87" s="39" t="s">
        <v>6935</v>
      </c>
      <c r="X87" s="39" t="s">
        <v>6882</v>
      </c>
      <c r="Y87" s="49" t="s">
        <v>265</v>
      </c>
      <c r="Z87" s="57"/>
      <c r="AA87" s="57"/>
      <c r="AB87" s="57"/>
      <c r="AC87" s="57"/>
      <c r="AD87" s="57"/>
      <c r="AE87" s="57"/>
      <c r="AF87" s="57"/>
      <c r="AG87" s="57"/>
      <c r="AH87" s="57"/>
      <c r="AI87" s="57"/>
      <c r="AJ87" s="57"/>
      <c r="AK87" s="57"/>
      <c r="AL87" s="41" t="str">
        <f>IF(A87="","",IF(IF(ISERROR(MATCH(A87,[1]vInfo!A:A,0)),"","VPC")&lt;&gt;"","VPC",IF(ISERROR(MATCH(A87,[2]vInfo!A:A,0)),IF(ISERROR(MATCH(A87,[3]vInfo!A:A,0)),"Non VPC(Location/Technical Constraint)","VPC (yet)"),"VPC (yet)")))</f>
        <v>Non VPC(Location/Technical Constraint)</v>
      </c>
      <c r="AM87" s="41" t="str">
        <f>IF(AL87="VPC (yet)",IFERROR(VLOOKUP(B87,[5]Sheet1!A:B,2,0),""),"")</f>
        <v/>
      </c>
      <c r="AN87" s="41" t="str">
        <f t="shared" si="3"/>
        <v>infra</v>
      </c>
    </row>
    <row r="88" spans="1:40" ht="18" hidden="1" customHeight="1">
      <c r="A88" s="38" t="str">
        <f t="shared" si="2"/>
        <v>santwsdcvpc1sane2</v>
      </c>
      <c r="B88" s="38" t="s">
        <v>7104</v>
      </c>
      <c r="C88" s="38" t="s">
        <v>7105</v>
      </c>
      <c r="D88" s="38">
        <v>1</v>
      </c>
      <c r="E88" s="38" t="s">
        <v>7141</v>
      </c>
      <c r="F88" s="69" t="s">
        <v>7142</v>
      </c>
      <c r="G88" s="39" t="s">
        <v>311</v>
      </c>
      <c r="H88" s="39" t="s">
        <v>7108</v>
      </c>
      <c r="I88" s="39" t="s">
        <v>1132</v>
      </c>
      <c r="J88" s="39" t="s">
        <v>7109</v>
      </c>
      <c r="K88" s="39" t="s">
        <v>7110</v>
      </c>
      <c r="L88" s="39" t="s">
        <v>1126</v>
      </c>
      <c r="M88" s="39"/>
      <c r="N88" s="39"/>
      <c r="O88" s="39"/>
      <c r="P88" s="39"/>
      <c r="Q88" s="39"/>
      <c r="R88" s="39"/>
      <c r="S88" s="39"/>
      <c r="T88" s="39" t="s">
        <v>6858</v>
      </c>
      <c r="U88" s="39" t="s">
        <v>6939</v>
      </c>
      <c r="V88" s="39" t="s">
        <v>6880</v>
      </c>
      <c r="W88" s="39" t="s">
        <v>6935</v>
      </c>
      <c r="X88" s="39" t="s">
        <v>6882</v>
      </c>
      <c r="Y88" s="49" t="s">
        <v>265</v>
      </c>
      <c r="Z88" s="57"/>
      <c r="AA88" s="57"/>
      <c r="AB88" s="57"/>
      <c r="AC88" s="57"/>
      <c r="AD88" s="57"/>
      <c r="AE88" s="57"/>
      <c r="AF88" s="57"/>
      <c r="AG88" s="57"/>
      <c r="AH88" s="57"/>
      <c r="AI88" s="57"/>
      <c r="AJ88" s="57"/>
      <c r="AK88" s="57"/>
      <c r="AL88" s="41" t="str">
        <f>IF(A88="","",IF(IF(ISERROR(MATCH(A88,[1]vInfo!A:A,0)),"","VPC")&lt;&gt;"","VPC",IF(ISERROR(MATCH(A88,[2]vInfo!A:A,0)),IF(ISERROR(MATCH(A88,[3]vInfo!A:A,0)),"Non VPC(Location/Technical Constraint)","VPC (yet)"),"VPC (yet)")))</f>
        <v>Non VPC(Location/Technical Constraint)</v>
      </c>
      <c r="AM88" s="41" t="str">
        <f>IF(AL88="VPC (yet)",IFERROR(VLOOKUP(B88,[5]Sheet1!A:B,2,0),""),"")</f>
        <v/>
      </c>
      <c r="AN88" s="41" t="str">
        <f t="shared" si="3"/>
        <v>infra</v>
      </c>
    </row>
    <row r="89" spans="1:40" ht="18" hidden="1" customHeight="1">
      <c r="A89" s="38" t="str">
        <f t="shared" si="2"/>
        <v>santwsdcvpc1sane3</v>
      </c>
      <c r="B89" s="38" t="s">
        <v>7104</v>
      </c>
      <c r="C89" s="38" t="s">
        <v>7105</v>
      </c>
      <c r="D89" s="38">
        <v>1</v>
      </c>
      <c r="E89" s="38" t="s">
        <v>7143</v>
      </c>
      <c r="F89" s="69" t="s">
        <v>7144</v>
      </c>
      <c r="G89" s="39" t="s">
        <v>311</v>
      </c>
      <c r="H89" s="39" t="s">
        <v>7108</v>
      </c>
      <c r="I89" s="39" t="s">
        <v>1132</v>
      </c>
      <c r="J89" s="39" t="s">
        <v>7109</v>
      </c>
      <c r="K89" s="39" t="s">
        <v>7110</v>
      </c>
      <c r="L89" s="39" t="s">
        <v>1126</v>
      </c>
      <c r="M89" s="39"/>
      <c r="N89" s="39"/>
      <c r="O89" s="39"/>
      <c r="P89" s="39"/>
      <c r="Q89" s="39"/>
      <c r="R89" s="39"/>
      <c r="S89" s="39"/>
      <c r="T89" s="39" t="s">
        <v>6858</v>
      </c>
      <c r="U89" s="39" t="s">
        <v>6939</v>
      </c>
      <c r="V89" s="39" t="s">
        <v>6880</v>
      </c>
      <c r="W89" s="39" t="s">
        <v>6935</v>
      </c>
      <c r="X89" s="39" t="s">
        <v>6882</v>
      </c>
      <c r="Y89" s="49" t="s">
        <v>265</v>
      </c>
      <c r="Z89" s="57"/>
      <c r="AA89" s="57"/>
      <c r="AB89" s="57"/>
      <c r="AC89" s="57"/>
      <c r="AD89" s="57"/>
      <c r="AE89" s="57"/>
      <c r="AF89" s="57"/>
      <c r="AG89" s="57"/>
      <c r="AH89" s="57"/>
      <c r="AI89" s="57"/>
      <c r="AJ89" s="57"/>
      <c r="AK89" s="57"/>
      <c r="AL89" s="41" t="str">
        <f>IF(A89="","",IF(IF(ISERROR(MATCH(A89,[1]vInfo!A:A,0)),"","VPC")&lt;&gt;"","VPC",IF(ISERROR(MATCH(A89,[2]vInfo!A:A,0)),IF(ISERROR(MATCH(A89,[3]vInfo!A:A,0)),"Non VPC(Location/Technical Constraint)","VPC (yet)"),"VPC (yet)")))</f>
        <v>Non VPC(Location/Technical Constraint)</v>
      </c>
      <c r="AM89" s="41" t="str">
        <f>IF(AL89="VPC (yet)",IFERROR(VLOOKUP(B89,[5]Sheet1!A:B,2,0),""),"")</f>
        <v/>
      </c>
      <c r="AN89" s="41" t="str">
        <f t="shared" si="3"/>
        <v>infra</v>
      </c>
    </row>
    <row r="90" spans="1:40" ht="18" hidden="1" customHeight="1">
      <c r="A90" s="38" t="str">
        <f t="shared" si="2"/>
        <v>santwsdcvpc1sane4</v>
      </c>
      <c r="B90" s="38" t="s">
        <v>7104</v>
      </c>
      <c r="C90" s="38" t="s">
        <v>7105</v>
      </c>
      <c r="D90" s="38">
        <v>1</v>
      </c>
      <c r="E90" s="38" t="s">
        <v>7145</v>
      </c>
      <c r="F90" s="69" t="s">
        <v>7146</v>
      </c>
      <c r="G90" s="39" t="s">
        <v>311</v>
      </c>
      <c r="H90" s="39" t="s">
        <v>7108</v>
      </c>
      <c r="I90" s="39" t="s">
        <v>1132</v>
      </c>
      <c r="J90" s="39" t="s">
        <v>7109</v>
      </c>
      <c r="K90" s="39" t="s">
        <v>7110</v>
      </c>
      <c r="L90" s="39" t="s">
        <v>1126</v>
      </c>
      <c r="M90" s="39"/>
      <c r="N90" s="39"/>
      <c r="O90" s="39"/>
      <c r="P90" s="39"/>
      <c r="Q90" s="39"/>
      <c r="R90" s="39"/>
      <c r="S90" s="39"/>
      <c r="T90" s="39" t="s">
        <v>6858</v>
      </c>
      <c r="U90" s="39" t="s">
        <v>6939</v>
      </c>
      <c r="V90" s="39" t="s">
        <v>6880</v>
      </c>
      <c r="W90" s="39" t="s">
        <v>6935</v>
      </c>
      <c r="X90" s="39" t="s">
        <v>6882</v>
      </c>
      <c r="Y90" s="49" t="s">
        <v>265</v>
      </c>
      <c r="Z90" s="57"/>
      <c r="AA90" s="57"/>
      <c r="AB90" s="57"/>
      <c r="AC90" s="57"/>
      <c r="AD90" s="57"/>
      <c r="AE90" s="57"/>
      <c r="AF90" s="57"/>
      <c r="AG90" s="57"/>
      <c r="AH90" s="57"/>
      <c r="AI90" s="57"/>
      <c r="AJ90" s="57"/>
      <c r="AK90" s="57"/>
      <c r="AL90" s="41" t="str">
        <f>IF(A90="","",IF(IF(ISERROR(MATCH(A90,[1]vInfo!A:A,0)),"","VPC")&lt;&gt;"","VPC",IF(ISERROR(MATCH(A90,[2]vInfo!A:A,0)),IF(ISERROR(MATCH(A90,[3]vInfo!A:A,0)),"Non VPC(Location/Technical Constraint)","VPC (yet)"),"VPC (yet)")))</f>
        <v>Non VPC(Location/Technical Constraint)</v>
      </c>
      <c r="AM90" s="41" t="str">
        <f>IF(AL90="VPC (yet)",IFERROR(VLOOKUP(B90,[5]Sheet1!A:B,2,0),""),"")</f>
        <v/>
      </c>
      <c r="AN90" s="41" t="str">
        <f t="shared" si="3"/>
        <v>infra</v>
      </c>
    </row>
    <row r="91" spans="1:40" ht="18" hidden="1" customHeight="1">
      <c r="A91" s="38" t="str">
        <f t="shared" si="2"/>
        <v>v11gcldesx001a</v>
      </c>
      <c r="B91" s="38" t="s">
        <v>7104</v>
      </c>
      <c r="C91" s="38" t="s">
        <v>7105</v>
      </c>
      <c r="D91" s="38">
        <v>1</v>
      </c>
      <c r="E91" s="38" t="s">
        <v>7147</v>
      </c>
      <c r="F91" s="38" t="s">
        <v>7148</v>
      </c>
      <c r="G91" s="39" t="s">
        <v>223</v>
      </c>
      <c r="H91" s="38" t="s">
        <v>6958</v>
      </c>
      <c r="I91" s="38" t="s">
        <v>1132</v>
      </c>
      <c r="J91" s="38" t="s">
        <v>7149</v>
      </c>
      <c r="K91" s="38" t="s">
        <v>7150</v>
      </c>
      <c r="L91" s="39" t="s">
        <v>1126</v>
      </c>
      <c r="M91" s="39"/>
      <c r="N91" s="39"/>
      <c r="O91" s="39"/>
      <c r="P91" s="39"/>
      <c r="Q91" s="39"/>
      <c r="R91" s="39"/>
      <c r="S91" s="39"/>
      <c r="T91" s="39" t="s">
        <v>6858</v>
      </c>
      <c r="U91" s="39" t="s">
        <v>6939</v>
      </c>
      <c r="V91" s="39" t="s">
        <v>6880</v>
      </c>
      <c r="W91" s="39" t="s">
        <v>6935</v>
      </c>
      <c r="X91" s="39" t="s">
        <v>6882</v>
      </c>
      <c r="Y91" s="49" t="s">
        <v>265</v>
      </c>
      <c r="Z91" s="57"/>
      <c r="AA91" s="57">
        <v>28</v>
      </c>
      <c r="AB91" s="57">
        <v>524158</v>
      </c>
      <c r="AC91" s="57" t="s">
        <v>7151</v>
      </c>
      <c r="AD91" s="70" t="s">
        <v>7152</v>
      </c>
      <c r="AE91" s="70" t="s">
        <v>7153</v>
      </c>
      <c r="AF91" s="57"/>
      <c r="AG91" s="57"/>
      <c r="AH91" s="57"/>
      <c r="AI91" s="57"/>
      <c r="AJ91" s="57"/>
      <c r="AK91" s="57"/>
      <c r="AL91" s="41" t="str">
        <f>IF(A91="","",IF(IF(ISERROR(MATCH(A91,[1]vInfo!A:A,0)),"","VPC")&lt;&gt;"","VPC",IF(ISERROR(MATCH(A91,[2]vInfo!A:A,0)),IF(ISERROR(MATCH(A91,[3]vInfo!A:A,0)),"Non VPC(Location/Technical Constraint)","VPC (yet)"),"VPC (yet)")))</f>
        <v>Non VPC(Location/Technical Constraint)</v>
      </c>
      <c r="AM91" s="41" t="str">
        <f>IF(AL91="VPC (yet)",IFERROR(VLOOKUP(B91,[5]Sheet1!A:B,2,0),""),"")</f>
        <v/>
      </c>
      <c r="AN91" s="41" t="str">
        <f t="shared" si="3"/>
        <v>infra</v>
      </c>
    </row>
    <row r="92" spans="1:40" ht="18" hidden="1" customHeight="1">
      <c r="A92" s="38" t="str">
        <f t="shared" si="2"/>
        <v>v11gcldesx002a</v>
      </c>
      <c r="B92" s="38" t="s">
        <v>7104</v>
      </c>
      <c r="C92" s="38" t="s">
        <v>7105</v>
      </c>
      <c r="D92" s="38">
        <v>1</v>
      </c>
      <c r="E92" s="38" t="s">
        <v>7154</v>
      </c>
      <c r="F92" s="38" t="s">
        <v>7155</v>
      </c>
      <c r="G92" s="39" t="s">
        <v>223</v>
      </c>
      <c r="H92" s="38" t="s">
        <v>6958</v>
      </c>
      <c r="I92" s="38" t="s">
        <v>1132</v>
      </c>
      <c r="J92" s="38" t="s">
        <v>7149</v>
      </c>
      <c r="K92" s="38" t="s">
        <v>7150</v>
      </c>
      <c r="L92" s="39" t="s">
        <v>1126</v>
      </c>
      <c r="M92" s="39"/>
      <c r="N92" s="39"/>
      <c r="O92" s="39"/>
      <c r="P92" s="39"/>
      <c r="Q92" s="39"/>
      <c r="R92" s="39"/>
      <c r="S92" s="39"/>
      <c r="T92" s="39" t="s">
        <v>6858</v>
      </c>
      <c r="U92" s="39" t="s">
        <v>6939</v>
      </c>
      <c r="V92" s="39" t="s">
        <v>6880</v>
      </c>
      <c r="W92" s="39" t="s">
        <v>6935</v>
      </c>
      <c r="X92" s="39" t="s">
        <v>6882</v>
      </c>
      <c r="Y92" s="49" t="s">
        <v>265</v>
      </c>
      <c r="Z92" s="57"/>
      <c r="AA92" s="57">
        <v>44</v>
      </c>
      <c r="AB92" s="57">
        <v>1048446</v>
      </c>
      <c r="AC92" s="57" t="s">
        <v>7156</v>
      </c>
      <c r="AD92" s="70" t="s">
        <v>7157</v>
      </c>
      <c r="AE92" s="70" t="s">
        <v>7158</v>
      </c>
      <c r="AF92" s="57"/>
      <c r="AG92" s="57"/>
      <c r="AH92" s="57"/>
      <c r="AI92" s="57"/>
      <c r="AJ92" s="57"/>
      <c r="AK92" s="57"/>
      <c r="AL92" s="41" t="str">
        <f>IF(A92="","",IF(IF(ISERROR(MATCH(A92,[1]vInfo!A:A,0)),"","VPC")&lt;&gt;"","VPC",IF(ISERROR(MATCH(A92,[2]vInfo!A:A,0)),IF(ISERROR(MATCH(A92,[3]vInfo!A:A,0)),"Non VPC(Location/Technical Constraint)","VPC (yet)"),"VPC (yet)")))</f>
        <v>Non VPC(Location/Technical Constraint)</v>
      </c>
      <c r="AM92" s="41" t="str">
        <f>IF(AL92="VPC (yet)",IFERROR(VLOOKUP(B92,[5]Sheet1!A:B,2,0),""),"")</f>
        <v/>
      </c>
      <c r="AN92" s="41" t="str">
        <f t="shared" si="3"/>
        <v>infra</v>
      </c>
    </row>
    <row r="93" spans="1:40" ht="18" hidden="1" customHeight="1">
      <c r="A93" s="38" t="str">
        <f t="shared" si="2"/>
        <v>v11gcldesx003a</v>
      </c>
      <c r="B93" s="38" t="s">
        <v>7104</v>
      </c>
      <c r="C93" s="38" t="s">
        <v>7105</v>
      </c>
      <c r="D93" s="38">
        <v>1</v>
      </c>
      <c r="E93" s="38" t="s">
        <v>7159</v>
      </c>
      <c r="F93" s="38" t="s">
        <v>7160</v>
      </c>
      <c r="G93" s="39" t="s">
        <v>223</v>
      </c>
      <c r="H93" s="38" t="s">
        <v>6958</v>
      </c>
      <c r="I93" s="38" t="s">
        <v>1132</v>
      </c>
      <c r="J93" s="38" t="s">
        <v>7149</v>
      </c>
      <c r="K93" s="38" t="s">
        <v>7150</v>
      </c>
      <c r="L93" s="39" t="s">
        <v>1126</v>
      </c>
      <c r="M93" s="39"/>
      <c r="N93" s="39"/>
      <c r="O93" s="39"/>
      <c r="P93" s="39"/>
      <c r="Q93" s="39"/>
      <c r="R93" s="39"/>
      <c r="S93" s="39"/>
      <c r="T93" s="39" t="s">
        <v>6858</v>
      </c>
      <c r="U93" s="39" t="s">
        <v>6939</v>
      </c>
      <c r="V93" s="39" t="s">
        <v>6880</v>
      </c>
      <c r="W93" s="39" t="s">
        <v>6935</v>
      </c>
      <c r="X93" s="39" t="s">
        <v>6882</v>
      </c>
      <c r="Y93" s="49" t="s">
        <v>265</v>
      </c>
      <c r="Z93" s="57"/>
      <c r="AA93" s="57">
        <v>44</v>
      </c>
      <c r="AB93" s="57">
        <v>1048446</v>
      </c>
      <c r="AC93" s="57" t="s">
        <v>7156</v>
      </c>
      <c r="AD93" s="70" t="s">
        <v>7157</v>
      </c>
      <c r="AE93" s="70" t="s">
        <v>7158</v>
      </c>
      <c r="AF93" s="57"/>
      <c r="AG93" s="57"/>
      <c r="AH93" s="57"/>
      <c r="AI93" s="57"/>
      <c r="AJ93" s="57"/>
      <c r="AK93" s="57"/>
      <c r="AL93" s="41" t="str">
        <f>IF(A93="","",IF(IF(ISERROR(MATCH(A93,[1]vInfo!A:A,0)),"","VPC")&lt;&gt;"","VPC",IF(ISERROR(MATCH(A93,[2]vInfo!A:A,0)),IF(ISERROR(MATCH(A93,[3]vInfo!A:A,0)),"Non VPC(Location/Technical Constraint)","VPC (yet)"),"VPC (yet)")))</f>
        <v>Non VPC(Location/Technical Constraint)</v>
      </c>
      <c r="AM93" s="41" t="str">
        <f>IF(AL93="VPC (yet)",IFERROR(VLOOKUP(B93,[5]Sheet1!A:B,2,0),""),"")</f>
        <v/>
      </c>
      <c r="AN93" s="41" t="str">
        <f t="shared" si="3"/>
        <v>infra</v>
      </c>
    </row>
    <row r="94" spans="1:40" ht="18" hidden="1" customHeight="1">
      <c r="A94" s="38" t="str">
        <f t="shared" si="2"/>
        <v>v11gcldesx004a</v>
      </c>
      <c r="B94" s="38" t="s">
        <v>7104</v>
      </c>
      <c r="C94" s="38" t="s">
        <v>7105</v>
      </c>
      <c r="D94" s="38">
        <v>1</v>
      </c>
      <c r="E94" s="38" t="s">
        <v>7161</v>
      </c>
      <c r="F94" s="38" t="s">
        <v>7162</v>
      </c>
      <c r="G94" s="39" t="s">
        <v>223</v>
      </c>
      <c r="H94" s="38" t="s">
        <v>6958</v>
      </c>
      <c r="I94" s="38" t="s">
        <v>1132</v>
      </c>
      <c r="J94" s="38" t="s">
        <v>7149</v>
      </c>
      <c r="K94" s="38" t="s">
        <v>7150</v>
      </c>
      <c r="L94" s="39" t="s">
        <v>1126</v>
      </c>
      <c r="M94" s="39"/>
      <c r="N94" s="39"/>
      <c r="O94" s="39"/>
      <c r="P94" s="39"/>
      <c r="Q94" s="39"/>
      <c r="R94" s="39"/>
      <c r="S94" s="39"/>
      <c r="T94" s="39" t="s">
        <v>6858</v>
      </c>
      <c r="U94" s="39" t="s">
        <v>6939</v>
      </c>
      <c r="V94" s="39" t="s">
        <v>6880</v>
      </c>
      <c r="W94" s="39" t="s">
        <v>6935</v>
      </c>
      <c r="X94" s="39" t="s">
        <v>6882</v>
      </c>
      <c r="Y94" s="49" t="s">
        <v>265</v>
      </c>
      <c r="Z94" s="57"/>
      <c r="AA94" s="57">
        <v>44</v>
      </c>
      <c r="AB94" s="57">
        <v>1048446</v>
      </c>
      <c r="AC94" s="57" t="s">
        <v>7156</v>
      </c>
      <c r="AD94" s="70" t="s">
        <v>7157</v>
      </c>
      <c r="AE94" s="70" t="s">
        <v>7158</v>
      </c>
      <c r="AF94" s="57"/>
      <c r="AG94" s="57"/>
      <c r="AH94" s="57"/>
      <c r="AI94" s="57"/>
      <c r="AJ94" s="57"/>
      <c r="AK94" s="57"/>
      <c r="AL94" s="41" t="str">
        <f>IF(A94="","",IF(IF(ISERROR(MATCH(A94,[1]vInfo!A:A,0)),"","VPC")&lt;&gt;"","VPC",IF(ISERROR(MATCH(A94,[2]vInfo!A:A,0)),IF(ISERROR(MATCH(A94,[3]vInfo!A:A,0)),"Non VPC(Location/Technical Constraint)","VPC (yet)"),"VPC (yet)")))</f>
        <v>Non VPC(Location/Technical Constraint)</v>
      </c>
      <c r="AM94" s="41" t="str">
        <f>IF(AL94="VPC (yet)",IFERROR(VLOOKUP(B94,[5]Sheet1!A:B,2,0),""),"")</f>
        <v/>
      </c>
      <c r="AN94" s="41" t="str">
        <f t="shared" si="3"/>
        <v>infra</v>
      </c>
    </row>
    <row r="95" spans="1:40" ht="18" hidden="1" customHeight="1">
      <c r="A95" s="38" t="str">
        <f t="shared" si="2"/>
        <v>v11gcldesx501a</v>
      </c>
      <c r="B95" s="38" t="s">
        <v>7104</v>
      </c>
      <c r="C95" s="38" t="s">
        <v>7105</v>
      </c>
      <c r="D95" s="38">
        <v>1</v>
      </c>
      <c r="E95" s="38" t="s">
        <v>7163</v>
      </c>
      <c r="F95" s="38" t="s">
        <v>7164</v>
      </c>
      <c r="G95" s="39" t="s">
        <v>311</v>
      </c>
      <c r="H95" s="38" t="s">
        <v>6958</v>
      </c>
      <c r="I95" s="38" t="s">
        <v>1132</v>
      </c>
      <c r="J95" s="38" t="s">
        <v>7149</v>
      </c>
      <c r="K95" s="38" t="s">
        <v>7150</v>
      </c>
      <c r="L95" s="39" t="s">
        <v>1126</v>
      </c>
      <c r="M95" s="39"/>
      <c r="N95" s="39"/>
      <c r="O95" s="39"/>
      <c r="P95" s="39"/>
      <c r="Q95" s="39"/>
      <c r="R95" s="39"/>
      <c r="S95" s="39"/>
      <c r="T95" s="39" t="s">
        <v>6858</v>
      </c>
      <c r="U95" s="39" t="s">
        <v>6939</v>
      </c>
      <c r="V95" s="39" t="s">
        <v>6880</v>
      </c>
      <c r="W95" s="39" t="s">
        <v>6935</v>
      </c>
      <c r="X95" s="39" t="s">
        <v>6882</v>
      </c>
      <c r="Y95" s="49" t="s">
        <v>265</v>
      </c>
      <c r="Z95" s="57"/>
      <c r="AA95" s="57">
        <v>28</v>
      </c>
      <c r="AB95" s="57">
        <v>524158</v>
      </c>
      <c r="AC95" s="57" t="s">
        <v>7151</v>
      </c>
      <c r="AD95" s="70" t="s">
        <v>7152</v>
      </c>
      <c r="AE95" s="70" t="s">
        <v>7153</v>
      </c>
      <c r="AF95" s="57"/>
      <c r="AG95" s="57"/>
      <c r="AH95" s="57"/>
      <c r="AI95" s="57"/>
      <c r="AJ95" s="57"/>
      <c r="AK95" s="57"/>
      <c r="AL95" s="41" t="str">
        <f>IF(A95="","",IF(IF(ISERROR(MATCH(A95,[1]vInfo!A:A,0)),"","VPC")&lt;&gt;"","VPC",IF(ISERROR(MATCH(A95,[2]vInfo!A:A,0)),IF(ISERROR(MATCH(A95,[3]vInfo!A:A,0)),"Non VPC(Location/Technical Constraint)","VPC (yet)"),"VPC (yet)")))</f>
        <v>Non VPC(Location/Technical Constraint)</v>
      </c>
      <c r="AM95" s="41" t="str">
        <f>IF(AL95="VPC (yet)",IFERROR(VLOOKUP(B95,[5]Sheet1!A:B,2,0),""),"")</f>
        <v/>
      </c>
      <c r="AN95" s="41" t="str">
        <f t="shared" si="3"/>
        <v>infra</v>
      </c>
    </row>
    <row r="96" spans="1:40" ht="18" hidden="1" customHeight="1">
      <c r="A96" s="38" t="str">
        <f t="shared" si="2"/>
        <v>v11gcldesx502a</v>
      </c>
      <c r="B96" s="38" t="s">
        <v>7104</v>
      </c>
      <c r="C96" s="38" t="s">
        <v>7105</v>
      </c>
      <c r="D96" s="38">
        <v>1</v>
      </c>
      <c r="E96" s="38" t="s">
        <v>7165</v>
      </c>
      <c r="F96" s="38" t="s">
        <v>7166</v>
      </c>
      <c r="G96" s="39" t="s">
        <v>311</v>
      </c>
      <c r="H96" s="38" t="s">
        <v>6958</v>
      </c>
      <c r="I96" s="38" t="s">
        <v>1132</v>
      </c>
      <c r="J96" s="38" t="s">
        <v>7149</v>
      </c>
      <c r="K96" s="38" t="s">
        <v>7150</v>
      </c>
      <c r="L96" s="39" t="s">
        <v>1126</v>
      </c>
      <c r="M96" s="39"/>
      <c r="N96" s="39"/>
      <c r="O96" s="39"/>
      <c r="P96" s="39"/>
      <c r="Q96" s="39"/>
      <c r="R96" s="39"/>
      <c r="S96" s="39"/>
      <c r="T96" s="39" t="s">
        <v>6858</v>
      </c>
      <c r="U96" s="39" t="s">
        <v>6939</v>
      </c>
      <c r="V96" s="39" t="s">
        <v>6880</v>
      </c>
      <c r="W96" s="39" t="s">
        <v>6935</v>
      </c>
      <c r="X96" s="39" t="s">
        <v>6882</v>
      </c>
      <c r="Y96" s="49" t="s">
        <v>265</v>
      </c>
      <c r="Z96" s="57"/>
      <c r="AA96" s="57">
        <v>44</v>
      </c>
      <c r="AB96" s="57">
        <v>1048446</v>
      </c>
      <c r="AC96" s="57" t="s">
        <v>7156</v>
      </c>
      <c r="AD96" s="70" t="s">
        <v>7157</v>
      </c>
      <c r="AE96" s="70" t="s">
        <v>7158</v>
      </c>
      <c r="AF96" s="57"/>
      <c r="AG96" s="57"/>
      <c r="AH96" s="57"/>
      <c r="AI96" s="57"/>
      <c r="AJ96" s="57"/>
      <c r="AK96" s="57"/>
      <c r="AL96" s="41" t="str">
        <f>IF(A96="","",IF(IF(ISERROR(MATCH(A96,[1]vInfo!A:A,0)),"","VPC")&lt;&gt;"","VPC",IF(ISERROR(MATCH(A96,[2]vInfo!A:A,0)),IF(ISERROR(MATCH(A96,[3]vInfo!A:A,0)),"Non VPC(Location/Technical Constraint)","VPC (yet)"),"VPC (yet)")))</f>
        <v>Non VPC(Location/Technical Constraint)</v>
      </c>
      <c r="AM96" s="41" t="str">
        <f>IF(AL96="VPC (yet)",IFERROR(VLOOKUP(B96,[5]Sheet1!A:B,2,0),""),"")</f>
        <v/>
      </c>
      <c r="AN96" s="41" t="str">
        <f t="shared" si="3"/>
        <v>infra</v>
      </c>
    </row>
    <row r="97" spans="1:40" ht="18" hidden="1" customHeight="1">
      <c r="A97" s="38" t="str">
        <f t="shared" si="2"/>
        <v>v11gcldesx503a</v>
      </c>
      <c r="B97" s="38" t="s">
        <v>7104</v>
      </c>
      <c r="C97" s="38" t="s">
        <v>7105</v>
      </c>
      <c r="D97" s="38">
        <v>1</v>
      </c>
      <c r="E97" s="38" t="s">
        <v>7167</v>
      </c>
      <c r="F97" s="38" t="s">
        <v>7168</v>
      </c>
      <c r="G97" s="39" t="s">
        <v>311</v>
      </c>
      <c r="H97" s="38" t="s">
        <v>6958</v>
      </c>
      <c r="I97" s="38" t="s">
        <v>1132</v>
      </c>
      <c r="J97" s="38" t="s">
        <v>7149</v>
      </c>
      <c r="K97" s="38" t="s">
        <v>7150</v>
      </c>
      <c r="L97" s="39" t="s">
        <v>1126</v>
      </c>
      <c r="M97" s="39"/>
      <c r="N97" s="39"/>
      <c r="O97" s="39"/>
      <c r="P97" s="39"/>
      <c r="Q97" s="39"/>
      <c r="R97" s="39"/>
      <c r="S97" s="39"/>
      <c r="T97" s="39" t="s">
        <v>6858</v>
      </c>
      <c r="U97" s="39" t="s">
        <v>6939</v>
      </c>
      <c r="V97" s="39" t="s">
        <v>6880</v>
      </c>
      <c r="W97" s="39" t="s">
        <v>6935</v>
      </c>
      <c r="X97" s="39" t="s">
        <v>6882</v>
      </c>
      <c r="Y97" s="49" t="s">
        <v>265</v>
      </c>
      <c r="Z97" s="57"/>
      <c r="AA97" s="57">
        <v>44</v>
      </c>
      <c r="AB97" s="57">
        <v>1048446</v>
      </c>
      <c r="AC97" s="57" t="s">
        <v>7156</v>
      </c>
      <c r="AD97" s="70" t="s">
        <v>7157</v>
      </c>
      <c r="AE97" s="70" t="s">
        <v>7158</v>
      </c>
      <c r="AF97" s="57"/>
      <c r="AG97" s="57"/>
      <c r="AH97" s="57"/>
      <c r="AI97" s="57"/>
      <c r="AJ97" s="57"/>
      <c r="AK97" s="57"/>
      <c r="AL97" s="41" t="str">
        <f>IF(A97="","",IF(IF(ISERROR(MATCH(A97,[1]vInfo!A:A,0)),"","VPC")&lt;&gt;"","VPC",IF(ISERROR(MATCH(A97,[2]vInfo!A:A,0)),IF(ISERROR(MATCH(A97,[3]vInfo!A:A,0)),"Non VPC(Location/Technical Constraint)","VPC (yet)"),"VPC (yet)")))</f>
        <v>Non VPC(Location/Technical Constraint)</v>
      </c>
      <c r="AM97" s="41" t="str">
        <f>IF(AL97="VPC (yet)",IFERROR(VLOOKUP(B97,[5]Sheet1!A:B,2,0),""),"")</f>
        <v/>
      </c>
      <c r="AN97" s="41" t="str">
        <f t="shared" si="3"/>
        <v>infra</v>
      </c>
    </row>
    <row r="98" spans="1:40" ht="18" hidden="1" customHeight="1">
      <c r="A98" s="38" t="str">
        <f t="shared" si="2"/>
        <v>v11gcldesx504a</v>
      </c>
      <c r="B98" s="38" t="s">
        <v>7104</v>
      </c>
      <c r="C98" s="38" t="s">
        <v>7105</v>
      </c>
      <c r="D98" s="38">
        <v>1</v>
      </c>
      <c r="E98" s="38" t="s">
        <v>7169</v>
      </c>
      <c r="F98" s="38" t="s">
        <v>7170</v>
      </c>
      <c r="G98" s="39" t="s">
        <v>311</v>
      </c>
      <c r="H98" s="38" t="s">
        <v>6958</v>
      </c>
      <c r="I98" s="38" t="s">
        <v>1132</v>
      </c>
      <c r="J98" s="38" t="s">
        <v>7149</v>
      </c>
      <c r="K98" s="38" t="s">
        <v>7150</v>
      </c>
      <c r="L98" s="39" t="s">
        <v>1126</v>
      </c>
      <c r="M98" s="39"/>
      <c r="N98" s="39"/>
      <c r="O98" s="39"/>
      <c r="P98" s="39"/>
      <c r="Q98" s="39"/>
      <c r="R98" s="39"/>
      <c r="S98" s="39"/>
      <c r="T98" s="39" t="s">
        <v>6858</v>
      </c>
      <c r="U98" s="39" t="s">
        <v>6939</v>
      </c>
      <c r="V98" s="39" t="s">
        <v>6880</v>
      </c>
      <c r="W98" s="39" t="s">
        <v>6935</v>
      </c>
      <c r="X98" s="39" t="s">
        <v>6882</v>
      </c>
      <c r="Y98" s="49" t="s">
        <v>265</v>
      </c>
      <c r="Z98" s="57"/>
      <c r="AA98" s="57">
        <v>44</v>
      </c>
      <c r="AB98" s="57">
        <v>1048446</v>
      </c>
      <c r="AC98" s="57" t="s">
        <v>7156</v>
      </c>
      <c r="AD98" s="70" t="s">
        <v>7157</v>
      </c>
      <c r="AE98" s="70" t="s">
        <v>7158</v>
      </c>
      <c r="AF98" s="57"/>
      <c r="AG98" s="57"/>
      <c r="AH98" s="57"/>
      <c r="AI98" s="57"/>
      <c r="AJ98" s="57"/>
      <c r="AK98" s="57"/>
      <c r="AL98" s="41" t="str">
        <f>IF(A98="","",IF(IF(ISERROR(MATCH(A98,[1]vInfo!A:A,0)),"","VPC")&lt;&gt;"","VPC",IF(ISERROR(MATCH(A98,[2]vInfo!A:A,0)),IF(ISERROR(MATCH(A98,[3]vInfo!A:A,0)),"Non VPC(Location/Technical Constraint)","VPC (yet)"),"VPC (yet)")))</f>
        <v>Non VPC(Location/Technical Constraint)</v>
      </c>
      <c r="AM98" s="41" t="str">
        <f>IF(AL98="VPC (yet)",IFERROR(VLOOKUP(B98,[5]Sheet1!A:B,2,0),""),"")</f>
        <v/>
      </c>
      <c r="AN98" s="41" t="str">
        <f t="shared" si="3"/>
        <v>infra</v>
      </c>
    </row>
    <row r="99" spans="1:40" ht="18" hidden="1" customHeight="1">
      <c r="A99" s="38" t="str">
        <f t="shared" si="2"/>
        <v>v11gcldpsc1a</v>
      </c>
      <c r="B99" s="38" t="s">
        <v>7104</v>
      </c>
      <c r="C99" s="38" t="s">
        <v>7105</v>
      </c>
      <c r="D99" s="38">
        <v>1</v>
      </c>
      <c r="E99" s="38" t="s">
        <v>7171</v>
      </c>
      <c r="F99" s="38" t="s">
        <v>7172</v>
      </c>
      <c r="G99" s="39" t="s">
        <v>223</v>
      </c>
      <c r="H99" s="39" t="s">
        <v>6878</v>
      </c>
      <c r="I99" s="38" t="s">
        <v>1132</v>
      </c>
      <c r="J99" s="38" t="s">
        <v>7149</v>
      </c>
      <c r="K99" s="39" t="s">
        <v>7173</v>
      </c>
      <c r="L99" s="39" t="s">
        <v>1126</v>
      </c>
      <c r="M99" s="39"/>
      <c r="N99" s="39"/>
      <c r="O99" s="39"/>
      <c r="P99" s="39"/>
      <c r="Q99" s="39"/>
      <c r="R99" s="39"/>
      <c r="S99" s="39"/>
      <c r="T99" s="39" t="s">
        <v>6858</v>
      </c>
      <c r="U99" s="39" t="s">
        <v>6858</v>
      </c>
      <c r="V99" s="39" t="s">
        <v>6880</v>
      </c>
      <c r="W99" s="39" t="s">
        <v>6935</v>
      </c>
      <c r="X99" s="39" t="s">
        <v>6882</v>
      </c>
      <c r="Y99" s="49" t="s">
        <v>265</v>
      </c>
      <c r="Z99" s="57">
        <v>4</v>
      </c>
      <c r="AA99" s="57"/>
      <c r="AB99" s="57" t="s">
        <v>7174</v>
      </c>
      <c r="AC99" s="57" t="s">
        <v>7175</v>
      </c>
      <c r="AD99" s="57"/>
      <c r="AE99" s="57" t="s">
        <v>7176</v>
      </c>
      <c r="AF99" s="57"/>
      <c r="AG99" s="57"/>
      <c r="AH99" s="57"/>
      <c r="AI99" s="57"/>
      <c r="AJ99" s="57"/>
      <c r="AK99" s="57"/>
      <c r="AL99" s="41" t="str">
        <f>IF(A99="","",IF(IF(ISERROR(MATCH(A99,[1]vInfo!A:A,0)),"","VPC")&lt;&gt;"","VPC",IF(ISERROR(MATCH(A99,[2]vInfo!A:A,0)),IF(ISERROR(MATCH(A99,[3]vInfo!A:A,0)),"Non VPC(Location/Technical Constraint)","VPC (yet)"),"VPC (yet)")))</f>
        <v>VPC</v>
      </c>
      <c r="AM99" s="41" t="str">
        <f>IF(AL99="VPC (yet)",IFERROR(VLOOKUP(B99,[5]Sheet1!A:B,2,0),""),"")</f>
        <v/>
      </c>
      <c r="AN99" s="41" t="str">
        <f t="shared" si="3"/>
        <v>infra</v>
      </c>
    </row>
    <row r="100" spans="1:40" ht="18" hidden="1" customHeight="1">
      <c r="A100" s="38" t="str">
        <f t="shared" si="2"/>
        <v>v11gcldvc1a</v>
      </c>
      <c r="B100" s="38" t="s">
        <v>7104</v>
      </c>
      <c r="C100" s="38" t="s">
        <v>7105</v>
      </c>
      <c r="D100" s="38">
        <v>1</v>
      </c>
      <c r="E100" s="38" t="s">
        <v>7177</v>
      </c>
      <c r="F100" s="38" t="s">
        <v>7178</v>
      </c>
      <c r="G100" s="39" t="s">
        <v>223</v>
      </c>
      <c r="H100" s="39" t="s">
        <v>6878</v>
      </c>
      <c r="I100" s="38" t="s">
        <v>1132</v>
      </c>
      <c r="J100" s="38" t="s">
        <v>7149</v>
      </c>
      <c r="K100" s="39" t="s">
        <v>7173</v>
      </c>
      <c r="L100" s="39" t="s">
        <v>1126</v>
      </c>
      <c r="M100" s="39"/>
      <c r="N100" s="39"/>
      <c r="O100" s="39"/>
      <c r="P100" s="39"/>
      <c r="Q100" s="39"/>
      <c r="R100" s="39"/>
      <c r="S100" s="39"/>
      <c r="T100" s="39" t="s">
        <v>6858</v>
      </c>
      <c r="U100" s="39" t="s">
        <v>6858</v>
      </c>
      <c r="V100" s="39" t="s">
        <v>6880</v>
      </c>
      <c r="W100" s="39" t="s">
        <v>6935</v>
      </c>
      <c r="X100" s="39" t="s">
        <v>6882</v>
      </c>
      <c r="Y100" s="49" t="s">
        <v>265</v>
      </c>
      <c r="Z100" s="57">
        <v>4</v>
      </c>
      <c r="AA100" s="57"/>
      <c r="AB100" s="57" t="s">
        <v>7179</v>
      </c>
      <c r="AC100" s="57" t="s">
        <v>7175</v>
      </c>
      <c r="AD100" s="57"/>
      <c r="AE100" s="57" t="s">
        <v>7180</v>
      </c>
      <c r="AF100" s="57"/>
      <c r="AG100" s="57"/>
      <c r="AH100" s="57"/>
      <c r="AI100" s="57"/>
      <c r="AJ100" s="57"/>
      <c r="AK100" s="57"/>
      <c r="AL100" s="41" t="str">
        <f>IF(A100="","",IF(IF(ISERROR(MATCH(A100,[1]vInfo!A:A,0)),"","VPC")&lt;&gt;"","VPC",IF(ISERROR(MATCH(A100,[2]vInfo!A:A,0)),IF(ISERROR(MATCH(A100,[3]vInfo!A:A,0)),"Non VPC(Location/Technical Constraint)","VPC (yet)"),"VPC (yet)")))</f>
        <v>VPC</v>
      </c>
      <c r="AM100" s="41" t="str">
        <f>IF(AL100="VPC (yet)",IFERROR(VLOOKUP(B100,[5]Sheet1!A:B,2,0),""),"")</f>
        <v/>
      </c>
      <c r="AN100" s="41" t="str">
        <f t="shared" si="3"/>
        <v>infra</v>
      </c>
    </row>
    <row r="101" spans="1:40" ht="18" hidden="1" customHeight="1">
      <c r="A101" s="38" t="str">
        <f t="shared" si="2"/>
        <v>w11gcldhds01a</v>
      </c>
      <c r="B101" s="38" t="s">
        <v>7104</v>
      </c>
      <c r="C101" s="38" t="s">
        <v>7181</v>
      </c>
      <c r="D101" s="38">
        <v>1</v>
      </c>
      <c r="E101" s="38" t="s">
        <v>7182</v>
      </c>
      <c r="F101" s="38" t="s">
        <v>7183</v>
      </c>
      <c r="G101" s="39" t="s">
        <v>223</v>
      </c>
      <c r="H101" s="39" t="s">
        <v>6878</v>
      </c>
      <c r="I101" s="38" t="s">
        <v>1132</v>
      </c>
      <c r="J101" s="38" t="s">
        <v>256</v>
      </c>
      <c r="K101" s="39" t="s">
        <v>6901</v>
      </c>
      <c r="L101" s="39" t="s">
        <v>1126</v>
      </c>
      <c r="M101" s="39"/>
      <c r="N101" s="39"/>
      <c r="O101" s="39"/>
      <c r="P101" s="39"/>
      <c r="Q101" s="39"/>
      <c r="R101" s="39"/>
      <c r="S101" s="39"/>
      <c r="T101" s="39" t="s">
        <v>6858</v>
      </c>
      <c r="U101" s="39" t="s">
        <v>6858</v>
      </c>
      <c r="V101" s="39" t="s">
        <v>6880</v>
      </c>
      <c r="W101" s="39" t="s">
        <v>6935</v>
      </c>
      <c r="X101" s="39" t="s">
        <v>6882</v>
      </c>
      <c r="Y101" s="49" t="s">
        <v>265</v>
      </c>
      <c r="Z101" s="57"/>
      <c r="AA101" s="57"/>
      <c r="AB101" s="57"/>
      <c r="AC101" s="57"/>
      <c r="AD101" s="57"/>
      <c r="AE101" s="57"/>
      <c r="AF101" s="57"/>
      <c r="AG101" s="57"/>
      <c r="AH101" s="57"/>
      <c r="AI101" s="57"/>
      <c r="AJ101" s="57"/>
      <c r="AK101" s="57"/>
      <c r="AL101" s="41" t="str">
        <f>IF(A101="","",IF(IF(ISERROR(MATCH(A101,[1]vInfo!A:A,0)),"","VPC")&lt;&gt;"","VPC",IF(ISERROR(MATCH(A101,[2]vInfo!A:A,0)),IF(ISERROR(MATCH(A101,[3]vInfo!A:A,0)),"Non VPC(Location/Technical Constraint)","VPC (yet)"),"VPC (yet)")))</f>
        <v>VPC</v>
      </c>
      <c r="AM101" s="41" t="str">
        <f>IF(AL101="VPC (yet)",IFERROR(VLOOKUP(B101,[5]Sheet1!A:B,2,0),""),"")</f>
        <v/>
      </c>
      <c r="AN101" s="41" t="str">
        <f t="shared" si="3"/>
        <v>infra</v>
      </c>
    </row>
    <row r="102" spans="1:40" ht="18" hidden="1" customHeight="1">
      <c r="A102" s="38" t="str">
        <f t="shared" si="2"/>
        <v>w11gcldhds02a</v>
      </c>
      <c r="B102" s="38" t="s">
        <v>7104</v>
      </c>
      <c r="C102" s="38" t="s">
        <v>7181</v>
      </c>
      <c r="D102" s="38">
        <v>1</v>
      </c>
      <c r="E102" s="38" t="s">
        <v>7184</v>
      </c>
      <c r="F102" s="38" t="s">
        <v>7185</v>
      </c>
      <c r="G102" s="39" t="s">
        <v>223</v>
      </c>
      <c r="H102" s="39" t="s">
        <v>6878</v>
      </c>
      <c r="I102" s="38" t="s">
        <v>1132</v>
      </c>
      <c r="J102" s="38" t="s">
        <v>256</v>
      </c>
      <c r="K102" s="39" t="s">
        <v>6901</v>
      </c>
      <c r="L102" s="39" t="s">
        <v>1126</v>
      </c>
      <c r="M102" s="39"/>
      <c r="N102" s="39"/>
      <c r="O102" s="39"/>
      <c r="P102" s="39"/>
      <c r="Q102" s="39"/>
      <c r="R102" s="39"/>
      <c r="S102" s="39"/>
      <c r="T102" s="39" t="s">
        <v>6858</v>
      </c>
      <c r="U102" s="39" t="s">
        <v>6858</v>
      </c>
      <c r="V102" s="39" t="s">
        <v>6880</v>
      </c>
      <c r="W102" s="39" t="s">
        <v>6935</v>
      </c>
      <c r="X102" s="39" t="s">
        <v>6882</v>
      </c>
      <c r="Y102" s="49" t="s">
        <v>265</v>
      </c>
      <c r="Z102" s="57"/>
      <c r="AA102" s="57"/>
      <c r="AB102" s="57"/>
      <c r="AC102" s="57"/>
      <c r="AD102" s="57"/>
      <c r="AE102" s="57"/>
      <c r="AF102" s="57"/>
      <c r="AG102" s="57"/>
      <c r="AH102" s="57"/>
      <c r="AI102" s="57"/>
      <c r="AJ102" s="57"/>
      <c r="AK102" s="57"/>
      <c r="AL102" s="41" t="str">
        <f>IF(A102="","",IF(IF(ISERROR(MATCH(A102,[1]vInfo!A:A,0)),"","VPC")&lt;&gt;"","VPC",IF(ISERROR(MATCH(A102,[2]vInfo!A:A,0)),IF(ISERROR(MATCH(A102,[3]vInfo!A:A,0)),"Non VPC(Location/Technical Constraint)","VPC (yet)"),"VPC (yet)")))</f>
        <v>VPC</v>
      </c>
      <c r="AM102" s="41" t="str">
        <f>IF(AL102="VPC (yet)",IFERROR(VLOOKUP(B102,[5]Sheet1!A:B,2,0),""),"")</f>
        <v/>
      </c>
      <c r="AN102" s="41" t="str">
        <f t="shared" si="3"/>
        <v>infra</v>
      </c>
    </row>
    <row r="103" spans="1:40" ht="18" hidden="1" customHeight="1">
      <c r="A103" s="38" t="str">
        <f t="shared" si="2"/>
        <v>w11gcldhds51a</v>
      </c>
      <c r="B103" s="38" t="s">
        <v>7104</v>
      </c>
      <c r="C103" s="38" t="s">
        <v>7181</v>
      </c>
      <c r="D103" s="38">
        <v>1</v>
      </c>
      <c r="E103" s="38" t="s">
        <v>7186</v>
      </c>
      <c r="F103" s="38" t="s">
        <v>7187</v>
      </c>
      <c r="G103" s="39" t="s">
        <v>223</v>
      </c>
      <c r="H103" s="39" t="s">
        <v>6878</v>
      </c>
      <c r="I103" s="38" t="s">
        <v>1132</v>
      </c>
      <c r="J103" s="38" t="s">
        <v>256</v>
      </c>
      <c r="K103" s="39" t="s">
        <v>6901</v>
      </c>
      <c r="L103" s="39" t="s">
        <v>1126</v>
      </c>
      <c r="M103" s="39"/>
      <c r="N103" s="39"/>
      <c r="O103" s="39"/>
      <c r="P103" s="39"/>
      <c r="Q103" s="39"/>
      <c r="R103" s="39"/>
      <c r="S103" s="39"/>
      <c r="T103" s="39" t="s">
        <v>6858</v>
      </c>
      <c r="U103" s="39" t="s">
        <v>6858</v>
      </c>
      <c r="V103" s="39" t="s">
        <v>6880</v>
      </c>
      <c r="W103" s="39" t="s">
        <v>6935</v>
      </c>
      <c r="X103" s="39" t="s">
        <v>6882</v>
      </c>
      <c r="Y103" s="49" t="s">
        <v>265</v>
      </c>
      <c r="Z103" s="57"/>
      <c r="AA103" s="57"/>
      <c r="AB103" s="57"/>
      <c r="AC103" s="57"/>
      <c r="AD103" s="57"/>
      <c r="AE103" s="57"/>
      <c r="AF103" s="57"/>
      <c r="AG103" s="57"/>
      <c r="AH103" s="57"/>
      <c r="AI103" s="57"/>
      <c r="AJ103" s="57"/>
      <c r="AK103" s="57"/>
      <c r="AL103" s="41" t="str">
        <f>IF(A103="","",IF(IF(ISERROR(MATCH(A103,[1]vInfo!A:A,0)),"","VPC")&lt;&gt;"","VPC",IF(ISERROR(MATCH(A103,[2]vInfo!A:A,0)),IF(ISERROR(MATCH(A103,[3]vInfo!A:A,0)),"Non VPC(Location/Technical Constraint)","VPC (yet)"),"VPC (yet)")))</f>
        <v>VPC</v>
      </c>
      <c r="AM103" s="41" t="str">
        <f>IF(AL103="VPC (yet)",IFERROR(VLOOKUP(B103,[5]Sheet1!A:B,2,0),""),"")</f>
        <v/>
      </c>
      <c r="AN103" s="41" t="str">
        <f t="shared" si="3"/>
        <v>infra</v>
      </c>
    </row>
    <row r="104" spans="1:40" ht="18" hidden="1" customHeight="1">
      <c r="A104" s="38" t="str">
        <f t="shared" si="2"/>
        <v>w11gcldmgt1a</v>
      </c>
      <c r="B104" s="38" t="s">
        <v>7104</v>
      </c>
      <c r="C104" s="38" t="s">
        <v>7181</v>
      </c>
      <c r="D104" s="38">
        <v>1</v>
      </c>
      <c r="E104" s="38" t="s">
        <v>7188</v>
      </c>
      <c r="F104" s="38" t="s">
        <v>7189</v>
      </c>
      <c r="G104" s="39" t="s">
        <v>223</v>
      </c>
      <c r="H104" s="39" t="s">
        <v>6878</v>
      </c>
      <c r="I104" s="38" t="s">
        <v>1132</v>
      </c>
      <c r="J104" s="38" t="s">
        <v>256</v>
      </c>
      <c r="K104" s="39" t="s">
        <v>6901</v>
      </c>
      <c r="L104" s="39" t="s">
        <v>1126</v>
      </c>
      <c r="M104" s="39"/>
      <c r="N104" s="39"/>
      <c r="O104" s="39"/>
      <c r="P104" s="39"/>
      <c r="Q104" s="39"/>
      <c r="R104" s="39"/>
      <c r="S104" s="39"/>
      <c r="T104" s="39" t="s">
        <v>6858</v>
      </c>
      <c r="U104" s="39" t="s">
        <v>6858</v>
      </c>
      <c r="V104" s="39" t="s">
        <v>6880</v>
      </c>
      <c r="W104" s="39" t="s">
        <v>6935</v>
      </c>
      <c r="X104" s="39" t="s">
        <v>6882</v>
      </c>
      <c r="Y104" s="49" t="s">
        <v>265</v>
      </c>
      <c r="Z104" s="57"/>
      <c r="AA104" s="57"/>
      <c r="AB104" s="57"/>
      <c r="AC104" s="57"/>
      <c r="AD104" s="57"/>
      <c r="AE104" s="57"/>
      <c r="AF104" s="57"/>
      <c r="AG104" s="57"/>
      <c r="AH104" s="57"/>
      <c r="AI104" s="57"/>
      <c r="AJ104" s="57"/>
      <c r="AK104" s="57"/>
      <c r="AL104" s="41" t="str">
        <f>IF(A104="","",IF(IF(ISERROR(MATCH(A104,[1]vInfo!A:A,0)),"","VPC")&lt;&gt;"","VPC",IF(ISERROR(MATCH(A104,[2]vInfo!A:A,0)),IF(ISERROR(MATCH(A104,[3]vInfo!A:A,0)),"Non VPC(Location/Technical Constraint)","VPC (yet)"),"VPC (yet)")))</f>
        <v>VPC</v>
      </c>
      <c r="AM104" s="41" t="str">
        <f>IF(AL104="VPC (yet)",IFERROR(VLOOKUP(B104,[5]Sheet1!A:B,2,0),""),"")</f>
        <v/>
      </c>
      <c r="AN104" s="41" t="str">
        <f t="shared" si="3"/>
        <v>infra</v>
      </c>
    </row>
    <row r="105" spans="1:40" ht="18" hidden="1" customHeight="1">
      <c r="A105" s="38" t="str">
        <f t="shared" si="2"/>
        <v>w11gcldmgt1a</v>
      </c>
      <c r="B105" s="38" t="s">
        <v>7104</v>
      </c>
      <c r="C105" s="38" t="s">
        <v>7181</v>
      </c>
      <c r="D105" s="38">
        <v>1</v>
      </c>
      <c r="E105" s="38" t="s">
        <v>7188</v>
      </c>
      <c r="F105" s="38" t="s">
        <v>7189</v>
      </c>
      <c r="G105" s="39" t="s">
        <v>223</v>
      </c>
      <c r="H105" s="39" t="s">
        <v>6878</v>
      </c>
      <c r="I105" s="38" t="s">
        <v>1132</v>
      </c>
      <c r="J105" s="38" t="s">
        <v>256</v>
      </c>
      <c r="K105" s="39" t="s">
        <v>6901</v>
      </c>
      <c r="L105" s="39" t="s">
        <v>1126</v>
      </c>
      <c r="M105" s="39"/>
      <c r="N105" s="39"/>
      <c r="O105" s="39"/>
      <c r="P105" s="39"/>
      <c r="Q105" s="39"/>
      <c r="R105" s="39"/>
      <c r="S105" s="39"/>
      <c r="T105" s="39" t="s">
        <v>6858</v>
      </c>
      <c r="U105" s="39" t="s">
        <v>6858</v>
      </c>
      <c r="V105" s="39" t="s">
        <v>6880</v>
      </c>
      <c r="W105" s="39" t="s">
        <v>6935</v>
      </c>
      <c r="X105" s="39" t="s">
        <v>6882</v>
      </c>
      <c r="Y105" s="49" t="s">
        <v>265</v>
      </c>
      <c r="Z105" s="57"/>
      <c r="AA105" s="57"/>
      <c r="AB105" s="57"/>
      <c r="AC105" s="57"/>
      <c r="AD105" s="57"/>
      <c r="AE105" s="57"/>
      <c r="AF105" s="57"/>
      <c r="AG105" s="57"/>
      <c r="AH105" s="57"/>
      <c r="AI105" s="57"/>
      <c r="AJ105" s="57"/>
      <c r="AK105" s="57"/>
      <c r="AL105" s="41" t="str">
        <f>IF(A105="","",IF(IF(ISERROR(MATCH(A105,[1]vInfo!A:A,0)),"","VPC")&lt;&gt;"","VPC",IF(ISERROR(MATCH(A105,[2]vInfo!A:A,0)),IF(ISERROR(MATCH(A105,[3]vInfo!A:A,0)),"Non VPC(Location/Technical Constraint)","VPC (yet)"),"VPC (yet)")))</f>
        <v>VPC</v>
      </c>
      <c r="AM105" s="41" t="str">
        <f>IF(AL105="VPC (yet)",IFERROR(VLOOKUP(B105,[5]Sheet1!A:B,2,0),""),"")</f>
        <v/>
      </c>
      <c r="AN105" s="41" t="str">
        <f t="shared" si="3"/>
        <v>infra</v>
      </c>
    </row>
    <row r="106" spans="1:40" ht="18" hidden="1" customHeight="1">
      <c r="A106" s="38" t="str">
        <f t="shared" si="2"/>
        <v>w11gcldns01a</v>
      </c>
      <c r="B106" s="38" t="s">
        <v>7104</v>
      </c>
      <c r="C106" s="38" t="s">
        <v>7181</v>
      </c>
      <c r="D106" s="38">
        <v>1</v>
      </c>
      <c r="E106" s="38" t="s">
        <v>7190</v>
      </c>
      <c r="F106" s="38" t="s">
        <v>7191</v>
      </c>
      <c r="G106" s="39" t="s">
        <v>223</v>
      </c>
      <c r="H106" s="39" t="s">
        <v>6878</v>
      </c>
      <c r="I106" s="38" t="s">
        <v>1132</v>
      </c>
      <c r="J106" s="38" t="s">
        <v>256</v>
      </c>
      <c r="K106" s="39" t="s">
        <v>6901</v>
      </c>
      <c r="L106" s="39" t="s">
        <v>1126</v>
      </c>
      <c r="M106" s="39"/>
      <c r="N106" s="39"/>
      <c r="O106" s="39"/>
      <c r="P106" s="39"/>
      <c r="Q106" s="39"/>
      <c r="R106" s="39"/>
      <c r="S106" s="39"/>
      <c r="T106" s="39" t="s">
        <v>6858</v>
      </c>
      <c r="U106" s="39" t="s">
        <v>6858</v>
      </c>
      <c r="V106" s="39" t="s">
        <v>6880</v>
      </c>
      <c r="W106" s="39" t="s">
        <v>6935</v>
      </c>
      <c r="X106" s="39" t="s">
        <v>6882</v>
      </c>
      <c r="Y106" s="49" t="s">
        <v>265</v>
      </c>
      <c r="Z106" s="57"/>
      <c r="AA106" s="57"/>
      <c r="AB106" s="57"/>
      <c r="AC106" s="57"/>
      <c r="AD106" s="57"/>
      <c r="AE106" s="57"/>
      <c r="AF106" s="57"/>
      <c r="AG106" s="57"/>
      <c r="AH106" s="57"/>
      <c r="AI106" s="57"/>
      <c r="AJ106" s="57"/>
      <c r="AK106" s="57"/>
      <c r="AL106" s="41" t="str">
        <f>IF(A106="","",IF(IF(ISERROR(MATCH(A106,[1]vInfo!A:A,0)),"","VPC")&lt;&gt;"","VPC",IF(ISERROR(MATCH(A106,[2]vInfo!A:A,0)),IF(ISERROR(MATCH(A106,[3]vInfo!A:A,0)),"Non VPC(Location/Technical Constraint)","VPC (yet)"),"VPC (yet)")))</f>
        <v>VPC</v>
      </c>
      <c r="AM106" s="41" t="str">
        <f>IF(AL106="VPC (yet)",IFERROR(VLOOKUP(B106,[5]Sheet1!A:B,2,0),""),"")</f>
        <v/>
      </c>
      <c r="AN106" s="41" t="str">
        <f t="shared" si="3"/>
        <v>infra</v>
      </c>
    </row>
    <row r="107" spans="1:40" ht="18" hidden="1" customHeight="1">
      <c r="A107" s="38" t="str">
        <f t="shared" si="2"/>
        <v>w11gcldns02a</v>
      </c>
      <c r="B107" s="38" t="s">
        <v>7104</v>
      </c>
      <c r="C107" s="38" t="s">
        <v>7181</v>
      </c>
      <c r="D107" s="38">
        <v>1</v>
      </c>
      <c r="E107" s="38" t="s">
        <v>7192</v>
      </c>
      <c r="F107" s="38" t="s">
        <v>7193</v>
      </c>
      <c r="G107" s="39" t="s">
        <v>223</v>
      </c>
      <c r="H107" s="39" t="s">
        <v>6878</v>
      </c>
      <c r="I107" s="38" t="s">
        <v>1132</v>
      </c>
      <c r="J107" s="38" t="s">
        <v>256</v>
      </c>
      <c r="K107" s="39" t="s">
        <v>6901</v>
      </c>
      <c r="L107" s="39" t="s">
        <v>1126</v>
      </c>
      <c r="M107" s="39"/>
      <c r="N107" s="39"/>
      <c r="O107" s="39"/>
      <c r="P107" s="39"/>
      <c r="Q107" s="39"/>
      <c r="R107" s="39"/>
      <c r="S107" s="39"/>
      <c r="T107" s="39" t="s">
        <v>6858</v>
      </c>
      <c r="U107" s="39" t="s">
        <v>6858</v>
      </c>
      <c r="V107" s="39" t="s">
        <v>6880</v>
      </c>
      <c r="W107" s="39" t="s">
        <v>6935</v>
      </c>
      <c r="X107" s="39" t="s">
        <v>6882</v>
      </c>
      <c r="Y107" s="49" t="s">
        <v>265</v>
      </c>
      <c r="Z107" s="57"/>
      <c r="AA107" s="57"/>
      <c r="AB107" s="57"/>
      <c r="AC107" s="57"/>
      <c r="AD107" s="57"/>
      <c r="AE107" s="57"/>
      <c r="AF107" s="57"/>
      <c r="AG107" s="57"/>
      <c r="AH107" s="57"/>
      <c r="AI107" s="57"/>
      <c r="AJ107" s="57"/>
      <c r="AK107" s="57"/>
      <c r="AL107" s="41" t="str">
        <f>IF(A107="","",IF(IF(ISERROR(MATCH(A107,[1]vInfo!A:A,0)),"","VPC")&lt;&gt;"","VPC",IF(ISERROR(MATCH(A107,[2]vInfo!A:A,0)),IF(ISERROR(MATCH(A107,[3]vInfo!A:A,0)),"Non VPC(Location/Technical Constraint)","VPC (yet)"),"VPC (yet)")))</f>
        <v>VPC</v>
      </c>
      <c r="AM107" s="41" t="str">
        <f>IF(AL107="VPC (yet)",IFERROR(VLOOKUP(B107,[5]Sheet1!A:B,2,0),""),"")</f>
        <v/>
      </c>
      <c r="AN107" s="41" t="str">
        <f t="shared" si="3"/>
        <v>infra</v>
      </c>
    </row>
    <row r="108" spans="1:40" ht="18" hidden="1" customHeight="1">
      <c r="A108" s="38" t="str">
        <f t="shared" si="2"/>
        <v>w11gcldns51a</v>
      </c>
      <c r="B108" s="38" t="s">
        <v>7104</v>
      </c>
      <c r="C108" s="38" t="s">
        <v>7181</v>
      </c>
      <c r="D108" s="38">
        <v>1</v>
      </c>
      <c r="E108" s="79" t="s">
        <v>7194</v>
      </c>
      <c r="F108" s="82" t="s">
        <v>7193</v>
      </c>
      <c r="G108" s="39" t="s">
        <v>223</v>
      </c>
      <c r="H108" s="39" t="s">
        <v>6878</v>
      </c>
      <c r="I108" s="38" t="s">
        <v>1132</v>
      </c>
      <c r="J108" s="38" t="s">
        <v>256</v>
      </c>
      <c r="K108" s="39" t="s">
        <v>6901</v>
      </c>
      <c r="L108" s="39" t="s">
        <v>1126</v>
      </c>
      <c r="M108" s="39"/>
      <c r="N108" s="39"/>
      <c r="O108" s="39"/>
      <c r="P108" s="39"/>
      <c r="Q108" s="39"/>
      <c r="R108" s="39"/>
      <c r="S108" s="39"/>
      <c r="T108" s="39" t="s">
        <v>6858</v>
      </c>
      <c r="U108" s="39" t="s">
        <v>6858</v>
      </c>
      <c r="V108" s="39" t="s">
        <v>6880</v>
      </c>
      <c r="W108" s="39" t="s">
        <v>6935</v>
      </c>
      <c r="X108" s="39" t="s">
        <v>6882</v>
      </c>
      <c r="Y108" s="49" t="s">
        <v>265</v>
      </c>
      <c r="Z108" s="57"/>
      <c r="AA108" s="57"/>
      <c r="AB108" s="57"/>
      <c r="AC108" s="57"/>
      <c r="AD108" s="57"/>
      <c r="AE108" s="57"/>
      <c r="AF108" s="57"/>
      <c r="AG108" s="57"/>
      <c r="AH108" s="57"/>
      <c r="AI108" s="57"/>
      <c r="AJ108" s="57"/>
      <c r="AK108" s="57"/>
      <c r="AL108" s="41" t="str">
        <f>IF(A108="","",IF(IF(ISERROR(MATCH(A108,[1]vInfo!A:A,0)),"","VPC")&lt;&gt;"","VPC",IF(ISERROR(MATCH(A108,[2]vInfo!A:A,0)),IF(ISERROR(MATCH(A108,[3]vInfo!A:A,0)),"Non VPC(Location/Technical Constraint)","VPC (yet)"),"VPC (yet)")))</f>
        <v>Non VPC(Location/Technical Constraint)</v>
      </c>
      <c r="AM108" s="41" t="str">
        <f>IF(AL108="VPC (yet)",IFERROR(VLOOKUP(B108,[5]Sheet1!A:B,2,0),""),"")</f>
        <v/>
      </c>
      <c r="AN108" s="41" t="str">
        <f t="shared" si="3"/>
        <v>infra</v>
      </c>
    </row>
    <row r="109" spans="1:40" ht="18" hidden="1" customHeight="1">
      <c r="A109" s="38" t="str">
        <f t="shared" si="2"/>
        <v>w11gcldsdb1a</v>
      </c>
      <c r="B109" s="38" t="s">
        <v>7104</v>
      </c>
      <c r="C109" s="38" t="s">
        <v>7181</v>
      </c>
      <c r="D109" s="38">
        <v>1</v>
      </c>
      <c r="E109" s="38" t="s">
        <v>7195</v>
      </c>
      <c r="F109" s="38" t="s">
        <v>7196</v>
      </c>
      <c r="G109" s="39" t="s">
        <v>223</v>
      </c>
      <c r="H109" s="39" t="s">
        <v>6878</v>
      </c>
      <c r="I109" s="38" t="s">
        <v>1132</v>
      </c>
      <c r="J109" s="38" t="s">
        <v>256</v>
      </c>
      <c r="K109" s="39" t="s">
        <v>6901</v>
      </c>
      <c r="L109" s="39" t="s">
        <v>1126</v>
      </c>
      <c r="M109" s="39"/>
      <c r="N109" s="39"/>
      <c r="O109" s="39"/>
      <c r="P109" s="39"/>
      <c r="Q109" s="39"/>
      <c r="R109" s="39"/>
      <c r="S109" s="39"/>
      <c r="T109" s="39" t="s">
        <v>6858</v>
      </c>
      <c r="U109" s="39" t="s">
        <v>6858</v>
      </c>
      <c r="V109" s="39" t="s">
        <v>6880</v>
      </c>
      <c r="W109" s="39" t="s">
        <v>6935</v>
      </c>
      <c r="X109" s="39" t="s">
        <v>6882</v>
      </c>
      <c r="Y109" s="49" t="s">
        <v>265</v>
      </c>
      <c r="Z109" s="57"/>
      <c r="AA109" s="57"/>
      <c r="AB109" s="57"/>
      <c r="AC109" s="57"/>
      <c r="AD109" s="57"/>
      <c r="AE109" s="57"/>
      <c r="AF109" s="57"/>
      <c r="AG109" s="57"/>
      <c r="AH109" s="57"/>
      <c r="AI109" s="57"/>
      <c r="AJ109" s="57"/>
      <c r="AK109" s="57"/>
      <c r="AL109" s="41" t="str">
        <f>IF(A109="","",IF(IF(ISERROR(MATCH(A109,[1]vInfo!A:A,0)),"","VPC")&lt;&gt;"","VPC",IF(ISERROR(MATCH(A109,[2]vInfo!A:A,0)),IF(ISERROR(MATCH(A109,[3]vInfo!A:A,0)),"Non VPC(Location/Technical Constraint)","VPC (yet)"),"VPC (yet)")))</f>
        <v>VPC</v>
      </c>
      <c r="AM109" s="41" t="str">
        <f>IF(AL109="VPC (yet)",IFERROR(VLOOKUP(B109,[5]Sheet1!A:B,2,0),""),"")</f>
        <v/>
      </c>
      <c r="AN109" s="41" t="str">
        <f t="shared" si="3"/>
        <v>infra</v>
      </c>
    </row>
    <row r="110" spans="1:40" ht="18" hidden="1" customHeight="1">
      <c r="A110" s="38" t="str">
        <f t="shared" si="2"/>
        <v>x11gcldrrd1a</v>
      </c>
      <c r="B110" s="38" t="s">
        <v>7104</v>
      </c>
      <c r="C110" s="38" t="s">
        <v>7181</v>
      </c>
      <c r="D110" s="38">
        <v>1</v>
      </c>
      <c r="E110" s="38" t="s">
        <v>7197</v>
      </c>
      <c r="F110" s="38" t="s">
        <v>7198</v>
      </c>
      <c r="G110" s="39" t="s">
        <v>223</v>
      </c>
      <c r="H110" s="39" t="s">
        <v>6878</v>
      </c>
      <c r="I110" s="38" t="s">
        <v>1132</v>
      </c>
      <c r="J110" s="38" t="s">
        <v>614</v>
      </c>
      <c r="K110" s="39" t="s">
        <v>6945</v>
      </c>
      <c r="L110" s="39" t="s">
        <v>1126</v>
      </c>
      <c r="M110" s="39"/>
      <c r="N110" s="39"/>
      <c r="O110" s="39"/>
      <c r="P110" s="39"/>
      <c r="Q110" s="39"/>
      <c r="R110" s="39"/>
      <c r="S110" s="39"/>
      <c r="T110" s="39" t="s">
        <v>6858</v>
      </c>
      <c r="U110" s="39" t="s">
        <v>6858</v>
      </c>
      <c r="V110" s="39" t="s">
        <v>6880</v>
      </c>
      <c r="W110" s="39" t="s">
        <v>6935</v>
      </c>
      <c r="X110" s="39" t="s">
        <v>6882</v>
      </c>
      <c r="Y110" s="49" t="s">
        <v>265</v>
      </c>
      <c r="Z110" s="57"/>
      <c r="AA110" s="57"/>
      <c r="AB110" s="57"/>
      <c r="AC110" s="57"/>
      <c r="AD110" s="57"/>
      <c r="AE110" s="57"/>
      <c r="AF110" s="57"/>
      <c r="AG110" s="57"/>
      <c r="AH110" s="57"/>
      <c r="AI110" s="57"/>
      <c r="AJ110" s="57"/>
      <c r="AK110" s="57"/>
      <c r="AL110" s="41" t="str">
        <f>IF(A110="","",IF(IF(ISERROR(MATCH(A110,[1]vInfo!A:A,0)),"","VPC")&lt;&gt;"","VPC",IF(ISERROR(MATCH(A110,[2]vInfo!A:A,0)),IF(ISERROR(MATCH(A110,[3]vInfo!A:A,0)),"Non VPC(Location/Technical Constraint)","VPC (yet)"),"VPC (yet)")))</f>
        <v>VPC</v>
      </c>
      <c r="AM110" s="41" t="str">
        <f>IF(AL110="VPC (yet)",IFERROR(VLOOKUP(B110,[5]Sheet1!A:B,2,0),""),"")</f>
        <v/>
      </c>
      <c r="AN110" s="41" t="str">
        <f t="shared" si="3"/>
        <v>infra</v>
      </c>
    </row>
    <row r="111" spans="1:40" ht="18" hidden="1" customHeight="1">
      <c r="A111" s="38" t="str">
        <f t="shared" si="2"/>
        <v>w11gtlcscms1a</v>
      </c>
      <c r="B111" s="38" t="s">
        <v>1900</v>
      </c>
      <c r="C111" s="38" t="s">
        <v>7199</v>
      </c>
      <c r="D111" s="38">
        <v>3</v>
      </c>
      <c r="E111" s="38" t="s">
        <v>7200</v>
      </c>
      <c r="F111" s="38" t="s">
        <v>7201</v>
      </c>
      <c r="G111" s="39" t="s">
        <v>670</v>
      </c>
      <c r="H111" s="39" t="s">
        <v>6878</v>
      </c>
      <c r="I111" s="39" t="s">
        <v>6959</v>
      </c>
      <c r="J111" s="39" t="s">
        <v>218</v>
      </c>
      <c r="K111" s="39" t="s">
        <v>6901</v>
      </c>
      <c r="L111" s="39" t="s">
        <v>6960</v>
      </c>
      <c r="M111" s="39"/>
      <c r="N111" s="39"/>
      <c r="O111" s="39"/>
      <c r="P111" s="39"/>
      <c r="Q111" s="39"/>
      <c r="R111" s="39"/>
      <c r="S111" s="39"/>
      <c r="T111" s="39" t="s">
        <v>333</v>
      </c>
      <c r="U111" s="39" t="s">
        <v>6879</v>
      </c>
      <c r="V111" s="39" t="s">
        <v>6963</v>
      </c>
      <c r="W111" s="39" t="s">
        <v>7076</v>
      </c>
      <c r="X111" s="39" t="s">
        <v>7047</v>
      </c>
      <c r="Y111" s="49" t="s">
        <v>6883</v>
      </c>
      <c r="Z111" s="39">
        <v>2</v>
      </c>
      <c r="AA111" s="39"/>
      <c r="AB111" s="39">
        <v>4096</v>
      </c>
      <c r="AC111" s="39">
        <v>2600</v>
      </c>
      <c r="AD111" s="55" t="s">
        <v>6931</v>
      </c>
      <c r="AE111" s="55" t="s">
        <v>7202</v>
      </c>
      <c r="AF111" s="39"/>
      <c r="AG111" s="39"/>
      <c r="AH111" s="39" t="s">
        <v>6983</v>
      </c>
      <c r="AI111" s="57"/>
      <c r="AJ111" s="59" t="s">
        <v>6886</v>
      </c>
      <c r="AK111" s="57"/>
      <c r="AL111" s="41" t="str">
        <f>IF(A111="","",IF(IF(ISERROR(MATCH(A111,[1]vInfo!A:A,0)),"","VPC")&lt;&gt;"","VPC",IF(ISERROR(MATCH(A111,[2]vInfo!A:A,0)),IF(ISERROR(MATCH(A111,[3]vInfo!A:A,0)),"Non VPC(Location/Technical Constraint)","VPC (yet)"),"VPC (yet)")))</f>
        <v>VPC</v>
      </c>
      <c r="AM111" s="41" t="str">
        <f>IF(AL111="VPC (yet)",IFERROR(VLOOKUP(B111,[5]Sheet1!A:B,2,0),""),"")</f>
        <v/>
      </c>
      <c r="AN111" s="41" t="str">
        <f t="shared" si="3"/>
        <v>AP</v>
      </c>
    </row>
    <row r="112" spans="1:40" ht="18" hidden="1" customHeight="1">
      <c r="A112" s="38" t="str">
        <f t="shared" si="2"/>
        <v>w11gtlcscmsdb1a</v>
      </c>
      <c r="B112" s="38" t="s">
        <v>1900</v>
      </c>
      <c r="C112" s="38" t="s">
        <v>7199</v>
      </c>
      <c r="D112" s="38">
        <v>3</v>
      </c>
      <c r="E112" s="38" t="s">
        <v>7203</v>
      </c>
      <c r="F112" s="38" t="s">
        <v>7204</v>
      </c>
      <c r="G112" s="39" t="s">
        <v>670</v>
      </c>
      <c r="H112" s="39" t="s">
        <v>6878</v>
      </c>
      <c r="I112" s="39" t="s">
        <v>6959</v>
      </c>
      <c r="J112" s="39" t="s">
        <v>218</v>
      </c>
      <c r="K112" s="39" t="s">
        <v>6901</v>
      </c>
      <c r="L112" s="39" t="s">
        <v>6960</v>
      </c>
      <c r="M112" s="39" t="s">
        <v>6902</v>
      </c>
      <c r="N112" s="39">
        <v>2012</v>
      </c>
      <c r="O112" s="39"/>
      <c r="P112" s="39"/>
      <c r="Q112" s="39"/>
      <c r="R112" s="39"/>
      <c r="S112" s="39"/>
      <c r="T112" s="39" t="s">
        <v>333</v>
      </c>
      <c r="U112" s="39" t="s">
        <v>6879</v>
      </c>
      <c r="V112" s="39" t="s">
        <v>6963</v>
      </c>
      <c r="W112" s="39" t="s">
        <v>7076</v>
      </c>
      <c r="X112" s="39" t="s">
        <v>7047</v>
      </c>
      <c r="Y112" s="49" t="s">
        <v>6883</v>
      </c>
      <c r="Z112" s="39">
        <v>2</v>
      </c>
      <c r="AA112" s="39"/>
      <c r="AB112" s="39">
        <v>8192</v>
      </c>
      <c r="AC112" s="39">
        <v>2600</v>
      </c>
      <c r="AD112" s="55" t="s">
        <v>6931</v>
      </c>
      <c r="AE112" s="55" t="s">
        <v>6932</v>
      </c>
      <c r="AF112" s="39"/>
      <c r="AG112" s="39"/>
      <c r="AH112" s="39" t="s">
        <v>6983</v>
      </c>
      <c r="AI112" s="57"/>
      <c r="AJ112" s="59" t="s">
        <v>6976</v>
      </c>
      <c r="AK112" s="57"/>
      <c r="AL112" s="41" t="str">
        <f>IF(A112="","",IF(IF(ISERROR(MATCH(A112,[1]vInfo!A:A,0)),"","VPC")&lt;&gt;"","VPC",IF(ISERROR(MATCH(A112,[2]vInfo!A:A,0)),IF(ISERROR(MATCH(A112,[3]vInfo!A:A,0)),"Non VPC(Location/Technical Constraint)","VPC (yet)"),"VPC (yet)")))</f>
        <v>VPC</v>
      </c>
      <c r="AM112" s="41" t="str">
        <f>IF(AL112="VPC (yet)",IFERROR(VLOOKUP(B112,[5]Sheet1!A:B,2,0),""),"")</f>
        <v/>
      </c>
      <c r="AN112" s="41" t="str">
        <f t="shared" si="3"/>
        <v>AP</v>
      </c>
    </row>
    <row r="113" spans="1:41" ht="18" hidden="1" customHeight="1">
      <c r="A113" s="38" t="str">
        <f t="shared" si="2"/>
        <v>w11gtlcscmsstg1a</v>
      </c>
      <c r="B113" s="38" t="s">
        <v>1900</v>
      </c>
      <c r="C113" s="38" t="s">
        <v>7199</v>
      </c>
      <c r="D113" s="38">
        <v>3</v>
      </c>
      <c r="E113" s="38" t="s">
        <v>7205</v>
      </c>
      <c r="F113" s="38" t="s">
        <v>7206</v>
      </c>
      <c r="G113" s="39" t="s">
        <v>670</v>
      </c>
      <c r="H113" s="39" t="s">
        <v>6958</v>
      </c>
      <c r="I113" s="39" t="s">
        <v>6959</v>
      </c>
      <c r="J113" s="39" t="s">
        <v>218</v>
      </c>
      <c r="K113" s="39" t="s">
        <v>6901</v>
      </c>
      <c r="L113" s="39" t="s">
        <v>6960</v>
      </c>
      <c r="M113" s="39" t="s">
        <v>6902</v>
      </c>
      <c r="N113" s="39">
        <v>2012</v>
      </c>
      <c r="O113" s="39"/>
      <c r="P113" s="39"/>
      <c r="Q113" s="39"/>
      <c r="R113" s="39"/>
      <c r="S113" s="39"/>
      <c r="T113" s="39" t="s">
        <v>325</v>
      </c>
      <c r="U113" s="39" t="s">
        <v>6939</v>
      </c>
      <c r="V113" s="39" t="s">
        <v>6963</v>
      </c>
      <c r="W113" s="39" t="s">
        <v>7076</v>
      </c>
      <c r="X113" s="39" t="s">
        <v>7047</v>
      </c>
      <c r="Y113" s="49" t="s">
        <v>6883</v>
      </c>
      <c r="Z113" s="39"/>
      <c r="AA113" s="39">
        <v>4</v>
      </c>
      <c r="AB113" s="39" t="s">
        <v>6975</v>
      </c>
      <c r="AC113" s="39">
        <v>2500</v>
      </c>
      <c r="AD113" s="39"/>
      <c r="AE113" s="39"/>
      <c r="AF113" s="39"/>
      <c r="AG113" s="39"/>
      <c r="AH113" s="39"/>
      <c r="AI113" s="57"/>
      <c r="AJ113" s="38" t="s">
        <v>7207</v>
      </c>
      <c r="AK113" s="57"/>
      <c r="AL113" s="41" t="str">
        <f>IF(A113="","",IF(IF(ISERROR(MATCH(A113,[1]vInfo!A:A,0)),"","VPC")&lt;&gt;"","VPC",IF(ISERROR(MATCH(A113,[2]vInfo!A:A,0)),IF(ISERROR(MATCH(A113,[3]vInfo!A:A,0)),"Non VPC(Location/Technical Constraint)","VPC (yet)"),"VPC (yet)")))</f>
        <v>Non VPC(Location/Technical Constraint)</v>
      </c>
      <c r="AM113" s="41" t="str">
        <f>IF(AL113="VPC (yet)",IFERROR(VLOOKUP(B113,[5]Sheet1!A:B,2,0),""),"")</f>
        <v/>
      </c>
      <c r="AN113" s="41" t="str">
        <f t="shared" si="3"/>
        <v>AP</v>
      </c>
    </row>
    <row r="114" spans="1:41" ht="18" hidden="1" customHeight="1">
      <c r="A114" s="38" t="str">
        <f t="shared" si="2"/>
        <v>w11gtlcsrpc1a</v>
      </c>
      <c r="B114" s="38" t="s">
        <v>1900</v>
      </c>
      <c r="C114" s="38" t="s">
        <v>7199</v>
      </c>
      <c r="D114" s="38">
        <v>3</v>
      </c>
      <c r="E114" s="38" t="s">
        <v>7208</v>
      </c>
      <c r="F114" s="38" t="s">
        <v>7209</v>
      </c>
      <c r="G114" s="39" t="s">
        <v>670</v>
      </c>
      <c r="H114" s="39" t="s">
        <v>6878</v>
      </c>
      <c r="I114" s="39" t="s">
        <v>6959</v>
      </c>
      <c r="J114" s="39" t="s">
        <v>218</v>
      </c>
      <c r="K114" s="39" t="s">
        <v>6901</v>
      </c>
      <c r="L114" s="39" t="s">
        <v>6960</v>
      </c>
      <c r="M114" s="39"/>
      <c r="N114" s="39"/>
      <c r="O114" s="39"/>
      <c r="P114" s="39"/>
      <c r="Q114" s="39"/>
      <c r="R114" s="39"/>
      <c r="S114" s="39"/>
      <c r="T114" s="39" t="s">
        <v>216</v>
      </c>
      <c r="U114" s="39" t="s">
        <v>6879</v>
      </c>
      <c r="V114" s="39" t="s">
        <v>6963</v>
      </c>
      <c r="W114" s="39" t="s">
        <v>7076</v>
      </c>
      <c r="X114" s="39" t="s">
        <v>7047</v>
      </c>
      <c r="Y114" s="49" t="s">
        <v>6883</v>
      </c>
      <c r="Z114" s="39">
        <v>2</v>
      </c>
      <c r="AA114" s="39"/>
      <c r="AB114" s="39">
        <v>4096</v>
      </c>
      <c r="AC114" s="39">
        <v>2600</v>
      </c>
      <c r="AD114" s="55" t="s">
        <v>6931</v>
      </c>
      <c r="AE114" s="55" t="s">
        <v>7202</v>
      </c>
      <c r="AF114" s="39"/>
      <c r="AG114" s="39"/>
      <c r="AH114" s="39" t="s">
        <v>6983</v>
      </c>
      <c r="AI114" s="57"/>
      <c r="AJ114" s="59" t="s">
        <v>6976</v>
      </c>
      <c r="AK114" s="57"/>
      <c r="AL114" s="41" t="str">
        <f>IF(A114="","",IF(IF(ISERROR(MATCH(A114,[1]vInfo!A:A,0)),"","VPC")&lt;&gt;"","VPC",IF(ISERROR(MATCH(A114,[2]vInfo!A:A,0)),IF(ISERROR(MATCH(A114,[3]vInfo!A:A,0)),"Non VPC(Location/Technical Constraint)","VPC (yet)"),"VPC (yet)")))</f>
        <v>VPC</v>
      </c>
      <c r="AM114" s="41" t="str">
        <f>IF(AL114="VPC (yet)",IFERROR(VLOOKUP(B114,[5]Sheet1!A:B,2,0),""),"")</f>
        <v/>
      </c>
      <c r="AN114" s="41" t="str">
        <f t="shared" si="3"/>
        <v>AP</v>
      </c>
    </row>
    <row r="115" spans="1:41" ht="18" hidden="1" customHeight="1">
      <c r="A115" s="38" t="str">
        <f t="shared" si="2"/>
        <v>w11gtlcsrpcdb1a</v>
      </c>
      <c r="B115" s="38" t="s">
        <v>1900</v>
      </c>
      <c r="C115" s="38" t="s">
        <v>7199</v>
      </c>
      <c r="D115" s="38">
        <v>3</v>
      </c>
      <c r="E115" s="38" t="s">
        <v>7210</v>
      </c>
      <c r="F115" s="38" t="s">
        <v>7211</v>
      </c>
      <c r="G115" s="39" t="s">
        <v>670</v>
      </c>
      <c r="H115" s="39" t="s">
        <v>6878</v>
      </c>
      <c r="I115" s="39" t="s">
        <v>6959</v>
      </c>
      <c r="J115" s="39" t="s">
        <v>218</v>
      </c>
      <c r="K115" s="39" t="s">
        <v>6901</v>
      </c>
      <c r="L115" s="39" t="s">
        <v>6960</v>
      </c>
      <c r="M115" s="39" t="s">
        <v>6902</v>
      </c>
      <c r="N115" s="39">
        <v>2012</v>
      </c>
      <c r="O115" s="39"/>
      <c r="P115" s="39"/>
      <c r="Q115" s="39"/>
      <c r="R115" s="39"/>
      <c r="S115" s="39"/>
      <c r="T115" s="39" t="s">
        <v>333</v>
      </c>
      <c r="U115" s="39" t="s">
        <v>6879</v>
      </c>
      <c r="V115" s="39" t="s">
        <v>6963</v>
      </c>
      <c r="W115" s="39" t="s">
        <v>7076</v>
      </c>
      <c r="X115" s="39" t="s">
        <v>7047</v>
      </c>
      <c r="Y115" s="49" t="s">
        <v>6883</v>
      </c>
      <c r="Z115" s="39">
        <v>2</v>
      </c>
      <c r="AA115" s="39"/>
      <c r="AB115" s="39">
        <v>12288</v>
      </c>
      <c r="AC115" s="39">
        <v>2700</v>
      </c>
      <c r="AD115" s="55" t="s">
        <v>6931</v>
      </c>
      <c r="AE115" s="55" t="s">
        <v>6932</v>
      </c>
      <c r="AF115" s="39"/>
      <c r="AG115" s="39"/>
      <c r="AH115" s="39" t="s">
        <v>6983</v>
      </c>
      <c r="AI115" s="57"/>
      <c r="AJ115" s="59" t="s">
        <v>6886</v>
      </c>
      <c r="AK115" s="57"/>
      <c r="AL115" s="41" t="str">
        <f>IF(A115="","",IF(IF(ISERROR(MATCH(A115,[1]vInfo!A:A,0)),"","VPC")&lt;&gt;"","VPC",IF(ISERROR(MATCH(A115,[2]vInfo!A:A,0)),IF(ISERROR(MATCH(A115,[3]vInfo!A:A,0)),"Non VPC(Location/Technical Constraint)","VPC (yet)"),"VPC (yet)")))</f>
        <v>VPC</v>
      </c>
      <c r="AM115" s="41" t="str">
        <f>IF(AL115="VPC (yet)",IFERROR(VLOOKUP(B115,[5]Sheet1!A:B,2,0),""),"")</f>
        <v/>
      </c>
      <c r="AN115" s="41" t="str">
        <f t="shared" si="3"/>
        <v>AP</v>
      </c>
    </row>
    <row r="116" spans="1:41" ht="18" hidden="1" customHeight="1">
      <c r="A116" s="38" t="str">
        <f t="shared" si="2"/>
        <v>w11rtlcscmsstg1a</v>
      </c>
      <c r="B116" s="38" t="s">
        <v>1900</v>
      </c>
      <c r="C116" s="38" t="s">
        <v>7199</v>
      </c>
      <c r="D116" s="38">
        <v>3</v>
      </c>
      <c r="E116" s="38" t="s">
        <v>7212</v>
      </c>
      <c r="F116" s="38" t="s">
        <v>7213</v>
      </c>
      <c r="G116" s="39" t="s">
        <v>681</v>
      </c>
      <c r="H116" s="39" t="s">
        <v>6878</v>
      </c>
      <c r="I116" s="39" t="s">
        <v>311</v>
      </c>
      <c r="J116" s="39" t="s">
        <v>218</v>
      </c>
      <c r="K116" s="39" t="s">
        <v>6901</v>
      </c>
      <c r="L116" s="39" t="s">
        <v>6960</v>
      </c>
      <c r="M116" s="39" t="s">
        <v>6902</v>
      </c>
      <c r="N116" s="39">
        <v>2012</v>
      </c>
      <c r="O116" s="39"/>
      <c r="P116" s="39"/>
      <c r="Q116" s="39"/>
      <c r="R116" s="39"/>
      <c r="S116" s="39"/>
      <c r="T116" s="39" t="s">
        <v>353</v>
      </c>
      <c r="U116" s="39" t="s">
        <v>6879</v>
      </c>
      <c r="V116" s="39" t="s">
        <v>6963</v>
      </c>
      <c r="W116" s="39" t="s">
        <v>7076</v>
      </c>
      <c r="X116" s="39" t="s">
        <v>7047</v>
      </c>
      <c r="Y116" s="49" t="s">
        <v>6883</v>
      </c>
      <c r="Z116" s="39">
        <v>2</v>
      </c>
      <c r="AA116" s="39"/>
      <c r="AB116" s="39">
        <v>4096</v>
      </c>
      <c r="AC116" s="39">
        <v>2399</v>
      </c>
      <c r="AD116" s="39" t="s">
        <v>7214</v>
      </c>
      <c r="AE116" s="39">
        <v>51196</v>
      </c>
      <c r="AF116" s="39"/>
      <c r="AG116" s="39"/>
      <c r="AH116" s="39" t="s">
        <v>6983</v>
      </c>
      <c r="AI116" s="57"/>
      <c r="AJ116" s="59" t="s">
        <v>6890</v>
      </c>
      <c r="AK116" s="57"/>
      <c r="AL116" s="41" t="str">
        <f>IF(A116="","",IF(IF(ISERROR(MATCH(A116,[1]vInfo!A:A,0)),"","VPC")&lt;&gt;"","VPC",IF(ISERROR(MATCH(A116,[2]vInfo!A:A,0)),IF(ISERROR(MATCH(A116,[3]vInfo!A:A,0)),"Non VPC(Location/Technical Constraint)","VPC (yet)"),"VPC (yet)")))</f>
        <v>VPC (yet)</v>
      </c>
      <c r="AM116" s="41" t="str">
        <f>IF(AL116="VPC (yet)",IFERROR(VLOOKUP(B116,[4]Sheet1!A:B,2,0),""),"")</f>
        <v>July</v>
      </c>
      <c r="AN116" s="41" t="str">
        <f t="shared" si="3"/>
        <v>AP</v>
      </c>
      <c r="AO116" s="41">
        <f>MATCH(B116,[4]Dashboard!B:B,0)</f>
        <v>9</v>
      </c>
    </row>
    <row r="117" spans="1:41" ht="18" hidden="1" customHeight="1">
      <c r="A117" s="38" t="str">
        <f t="shared" si="2"/>
        <v>w11stlcscms1a</v>
      </c>
      <c r="B117" s="38" t="s">
        <v>1900</v>
      </c>
      <c r="C117" s="38" t="s">
        <v>7199</v>
      </c>
      <c r="D117" s="38">
        <v>3</v>
      </c>
      <c r="E117" s="38" t="s">
        <v>7215</v>
      </c>
      <c r="F117" s="38" t="s">
        <v>7216</v>
      </c>
      <c r="G117" s="39" t="s">
        <v>234</v>
      </c>
      <c r="H117" s="39" t="s">
        <v>6878</v>
      </c>
      <c r="I117" s="39" t="s">
        <v>6959</v>
      </c>
      <c r="J117" s="39" t="s">
        <v>218</v>
      </c>
      <c r="K117" s="39" t="s">
        <v>6901</v>
      </c>
      <c r="L117" s="39" t="s">
        <v>6960</v>
      </c>
      <c r="M117" s="39"/>
      <c r="N117" s="39"/>
      <c r="O117" s="39"/>
      <c r="P117" s="39"/>
      <c r="Q117" s="39"/>
      <c r="R117" s="39"/>
      <c r="S117" s="39"/>
      <c r="T117" s="39" t="s">
        <v>353</v>
      </c>
      <c r="U117" s="39" t="s">
        <v>6939</v>
      </c>
      <c r="V117" s="39" t="s">
        <v>6963</v>
      </c>
      <c r="W117" s="39" t="s">
        <v>7076</v>
      </c>
      <c r="X117" s="39" t="s">
        <v>7047</v>
      </c>
      <c r="Y117" s="49" t="s">
        <v>6883</v>
      </c>
      <c r="Z117" s="39">
        <v>2</v>
      </c>
      <c r="AA117" s="39"/>
      <c r="AB117" s="39">
        <v>4096</v>
      </c>
      <c r="AC117" s="39">
        <v>2700</v>
      </c>
      <c r="AD117" s="39"/>
      <c r="AE117" s="39"/>
      <c r="AF117" s="39"/>
      <c r="AG117" s="39"/>
      <c r="AH117" s="39"/>
      <c r="AI117" s="57"/>
      <c r="AJ117" s="59" t="s">
        <v>6940</v>
      </c>
      <c r="AK117" s="57"/>
      <c r="AL117" s="41" t="str">
        <f>IF(A117="","",IF(IF(ISERROR(MATCH(A117,[1]vInfo!A:A,0)),"","VPC")&lt;&gt;"","VPC",IF(ISERROR(MATCH(A117,[2]vInfo!A:A,0)),IF(ISERROR(MATCH(A117,[3]vInfo!A:A,0)),"Non VPC(Location/Technical Constraint)","VPC (yet)"),"VPC (yet)")))</f>
        <v>Non VPC(Location/Technical Constraint)</v>
      </c>
      <c r="AM117" s="41" t="str">
        <f>IF(AL117="VPC (yet)",IFERROR(VLOOKUP(B117,[5]Sheet1!A:B,2,0),""),"")</f>
        <v/>
      </c>
      <c r="AN117" s="41" t="str">
        <f t="shared" si="3"/>
        <v>AP</v>
      </c>
    </row>
    <row r="118" spans="1:41" ht="18" hidden="1" customHeight="1">
      <c r="A118" s="38" t="str">
        <f t="shared" si="2"/>
        <v>w11stlcsrpc1a</v>
      </c>
      <c r="B118" s="38" t="s">
        <v>1900</v>
      </c>
      <c r="C118" s="38" t="s">
        <v>7199</v>
      </c>
      <c r="D118" s="38">
        <v>3</v>
      </c>
      <c r="E118" s="38" t="s">
        <v>7217</v>
      </c>
      <c r="F118" s="38" t="s">
        <v>7218</v>
      </c>
      <c r="G118" s="39" t="s">
        <v>234</v>
      </c>
      <c r="H118" s="39" t="s">
        <v>6878</v>
      </c>
      <c r="I118" s="39" t="s">
        <v>6959</v>
      </c>
      <c r="J118" s="39" t="s">
        <v>218</v>
      </c>
      <c r="K118" s="39" t="s">
        <v>6901</v>
      </c>
      <c r="L118" s="39" t="s">
        <v>6960</v>
      </c>
      <c r="M118" s="39"/>
      <c r="N118" s="39"/>
      <c r="O118" s="39"/>
      <c r="P118" s="39"/>
      <c r="Q118" s="39"/>
      <c r="R118" s="39"/>
      <c r="S118" s="39"/>
      <c r="T118" s="39" t="s">
        <v>353</v>
      </c>
      <c r="U118" s="39" t="s">
        <v>6939</v>
      </c>
      <c r="V118" s="39" t="s">
        <v>6963</v>
      </c>
      <c r="W118" s="39" t="s">
        <v>7076</v>
      </c>
      <c r="X118" s="39" t="s">
        <v>7047</v>
      </c>
      <c r="Y118" s="49" t="s">
        <v>6883</v>
      </c>
      <c r="Z118" s="39">
        <v>2</v>
      </c>
      <c r="AA118" s="39"/>
      <c r="AB118" s="39">
        <v>4099</v>
      </c>
      <c r="AC118" s="39">
        <v>2700</v>
      </c>
      <c r="AD118" s="39"/>
      <c r="AE118" s="39"/>
      <c r="AF118" s="39"/>
      <c r="AG118" s="39"/>
      <c r="AH118" s="39"/>
      <c r="AI118" s="57"/>
      <c r="AJ118" s="59" t="s">
        <v>6940</v>
      </c>
      <c r="AK118" s="57"/>
      <c r="AL118" s="41" t="str">
        <f>IF(A118="","",IF(IF(ISERROR(MATCH(A118,[1]vInfo!A:A,0)),"","VPC")&lt;&gt;"","VPC",IF(ISERROR(MATCH(A118,[2]vInfo!A:A,0)),IF(ISERROR(MATCH(A118,[3]vInfo!A:A,0)),"Non VPC(Location/Technical Constraint)","VPC (yet)"),"VPC (yet)")))</f>
        <v>Non VPC(Location/Technical Constraint)</v>
      </c>
      <c r="AM118" s="41" t="str">
        <f>IF(AL118="VPC (yet)",IFERROR(VLOOKUP(B118,[5]Sheet1!A:B,2,0),""),"")</f>
        <v/>
      </c>
      <c r="AN118" s="41" t="str">
        <f t="shared" si="3"/>
        <v>AP</v>
      </c>
    </row>
    <row r="119" spans="1:41" ht="18" hidden="1" customHeight="1">
      <c r="A119" s="38" t="str">
        <f t="shared" si="2"/>
        <v>w11stlcsstg1a</v>
      </c>
      <c r="B119" s="38" t="s">
        <v>1900</v>
      </c>
      <c r="C119" s="38" t="s">
        <v>7199</v>
      </c>
      <c r="D119" s="38">
        <v>3</v>
      </c>
      <c r="E119" s="38" t="s">
        <v>7219</v>
      </c>
      <c r="F119" s="38" t="s">
        <v>7220</v>
      </c>
      <c r="G119" s="39" t="s">
        <v>234</v>
      </c>
      <c r="H119" s="39" t="s">
        <v>6878</v>
      </c>
      <c r="I119" s="39" t="s">
        <v>6959</v>
      </c>
      <c r="J119" s="39" t="s">
        <v>218</v>
      </c>
      <c r="K119" s="39" t="s">
        <v>6901</v>
      </c>
      <c r="L119" s="39" t="s">
        <v>6960</v>
      </c>
      <c r="M119" s="39" t="s">
        <v>6902</v>
      </c>
      <c r="N119" s="39">
        <v>2012</v>
      </c>
      <c r="O119" s="39"/>
      <c r="P119" s="39"/>
      <c r="Q119" s="39"/>
      <c r="R119" s="39"/>
      <c r="S119" s="39"/>
      <c r="T119" s="39" t="s">
        <v>353</v>
      </c>
      <c r="U119" s="39" t="s">
        <v>6939</v>
      </c>
      <c r="V119" s="39" t="s">
        <v>6963</v>
      </c>
      <c r="W119" s="39" t="s">
        <v>7076</v>
      </c>
      <c r="X119" s="39" t="s">
        <v>7047</v>
      </c>
      <c r="Y119" s="49" t="s">
        <v>6883</v>
      </c>
      <c r="Z119" s="39">
        <v>2</v>
      </c>
      <c r="AA119" s="39"/>
      <c r="AB119" s="39">
        <v>4096</v>
      </c>
      <c r="AC119" s="39">
        <v>2700</v>
      </c>
      <c r="AD119" s="39"/>
      <c r="AE119" s="39"/>
      <c r="AF119" s="39"/>
      <c r="AG119" s="39"/>
      <c r="AH119" s="39"/>
      <c r="AI119" s="57"/>
      <c r="AJ119" s="59" t="s">
        <v>6940</v>
      </c>
      <c r="AK119" s="57"/>
      <c r="AL119" s="41" t="str">
        <f>IF(A119="","",IF(IF(ISERROR(MATCH(A119,[1]vInfo!A:A,0)),"","VPC")&lt;&gt;"","VPC",IF(ISERROR(MATCH(A119,[2]vInfo!A:A,0)),IF(ISERROR(MATCH(A119,[3]vInfo!A:A,0)),"Non VPC(Location/Technical Constraint)","VPC (yet)"),"VPC (yet)")))</f>
        <v>Non VPC(Location/Technical Constraint)</v>
      </c>
      <c r="AM119" s="41" t="str">
        <f>IF(AL119="VPC (yet)",IFERROR(VLOOKUP(B119,[5]Sheet1!A:B,2,0),""),"")</f>
        <v/>
      </c>
      <c r="AN119" s="41" t="str">
        <f t="shared" si="3"/>
        <v>AP</v>
      </c>
    </row>
    <row r="120" spans="1:41" ht="18" hidden="1" customHeight="1">
      <c r="A120" s="38" t="str">
        <f t="shared" si="2"/>
        <v>a11gtpgcard2a</v>
      </c>
      <c r="B120" s="38" t="s">
        <v>1937</v>
      </c>
      <c r="C120" s="38" t="s">
        <v>7221</v>
      </c>
      <c r="D120" s="38">
        <v>3</v>
      </c>
      <c r="E120" s="38" t="s">
        <v>7222</v>
      </c>
      <c r="F120" s="38" t="s">
        <v>731</v>
      </c>
      <c r="G120" s="39" t="s">
        <v>681</v>
      </c>
      <c r="H120" s="39" t="s">
        <v>6958</v>
      </c>
      <c r="I120" s="39" t="s">
        <v>6969</v>
      </c>
      <c r="J120" s="39" t="s">
        <v>303</v>
      </c>
      <c r="K120" s="39" t="s">
        <v>304</v>
      </c>
      <c r="L120" s="39" t="s">
        <v>6960</v>
      </c>
      <c r="M120" s="39"/>
      <c r="N120" s="39"/>
      <c r="O120" s="39" t="s">
        <v>6961</v>
      </c>
      <c r="P120" s="39"/>
      <c r="Q120" s="39"/>
      <c r="R120" s="47" t="s">
        <v>6962</v>
      </c>
      <c r="S120" s="47"/>
      <c r="T120" s="39" t="s">
        <v>277</v>
      </c>
      <c r="U120" s="39" t="s">
        <v>6939</v>
      </c>
      <c r="V120" s="39" t="s">
        <v>6963</v>
      </c>
      <c r="W120" s="39" t="s">
        <v>7223</v>
      </c>
      <c r="X120" s="39" t="s">
        <v>6963</v>
      </c>
      <c r="Y120" s="49" t="s">
        <v>6883</v>
      </c>
      <c r="Z120" s="39"/>
      <c r="AA120" s="39" t="s">
        <v>1128</v>
      </c>
      <c r="AB120" s="39"/>
      <c r="AC120" s="39">
        <v>3220</v>
      </c>
      <c r="AD120" s="39"/>
      <c r="AE120" s="39">
        <v>40832</v>
      </c>
      <c r="AF120" s="39"/>
      <c r="AG120" s="39"/>
      <c r="AH120" s="39"/>
      <c r="AI120" s="57"/>
      <c r="AJ120" s="59" t="s">
        <v>6970</v>
      </c>
      <c r="AK120" s="57"/>
      <c r="AL120" s="41" t="str">
        <f>IF(A120="","",IF(IF(ISERROR(MATCH(A120,[1]vInfo!A:A,0)),"","VPC")&lt;&gt;"","VPC",IF(ISERROR(MATCH(A120,[2]vInfo!A:A,0)),IF(ISERROR(MATCH(A120,[3]vInfo!A:A,0)),"Non VPC(Location/Technical Constraint)","VPC (yet)"),"VPC (yet)")))</f>
        <v>Non VPC(Location/Technical Constraint)</v>
      </c>
      <c r="AM120" s="41" t="str">
        <f>IF(AL120="VPC (yet)",IFERROR(VLOOKUP(B120,[5]Sheet1!A:B,2,0),""),"")</f>
        <v/>
      </c>
      <c r="AN120" s="41" t="str">
        <f t="shared" si="3"/>
        <v>AP</v>
      </c>
    </row>
    <row r="121" spans="1:41" ht="18" hidden="1" customHeight="1">
      <c r="A121" s="38" t="str">
        <f t="shared" si="2"/>
        <v>a11gtpgcard2a</v>
      </c>
      <c r="B121" s="38" t="s">
        <v>1937</v>
      </c>
      <c r="C121" s="38" t="s">
        <v>7224</v>
      </c>
      <c r="D121" s="38">
        <v>3</v>
      </c>
      <c r="E121" s="38" t="s">
        <v>7222</v>
      </c>
      <c r="F121" s="38" t="s">
        <v>726</v>
      </c>
      <c r="G121" s="39" t="s">
        <v>670</v>
      </c>
      <c r="H121" s="39" t="s">
        <v>6958</v>
      </c>
      <c r="I121" s="39" t="s">
        <v>6959</v>
      </c>
      <c r="J121" s="39" t="s">
        <v>303</v>
      </c>
      <c r="K121" s="39" t="s">
        <v>304</v>
      </c>
      <c r="L121" s="39" t="s">
        <v>6960</v>
      </c>
      <c r="M121" s="39"/>
      <c r="N121" s="39"/>
      <c r="O121" s="39" t="s">
        <v>6961</v>
      </c>
      <c r="P121" s="39"/>
      <c r="Q121" s="39"/>
      <c r="R121" s="47" t="s">
        <v>6962</v>
      </c>
      <c r="S121" s="47"/>
      <c r="T121" s="39" t="s">
        <v>229</v>
      </c>
      <c r="U121" s="39" t="s">
        <v>6939</v>
      </c>
      <c r="V121" s="39" t="s">
        <v>6963</v>
      </c>
      <c r="W121" s="39" t="s">
        <v>6964</v>
      </c>
      <c r="X121" s="39" t="s">
        <v>6965</v>
      </c>
      <c r="Y121" s="49" t="s">
        <v>6883</v>
      </c>
      <c r="Z121" s="39"/>
      <c r="AA121" s="39" t="s">
        <v>1128</v>
      </c>
      <c r="AB121" s="39" t="s">
        <v>6966</v>
      </c>
      <c r="AC121" s="39">
        <v>3300</v>
      </c>
      <c r="AD121" s="39"/>
      <c r="AE121" s="39"/>
      <c r="AF121" s="39"/>
      <c r="AG121" s="49" t="s">
        <v>6967</v>
      </c>
      <c r="AH121" s="39"/>
      <c r="AI121" s="57"/>
      <c r="AJ121" s="38" t="s">
        <v>6968</v>
      </c>
      <c r="AK121" s="57"/>
      <c r="AL121" s="41" t="str">
        <f>IF(A121="","",IF(IF(ISERROR(MATCH(A121,[1]vInfo!A:A,0)),"","VPC")&lt;&gt;"","VPC",IF(ISERROR(MATCH(A121,[2]vInfo!A:A,0)),IF(ISERROR(MATCH(A121,[3]vInfo!A:A,0)),"Non VPC(Location/Technical Constraint)","VPC (yet)"),"VPC (yet)")))</f>
        <v>Non VPC(Location/Technical Constraint)</v>
      </c>
      <c r="AM121" s="41" t="str">
        <f>IF(AL121="VPC (yet)",IFERROR(VLOOKUP(B121,[5]Sheet1!A:B,2,0),""),"")</f>
        <v/>
      </c>
      <c r="AN121" s="41" t="str">
        <f t="shared" si="3"/>
        <v>AP</v>
      </c>
    </row>
    <row r="122" spans="1:41" ht="18" hidden="1" customHeight="1">
      <c r="A122" s="38" t="str">
        <f t="shared" si="2"/>
        <v>a11gtpgfcsdb1b</v>
      </c>
      <c r="B122" s="38" t="s">
        <v>1937</v>
      </c>
      <c r="C122" s="38" t="s">
        <v>7224</v>
      </c>
      <c r="D122" s="38">
        <v>3</v>
      </c>
      <c r="E122" s="38" t="s">
        <v>7225</v>
      </c>
      <c r="F122" s="38" t="s">
        <v>729</v>
      </c>
      <c r="G122" s="39" t="s">
        <v>670</v>
      </c>
      <c r="H122" s="39" t="s">
        <v>6958</v>
      </c>
      <c r="I122" s="39" t="s">
        <v>6959</v>
      </c>
      <c r="J122" s="39" t="s">
        <v>303</v>
      </c>
      <c r="K122" s="39" t="s">
        <v>304</v>
      </c>
      <c r="L122" s="39" t="s">
        <v>6960</v>
      </c>
      <c r="M122" s="39" t="s">
        <v>6973</v>
      </c>
      <c r="N122" s="39" t="s">
        <v>7226</v>
      </c>
      <c r="O122" s="39"/>
      <c r="P122" s="39"/>
      <c r="Q122" s="39"/>
      <c r="R122" s="39"/>
      <c r="S122" s="39"/>
      <c r="T122" s="39" t="s">
        <v>229</v>
      </c>
      <c r="U122" s="39" t="s">
        <v>6939</v>
      </c>
      <c r="V122" s="39" t="s">
        <v>6963</v>
      </c>
      <c r="W122" s="39" t="s">
        <v>6964</v>
      </c>
      <c r="X122" s="39" t="s">
        <v>6965</v>
      </c>
      <c r="Y122" s="49" t="s">
        <v>6883</v>
      </c>
      <c r="Z122" s="39"/>
      <c r="AA122" s="39">
        <v>1</v>
      </c>
      <c r="AB122" s="39" t="s">
        <v>6975</v>
      </c>
      <c r="AC122" s="39">
        <v>3300</v>
      </c>
      <c r="AD122" s="39"/>
      <c r="AE122" s="39"/>
      <c r="AF122" s="39"/>
      <c r="AG122" s="49" t="s">
        <v>6967</v>
      </c>
      <c r="AH122" s="39"/>
      <c r="AI122" s="57"/>
      <c r="AJ122" s="38" t="s">
        <v>6976</v>
      </c>
      <c r="AK122" s="57"/>
      <c r="AL122" s="41" t="str">
        <f>IF(A122="","",IF(IF(ISERROR(MATCH(A122,[1]vInfo!A:A,0)),"","VPC")&lt;&gt;"","VPC",IF(ISERROR(MATCH(A122,[2]vInfo!A:A,0)),IF(ISERROR(MATCH(A122,[3]vInfo!A:A,0)),"Non VPC(Location/Technical Constraint)","VPC (yet)"),"VPC (yet)")))</f>
        <v>Non VPC(Location/Technical Constraint)</v>
      </c>
      <c r="AM122" s="41" t="str">
        <f>IF(AL122="VPC (yet)",IFERROR(VLOOKUP(B122,[5]Sheet1!A:B,2,0),""),"")</f>
        <v/>
      </c>
      <c r="AN122" s="41" t="str">
        <f t="shared" si="3"/>
        <v>AP</v>
      </c>
    </row>
    <row r="123" spans="1:41" ht="18" hidden="1" customHeight="1">
      <c r="A123" s="38" t="str">
        <f t="shared" si="2"/>
        <v>a11rtpgfcsdb1b</v>
      </c>
      <c r="B123" s="38" t="s">
        <v>1937</v>
      </c>
      <c r="C123" s="38" t="s">
        <v>7221</v>
      </c>
      <c r="D123" s="38">
        <v>3</v>
      </c>
      <c r="E123" s="38" t="s">
        <v>732</v>
      </c>
      <c r="F123" s="38" t="s">
        <v>733</v>
      </c>
      <c r="G123" s="39" t="s">
        <v>681</v>
      </c>
      <c r="H123" s="39" t="s">
        <v>6958</v>
      </c>
      <c r="I123" s="39" t="s">
        <v>6969</v>
      </c>
      <c r="J123" s="39" t="s">
        <v>303</v>
      </c>
      <c r="K123" s="39" t="s">
        <v>304</v>
      </c>
      <c r="L123" s="39" t="s">
        <v>6960</v>
      </c>
      <c r="M123" s="39" t="s">
        <v>6973</v>
      </c>
      <c r="N123" s="39" t="s">
        <v>7226</v>
      </c>
      <c r="O123" s="39"/>
      <c r="P123" s="39"/>
      <c r="Q123" s="39"/>
      <c r="R123" s="39"/>
      <c r="S123" s="39"/>
      <c r="T123" s="39" t="s">
        <v>277</v>
      </c>
      <c r="U123" s="39" t="s">
        <v>6939</v>
      </c>
      <c r="V123" s="39" t="s">
        <v>6963</v>
      </c>
      <c r="W123" s="39" t="s">
        <v>7223</v>
      </c>
      <c r="X123" s="39" t="s">
        <v>6963</v>
      </c>
      <c r="Y123" s="49" t="s">
        <v>6883</v>
      </c>
      <c r="Z123" s="39"/>
      <c r="AA123" s="39">
        <v>2</v>
      </c>
      <c r="AB123" s="39"/>
      <c r="AC123" s="39">
        <v>3503</v>
      </c>
      <c r="AD123" s="39"/>
      <c r="AE123" s="39"/>
      <c r="AF123" s="39"/>
      <c r="AG123" s="39"/>
      <c r="AH123" s="39"/>
      <c r="AI123" s="57"/>
      <c r="AJ123" s="59" t="s">
        <v>6968</v>
      </c>
      <c r="AK123" s="57"/>
      <c r="AL123" s="41" t="str">
        <f>IF(A123="","",IF(IF(ISERROR(MATCH(A123,[1]vInfo!A:A,0)),"","VPC")&lt;&gt;"","VPC",IF(ISERROR(MATCH(A123,[2]vInfo!A:A,0)),IF(ISERROR(MATCH(A123,[3]vInfo!A:A,0)),"Non VPC(Location/Technical Constraint)","VPC (yet)"),"VPC (yet)")))</f>
        <v>Non VPC(Location/Technical Constraint)</v>
      </c>
      <c r="AM123" s="41" t="str">
        <f>IF(AL123="VPC (yet)",IFERROR(VLOOKUP(B123,[5]Sheet1!A:B,2,0),""),"")</f>
        <v/>
      </c>
      <c r="AN123" s="41" t="str">
        <f t="shared" si="3"/>
        <v>AP</v>
      </c>
    </row>
    <row r="124" spans="1:41" ht="18" hidden="1" customHeight="1">
      <c r="A124" s="38" t="str">
        <f t="shared" si="2"/>
        <v>w11gemtapp01a</v>
      </c>
      <c r="B124" s="38" t="s">
        <v>8115</v>
      </c>
      <c r="C124" s="38" t="s">
        <v>7228</v>
      </c>
      <c r="D124" s="38">
        <v>3</v>
      </c>
      <c r="E124" s="38" t="s">
        <v>439</v>
      </c>
      <c r="F124" s="38" t="s">
        <v>440</v>
      </c>
      <c r="G124" s="39" t="s">
        <v>670</v>
      </c>
      <c r="H124" s="39" t="s">
        <v>6878</v>
      </c>
      <c r="I124" s="39" t="s">
        <v>6959</v>
      </c>
      <c r="J124" s="39" t="s">
        <v>256</v>
      </c>
      <c r="K124" s="39" t="s">
        <v>6010</v>
      </c>
      <c r="L124" s="39" t="s">
        <v>373</v>
      </c>
      <c r="M124" s="39"/>
      <c r="N124" s="39"/>
      <c r="O124" s="39"/>
      <c r="P124" s="39"/>
      <c r="Q124" s="39"/>
      <c r="R124" s="39" t="s">
        <v>6920</v>
      </c>
      <c r="S124" s="39"/>
      <c r="T124" s="39" t="s">
        <v>229</v>
      </c>
      <c r="U124" s="39" t="s">
        <v>6879</v>
      </c>
      <c r="V124" s="39" t="s">
        <v>6963</v>
      </c>
      <c r="W124" s="39" t="s">
        <v>6981</v>
      </c>
      <c r="X124" s="39" t="s">
        <v>6965</v>
      </c>
      <c r="Y124" s="49" t="s">
        <v>6883</v>
      </c>
      <c r="Z124" s="39" t="s">
        <v>1165</v>
      </c>
      <c r="AA124" s="39"/>
      <c r="AB124" s="39">
        <v>16384</v>
      </c>
      <c r="AC124" s="39">
        <v>2700</v>
      </c>
      <c r="AD124" s="55" t="s">
        <v>6931</v>
      </c>
      <c r="AE124" s="55" t="s">
        <v>7229</v>
      </c>
      <c r="AF124" s="39"/>
      <c r="AG124" s="39"/>
      <c r="AH124" s="39" t="s">
        <v>6983</v>
      </c>
      <c r="AI124" s="57"/>
      <c r="AJ124" s="59" t="s">
        <v>6886</v>
      </c>
      <c r="AK124" s="57"/>
      <c r="AL124" s="41" t="str">
        <f>IF(A124="","",IF(IF(ISERROR(MATCH(A124,[1]vInfo!A:A,0)),"","VPC")&lt;&gt;"","VPC",IF(ISERROR(MATCH(A124,[2]vInfo!A:A,0)),IF(ISERROR(MATCH(A124,[3]vInfo!A:A,0)),"Non VPC(Location/Technical Constraint)","VPC (yet)"),"VPC (yet)")))</f>
        <v>VPC</v>
      </c>
      <c r="AM124" s="41" t="str">
        <f>IF(AL124="VPC (yet)",IFERROR(VLOOKUP(B124,[5]Sheet1!A:B,2,0),""),"")</f>
        <v/>
      </c>
      <c r="AN124" s="41" t="str">
        <f t="shared" si="3"/>
        <v>AP</v>
      </c>
    </row>
    <row r="125" spans="1:41" ht="18" hidden="1" customHeight="1">
      <c r="A125" s="38" t="str">
        <f t="shared" si="2"/>
        <v>w11gemtapp02a</v>
      </c>
      <c r="B125" s="38" t="s">
        <v>7227</v>
      </c>
      <c r="C125" s="38" t="s">
        <v>2083</v>
      </c>
      <c r="D125" s="38">
        <v>3</v>
      </c>
      <c r="E125" s="38" t="s">
        <v>441</v>
      </c>
      <c r="F125" s="38" t="s">
        <v>442</v>
      </c>
      <c r="G125" s="39" t="s">
        <v>670</v>
      </c>
      <c r="H125" s="39" t="s">
        <v>6878</v>
      </c>
      <c r="I125" s="39" t="s">
        <v>6959</v>
      </c>
      <c r="J125" s="39" t="s">
        <v>256</v>
      </c>
      <c r="K125" s="39" t="s">
        <v>6010</v>
      </c>
      <c r="L125" s="39" t="s">
        <v>373</v>
      </c>
      <c r="M125" s="39"/>
      <c r="N125" s="39"/>
      <c r="O125" s="39"/>
      <c r="P125" s="39"/>
      <c r="Q125" s="39"/>
      <c r="R125" s="39" t="s">
        <v>6920</v>
      </c>
      <c r="S125" s="39"/>
      <c r="T125" s="39" t="s">
        <v>229</v>
      </c>
      <c r="U125" s="39" t="s">
        <v>6879</v>
      </c>
      <c r="V125" s="39" t="s">
        <v>6963</v>
      </c>
      <c r="W125" s="39" t="s">
        <v>6981</v>
      </c>
      <c r="X125" s="39" t="s">
        <v>6965</v>
      </c>
      <c r="Y125" s="49" t="s">
        <v>6883</v>
      </c>
      <c r="Z125" s="39" t="s">
        <v>1165</v>
      </c>
      <c r="AA125" s="39"/>
      <c r="AB125" s="39">
        <v>16384</v>
      </c>
      <c r="AC125" s="39">
        <v>2700</v>
      </c>
      <c r="AD125" s="55" t="s">
        <v>6931</v>
      </c>
      <c r="AE125" s="55" t="s">
        <v>7229</v>
      </c>
      <c r="AF125" s="39"/>
      <c r="AG125" s="39"/>
      <c r="AH125" s="39" t="s">
        <v>6983</v>
      </c>
      <c r="AI125" s="57"/>
      <c r="AJ125" s="59" t="s">
        <v>6886</v>
      </c>
      <c r="AK125" s="57"/>
      <c r="AL125" s="41" t="str">
        <f>IF(A125="","",IF(IF(ISERROR(MATCH(A125,[1]vInfo!A:A,0)),"","VPC")&lt;&gt;"","VPC",IF(ISERROR(MATCH(A125,[2]vInfo!A:A,0)),IF(ISERROR(MATCH(A125,[3]vInfo!A:A,0)),"Non VPC(Location/Technical Constraint)","VPC (yet)"),"VPC (yet)")))</f>
        <v>VPC</v>
      </c>
      <c r="AM125" s="41" t="str">
        <f>IF(AL125="VPC (yet)",IFERROR(VLOOKUP(B125,[5]Sheet1!A:B,2,0),""),"")</f>
        <v/>
      </c>
      <c r="AN125" s="41" t="str">
        <f t="shared" si="3"/>
        <v>AP</v>
      </c>
    </row>
    <row r="126" spans="1:41" ht="18" hidden="1" customHeight="1">
      <c r="A126" s="38" t="str">
        <f t="shared" si="2"/>
        <v>w11gemtdb01a</v>
      </c>
      <c r="B126" s="38" t="s">
        <v>7227</v>
      </c>
      <c r="C126" s="38" t="s">
        <v>7228</v>
      </c>
      <c r="D126" s="38">
        <v>3</v>
      </c>
      <c r="E126" s="38" t="s">
        <v>443</v>
      </c>
      <c r="F126" s="38" t="s">
        <v>444</v>
      </c>
      <c r="G126" s="39" t="s">
        <v>670</v>
      </c>
      <c r="H126" s="39" t="s">
        <v>6878</v>
      </c>
      <c r="I126" s="39" t="s">
        <v>6959</v>
      </c>
      <c r="J126" s="39" t="s">
        <v>256</v>
      </c>
      <c r="K126" s="39" t="s">
        <v>6010</v>
      </c>
      <c r="L126" s="39" t="s">
        <v>373</v>
      </c>
      <c r="M126" s="39" t="s">
        <v>6902</v>
      </c>
      <c r="N126" s="39" t="s">
        <v>6928</v>
      </c>
      <c r="O126" s="39"/>
      <c r="P126" s="39"/>
      <c r="Q126" s="39"/>
      <c r="R126" s="39"/>
      <c r="S126" s="39"/>
      <c r="T126" s="39" t="s">
        <v>229</v>
      </c>
      <c r="U126" s="39" t="s">
        <v>6879</v>
      </c>
      <c r="V126" s="39" t="s">
        <v>6963</v>
      </c>
      <c r="W126" s="39" t="s">
        <v>6981</v>
      </c>
      <c r="X126" s="39" t="s">
        <v>6965</v>
      </c>
      <c r="Y126" s="49" t="s">
        <v>6883</v>
      </c>
      <c r="Z126" s="39" t="s">
        <v>1165</v>
      </c>
      <c r="AA126" s="39"/>
      <c r="AB126" s="39">
        <v>16384</v>
      </c>
      <c r="AC126" s="39">
        <v>2700</v>
      </c>
      <c r="AD126" s="55" t="s">
        <v>7230</v>
      </c>
      <c r="AE126" s="55" t="s">
        <v>7231</v>
      </c>
      <c r="AF126" s="39"/>
      <c r="AG126" s="39"/>
      <c r="AH126" s="39" t="s">
        <v>6983</v>
      </c>
      <c r="AI126" s="57"/>
      <c r="AJ126" s="59" t="s">
        <v>6886</v>
      </c>
      <c r="AK126" s="57"/>
      <c r="AL126" s="41" t="str">
        <f>IF(A126="","",IF(IF(ISERROR(MATCH(A126,[1]vInfo!A:A,0)),"","VPC")&lt;&gt;"","VPC",IF(ISERROR(MATCH(A126,[2]vInfo!A:A,0)),IF(ISERROR(MATCH(A126,[3]vInfo!A:A,0)),"Non VPC(Location/Technical Constraint)","VPC (yet)"),"VPC (yet)")))</f>
        <v>VPC</v>
      </c>
      <c r="AM126" s="41" t="str">
        <f>IF(AL126="VPC (yet)",IFERROR(VLOOKUP(B126,[5]Sheet1!A:B,2,0),""),"")</f>
        <v/>
      </c>
      <c r="AN126" s="41" t="str">
        <f t="shared" si="3"/>
        <v>AP</v>
      </c>
    </row>
    <row r="127" spans="1:41" ht="18" hidden="1" customHeight="1">
      <c r="A127" s="38" t="str">
        <f t="shared" si="2"/>
        <v>w11gemtssis01a</v>
      </c>
      <c r="B127" s="38" t="s">
        <v>7227</v>
      </c>
      <c r="C127" s="38" t="s">
        <v>7228</v>
      </c>
      <c r="D127" s="38">
        <v>3</v>
      </c>
      <c r="E127" s="38" t="s">
        <v>445</v>
      </c>
      <c r="F127" s="38" t="s">
        <v>446</v>
      </c>
      <c r="G127" s="39" t="s">
        <v>670</v>
      </c>
      <c r="H127" s="39" t="s">
        <v>6878</v>
      </c>
      <c r="I127" s="39" t="s">
        <v>6959</v>
      </c>
      <c r="J127" s="39" t="s">
        <v>256</v>
      </c>
      <c r="K127" s="39" t="s">
        <v>6010</v>
      </c>
      <c r="L127" s="39" t="s">
        <v>373</v>
      </c>
      <c r="M127" s="39" t="s">
        <v>6902</v>
      </c>
      <c r="N127" s="39" t="s">
        <v>6928</v>
      </c>
      <c r="O127" s="39"/>
      <c r="P127" s="39">
        <v>4.7</v>
      </c>
      <c r="Q127" s="39"/>
      <c r="R127" s="39" t="s">
        <v>6920</v>
      </c>
      <c r="S127" s="39"/>
      <c r="T127" s="39" t="s">
        <v>229</v>
      </c>
      <c r="U127" s="39" t="s">
        <v>6879</v>
      </c>
      <c r="V127" s="39" t="s">
        <v>6963</v>
      </c>
      <c r="W127" s="39" t="s">
        <v>6981</v>
      </c>
      <c r="X127" s="39" t="s">
        <v>6965</v>
      </c>
      <c r="Y127" s="49" t="s">
        <v>6883</v>
      </c>
      <c r="Z127" s="39" t="s">
        <v>1165</v>
      </c>
      <c r="AA127" s="39"/>
      <c r="AB127" s="39">
        <v>16384</v>
      </c>
      <c r="AC127" s="39">
        <v>2700</v>
      </c>
      <c r="AD127" s="55" t="s">
        <v>6922</v>
      </c>
      <c r="AE127" s="55" t="s">
        <v>7232</v>
      </c>
      <c r="AF127" s="39"/>
      <c r="AG127" s="39"/>
      <c r="AH127" s="39" t="s">
        <v>6983</v>
      </c>
      <c r="AI127" s="57"/>
      <c r="AJ127" s="59" t="s">
        <v>6886</v>
      </c>
      <c r="AK127" s="57"/>
      <c r="AL127" s="41" t="str">
        <f>IF(A127="","",IF(IF(ISERROR(MATCH(A127,[1]vInfo!A:A,0)),"","VPC")&lt;&gt;"","VPC",IF(ISERROR(MATCH(A127,[2]vInfo!A:A,0)),IF(ISERROR(MATCH(A127,[3]vInfo!A:A,0)),"Non VPC(Location/Technical Constraint)","VPC (yet)"),"VPC (yet)")))</f>
        <v>VPC</v>
      </c>
      <c r="AM127" s="41" t="str">
        <f>IF(AL127="VPC (yet)",IFERROR(VLOOKUP(B127,[5]Sheet1!A:B,2,0),""),"")</f>
        <v/>
      </c>
      <c r="AN127" s="41" t="str">
        <f t="shared" si="3"/>
        <v>AP</v>
      </c>
    </row>
    <row r="128" spans="1:41" ht="18" hidden="1" customHeight="1">
      <c r="A128" s="38" t="str">
        <f t="shared" si="2"/>
        <v>w11remtapp01a</v>
      </c>
      <c r="B128" s="38" t="s">
        <v>7227</v>
      </c>
      <c r="C128" s="38" t="s">
        <v>7228</v>
      </c>
      <c r="D128" s="38">
        <v>3</v>
      </c>
      <c r="E128" s="38" t="s">
        <v>7233</v>
      </c>
      <c r="F128" s="38" t="s">
        <v>7234</v>
      </c>
      <c r="G128" s="38" t="s">
        <v>311</v>
      </c>
      <c r="H128" s="38" t="s">
        <v>6878</v>
      </c>
      <c r="I128" s="38" t="s">
        <v>681</v>
      </c>
      <c r="J128" s="39" t="s">
        <v>6900</v>
      </c>
      <c r="K128" s="39" t="s">
        <v>6010</v>
      </c>
      <c r="L128" s="39" t="s">
        <v>373</v>
      </c>
      <c r="M128" s="39"/>
      <c r="N128" s="39"/>
      <c r="O128" s="39"/>
      <c r="P128" s="39"/>
      <c r="Q128" s="39"/>
      <c r="R128" s="39"/>
      <c r="S128" s="39"/>
      <c r="T128" s="39" t="s">
        <v>232</v>
      </c>
      <c r="U128" s="39" t="s">
        <v>6879</v>
      </c>
      <c r="V128" s="39" t="s">
        <v>6963</v>
      </c>
      <c r="W128" s="39" t="s">
        <v>6981</v>
      </c>
      <c r="X128" s="39" t="s">
        <v>6965</v>
      </c>
      <c r="Y128" s="49" t="s">
        <v>265</v>
      </c>
      <c r="Z128" s="39">
        <v>2</v>
      </c>
      <c r="AA128" s="57"/>
      <c r="AB128" s="57" t="s">
        <v>7235</v>
      </c>
      <c r="AC128" s="57"/>
      <c r="AD128" s="57"/>
      <c r="AE128" s="57" t="s">
        <v>7236</v>
      </c>
      <c r="AF128" s="57"/>
      <c r="AG128" s="57"/>
      <c r="AH128" s="57"/>
      <c r="AI128" s="57"/>
      <c r="AJ128" s="57"/>
      <c r="AK128" s="57"/>
      <c r="AL128" s="41" t="str">
        <f>IF(A128="","",IF(IF(ISERROR(MATCH(A128,[1]vInfo!A:A,0)),"","VPC")&lt;&gt;"","VPC",IF(ISERROR(MATCH(A128,[2]vInfo!A:A,0)),IF(ISERROR(MATCH(A128,[3]vInfo!A:A,0)),"Non VPC(Location/Technical Constraint)","VPC (yet)"),"VPC (yet)")))</f>
        <v>VPC</v>
      </c>
      <c r="AM128" s="41" t="str">
        <f>IF(AL128="VPC (yet)",IFERROR(VLOOKUP(B128,[5]Sheet1!A:B,2,0),""),"")</f>
        <v/>
      </c>
      <c r="AN128" s="41" t="str">
        <f t="shared" si="3"/>
        <v>AP</v>
      </c>
    </row>
    <row r="129" spans="1:42" ht="18" hidden="1" customHeight="1">
      <c r="A129" s="38" t="str">
        <f t="shared" si="2"/>
        <v>w11remtdb01a</v>
      </c>
      <c r="B129" s="38" t="s">
        <v>7227</v>
      </c>
      <c r="C129" s="38" t="s">
        <v>7228</v>
      </c>
      <c r="D129" s="38">
        <v>3</v>
      </c>
      <c r="E129" s="38" t="s">
        <v>7237</v>
      </c>
      <c r="F129" s="38" t="s">
        <v>7238</v>
      </c>
      <c r="G129" s="38" t="s">
        <v>681</v>
      </c>
      <c r="H129" s="38" t="s">
        <v>6878</v>
      </c>
      <c r="I129" s="38" t="s">
        <v>681</v>
      </c>
      <c r="J129" s="39" t="s">
        <v>6900</v>
      </c>
      <c r="K129" s="39" t="s">
        <v>6010</v>
      </c>
      <c r="L129" s="39" t="s">
        <v>373</v>
      </c>
      <c r="M129" s="39" t="s">
        <v>6902</v>
      </c>
      <c r="N129" s="39" t="s">
        <v>6928</v>
      </c>
      <c r="O129" s="39"/>
      <c r="P129" s="39"/>
      <c r="Q129" s="39"/>
      <c r="R129" s="39"/>
      <c r="S129" s="39"/>
      <c r="T129" s="39" t="s">
        <v>232</v>
      </c>
      <c r="U129" s="39" t="s">
        <v>6879</v>
      </c>
      <c r="V129" s="39" t="s">
        <v>6963</v>
      </c>
      <c r="W129" s="39" t="s">
        <v>6981</v>
      </c>
      <c r="X129" s="39" t="s">
        <v>6965</v>
      </c>
      <c r="Y129" s="49" t="s">
        <v>265</v>
      </c>
      <c r="Z129" s="39">
        <v>4</v>
      </c>
      <c r="AA129" s="57"/>
      <c r="AB129" s="57" t="s">
        <v>7235</v>
      </c>
      <c r="AC129" s="57"/>
      <c r="AD129" s="57"/>
      <c r="AE129" s="57" t="s">
        <v>7239</v>
      </c>
      <c r="AF129" s="57"/>
      <c r="AG129" s="57"/>
      <c r="AH129" s="57"/>
      <c r="AI129" s="57"/>
      <c r="AJ129" s="57"/>
      <c r="AK129" s="57"/>
      <c r="AL129" s="41" t="str">
        <f>IF(A129="","",IF(IF(ISERROR(MATCH(A129,[1]vInfo!A:A,0)),"","VPC")&lt;&gt;"","VPC",IF(ISERROR(MATCH(A129,[2]vInfo!A:A,0)),IF(ISERROR(MATCH(A129,[3]vInfo!A:A,0)),"Non VPC(Location/Technical Constraint)","VPC (yet)"),"VPC (yet)")))</f>
        <v>VPC</v>
      </c>
      <c r="AM129" s="41" t="str">
        <f>IF(AL129="VPC (yet)",IFERROR(VLOOKUP(B129,[5]Sheet1!A:B,2,0),""),"")</f>
        <v/>
      </c>
      <c r="AN129" s="41" t="str">
        <f t="shared" si="3"/>
        <v>AP</v>
      </c>
    </row>
    <row r="130" spans="1:42" ht="18" hidden="1" customHeight="1">
      <c r="A130" s="38" t="str">
        <f t="shared" si="2"/>
        <v>w11remtssis01a</v>
      </c>
      <c r="B130" s="38" t="s">
        <v>7227</v>
      </c>
      <c r="C130" s="38" t="s">
        <v>7228</v>
      </c>
      <c r="D130" s="38">
        <v>3</v>
      </c>
      <c r="E130" s="38" t="s">
        <v>7240</v>
      </c>
      <c r="F130" s="38" t="s">
        <v>7241</v>
      </c>
      <c r="G130" s="38" t="s">
        <v>681</v>
      </c>
      <c r="H130" s="38" t="s">
        <v>6878</v>
      </c>
      <c r="I130" s="38" t="s">
        <v>681</v>
      </c>
      <c r="J130" s="39" t="s">
        <v>6900</v>
      </c>
      <c r="K130" s="39" t="s">
        <v>6010</v>
      </c>
      <c r="L130" s="39" t="s">
        <v>373</v>
      </c>
      <c r="M130" s="39" t="s">
        <v>6902</v>
      </c>
      <c r="N130" s="39" t="s">
        <v>6928</v>
      </c>
      <c r="O130" s="39"/>
      <c r="P130" s="39">
        <v>4.7</v>
      </c>
      <c r="Q130" s="39"/>
      <c r="R130" s="39"/>
      <c r="S130" s="39"/>
      <c r="T130" s="39" t="s">
        <v>232</v>
      </c>
      <c r="U130" s="39" t="s">
        <v>6879</v>
      </c>
      <c r="V130" s="39" t="s">
        <v>6963</v>
      </c>
      <c r="W130" s="39" t="s">
        <v>6981</v>
      </c>
      <c r="X130" s="39" t="s">
        <v>6965</v>
      </c>
      <c r="Y130" s="49" t="s">
        <v>265</v>
      </c>
      <c r="Z130" s="39">
        <v>2</v>
      </c>
      <c r="AA130" s="57"/>
      <c r="AB130" s="57" t="s">
        <v>7235</v>
      </c>
      <c r="AC130" s="57"/>
      <c r="AD130" s="57"/>
      <c r="AE130" s="57" t="s">
        <v>7042</v>
      </c>
      <c r="AF130" s="57"/>
      <c r="AG130" s="57"/>
      <c r="AH130" s="57"/>
      <c r="AI130" s="57"/>
      <c r="AJ130" s="57"/>
      <c r="AK130" s="57"/>
      <c r="AL130" s="41" t="str">
        <f>IF(A130="","",IF(IF(ISERROR(MATCH(A130,[1]vInfo!A:A,0)),"","VPC")&lt;&gt;"","VPC",IF(ISERROR(MATCH(A130,[2]vInfo!A:A,0)),IF(ISERROR(MATCH(A130,[3]vInfo!A:A,0)),"Non VPC(Location/Technical Constraint)","VPC (yet)"),"VPC (yet)")))</f>
        <v>VPC</v>
      </c>
      <c r="AM130" s="41" t="str">
        <f>IF(AL130="VPC (yet)",IFERROR(VLOOKUP(B130,[5]Sheet1!A:B,2,0),""),"")</f>
        <v/>
      </c>
      <c r="AN130" s="41" t="str">
        <f t="shared" si="3"/>
        <v>AP</v>
      </c>
    </row>
    <row r="131" spans="1:42" ht="18" hidden="1" customHeight="1">
      <c r="A131" s="38" t="str">
        <f t="shared" ref="A131:A194" si="4">TRIM(LOWER(E131))</f>
        <v>w11gctiap1a</v>
      </c>
      <c r="B131" s="38" t="s">
        <v>8111</v>
      </c>
      <c r="C131" s="38" t="s">
        <v>7243</v>
      </c>
      <c r="D131" s="38">
        <v>3</v>
      </c>
      <c r="E131" s="38" t="s">
        <v>455</v>
      </c>
      <c r="F131" s="38" t="s">
        <v>7244</v>
      </c>
      <c r="G131" s="39" t="s">
        <v>670</v>
      </c>
      <c r="H131" s="39" t="s">
        <v>6878</v>
      </c>
      <c r="I131" s="39" t="s">
        <v>6959</v>
      </c>
      <c r="J131" s="39" t="s">
        <v>256</v>
      </c>
      <c r="K131" s="39" t="s">
        <v>6010</v>
      </c>
      <c r="L131" s="39" t="s">
        <v>6960</v>
      </c>
      <c r="M131" s="39"/>
      <c r="N131" s="39"/>
      <c r="O131" s="39"/>
      <c r="P131" s="39"/>
      <c r="Q131" s="39"/>
      <c r="R131" s="39"/>
      <c r="S131" s="39"/>
      <c r="T131" s="39" t="s">
        <v>325</v>
      </c>
      <c r="U131" s="39" t="s">
        <v>6939</v>
      </c>
      <c r="V131" s="39" t="s">
        <v>6963</v>
      </c>
      <c r="W131" s="39" t="s">
        <v>6981</v>
      </c>
      <c r="X131" s="39" t="s">
        <v>6965</v>
      </c>
      <c r="Y131" s="49" t="s">
        <v>6883</v>
      </c>
      <c r="Z131" s="39" t="s">
        <v>1165</v>
      </c>
      <c r="AA131" s="39"/>
      <c r="AB131" s="39">
        <v>8192</v>
      </c>
      <c r="AC131" s="39">
        <v>2600</v>
      </c>
      <c r="AD131" s="55" t="s">
        <v>6931</v>
      </c>
      <c r="AE131" s="55" t="s">
        <v>7245</v>
      </c>
      <c r="AF131" s="39"/>
      <c r="AG131" s="39"/>
      <c r="AH131" s="39"/>
      <c r="AI131" s="57"/>
      <c r="AJ131" s="59" t="s">
        <v>7246</v>
      </c>
      <c r="AK131" s="57"/>
      <c r="AL131" s="41" t="s">
        <v>8123</v>
      </c>
      <c r="AM131" s="41" t="str">
        <f>IF(AL131="VPC (yet)",IFERROR(VLOOKUP(B131,[5]Sheet1!A:B,2,0),""),"")</f>
        <v/>
      </c>
      <c r="AN131" s="41" t="str">
        <f t="shared" ref="AN131:AN194" si="5">IFERROR(IF(V131="Joy Sung","infra",IF(X131="Miko CHIANG","infra","AP")),"")</f>
        <v>AP</v>
      </c>
      <c r="AO131" s="41" t="e">
        <f>MATCH(B131,[4]Dashboard!B:B,0)</f>
        <v>#N/A</v>
      </c>
      <c r="AP131" s="41" t="s">
        <v>8142</v>
      </c>
    </row>
    <row r="132" spans="1:42" ht="18" hidden="1" customHeight="1">
      <c r="A132" s="38" t="str">
        <f t="shared" si="4"/>
        <v>w11gctiap2a</v>
      </c>
      <c r="B132" s="38" t="s">
        <v>7242</v>
      </c>
      <c r="C132" s="38" t="s">
        <v>7243</v>
      </c>
      <c r="D132" s="38">
        <v>3</v>
      </c>
      <c r="E132" s="38" t="s">
        <v>458</v>
      </c>
      <c r="F132" s="38" t="s">
        <v>7247</v>
      </c>
      <c r="G132" s="39" t="s">
        <v>670</v>
      </c>
      <c r="H132" s="39" t="s">
        <v>6878</v>
      </c>
      <c r="I132" s="39" t="s">
        <v>6959</v>
      </c>
      <c r="J132" s="39" t="s">
        <v>256</v>
      </c>
      <c r="K132" s="39" t="s">
        <v>6010</v>
      </c>
      <c r="L132" s="39" t="s">
        <v>6960</v>
      </c>
      <c r="M132" s="39"/>
      <c r="N132" s="39"/>
      <c r="O132" s="39"/>
      <c r="P132" s="39"/>
      <c r="Q132" s="39"/>
      <c r="R132" s="39" t="s">
        <v>7248</v>
      </c>
      <c r="S132" s="39"/>
      <c r="T132" s="39" t="s">
        <v>325</v>
      </c>
      <c r="U132" s="39" t="s">
        <v>6939</v>
      </c>
      <c r="V132" s="39" t="s">
        <v>6963</v>
      </c>
      <c r="W132" s="39" t="s">
        <v>6981</v>
      </c>
      <c r="X132" s="39" t="s">
        <v>6965</v>
      </c>
      <c r="Y132" s="49" t="s">
        <v>6883</v>
      </c>
      <c r="Z132" s="39" t="s">
        <v>1165</v>
      </c>
      <c r="AA132" s="39"/>
      <c r="AB132" s="39">
        <v>8192</v>
      </c>
      <c r="AC132" s="39">
        <v>2600</v>
      </c>
      <c r="AD132" s="55" t="s">
        <v>6931</v>
      </c>
      <c r="AE132" s="55" t="s">
        <v>7245</v>
      </c>
      <c r="AF132" s="39"/>
      <c r="AG132" s="39"/>
      <c r="AH132" s="39"/>
      <c r="AI132" s="57"/>
      <c r="AJ132" s="59" t="s">
        <v>7246</v>
      </c>
      <c r="AK132" s="57"/>
      <c r="AL132" s="41" t="s">
        <v>8123</v>
      </c>
      <c r="AM132" s="41" t="str">
        <f>IF(AL132="VPC (yet)",IFERROR(VLOOKUP(B132,[5]Sheet1!A:B,2,0),""),"")</f>
        <v/>
      </c>
      <c r="AN132" s="41" t="str">
        <f t="shared" si="5"/>
        <v>AP</v>
      </c>
      <c r="AO132" s="41" t="e">
        <f>MATCH(B132,[4]Dashboard!B:B,0)</f>
        <v>#N/A</v>
      </c>
      <c r="AP132" s="41" t="s">
        <v>8142</v>
      </c>
    </row>
    <row r="133" spans="1:42" ht="18" hidden="1" customHeight="1">
      <c r="A133" s="38" t="str">
        <f t="shared" si="4"/>
        <v>w11gctifax1a</v>
      </c>
      <c r="B133" s="38" t="s">
        <v>7242</v>
      </c>
      <c r="C133" s="38" t="s">
        <v>2113</v>
      </c>
      <c r="D133" s="38">
        <v>3</v>
      </c>
      <c r="E133" s="38" t="s">
        <v>7249</v>
      </c>
      <c r="F133" s="38" t="s">
        <v>7250</v>
      </c>
      <c r="G133" s="39" t="s">
        <v>670</v>
      </c>
      <c r="H133" s="39" t="s">
        <v>6958</v>
      </c>
      <c r="I133" s="39" t="s">
        <v>6959</v>
      </c>
      <c r="J133" s="39" t="s">
        <v>256</v>
      </c>
      <c r="K133" s="39" t="s">
        <v>6010</v>
      </c>
      <c r="L133" s="39" t="s">
        <v>6960</v>
      </c>
      <c r="M133" s="39"/>
      <c r="N133" s="39"/>
      <c r="O133" s="39"/>
      <c r="P133" s="39"/>
      <c r="Q133" s="39"/>
      <c r="R133" s="39" t="s">
        <v>6920</v>
      </c>
      <c r="S133" s="39"/>
      <c r="T133" s="39" t="s">
        <v>325</v>
      </c>
      <c r="U133" s="39" t="s">
        <v>6939</v>
      </c>
      <c r="V133" s="39" t="s">
        <v>6963</v>
      </c>
      <c r="W133" s="39" t="s">
        <v>6981</v>
      </c>
      <c r="X133" s="39" t="s">
        <v>6965</v>
      </c>
      <c r="Y133" s="49" t="s">
        <v>6883</v>
      </c>
      <c r="Z133" s="39"/>
      <c r="AA133" s="39" t="s">
        <v>1165</v>
      </c>
      <c r="AB133" s="39">
        <v>8192</v>
      </c>
      <c r="AC133" s="39"/>
      <c r="AD133" s="39"/>
      <c r="AE133" s="39"/>
      <c r="AF133" s="39"/>
      <c r="AG133" s="39"/>
      <c r="AH133" s="39"/>
      <c r="AI133" s="57"/>
      <c r="AJ133" s="38" t="s">
        <v>7251</v>
      </c>
      <c r="AK133" s="57"/>
      <c r="AL133" s="41" t="str">
        <f>IF(A133="","",IF(IF(ISERROR(MATCH(A133,[1]vInfo!A:A,0)),"","VPC")&lt;&gt;"","VPC",IF(ISERROR(MATCH(A133,[2]vInfo!A:A,0)),IF(ISERROR(MATCH(A133,[3]vInfo!A:A,0)),"Non VPC(Location/Technical Constraint)","VPC (yet)"),"VPC (yet)")))</f>
        <v>Non VPC(Location/Technical Constraint)</v>
      </c>
      <c r="AM133" s="41" t="str">
        <f>IF(AL133="VPC (yet)",IFERROR(VLOOKUP(B133,[5]Sheet1!A:B,2,0),""),"")</f>
        <v/>
      </c>
      <c r="AN133" s="41" t="str">
        <f t="shared" si="5"/>
        <v>AP</v>
      </c>
    </row>
    <row r="134" spans="1:42" ht="18" hidden="1" customHeight="1">
      <c r="A134" s="38" t="str">
        <f t="shared" si="4"/>
        <v>w11rctiap1a</v>
      </c>
      <c r="B134" s="38" t="s">
        <v>7242</v>
      </c>
      <c r="C134" s="38" t="s">
        <v>7243</v>
      </c>
      <c r="D134" s="38">
        <v>3</v>
      </c>
      <c r="E134" s="38" t="s">
        <v>462</v>
      </c>
      <c r="F134" s="38" t="s">
        <v>7252</v>
      </c>
      <c r="G134" s="39" t="s">
        <v>681</v>
      </c>
      <c r="H134" s="39" t="s">
        <v>6878</v>
      </c>
      <c r="I134" s="39" t="s">
        <v>311</v>
      </c>
      <c r="J134" s="39" t="s">
        <v>256</v>
      </c>
      <c r="K134" s="39" t="s">
        <v>6010</v>
      </c>
      <c r="L134" s="39" t="s">
        <v>6960</v>
      </c>
      <c r="M134" s="39"/>
      <c r="N134" s="39"/>
      <c r="O134" s="39"/>
      <c r="P134" s="39"/>
      <c r="Q134" s="39"/>
      <c r="R134" s="39"/>
      <c r="S134" s="39"/>
      <c r="T134" s="39" t="s">
        <v>463</v>
      </c>
      <c r="U134" s="39" t="s">
        <v>6939</v>
      </c>
      <c r="V134" s="39" t="s">
        <v>6963</v>
      </c>
      <c r="W134" s="39" t="s">
        <v>6981</v>
      </c>
      <c r="X134" s="39" t="s">
        <v>6965</v>
      </c>
      <c r="Y134" s="49" t="s">
        <v>6883</v>
      </c>
      <c r="Z134" s="39" t="s">
        <v>1165</v>
      </c>
      <c r="AA134" s="39"/>
      <c r="AB134" s="39">
        <v>8192</v>
      </c>
      <c r="AC134" s="39">
        <v>2600</v>
      </c>
      <c r="AD134" s="55" t="s">
        <v>6922</v>
      </c>
      <c r="AE134" s="55" t="s">
        <v>7253</v>
      </c>
      <c r="AF134" s="39"/>
      <c r="AG134" s="39"/>
      <c r="AH134" s="39"/>
      <c r="AI134" s="57"/>
      <c r="AJ134" s="59" t="s">
        <v>7254</v>
      </c>
      <c r="AK134" s="57"/>
      <c r="AL134" s="41" t="s">
        <v>8123</v>
      </c>
      <c r="AM134" s="41" t="str">
        <f>IF(AL134="VPC (yet)",IFERROR(VLOOKUP(B134,[5]Sheet1!A:B,2,0),""),"")</f>
        <v/>
      </c>
      <c r="AN134" s="41" t="str">
        <f t="shared" si="5"/>
        <v>AP</v>
      </c>
      <c r="AO134" s="41" t="e">
        <f>MATCH(B134,[4]Dashboard!B:B,0)</f>
        <v>#N/A</v>
      </c>
      <c r="AP134" s="41" t="s">
        <v>8142</v>
      </c>
    </row>
    <row r="135" spans="1:42" ht="18" hidden="1" customHeight="1">
      <c r="A135" s="38" t="str">
        <f t="shared" si="4"/>
        <v>w11rctiap2a</v>
      </c>
      <c r="B135" s="38" t="s">
        <v>7242</v>
      </c>
      <c r="C135" s="38" t="s">
        <v>7243</v>
      </c>
      <c r="D135" s="38">
        <v>3</v>
      </c>
      <c r="E135" s="38" t="s">
        <v>466</v>
      </c>
      <c r="F135" s="38" t="s">
        <v>7255</v>
      </c>
      <c r="G135" s="39" t="s">
        <v>681</v>
      </c>
      <c r="H135" s="39" t="s">
        <v>6878</v>
      </c>
      <c r="I135" s="39" t="s">
        <v>311</v>
      </c>
      <c r="J135" s="39" t="s">
        <v>256</v>
      </c>
      <c r="K135" s="39" t="s">
        <v>6010</v>
      </c>
      <c r="L135" s="39" t="s">
        <v>6960</v>
      </c>
      <c r="M135" s="39"/>
      <c r="N135" s="39"/>
      <c r="O135" s="39"/>
      <c r="P135" s="39"/>
      <c r="Q135" s="39"/>
      <c r="R135" s="39" t="s">
        <v>7248</v>
      </c>
      <c r="S135" s="39"/>
      <c r="T135" s="39" t="s">
        <v>463</v>
      </c>
      <c r="U135" s="39" t="s">
        <v>6939</v>
      </c>
      <c r="V135" s="39" t="s">
        <v>6963</v>
      </c>
      <c r="W135" s="39" t="s">
        <v>6981</v>
      </c>
      <c r="X135" s="39" t="s">
        <v>6965</v>
      </c>
      <c r="Y135" s="49" t="s">
        <v>6883</v>
      </c>
      <c r="Z135" s="39" t="s">
        <v>1165</v>
      </c>
      <c r="AA135" s="39"/>
      <c r="AB135" s="39">
        <v>8192</v>
      </c>
      <c r="AC135" s="39">
        <v>2600</v>
      </c>
      <c r="AD135" s="55" t="s">
        <v>6931</v>
      </c>
      <c r="AE135" s="55" t="s">
        <v>7245</v>
      </c>
      <c r="AF135" s="39"/>
      <c r="AG135" s="39"/>
      <c r="AH135" s="39"/>
      <c r="AI135" s="57"/>
      <c r="AJ135" s="59" t="s">
        <v>7254</v>
      </c>
      <c r="AK135" s="57"/>
      <c r="AL135" s="41" t="s">
        <v>8123</v>
      </c>
      <c r="AM135" s="41" t="str">
        <f>IF(AL135="VPC (yet)",IFERROR(VLOOKUP(B135,[5]Sheet1!A:B,2,0),""),"")</f>
        <v/>
      </c>
      <c r="AN135" s="41" t="str">
        <f t="shared" si="5"/>
        <v>AP</v>
      </c>
      <c r="AO135" s="41" t="e">
        <f>MATCH(B135,[4]Dashboard!B:B,0)</f>
        <v>#N/A</v>
      </c>
      <c r="AP135" s="41" t="s">
        <v>8142</v>
      </c>
    </row>
    <row r="136" spans="1:42" ht="18" hidden="1" customHeight="1">
      <c r="A136" s="38" t="str">
        <f t="shared" si="4"/>
        <v>w11rctifax1a</v>
      </c>
      <c r="B136" s="38" t="s">
        <v>7242</v>
      </c>
      <c r="C136" s="38" t="s">
        <v>7243</v>
      </c>
      <c r="D136" s="38">
        <v>3</v>
      </c>
      <c r="E136" s="38" t="s">
        <v>468</v>
      </c>
      <c r="F136" s="38" t="s">
        <v>7256</v>
      </c>
      <c r="G136" s="39" t="s">
        <v>681</v>
      </c>
      <c r="H136" s="39" t="s">
        <v>6958</v>
      </c>
      <c r="I136" s="39" t="s">
        <v>311</v>
      </c>
      <c r="J136" s="39" t="s">
        <v>256</v>
      </c>
      <c r="K136" s="39" t="s">
        <v>6010</v>
      </c>
      <c r="L136" s="39" t="s">
        <v>6960</v>
      </c>
      <c r="M136" s="39"/>
      <c r="N136" s="39"/>
      <c r="O136" s="39"/>
      <c r="P136" s="39"/>
      <c r="Q136" s="39"/>
      <c r="R136" s="39" t="s">
        <v>6920</v>
      </c>
      <c r="S136" s="39"/>
      <c r="T136" s="39" t="s">
        <v>463</v>
      </c>
      <c r="U136" s="39" t="s">
        <v>6939</v>
      </c>
      <c r="V136" s="39" t="s">
        <v>6963</v>
      </c>
      <c r="W136" s="39" t="s">
        <v>6981</v>
      </c>
      <c r="X136" s="39" t="s">
        <v>6965</v>
      </c>
      <c r="Y136" s="49" t="s">
        <v>6883</v>
      </c>
      <c r="Z136" s="39"/>
      <c r="AA136" s="39" t="s">
        <v>1165</v>
      </c>
      <c r="AB136" s="39">
        <v>8192</v>
      </c>
      <c r="AC136" s="39"/>
      <c r="AD136" s="39"/>
      <c r="AE136" s="39"/>
      <c r="AF136" s="39"/>
      <c r="AG136" s="39"/>
      <c r="AH136" s="39"/>
      <c r="AI136" s="57"/>
      <c r="AJ136" s="38" t="s">
        <v>7257</v>
      </c>
      <c r="AK136" s="57"/>
      <c r="AL136" s="41" t="str">
        <f>IF(A136="","",IF(IF(ISERROR(MATCH(A136,[1]vInfo!A:A,0)),"","VPC")&lt;&gt;"","VPC",IF(ISERROR(MATCH(A136,[2]vInfo!A:A,0)),IF(ISERROR(MATCH(A136,[3]vInfo!A:A,0)),"Non VPC(Location/Technical Constraint)","VPC (yet)"),"VPC (yet)")))</f>
        <v>Non VPC(Location/Technical Constraint)</v>
      </c>
      <c r="AM136" s="41" t="str">
        <f>IF(AL136="VPC (yet)",IFERROR(VLOOKUP(B136,[5]Sheet1!A:B,2,0),""),"")</f>
        <v/>
      </c>
      <c r="AN136" s="41" t="str">
        <f t="shared" si="5"/>
        <v>AP</v>
      </c>
    </row>
    <row r="137" spans="1:42" ht="18" hidden="1" customHeight="1">
      <c r="A137" s="38" t="str">
        <f t="shared" si="4"/>
        <v>w11sctifax1a</v>
      </c>
      <c r="B137" s="38" t="s">
        <v>7242</v>
      </c>
      <c r="C137" s="38" t="s">
        <v>7243</v>
      </c>
      <c r="D137" s="38">
        <v>3</v>
      </c>
      <c r="E137" s="38" t="s">
        <v>471</v>
      </c>
      <c r="F137" s="38" t="s">
        <v>472</v>
      </c>
      <c r="G137" s="39" t="s">
        <v>234</v>
      </c>
      <c r="H137" s="39" t="s">
        <v>6958</v>
      </c>
      <c r="I137" s="39" t="s">
        <v>6959</v>
      </c>
      <c r="J137" s="39" t="s">
        <v>256</v>
      </c>
      <c r="K137" s="39" t="s">
        <v>6010</v>
      </c>
      <c r="L137" s="39" t="s">
        <v>6960</v>
      </c>
      <c r="M137" s="39"/>
      <c r="N137" s="39"/>
      <c r="O137" s="39"/>
      <c r="P137" s="39"/>
      <c r="Q137" s="39"/>
      <c r="R137" s="39" t="s">
        <v>6920</v>
      </c>
      <c r="S137" s="39"/>
      <c r="T137" s="39" t="s">
        <v>450</v>
      </c>
      <c r="U137" s="39" t="s">
        <v>6939</v>
      </c>
      <c r="V137" s="39" t="s">
        <v>6963</v>
      </c>
      <c r="W137" s="39" t="s">
        <v>6981</v>
      </c>
      <c r="X137" s="39" t="s">
        <v>6965</v>
      </c>
      <c r="Y137" s="49" t="s">
        <v>6883</v>
      </c>
      <c r="Z137" s="39"/>
      <c r="AA137" s="39" t="s">
        <v>1165</v>
      </c>
      <c r="AB137" s="39">
        <v>4096</v>
      </c>
      <c r="AC137" s="39"/>
      <c r="AD137" s="39"/>
      <c r="AE137" s="39"/>
      <c r="AF137" s="39"/>
      <c r="AG137" s="39"/>
      <c r="AH137" s="39"/>
      <c r="AI137" s="57"/>
      <c r="AJ137" s="38" t="s">
        <v>7251</v>
      </c>
      <c r="AK137" s="57"/>
      <c r="AL137" s="41" t="str">
        <f>IF(A137="","",IF(IF(ISERROR(MATCH(A137,[1]vInfo!A:A,0)),"","VPC")&lt;&gt;"","VPC",IF(ISERROR(MATCH(A137,[2]vInfo!A:A,0)),IF(ISERROR(MATCH(A137,[3]vInfo!A:A,0)),"Non VPC(Location/Technical Constraint)","VPC (yet)"),"VPC (yet)")))</f>
        <v>Non VPC(Location/Technical Constraint)</v>
      </c>
      <c r="AM137" s="41" t="str">
        <f>IF(AL137="VPC (yet)",IFERROR(VLOOKUP(B137,[5]Sheet1!A:B,2,0),""),"")</f>
        <v/>
      </c>
      <c r="AN137" s="41" t="str">
        <f t="shared" si="5"/>
        <v>AP</v>
      </c>
    </row>
    <row r="138" spans="1:42" ht="18" hidden="1" customHeight="1">
      <c r="A138" s="38" t="str">
        <f t="shared" si="4"/>
        <v>p11sctxtapp1a</v>
      </c>
      <c r="B138" s="46" t="s">
        <v>7258</v>
      </c>
      <c r="C138" s="46" t="s">
        <v>7259</v>
      </c>
      <c r="D138" s="38">
        <v>3</v>
      </c>
      <c r="E138" s="38" t="s">
        <v>7260</v>
      </c>
      <c r="F138" s="38" t="s">
        <v>7261</v>
      </c>
      <c r="G138" s="39" t="s">
        <v>258</v>
      </c>
      <c r="H138" s="39" t="s">
        <v>6878</v>
      </c>
      <c r="I138" s="39" t="s">
        <v>1132</v>
      </c>
      <c r="J138" s="39" t="s">
        <v>256</v>
      </c>
      <c r="K138" s="39" t="s">
        <v>6901</v>
      </c>
      <c r="L138" s="39" t="s">
        <v>1126</v>
      </c>
      <c r="M138" s="39"/>
      <c r="N138" s="39"/>
      <c r="O138" s="39"/>
      <c r="P138" s="39"/>
      <c r="Q138" s="39"/>
      <c r="R138" s="39"/>
      <c r="S138" s="39"/>
      <c r="T138" s="39" t="s">
        <v>229</v>
      </c>
      <c r="U138" s="39" t="s">
        <v>6939</v>
      </c>
      <c r="V138" s="39" t="s">
        <v>6880</v>
      </c>
      <c r="W138" s="39" t="s">
        <v>6881</v>
      </c>
      <c r="X138" s="39" t="s">
        <v>7262</v>
      </c>
      <c r="Y138" s="49" t="s">
        <v>265</v>
      </c>
      <c r="Z138" s="57"/>
      <c r="AA138" s="57"/>
      <c r="AB138" s="57"/>
      <c r="AC138" s="57"/>
      <c r="AD138" s="57"/>
      <c r="AE138" s="57"/>
      <c r="AF138" s="57"/>
      <c r="AG138" s="57"/>
      <c r="AH138" s="57"/>
      <c r="AI138" s="57"/>
      <c r="AJ138" s="57"/>
      <c r="AK138" s="57"/>
      <c r="AL138" s="41" t="str">
        <f>IF(A138="","",IF(IF(ISERROR(MATCH(A138,[1]vInfo!A:A,0)),"","VPC")&lt;&gt;"","VPC",IF(ISERROR(MATCH(A138,[2]vInfo!A:A,0)),IF(ISERROR(MATCH(A138,[3]vInfo!A:A,0)),"Non VPC(Location/Technical Constraint)","VPC (yet)"),"VPC (yet)")))</f>
        <v>Non VPC(Location/Technical Constraint)</v>
      </c>
      <c r="AM138" s="41" t="str">
        <f>IF(AL138="VPC (yet)",IFERROR(VLOOKUP(B138,[5]Sheet1!A:B,2,0),""),"")</f>
        <v/>
      </c>
      <c r="AN138" s="41" t="str">
        <f t="shared" si="5"/>
        <v>infra</v>
      </c>
    </row>
    <row r="139" spans="1:42" ht="18" hidden="1" customHeight="1">
      <c r="A139" s="38" t="str">
        <f t="shared" si="4"/>
        <v>w11gctx2fa02</v>
      </c>
      <c r="B139" s="46" t="s">
        <v>7258</v>
      </c>
      <c r="C139" s="46" t="s">
        <v>7259</v>
      </c>
      <c r="D139" s="38">
        <v>3</v>
      </c>
      <c r="E139" s="46" t="s">
        <v>7263</v>
      </c>
      <c r="F139" s="38" t="s">
        <v>372</v>
      </c>
      <c r="G139" s="39" t="s">
        <v>311</v>
      </c>
      <c r="H139" s="39" t="s">
        <v>6878</v>
      </c>
      <c r="I139" s="39" t="s">
        <v>1132</v>
      </c>
      <c r="J139" s="39" t="s">
        <v>256</v>
      </c>
      <c r="K139" s="39" t="s">
        <v>6010</v>
      </c>
      <c r="L139" s="39" t="s">
        <v>1126</v>
      </c>
      <c r="M139" s="39" t="s">
        <v>6927</v>
      </c>
      <c r="N139" s="39" t="s">
        <v>6928</v>
      </c>
      <c r="O139" s="39"/>
      <c r="P139" s="39"/>
      <c r="Q139" s="39"/>
      <c r="R139" s="39" t="s">
        <v>6920</v>
      </c>
      <c r="S139" s="39"/>
      <c r="T139" s="39" t="s">
        <v>277</v>
      </c>
      <c r="U139" s="39" t="s">
        <v>6879</v>
      </c>
      <c r="V139" s="39" t="s">
        <v>6880</v>
      </c>
      <c r="W139" s="39" t="s">
        <v>6881</v>
      </c>
      <c r="X139" s="39" t="s">
        <v>6882</v>
      </c>
      <c r="Y139" s="49" t="s">
        <v>6883</v>
      </c>
      <c r="Z139" s="39">
        <v>2</v>
      </c>
      <c r="AA139" s="39"/>
      <c r="AB139" s="39">
        <v>8192</v>
      </c>
      <c r="AC139" s="39">
        <v>2533</v>
      </c>
      <c r="AD139" s="55" t="s">
        <v>6922</v>
      </c>
      <c r="AE139" s="55" t="s">
        <v>7264</v>
      </c>
      <c r="AF139" s="39"/>
      <c r="AG139" s="39"/>
      <c r="AH139" s="39"/>
      <c r="AI139" s="57"/>
      <c r="AJ139" s="59" t="s">
        <v>7007</v>
      </c>
      <c r="AK139" s="57"/>
      <c r="AL139" s="41" t="str">
        <f>IF(A139="","",IF(IF(ISERROR(MATCH(A139,[1]vInfo!A:A,0)),"","VPC")&lt;&gt;"","VPC",IF(ISERROR(MATCH(A139,[2]vInfo!A:A,0)),IF(ISERROR(MATCH(A139,[3]vInfo!A:A,0)),"Non VPC(Location/Technical Constraint)","VPC (yet)"),"VPC (yet)")))</f>
        <v>VPC</v>
      </c>
      <c r="AM139" s="41" t="str">
        <f>IF(AL139="VPC (yet)",IFERROR(VLOOKUP(B139,[5]Sheet1!A:B,2,0),""),"")</f>
        <v/>
      </c>
      <c r="AN139" s="41" t="str">
        <f t="shared" si="5"/>
        <v>infra</v>
      </c>
    </row>
    <row r="140" spans="1:42" ht="18" customHeight="1">
      <c r="A140" s="38" t="str">
        <f t="shared" si="4"/>
        <v>w11gctx2fa3a</v>
      </c>
      <c r="B140" s="46" t="s">
        <v>7258</v>
      </c>
      <c r="C140" s="46" t="s">
        <v>7265</v>
      </c>
      <c r="D140" s="38">
        <v>3</v>
      </c>
      <c r="E140" s="46" t="s">
        <v>7266</v>
      </c>
      <c r="F140" s="38" t="s">
        <v>7267</v>
      </c>
      <c r="G140" s="39" t="s">
        <v>223</v>
      </c>
      <c r="H140" s="39" t="s">
        <v>6878</v>
      </c>
      <c r="I140" s="39" t="s">
        <v>1132</v>
      </c>
      <c r="J140" s="39" t="s">
        <v>256</v>
      </c>
      <c r="K140" s="39" t="s">
        <v>6010</v>
      </c>
      <c r="L140" s="39" t="s">
        <v>1126</v>
      </c>
      <c r="M140" s="39" t="s">
        <v>6927</v>
      </c>
      <c r="N140" s="39" t="s">
        <v>6928</v>
      </c>
      <c r="O140" s="39"/>
      <c r="P140" s="39"/>
      <c r="Q140" s="39"/>
      <c r="R140" s="39" t="s">
        <v>6920</v>
      </c>
      <c r="S140" s="39"/>
      <c r="T140" s="39" t="s">
        <v>229</v>
      </c>
      <c r="U140" s="39" t="s">
        <v>6879</v>
      </c>
      <c r="V140" s="39" t="s">
        <v>6880</v>
      </c>
      <c r="W140" s="39" t="s">
        <v>6881</v>
      </c>
      <c r="X140" s="39" t="s">
        <v>6882</v>
      </c>
      <c r="Y140" s="49" t="s">
        <v>6883</v>
      </c>
      <c r="Z140" s="39">
        <v>2</v>
      </c>
      <c r="AA140" s="39"/>
      <c r="AB140" s="39">
        <v>16384</v>
      </c>
      <c r="AC140" s="39">
        <v>2600</v>
      </c>
      <c r="AD140" s="55" t="s">
        <v>6931</v>
      </c>
      <c r="AE140" s="55" t="s">
        <v>7268</v>
      </c>
      <c r="AF140" s="39"/>
      <c r="AG140" s="39"/>
      <c r="AH140" s="39"/>
      <c r="AI140" s="57"/>
      <c r="AJ140" s="59" t="s">
        <v>6976</v>
      </c>
      <c r="AK140" s="57"/>
      <c r="AL140" s="41" t="str">
        <f>IF(A140="","",IF(IF(ISERROR(MATCH(A140,[1]vInfo!A:A,0)),"","VPC")&lt;&gt;"","VPC",IF(ISERROR(MATCH(A140,[2]vInfo!A:A,0)),IF(ISERROR(MATCH(A140,[3]vInfo!A:A,0)),"Non VPC(Location/Technical Constraint)","VPC (yet)"),"VPC (yet)")))</f>
        <v>VPC (yet)</v>
      </c>
      <c r="AM140" s="41" t="str">
        <f>IF(AL140="VPC (yet)",IFERROR(VLOOKUP(B140,[4]Sheet1!A:B,2,0),""),"")</f>
        <v>September</v>
      </c>
      <c r="AN140" s="41" t="str">
        <f t="shared" si="5"/>
        <v>infra</v>
      </c>
      <c r="AO140" s="41">
        <f>MATCH(B140,[4]Dashboard!B:B,0)</f>
        <v>31</v>
      </c>
    </row>
    <row r="141" spans="1:42" ht="18" hidden="1" customHeight="1">
      <c r="A141" s="38" t="str">
        <f t="shared" si="4"/>
        <v>w11gctxsa02</v>
      </c>
      <c r="B141" s="46" t="s">
        <v>7258</v>
      </c>
      <c r="C141" s="46" t="s">
        <v>7259</v>
      </c>
      <c r="D141" s="38">
        <v>3</v>
      </c>
      <c r="E141" s="46" t="s">
        <v>7269</v>
      </c>
      <c r="F141" s="38" t="s">
        <v>7270</v>
      </c>
      <c r="G141" s="39" t="s">
        <v>311</v>
      </c>
      <c r="H141" s="39" t="s">
        <v>6878</v>
      </c>
      <c r="I141" s="39" t="s">
        <v>1132</v>
      </c>
      <c r="J141" s="39" t="s">
        <v>256</v>
      </c>
      <c r="K141" s="39" t="s">
        <v>6010</v>
      </c>
      <c r="L141" s="39" t="s">
        <v>1126</v>
      </c>
      <c r="M141" s="39" t="s">
        <v>6927</v>
      </c>
      <c r="N141" s="39" t="s">
        <v>6928</v>
      </c>
      <c r="O141" s="39"/>
      <c r="P141" s="39"/>
      <c r="Q141" s="39"/>
      <c r="R141" s="39" t="s">
        <v>6920</v>
      </c>
      <c r="S141" s="39"/>
      <c r="T141" s="39" t="s">
        <v>277</v>
      </c>
      <c r="U141" s="39" t="s">
        <v>6879</v>
      </c>
      <c r="V141" s="39" t="s">
        <v>6880</v>
      </c>
      <c r="W141" s="39" t="s">
        <v>6881</v>
      </c>
      <c r="X141" s="39" t="s">
        <v>6882</v>
      </c>
      <c r="Y141" s="49" t="s">
        <v>6883</v>
      </c>
      <c r="Z141" s="39">
        <v>2</v>
      </c>
      <c r="AA141" s="39"/>
      <c r="AB141" s="39">
        <v>4096</v>
      </c>
      <c r="AC141" s="39">
        <v>2533</v>
      </c>
      <c r="AD141" s="55" t="s">
        <v>6931</v>
      </c>
      <c r="AE141" s="55" t="s">
        <v>7271</v>
      </c>
      <c r="AF141" s="39"/>
      <c r="AG141" s="39"/>
      <c r="AH141" s="39"/>
      <c r="AI141" s="57"/>
      <c r="AJ141" s="59" t="s">
        <v>7007</v>
      </c>
      <c r="AK141" s="57"/>
      <c r="AL141" s="41" t="str">
        <f>IF(A141="","",IF(IF(ISERROR(MATCH(A141,[1]vInfo!A:A,0)),"","VPC")&lt;&gt;"","VPC",IF(ISERROR(MATCH(A141,[2]vInfo!A:A,0)),IF(ISERROR(MATCH(A141,[3]vInfo!A:A,0)),"Non VPC(Location/Technical Constraint)","VPC (yet)"),"VPC (yet)")))</f>
        <v>VPC</v>
      </c>
      <c r="AM141" s="41" t="str">
        <f>IF(AL141="VPC (yet)",IFERROR(VLOOKUP(B141,[5]Sheet1!A:B,2,0),""),"")</f>
        <v/>
      </c>
      <c r="AN141" s="41" t="str">
        <f t="shared" si="5"/>
        <v>infra</v>
      </c>
    </row>
    <row r="142" spans="1:42" ht="18" customHeight="1">
      <c r="A142" s="38" t="str">
        <f t="shared" si="4"/>
        <v>w11gctxsa1a</v>
      </c>
      <c r="B142" s="46" t="s">
        <v>7258</v>
      </c>
      <c r="C142" s="46" t="s">
        <v>7265</v>
      </c>
      <c r="D142" s="38">
        <v>3</v>
      </c>
      <c r="E142" s="46" t="s">
        <v>7272</v>
      </c>
      <c r="F142" s="38" t="s">
        <v>7273</v>
      </c>
      <c r="G142" s="39" t="s">
        <v>223</v>
      </c>
      <c r="H142" s="39" t="s">
        <v>6878</v>
      </c>
      <c r="I142" s="39" t="s">
        <v>1132</v>
      </c>
      <c r="J142" s="39" t="s">
        <v>256</v>
      </c>
      <c r="K142" s="39" t="s">
        <v>6010</v>
      </c>
      <c r="L142" s="39" t="s">
        <v>1126</v>
      </c>
      <c r="M142" s="39" t="s">
        <v>6927</v>
      </c>
      <c r="N142" s="39" t="s">
        <v>6928</v>
      </c>
      <c r="O142" s="39"/>
      <c r="P142" s="39"/>
      <c r="Q142" s="39"/>
      <c r="R142" s="39" t="s">
        <v>6920</v>
      </c>
      <c r="S142" s="39"/>
      <c r="T142" s="39" t="s">
        <v>229</v>
      </c>
      <c r="U142" s="39" t="s">
        <v>6879</v>
      </c>
      <c r="V142" s="39" t="s">
        <v>6880</v>
      </c>
      <c r="W142" s="39" t="s">
        <v>6881</v>
      </c>
      <c r="X142" s="39" t="s">
        <v>6882</v>
      </c>
      <c r="Y142" s="49" t="s">
        <v>6883</v>
      </c>
      <c r="Z142" s="39">
        <v>2</v>
      </c>
      <c r="AA142" s="39"/>
      <c r="AB142" s="39">
        <v>4096</v>
      </c>
      <c r="AC142" s="39">
        <v>2600</v>
      </c>
      <c r="AD142" s="55" t="s">
        <v>6922</v>
      </c>
      <c r="AE142" s="55" t="s">
        <v>7274</v>
      </c>
      <c r="AF142" s="39"/>
      <c r="AG142" s="39"/>
      <c r="AH142" s="39"/>
      <c r="AI142" s="57"/>
      <c r="AJ142" s="59" t="s">
        <v>6886</v>
      </c>
      <c r="AK142" s="57"/>
      <c r="AL142" s="41" t="str">
        <f>IF(A142="","",IF(IF(ISERROR(MATCH(A142,[1]vInfo!A:A,0)),"","VPC")&lt;&gt;"","VPC",IF(ISERROR(MATCH(A142,[2]vInfo!A:A,0)),IF(ISERROR(MATCH(A142,[3]vInfo!A:A,0)),"Non VPC(Location/Technical Constraint)","VPC (yet)"),"VPC (yet)")))</f>
        <v>VPC (yet)</v>
      </c>
      <c r="AM142" s="41" t="str">
        <f>IF(AL142="VPC (yet)",IFERROR(VLOOKUP(B142,[4]Sheet1!A:B,2,0),""),"")</f>
        <v>September</v>
      </c>
      <c r="AN142" s="41" t="str">
        <f t="shared" si="5"/>
        <v>infra</v>
      </c>
      <c r="AO142" s="41">
        <f>MATCH(B142,[4]Dashboard!B:B,0)</f>
        <v>31</v>
      </c>
    </row>
    <row r="143" spans="1:42" ht="18" customHeight="1">
      <c r="A143" s="38" t="str">
        <f t="shared" si="4"/>
        <v>w11gctxsg01</v>
      </c>
      <c r="B143" s="46" t="s">
        <v>7258</v>
      </c>
      <c r="C143" s="46" t="s">
        <v>7259</v>
      </c>
      <c r="D143" s="38">
        <v>3</v>
      </c>
      <c r="E143" s="38" t="s">
        <v>384</v>
      </c>
      <c r="F143" s="38" t="s">
        <v>385</v>
      </c>
      <c r="G143" s="39" t="s">
        <v>223</v>
      </c>
      <c r="H143" s="39" t="s">
        <v>6878</v>
      </c>
      <c r="I143" s="39" t="s">
        <v>1132</v>
      </c>
      <c r="J143" s="39" t="s">
        <v>256</v>
      </c>
      <c r="K143" s="39" t="s">
        <v>6010</v>
      </c>
      <c r="L143" s="39" t="s">
        <v>1126</v>
      </c>
      <c r="M143" s="39"/>
      <c r="N143" s="39"/>
      <c r="O143" s="39"/>
      <c r="P143" s="39"/>
      <c r="Q143" s="39"/>
      <c r="R143" s="39"/>
      <c r="S143" s="39"/>
      <c r="T143" s="39" t="s">
        <v>229</v>
      </c>
      <c r="U143" s="39" t="s">
        <v>6879</v>
      </c>
      <c r="V143" s="39" t="s">
        <v>6880</v>
      </c>
      <c r="W143" s="39" t="s">
        <v>6881</v>
      </c>
      <c r="X143" s="39" t="s">
        <v>6882</v>
      </c>
      <c r="Y143" s="49" t="s">
        <v>6883</v>
      </c>
      <c r="Z143" s="39">
        <v>2</v>
      </c>
      <c r="AA143" s="39"/>
      <c r="AB143" s="39">
        <v>12288</v>
      </c>
      <c r="AC143" s="39">
        <v>2600</v>
      </c>
      <c r="AD143" s="55" t="s">
        <v>6931</v>
      </c>
      <c r="AE143" s="55" t="s">
        <v>7275</v>
      </c>
      <c r="AF143" s="39"/>
      <c r="AG143" s="39"/>
      <c r="AH143" s="39"/>
      <c r="AI143" s="57"/>
      <c r="AJ143" s="59" t="s">
        <v>6976</v>
      </c>
      <c r="AK143" s="57"/>
      <c r="AL143" s="41" t="str">
        <f>IF(A143="","",IF(IF(ISERROR(MATCH(A143,[1]vInfo!A:A,0)),"","VPC")&lt;&gt;"","VPC",IF(ISERROR(MATCH(A143,[2]vInfo!A:A,0)),IF(ISERROR(MATCH(A143,[3]vInfo!A:A,0)),"Non VPC(Location/Technical Constraint)","VPC (yet)"),"VPC (yet)")))</f>
        <v>VPC (yet)</v>
      </c>
      <c r="AM143" s="41" t="str">
        <f>IF(AL143="VPC (yet)",IFERROR(VLOOKUP(B143,[4]Sheet1!A:B,2,0),""),"")</f>
        <v>September</v>
      </c>
      <c r="AN143" s="41" t="str">
        <f t="shared" si="5"/>
        <v>infra</v>
      </c>
      <c r="AO143" s="41">
        <f>MATCH(B143,[4]Dashboard!B:B,0)</f>
        <v>31</v>
      </c>
    </row>
    <row r="144" spans="1:42" ht="18" hidden="1" customHeight="1">
      <c r="A144" s="38" t="str">
        <f t="shared" si="4"/>
        <v>w11gctxsg02</v>
      </c>
      <c r="B144" s="46" t="s">
        <v>7258</v>
      </c>
      <c r="C144" s="46" t="s">
        <v>7259</v>
      </c>
      <c r="D144" s="38">
        <v>3</v>
      </c>
      <c r="E144" s="38" t="s">
        <v>7276</v>
      </c>
      <c r="F144" s="38" t="s">
        <v>7277</v>
      </c>
      <c r="G144" s="39" t="s">
        <v>311</v>
      </c>
      <c r="H144" s="39" t="s">
        <v>6878</v>
      </c>
      <c r="I144" s="39" t="s">
        <v>1132</v>
      </c>
      <c r="J144" s="39" t="s">
        <v>256</v>
      </c>
      <c r="K144" s="39" t="s">
        <v>6010</v>
      </c>
      <c r="L144" s="39" t="s">
        <v>1126</v>
      </c>
      <c r="M144" s="39"/>
      <c r="N144" s="39"/>
      <c r="O144" s="39"/>
      <c r="P144" s="39"/>
      <c r="Q144" s="39"/>
      <c r="R144" s="39"/>
      <c r="S144" s="39"/>
      <c r="T144" s="39" t="s">
        <v>277</v>
      </c>
      <c r="U144" s="39" t="s">
        <v>6879</v>
      </c>
      <c r="V144" s="39" t="s">
        <v>6880</v>
      </c>
      <c r="W144" s="39" t="s">
        <v>6881</v>
      </c>
      <c r="X144" s="39" t="s">
        <v>6882</v>
      </c>
      <c r="Y144" s="49" t="s">
        <v>6883</v>
      </c>
      <c r="Z144" s="39">
        <v>2</v>
      </c>
      <c r="AA144" s="39"/>
      <c r="AB144" s="39">
        <v>4096</v>
      </c>
      <c r="AC144" s="39">
        <v>2533</v>
      </c>
      <c r="AD144" s="55" t="s">
        <v>6931</v>
      </c>
      <c r="AE144" s="55" t="s">
        <v>6982</v>
      </c>
      <c r="AF144" s="39"/>
      <c r="AG144" s="39"/>
      <c r="AH144" s="39"/>
      <c r="AI144" s="57"/>
      <c r="AJ144" s="59" t="s">
        <v>7007</v>
      </c>
      <c r="AK144" s="57"/>
      <c r="AL144" s="41" t="str">
        <f>IF(A144="","",IF(IF(ISERROR(MATCH(A144,[1]vInfo!A:A,0)),"","VPC")&lt;&gt;"","VPC",IF(ISERROR(MATCH(A144,[2]vInfo!A:A,0)),IF(ISERROR(MATCH(A144,[3]vInfo!A:A,0)),"Non VPC(Location/Technical Constraint)","VPC (yet)"),"VPC (yet)")))</f>
        <v>VPC</v>
      </c>
      <c r="AM144" s="41" t="str">
        <f>IF(AL144="VPC (yet)",IFERROR(VLOOKUP(B144,[5]Sheet1!A:B,2,0),""),"")</f>
        <v/>
      </c>
      <c r="AN144" s="41" t="str">
        <f t="shared" si="5"/>
        <v>infra</v>
      </c>
    </row>
    <row r="145" spans="1:41" ht="18" hidden="1" customHeight="1">
      <c r="A145" s="38" t="str">
        <f t="shared" si="4"/>
        <v>w11gctxtapp1a</v>
      </c>
      <c r="B145" s="46" t="s">
        <v>7258</v>
      </c>
      <c r="C145" s="46" t="s">
        <v>7259</v>
      </c>
      <c r="D145" s="38">
        <v>3</v>
      </c>
      <c r="E145" s="38" t="s">
        <v>7278</v>
      </c>
      <c r="F145" s="38" t="s">
        <v>7279</v>
      </c>
      <c r="G145" s="39" t="s">
        <v>223</v>
      </c>
      <c r="H145" s="39" t="s">
        <v>6878</v>
      </c>
      <c r="I145" s="39" t="s">
        <v>1132</v>
      </c>
      <c r="J145" s="39" t="s">
        <v>256</v>
      </c>
      <c r="K145" s="39" t="s">
        <v>6901</v>
      </c>
      <c r="L145" s="39" t="s">
        <v>1126</v>
      </c>
      <c r="M145" s="39"/>
      <c r="N145" s="39"/>
      <c r="O145" s="39"/>
      <c r="P145" s="39"/>
      <c r="Q145" s="39"/>
      <c r="R145" s="39"/>
      <c r="S145" s="39"/>
      <c r="T145" s="39" t="s">
        <v>6858</v>
      </c>
      <c r="U145" s="39" t="s">
        <v>6858</v>
      </c>
      <c r="V145" s="39" t="s">
        <v>6880</v>
      </c>
      <c r="W145" s="39" t="s">
        <v>6881</v>
      </c>
      <c r="X145" s="39" t="s">
        <v>7262</v>
      </c>
      <c r="Y145" s="49" t="s">
        <v>265</v>
      </c>
      <c r="Z145" s="57"/>
      <c r="AA145" s="57"/>
      <c r="AB145" s="57"/>
      <c r="AC145" s="57"/>
      <c r="AD145" s="57"/>
      <c r="AE145" s="57"/>
      <c r="AF145" s="57"/>
      <c r="AG145" s="57"/>
      <c r="AH145" s="57"/>
      <c r="AI145" s="57"/>
      <c r="AJ145" s="57"/>
      <c r="AK145" s="81"/>
      <c r="AL145" s="41" t="str">
        <f>IF(A145="","",IF(IF(ISERROR(MATCH(A145,[1]vInfo!A:A,0)),"","VPC")&lt;&gt;"","VPC",IF(ISERROR(MATCH(A145,[2]vInfo!A:A,0)),IF(ISERROR(MATCH(A145,[3]vInfo!A:A,0)),"Non VPC(Location/Technical Constraint)","VPC (yet)"),"VPC (yet)")))</f>
        <v>VPC</v>
      </c>
      <c r="AM145" s="41" t="str">
        <f>IF(AL145="VPC (yet)",IFERROR(VLOOKUP(B145,[5]Sheet1!A:B,2,0),""),"")</f>
        <v/>
      </c>
      <c r="AN145" s="41" t="str">
        <f t="shared" si="5"/>
        <v>infra</v>
      </c>
    </row>
    <row r="146" spans="1:41" ht="18" hidden="1" customHeight="1">
      <c r="A146" s="38" t="str">
        <f t="shared" si="4"/>
        <v>w11gctxtapp2a</v>
      </c>
      <c r="B146" s="46" t="s">
        <v>7258</v>
      </c>
      <c r="C146" s="46" t="s">
        <v>7259</v>
      </c>
      <c r="D146" s="38">
        <v>3</v>
      </c>
      <c r="E146" s="38" t="s">
        <v>7280</v>
      </c>
      <c r="F146" s="38" t="s">
        <v>7281</v>
      </c>
      <c r="G146" s="39" t="s">
        <v>223</v>
      </c>
      <c r="H146" s="39" t="s">
        <v>6878</v>
      </c>
      <c r="I146" s="39" t="s">
        <v>1132</v>
      </c>
      <c r="J146" s="39" t="s">
        <v>256</v>
      </c>
      <c r="K146" s="39" t="s">
        <v>6901</v>
      </c>
      <c r="L146" s="39" t="s">
        <v>1126</v>
      </c>
      <c r="M146" s="39"/>
      <c r="N146" s="39"/>
      <c r="O146" s="39"/>
      <c r="P146" s="39"/>
      <c r="Q146" s="39"/>
      <c r="R146" s="39"/>
      <c r="S146" s="39"/>
      <c r="T146" s="39" t="s">
        <v>6858</v>
      </c>
      <c r="U146" s="39" t="s">
        <v>6858</v>
      </c>
      <c r="V146" s="39" t="s">
        <v>6880</v>
      </c>
      <c r="W146" s="39" t="s">
        <v>6881</v>
      </c>
      <c r="X146" s="39" t="s">
        <v>7262</v>
      </c>
      <c r="Y146" s="49" t="s">
        <v>265</v>
      </c>
      <c r="Z146" s="57"/>
      <c r="AA146" s="57"/>
      <c r="AB146" s="57"/>
      <c r="AC146" s="57"/>
      <c r="AD146" s="57"/>
      <c r="AE146" s="57"/>
      <c r="AF146" s="57"/>
      <c r="AG146" s="57"/>
      <c r="AH146" s="57"/>
      <c r="AI146" s="57"/>
      <c r="AJ146" s="57"/>
      <c r="AK146" s="57"/>
      <c r="AL146" s="41" t="str">
        <f>IF(A146="","",IF(IF(ISERROR(MATCH(A146,[1]vInfo!A:A,0)),"","VPC")&lt;&gt;"","VPC",IF(ISERROR(MATCH(A146,[2]vInfo!A:A,0)),IF(ISERROR(MATCH(A146,[3]vInfo!A:A,0)),"Non VPC(Location/Technical Constraint)","VPC (yet)"),"VPC (yet)")))</f>
        <v>VPC</v>
      </c>
      <c r="AM146" s="41" t="str">
        <f>IF(AL146="VPC (yet)",IFERROR(VLOOKUP(B146,[5]Sheet1!A:B,2,0),""),"")</f>
        <v/>
      </c>
      <c r="AN146" s="41" t="str">
        <f t="shared" si="5"/>
        <v>infra</v>
      </c>
    </row>
    <row r="147" spans="1:41" ht="18" hidden="1" customHeight="1">
      <c r="A147" s="38" t="str">
        <f t="shared" si="4"/>
        <v>w11gctxtdb1a</v>
      </c>
      <c r="B147" s="46" t="s">
        <v>7258</v>
      </c>
      <c r="C147" s="46" t="s">
        <v>7259</v>
      </c>
      <c r="D147" s="38">
        <v>3</v>
      </c>
      <c r="E147" s="38" t="s">
        <v>7282</v>
      </c>
      <c r="F147" s="38" t="s">
        <v>7283</v>
      </c>
      <c r="G147" s="39" t="s">
        <v>223</v>
      </c>
      <c r="H147" s="39" t="s">
        <v>6878</v>
      </c>
      <c r="I147" s="39" t="s">
        <v>1132</v>
      </c>
      <c r="J147" s="39" t="s">
        <v>256</v>
      </c>
      <c r="K147" s="39" t="s">
        <v>6901</v>
      </c>
      <c r="L147" s="39" t="s">
        <v>1126</v>
      </c>
      <c r="M147" s="39" t="s">
        <v>6927</v>
      </c>
      <c r="N147" s="39">
        <v>2016</v>
      </c>
      <c r="O147" s="39"/>
      <c r="P147" s="39"/>
      <c r="Q147" s="39"/>
      <c r="R147" s="39"/>
      <c r="S147" s="39"/>
      <c r="T147" s="39" t="s">
        <v>6858</v>
      </c>
      <c r="U147" s="39" t="s">
        <v>6858</v>
      </c>
      <c r="V147" s="39" t="s">
        <v>6880</v>
      </c>
      <c r="W147" s="39" t="s">
        <v>6881</v>
      </c>
      <c r="X147" s="39" t="s">
        <v>7262</v>
      </c>
      <c r="Y147" s="49" t="s">
        <v>265</v>
      </c>
      <c r="Z147" s="57"/>
      <c r="AA147" s="57"/>
      <c r="AB147" s="57"/>
      <c r="AC147" s="57"/>
      <c r="AD147" s="57"/>
      <c r="AE147" s="57"/>
      <c r="AF147" s="57"/>
      <c r="AG147" s="57"/>
      <c r="AH147" s="57"/>
      <c r="AI147" s="57"/>
      <c r="AJ147" s="57"/>
      <c r="AK147" s="57"/>
      <c r="AL147" s="41" t="str">
        <f>IF(A147="","",IF(IF(ISERROR(MATCH(A147,[1]vInfo!A:A,0)),"","VPC")&lt;&gt;"","VPC",IF(ISERROR(MATCH(A147,[2]vInfo!A:A,0)),IF(ISERROR(MATCH(A147,[3]vInfo!A:A,0)),"Non VPC(Location/Technical Constraint)","VPC (yet)"),"VPC (yet)")))</f>
        <v>VPC</v>
      </c>
      <c r="AM147" s="41" t="str">
        <f>IF(AL147="VPC (yet)",IFERROR(VLOOKUP(B147,[5]Sheet1!A:B,2,0),""),"")</f>
        <v/>
      </c>
      <c r="AN147" s="41" t="str">
        <f t="shared" si="5"/>
        <v>infra</v>
      </c>
    </row>
    <row r="148" spans="1:41" ht="18" hidden="1" customHeight="1">
      <c r="A148" s="38" t="str">
        <f t="shared" si="4"/>
        <v>w11gctxtdb2a</v>
      </c>
      <c r="B148" s="46" t="s">
        <v>7258</v>
      </c>
      <c r="C148" s="46" t="s">
        <v>7259</v>
      </c>
      <c r="D148" s="38">
        <v>3</v>
      </c>
      <c r="E148" s="38" t="s">
        <v>7284</v>
      </c>
      <c r="F148" s="38" t="s">
        <v>7285</v>
      </c>
      <c r="G148" s="39" t="s">
        <v>223</v>
      </c>
      <c r="H148" s="39" t="s">
        <v>6878</v>
      </c>
      <c r="I148" s="39" t="s">
        <v>1132</v>
      </c>
      <c r="J148" s="39" t="s">
        <v>256</v>
      </c>
      <c r="K148" s="39" t="s">
        <v>6901</v>
      </c>
      <c r="L148" s="39" t="s">
        <v>1126</v>
      </c>
      <c r="M148" s="39" t="s">
        <v>6927</v>
      </c>
      <c r="N148" s="39">
        <v>2016</v>
      </c>
      <c r="O148" s="39"/>
      <c r="P148" s="39"/>
      <c r="Q148" s="39"/>
      <c r="R148" s="39"/>
      <c r="S148" s="39"/>
      <c r="T148" s="39" t="s">
        <v>6858</v>
      </c>
      <c r="U148" s="39" t="s">
        <v>6858</v>
      </c>
      <c r="V148" s="39" t="s">
        <v>6880</v>
      </c>
      <c r="W148" s="39" t="s">
        <v>6881</v>
      </c>
      <c r="X148" s="39" t="s">
        <v>7262</v>
      </c>
      <c r="Y148" s="49" t="s">
        <v>265</v>
      </c>
      <c r="Z148" s="57"/>
      <c r="AA148" s="57"/>
      <c r="AB148" s="57"/>
      <c r="AC148" s="57"/>
      <c r="AD148" s="57"/>
      <c r="AE148" s="57"/>
      <c r="AF148" s="57"/>
      <c r="AG148" s="57"/>
      <c r="AH148" s="57"/>
      <c r="AI148" s="57"/>
      <c r="AJ148" s="57"/>
      <c r="AK148" s="57"/>
      <c r="AL148" s="41" t="str">
        <f>IF(A148="","",IF(IF(ISERROR(MATCH(A148,[1]vInfo!A:A,0)),"","VPC")&lt;&gt;"","VPC",IF(ISERROR(MATCH(A148,[2]vInfo!A:A,0)),IF(ISERROR(MATCH(A148,[3]vInfo!A:A,0)),"Non VPC(Location/Technical Constraint)","VPC (yet)"),"VPC (yet)")))</f>
        <v>VPC</v>
      </c>
      <c r="AM148" s="41" t="str">
        <f>IF(AL148="VPC (yet)",IFERROR(VLOOKUP(B148,[5]Sheet1!A:B,2,0),""),"")</f>
        <v/>
      </c>
      <c r="AN148" s="41" t="str">
        <f t="shared" si="5"/>
        <v>infra</v>
      </c>
    </row>
    <row r="149" spans="1:41" ht="18" hidden="1" customHeight="1">
      <c r="A149" s="38" t="str">
        <f t="shared" si="4"/>
        <v>w11gctxtrd1a</v>
      </c>
      <c r="B149" s="46" t="s">
        <v>7258</v>
      </c>
      <c r="C149" s="46" t="s">
        <v>7259</v>
      </c>
      <c r="D149" s="38">
        <v>3</v>
      </c>
      <c r="E149" s="38" t="s">
        <v>7286</v>
      </c>
      <c r="F149" s="38" t="s">
        <v>7287</v>
      </c>
      <c r="G149" s="39" t="s">
        <v>223</v>
      </c>
      <c r="H149" s="39" t="s">
        <v>6878</v>
      </c>
      <c r="I149" s="39" t="s">
        <v>1132</v>
      </c>
      <c r="J149" s="39" t="s">
        <v>256</v>
      </c>
      <c r="K149" s="39" t="s">
        <v>6901</v>
      </c>
      <c r="L149" s="39" t="s">
        <v>1126</v>
      </c>
      <c r="M149" s="39"/>
      <c r="N149" s="39"/>
      <c r="O149" s="39"/>
      <c r="P149" s="39"/>
      <c r="Q149" s="39"/>
      <c r="R149" s="39"/>
      <c r="S149" s="39"/>
      <c r="T149" s="39" t="s">
        <v>6858</v>
      </c>
      <c r="U149" s="39" t="s">
        <v>6858</v>
      </c>
      <c r="V149" s="39" t="s">
        <v>6880</v>
      </c>
      <c r="W149" s="39" t="s">
        <v>6881</v>
      </c>
      <c r="X149" s="39" t="s">
        <v>7262</v>
      </c>
      <c r="Y149" s="49" t="s">
        <v>265</v>
      </c>
      <c r="Z149" s="57"/>
      <c r="AA149" s="57"/>
      <c r="AB149" s="57"/>
      <c r="AC149" s="57"/>
      <c r="AD149" s="57"/>
      <c r="AE149" s="57"/>
      <c r="AF149" s="57"/>
      <c r="AG149" s="57"/>
      <c r="AH149" s="57"/>
      <c r="AI149" s="57"/>
      <c r="AJ149" s="57"/>
      <c r="AK149" s="57"/>
      <c r="AL149" s="41" t="str">
        <f>IF(A149="","",IF(IF(ISERROR(MATCH(A149,[1]vInfo!A:A,0)),"","VPC")&lt;&gt;"","VPC",IF(ISERROR(MATCH(A149,[2]vInfo!A:A,0)),IF(ISERROR(MATCH(A149,[3]vInfo!A:A,0)),"Non VPC(Location/Technical Constraint)","VPC (yet)"),"VPC (yet)")))</f>
        <v>VPC</v>
      </c>
      <c r="AM149" s="41" t="str">
        <f>IF(AL149="VPC (yet)",IFERROR(VLOOKUP(B149,[5]Sheet1!A:B,2,0),""),"")</f>
        <v/>
      </c>
      <c r="AN149" s="41" t="str">
        <f t="shared" si="5"/>
        <v>infra</v>
      </c>
    </row>
    <row r="150" spans="1:41" ht="18" hidden="1" customHeight="1">
      <c r="A150" s="38" t="str">
        <f t="shared" si="4"/>
        <v>w11gctxtweb1a</v>
      </c>
      <c r="B150" s="46" t="s">
        <v>7258</v>
      </c>
      <c r="C150" s="46" t="s">
        <v>7259</v>
      </c>
      <c r="D150" s="38">
        <v>3</v>
      </c>
      <c r="E150" s="38" t="s">
        <v>7288</v>
      </c>
      <c r="F150" s="38" t="s">
        <v>7289</v>
      </c>
      <c r="G150" s="39" t="s">
        <v>223</v>
      </c>
      <c r="H150" s="39" t="s">
        <v>6878</v>
      </c>
      <c r="I150" s="39" t="s">
        <v>1132</v>
      </c>
      <c r="J150" s="39" t="s">
        <v>256</v>
      </c>
      <c r="K150" s="39" t="s">
        <v>6901</v>
      </c>
      <c r="L150" s="39" t="s">
        <v>1126</v>
      </c>
      <c r="M150" s="39"/>
      <c r="N150" s="39"/>
      <c r="O150" s="39"/>
      <c r="P150" s="39"/>
      <c r="Q150" s="39"/>
      <c r="R150" s="39"/>
      <c r="S150" s="39"/>
      <c r="T150" s="39" t="s">
        <v>6858</v>
      </c>
      <c r="U150" s="39" t="s">
        <v>6858</v>
      </c>
      <c r="V150" s="39" t="s">
        <v>6880</v>
      </c>
      <c r="W150" s="39" t="s">
        <v>6881</v>
      </c>
      <c r="X150" s="39" t="s">
        <v>7262</v>
      </c>
      <c r="Y150" s="49" t="s">
        <v>265</v>
      </c>
      <c r="Z150" s="57"/>
      <c r="AA150" s="57"/>
      <c r="AB150" s="57"/>
      <c r="AC150" s="57"/>
      <c r="AD150" s="57"/>
      <c r="AE150" s="57"/>
      <c r="AF150" s="57"/>
      <c r="AG150" s="57"/>
      <c r="AH150" s="57"/>
      <c r="AI150" s="57"/>
      <c r="AJ150" s="57"/>
      <c r="AK150" s="57"/>
      <c r="AL150" s="41" t="str">
        <f>IF(A150="","",IF(IF(ISERROR(MATCH(A150,[1]vInfo!A:A,0)),"","VPC")&lt;&gt;"","VPC",IF(ISERROR(MATCH(A150,[2]vInfo!A:A,0)),IF(ISERROR(MATCH(A150,[3]vInfo!A:A,0)),"Non VPC(Location/Technical Constraint)","VPC (yet)"),"VPC (yet)")))</f>
        <v>VPC</v>
      </c>
      <c r="AM150" s="41" t="str">
        <f>IF(AL150="VPC (yet)",IFERROR(VLOOKUP(B150,[5]Sheet1!A:B,2,0),""),"")</f>
        <v/>
      </c>
      <c r="AN150" s="41" t="str">
        <f t="shared" si="5"/>
        <v>infra</v>
      </c>
    </row>
    <row r="151" spans="1:41" ht="18" hidden="1" customHeight="1">
      <c r="A151" s="38" t="str">
        <f t="shared" si="4"/>
        <v>w11gctxtweb2a</v>
      </c>
      <c r="B151" s="46" t="s">
        <v>7258</v>
      </c>
      <c r="C151" s="46" t="s">
        <v>7259</v>
      </c>
      <c r="D151" s="38">
        <v>3</v>
      </c>
      <c r="E151" s="38" t="s">
        <v>7290</v>
      </c>
      <c r="F151" s="38" t="s">
        <v>7291</v>
      </c>
      <c r="G151" s="39" t="s">
        <v>223</v>
      </c>
      <c r="H151" s="39" t="s">
        <v>6878</v>
      </c>
      <c r="I151" s="39" t="s">
        <v>1132</v>
      </c>
      <c r="J151" s="39" t="s">
        <v>256</v>
      </c>
      <c r="K151" s="39" t="s">
        <v>6901</v>
      </c>
      <c r="L151" s="39" t="s">
        <v>1126</v>
      </c>
      <c r="M151" s="39"/>
      <c r="N151" s="39"/>
      <c r="O151" s="39"/>
      <c r="P151" s="39"/>
      <c r="Q151" s="39"/>
      <c r="R151" s="39"/>
      <c r="S151" s="39"/>
      <c r="T151" s="39" t="s">
        <v>6858</v>
      </c>
      <c r="U151" s="39" t="s">
        <v>6858</v>
      </c>
      <c r="V151" s="39" t="s">
        <v>6880</v>
      </c>
      <c r="W151" s="39" t="s">
        <v>6881</v>
      </c>
      <c r="X151" s="39" t="s">
        <v>7262</v>
      </c>
      <c r="Y151" s="49" t="s">
        <v>265</v>
      </c>
      <c r="Z151" s="57"/>
      <c r="AA151" s="57"/>
      <c r="AB151" s="57"/>
      <c r="AC151" s="57"/>
      <c r="AD151" s="57"/>
      <c r="AE151" s="57"/>
      <c r="AF151" s="57"/>
      <c r="AG151" s="57"/>
      <c r="AH151" s="57"/>
      <c r="AI151" s="57"/>
      <c r="AJ151" s="57"/>
      <c r="AK151" s="57"/>
      <c r="AL151" s="41" t="str">
        <f>IF(A151="","",IF(IF(ISERROR(MATCH(A151,[1]vInfo!A:A,0)),"","VPC")&lt;&gt;"","VPC",IF(ISERROR(MATCH(A151,[2]vInfo!A:A,0)),IF(ISERROR(MATCH(A151,[3]vInfo!A:A,0)),"Non VPC(Location/Technical Constraint)","VPC (yet)"),"VPC (yet)")))</f>
        <v>VPC</v>
      </c>
      <c r="AM151" s="41" t="str">
        <f>IF(AL151="VPC (yet)",IFERROR(VLOOKUP(B151,[5]Sheet1!A:B,2,0),""),"")</f>
        <v/>
      </c>
      <c r="AN151" s="41" t="str">
        <f t="shared" si="5"/>
        <v>infra</v>
      </c>
    </row>
    <row r="152" spans="1:41" ht="18" hidden="1" customHeight="1">
      <c r="A152" s="38" t="str">
        <f t="shared" si="4"/>
        <v>w11sctx2fa1a</v>
      </c>
      <c r="B152" s="46" t="s">
        <v>7258</v>
      </c>
      <c r="C152" s="46" t="s">
        <v>7259</v>
      </c>
      <c r="D152" s="38">
        <v>3</v>
      </c>
      <c r="E152" s="46" t="s">
        <v>387</v>
      </c>
      <c r="F152" s="46" t="s">
        <v>7292</v>
      </c>
      <c r="G152" s="39" t="s">
        <v>258</v>
      </c>
      <c r="H152" s="39" t="s">
        <v>6878</v>
      </c>
      <c r="I152" s="39" t="s">
        <v>1132</v>
      </c>
      <c r="J152" s="39" t="s">
        <v>256</v>
      </c>
      <c r="K152" s="39" t="s">
        <v>6010</v>
      </c>
      <c r="L152" s="39" t="s">
        <v>1126</v>
      </c>
      <c r="M152" s="39" t="s">
        <v>6927</v>
      </c>
      <c r="N152" s="39" t="s">
        <v>6928</v>
      </c>
      <c r="O152" s="39"/>
      <c r="P152" s="39"/>
      <c r="Q152" s="39"/>
      <c r="R152" s="39" t="s">
        <v>6920</v>
      </c>
      <c r="S152" s="39"/>
      <c r="T152" s="39" t="s">
        <v>277</v>
      </c>
      <c r="U152" s="39" t="s">
        <v>6939</v>
      </c>
      <c r="V152" s="39" t="s">
        <v>6880</v>
      </c>
      <c r="W152" s="39" t="s">
        <v>6881</v>
      </c>
      <c r="X152" s="39" t="s">
        <v>6882</v>
      </c>
      <c r="Y152" s="49" t="s">
        <v>6883</v>
      </c>
      <c r="Z152" s="39">
        <v>2</v>
      </c>
      <c r="AA152" s="39"/>
      <c r="AB152" s="39">
        <v>4096</v>
      </c>
      <c r="AC152" s="39">
        <v>2700</v>
      </c>
      <c r="AD152" s="39"/>
      <c r="AE152" s="39"/>
      <c r="AF152" s="39"/>
      <c r="AG152" s="39"/>
      <c r="AH152" s="39"/>
      <c r="AI152" s="57"/>
      <c r="AJ152" s="59" t="s">
        <v>6940</v>
      </c>
      <c r="AK152" s="57"/>
      <c r="AL152" s="41" t="str">
        <f>IF(A152="","",IF(IF(ISERROR(MATCH(A152,[1]vInfo!A:A,0)),"","VPC")&lt;&gt;"","VPC",IF(ISERROR(MATCH(A152,[2]vInfo!A:A,0)),IF(ISERROR(MATCH(A152,[3]vInfo!A:A,0)),"Non VPC(Location/Technical Constraint)","VPC (yet)"),"VPC (yet)")))</f>
        <v>Non VPC(Location/Technical Constraint)</v>
      </c>
      <c r="AM152" s="41" t="str">
        <f>IF(AL152="VPC (yet)",IFERROR(VLOOKUP(B152,[5]Sheet1!A:B,2,0),""),"")</f>
        <v/>
      </c>
      <c r="AN152" s="41" t="str">
        <f t="shared" si="5"/>
        <v>infra</v>
      </c>
    </row>
    <row r="153" spans="1:41" ht="18" hidden="1" customHeight="1">
      <c r="A153" s="38" t="str">
        <f t="shared" si="4"/>
        <v>w11sctxsa1a</v>
      </c>
      <c r="B153" s="46" t="s">
        <v>7258</v>
      </c>
      <c r="C153" s="46" t="s">
        <v>7259</v>
      </c>
      <c r="D153" s="38">
        <v>3</v>
      </c>
      <c r="E153" s="46" t="s">
        <v>7293</v>
      </c>
      <c r="F153" s="46" t="s">
        <v>390</v>
      </c>
      <c r="G153" s="39" t="s">
        <v>258</v>
      </c>
      <c r="H153" s="39" t="s">
        <v>6878</v>
      </c>
      <c r="I153" s="39" t="s">
        <v>1132</v>
      </c>
      <c r="J153" s="39" t="s">
        <v>256</v>
      </c>
      <c r="K153" s="39" t="s">
        <v>6010</v>
      </c>
      <c r="L153" s="39" t="s">
        <v>1126</v>
      </c>
      <c r="M153" s="39" t="s">
        <v>6927</v>
      </c>
      <c r="N153" s="39" t="s">
        <v>6928</v>
      </c>
      <c r="O153" s="39"/>
      <c r="P153" s="39"/>
      <c r="Q153" s="39"/>
      <c r="R153" s="39" t="s">
        <v>6920</v>
      </c>
      <c r="S153" s="39"/>
      <c r="T153" s="39" t="s">
        <v>277</v>
      </c>
      <c r="U153" s="39" t="s">
        <v>6939</v>
      </c>
      <c r="V153" s="39" t="s">
        <v>6880</v>
      </c>
      <c r="W153" s="39" t="s">
        <v>6881</v>
      </c>
      <c r="X153" s="39" t="s">
        <v>6882</v>
      </c>
      <c r="Y153" s="49" t="s">
        <v>6883</v>
      </c>
      <c r="Z153" s="39">
        <v>2</v>
      </c>
      <c r="AA153" s="39"/>
      <c r="AB153" s="39">
        <v>4096</v>
      </c>
      <c r="AC153" s="39">
        <v>2400</v>
      </c>
      <c r="AD153" s="39"/>
      <c r="AE153" s="39"/>
      <c r="AF153" s="39"/>
      <c r="AG153" s="39"/>
      <c r="AH153" s="39"/>
      <c r="AI153" s="57"/>
      <c r="AJ153" s="59" t="s">
        <v>6940</v>
      </c>
      <c r="AK153" s="57"/>
      <c r="AL153" s="41" t="str">
        <f>IF(A153="","",IF(IF(ISERROR(MATCH(A153,[1]vInfo!A:A,0)),"","VPC")&lt;&gt;"","VPC",IF(ISERROR(MATCH(A153,[2]vInfo!A:A,0)),IF(ISERROR(MATCH(A153,[3]vInfo!A:A,0)),"Non VPC(Location/Technical Constraint)","VPC (yet)"),"VPC (yet)")))</f>
        <v>Non VPC(Location/Technical Constraint)</v>
      </c>
      <c r="AM153" s="41" t="str">
        <f>IF(AL153="VPC (yet)",IFERROR(VLOOKUP(B153,[5]Sheet1!A:B,2,0),""),"")</f>
        <v/>
      </c>
      <c r="AN153" s="41" t="str">
        <f t="shared" si="5"/>
        <v>infra</v>
      </c>
    </row>
    <row r="154" spans="1:41" ht="18" hidden="1" customHeight="1">
      <c r="A154" s="38" t="str">
        <f t="shared" si="4"/>
        <v>w11sctxsg1a</v>
      </c>
      <c r="B154" s="46" t="s">
        <v>7258</v>
      </c>
      <c r="C154" s="46" t="s">
        <v>7259</v>
      </c>
      <c r="D154" s="38">
        <v>3</v>
      </c>
      <c r="E154" s="46" t="s">
        <v>7294</v>
      </c>
      <c r="F154" s="46" t="s">
        <v>7295</v>
      </c>
      <c r="G154" s="39" t="s">
        <v>258</v>
      </c>
      <c r="H154" s="39" t="s">
        <v>6878</v>
      </c>
      <c r="I154" s="39" t="s">
        <v>1132</v>
      </c>
      <c r="J154" s="39" t="s">
        <v>256</v>
      </c>
      <c r="K154" s="39" t="s">
        <v>6010</v>
      </c>
      <c r="L154" s="39" t="s">
        <v>1126</v>
      </c>
      <c r="M154" s="39"/>
      <c r="N154" s="39"/>
      <c r="O154" s="39"/>
      <c r="P154" s="39"/>
      <c r="Q154" s="39"/>
      <c r="R154" s="39"/>
      <c r="S154" s="39"/>
      <c r="T154" s="39" t="s">
        <v>277</v>
      </c>
      <c r="U154" s="39" t="s">
        <v>6939</v>
      </c>
      <c r="V154" s="39" t="s">
        <v>6880</v>
      </c>
      <c r="W154" s="39" t="s">
        <v>6881</v>
      </c>
      <c r="X154" s="39" t="s">
        <v>6882</v>
      </c>
      <c r="Y154" s="49" t="s">
        <v>6883</v>
      </c>
      <c r="Z154" s="39">
        <v>2</v>
      </c>
      <c r="AA154" s="39"/>
      <c r="AB154" s="39">
        <v>4096</v>
      </c>
      <c r="AC154" s="39">
        <v>2699</v>
      </c>
      <c r="AD154" s="39"/>
      <c r="AE154" s="39"/>
      <c r="AF154" s="39"/>
      <c r="AG154" s="39"/>
      <c r="AH154" s="39"/>
      <c r="AI154" s="57"/>
      <c r="AJ154" s="59" t="s">
        <v>6940</v>
      </c>
      <c r="AK154" s="57"/>
      <c r="AL154" s="41" t="str">
        <f>IF(A154="","",IF(IF(ISERROR(MATCH(A154,[1]vInfo!A:A,0)),"","VPC")&lt;&gt;"","VPC",IF(ISERROR(MATCH(A154,[2]vInfo!A:A,0)),IF(ISERROR(MATCH(A154,[3]vInfo!A:A,0)),"Non VPC(Location/Technical Constraint)","VPC (yet)"),"VPC (yet)")))</f>
        <v>Non VPC(Location/Technical Constraint)</v>
      </c>
      <c r="AM154" s="41" t="str">
        <f>IF(AL154="VPC (yet)",IFERROR(VLOOKUP(B154,[5]Sheet1!A:B,2,0),""),"")</f>
        <v/>
      </c>
      <c r="AN154" s="41" t="str">
        <f t="shared" si="5"/>
        <v>infra</v>
      </c>
    </row>
    <row r="155" spans="1:41" ht="18" hidden="1" customHeight="1">
      <c r="A155" s="38" t="str">
        <f t="shared" si="4"/>
        <v>w11sctxtapp1a</v>
      </c>
      <c r="B155" s="46" t="s">
        <v>7258</v>
      </c>
      <c r="C155" s="46" t="s">
        <v>7259</v>
      </c>
      <c r="D155" s="38">
        <v>3</v>
      </c>
      <c r="E155" s="38" t="s">
        <v>7296</v>
      </c>
      <c r="F155" s="38" t="s">
        <v>7297</v>
      </c>
      <c r="G155" s="39" t="s">
        <v>258</v>
      </c>
      <c r="H155" s="39" t="s">
        <v>6878</v>
      </c>
      <c r="I155" s="39" t="s">
        <v>1132</v>
      </c>
      <c r="J155" s="39" t="s">
        <v>256</v>
      </c>
      <c r="K155" s="39" t="s">
        <v>6901</v>
      </c>
      <c r="L155" s="39" t="s">
        <v>1126</v>
      </c>
      <c r="M155" s="39"/>
      <c r="N155" s="39"/>
      <c r="O155" s="39"/>
      <c r="P155" s="39"/>
      <c r="Q155" s="39"/>
      <c r="R155" s="39"/>
      <c r="S155" s="39"/>
      <c r="T155" s="39" t="s">
        <v>229</v>
      </c>
      <c r="U155" s="39" t="s">
        <v>6939</v>
      </c>
      <c r="V155" s="39" t="s">
        <v>6880</v>
      </c>
      <c r="W155" s="39" t="s">
        <v>6881</v>
      </c>
      <c r="X155" s="39" t="s">
        <v>7262</v>
      </c>
      <c r="Y155" s="49" t="s">
        <v>265</v>
      </c>
      <c r="Z155" s="57"/>
      <c r="AA155" s="57"/>
      <c r="AB155" s="57"/>
      <c r="AC155" s="57"/>
      <c r="AD155" s="57"/>
      <c r="AE155" s="57"/>
      <c r="AF155" s="57"/>
      <c r="AG155" s="57"/>
      <c r="AH155" s="57"/>
      <c r="AI155" s="57"/>
      <c r="AJ155" s="57"/>
      <c r="AK155" s="57"/>
      <c r="AL155" s="41" t="str">
        <f>IF(A155="","",IF(IF(ISERROR(MATCH(A155,[1]vInfo!A:A,0)),"","VPC")&lt;&gt;"","VPC",IF(ISERROR(MATCH(A155,[2]vInfo!A:A,0)),IF(ISERROR(MATCH(A155,[3]vInfo!A:A,0)),"Non VPC(Location/Technical Constraint)","VPC (yet)"),"VPC (yet)")))</f>
        <v>Non VPC(Location/Technical Constraint)</v>
      </c>
      <c r="AM155" s="41" t="str">
        <f>IF(AL155="VPC (yet)",IFERROR(VLOOKUP(B155,[5]Sheet1!A:B,2,0),""),"")</f>
        <v/>
      </c>
      <c r="AN155" s="41" t="str">
        <f t="shared" si="5"/>
        <v>infra</v>
      </c>
    </row>
    <row r="156" spans="1:41" ht="18" hidden="1" customHeight="1">
      <c r="A156" s="38" t="str">
        <f t="shared" si="4"/>
        <v>w11sctxtdb1a</v>
      </c>
      <c r="B156" s="46" t="s">
        <v>7258</v>
      </c>
      <c r="C156" s="46" t="s">
        <v>7259</v>
      </c>
      <c r="D156" s="38">
        <v>3</v>
      </c>
      <c r="E156" s="38" t="s">
        <v>7298</v>
      </c>
      <c r="F156" s="38" t="s">
        <v>7299</v>
      </c>
      <c r="G156" s="39" t="s">
        <v>258</v>
      </c>
      <c r="H156" s="39" t="s">
        <v>6878</v>
      </c>
      <c r="I156" s="39" t="s">
        <v>1132</v>
      </c>
      <c r="J156" s="39" t="s">
        <v>256</v>
      </c>
      <c r="K156" s="39" t="s">
        <v>6901</v>
      </c>
      <c r="L156" s="39" t="s">
        <v>1126</v>
      </c>
      <c r="M156" s="39" t="s">
        <v>6927</v>
      </c>
      <c r="N156" s="39">
        <v>2016</v>
      </c>
      <c r="O156" s="39"/>
      <c r="P156" s="39"/>
      <c r="Q156" s="39"/>
      <c r="R156" s="39"/>
      <c r="S156" s="39"/>
      <c r="T156" s="39" t="s">
        <v>229</v>
      </c>
      <c r="U156" s="39" t="s">
        <v>6939</v>
      </c>
      <c r="V156" s="39" t="s">
        <v>6880</v>
      </c>
      <c r="W156" s="39" t="s">
        <v>6881</v>
      </c>
      <c r="X156" s="39" t="s">
        <v>7262</v>
      </c>
      <c r="Y156" s="49" t="s">
        <v>265</v>
      </c>
      <c r="Z156" s="57"/>
      <c r="AA156" s="57"/>
      <c r="AB156" s="57"/>
      <c r="AC156" s="57"/>
      <c r="AD156" s="57"/>
      <c r="AE156" s="57"/>
      <c r="AF156" s="57"/>
      <c r="AG156" s="57"/>
      <c r="AH156" s="57"/>
      <c r="AI156" s="57"/>
      <c r="AJ156" s="57"/>
      <c r="AK156" s="57"/>
      <c r="AL156" s="41" t="str">
        <f>IF(A156="","",IF(IF(ISERROR(MATCH(A156,[1]vInfo!A:A,0)),"","VPC")&lt;&gt;"","VPC",IF(ISERROR(MATCH(A156,[2]vInfo!A:A,0)),IF(ISERROR(MATCH(A156,[3]vInfo!A:A,0)),"Non VPC(Location/Technical Constraint)","VPC (yet)"),"VPC (yet)")))</f>
        <v>Non VPC(Location/Technical Constraint)</v>
      </c>
      <c r="AM156" s="41" t="str">
        <f>IF(AL156="VPC (yet)",IFERROR(VLOOKUP(B156,[5]Sheet1!A:B,2,0),""),"")</f>
        <v/>
      </c>
      <c r="AN156" s="41" t="str">
        <f t="shared" si="5"/>
        <v>infra</v>
      </c>
    </row>
    <row r="157" spans="1:41" ht="18" hidden="1" customHeight="1">
      <c r="A157" s="38" t="str">
        <f t="shared" si="4"/>
        <v>w11sctxtrd1a</v>
      </c>
      <c r="B157" s="46" t="s">
        <v>7258</v>
      </c>
      <c r="C157" s="46" t="s">
        <v>7259</v>
      </c>
      <c r="D157" s="38">
        <v>3</v>
      </c>
      <c r="E157" s="38" t="s">
        <v>7300</v>
      </c>
      <c r="F157" s="38" t="s">
        <v>7301</v>
      </c>
      <c r="G157" s="39" t="s">
        <v>258</v>
      </c>
      <c r="H157" s="39" t="s">
        <v>6878</v>
      </c>
      <c r="I157" s="39" t="s">
        <v>1132</v>
      </c>
      <c r="J157" s="39" t="s">
        <v>256</v>
      </c>
      <c r="K157" s="39" t="s">
        <v>6901</v>
      </c>
      <c r="L157" s="39" t="s">
        <v>1126</v>
      </c>
      <c r="M157" s="39"/>
      <c r="N157" s="39"/>
      <c r="O157" s="39"/>
      <c r="P157" s="39"/>
      <c r="Q157" s="39"/>
      <c r="R157" s="39"/>
      <c r="S157" s="39"/>
      <c r="T157" s="39" t="s">
        <v>229</v>
      </c>
      <c r="U157" s="39" t="s">
        <v>6939</v>
      </c>
      <c r="V157" s="39" t="s">
        <v>6880</v>
      </c>
      <c r="W157" s="39" t="s">
        <v>6881</v>
      </c>
      <c r="X157" s="39" t="s">
        <v>7262</v>
      </c>
      <c r="Y157" s="49" t="s">
        <v>265</v>
      </c>
      <c r="Z157" s="57"/>
      <c r="AA157" s="57"/>
      <c r="AB157" s="57"/>
      <c r="AC157" s="57"/>
      <c r="AD157" s="57"/>
      <c r="AE157" s="57"/>
      <c r="AF157" s="57"/>
      <c r="AG157" s="57"/>
      <c r="AH157" s="57"/>
      <c r="AI157" s="57"/>
      <c r="AJ157" s="57"/>
      <c r="AK157" s="57"/>
      <c r="AL157" s="41" t="str">
        <f>IF(A157="","",IF(IF(ISERROR(MATCH(A157,[1]vInfo!A:A,0)),"","VPC")&lt;&gt;"","VPC",IF(ISERROR(MATCH(A157,[2]vInfo!A:A,0)),IF(ISERROR(MATCH(A157,[3]vInfo!A:A,0)),"Non VPC(Location/Technical Constraint)","VPC (yet)"),"VPC (yet)")))</f>
        <v>Non VPC(Location/Technical Constraint)</v>
      </c>
      <c r="AM157" s="41" t="str">
        <f>IF(AL157="VPC (yet)",IFERROR(VLOOKUP(B157,[5]Sheet1!A:B,2,0),""),"")</f>
        <v/>
      </c>
      <c r="AN157" s="41" t="str">
        <f t="shared" si="5"/>
        <v>infra</v>
      </c>
    </row>
    <row r="158" spans="1:41" ht="18" hidden="1" customHeight="1">
      <c r="A158" s="38" t="str">
        <f t="shared" si="4"/>
        <v>w11sctxtweb1a</v>
      </c>
      <c r="B158" s="46" t="s">
        <v>7258</v>
      </c>
      <c r="C158" s="46" t="s">
        <v>7259</v>
      </c>
      <c r="D158" s="38">
        <v>3</v>
      </c>
      <c r="E158" s="38" t="s">
        <v>7302</v>
      </c>
      <c r="F158" s="38" t="s">
        <v>7303</v>
      </c>
      <c r="G158" s="39" t="s">
        <v>258</v>
      </c>
      <c r="H158" s="39" t="s">
        <v>6878</v>
      </c>
      <c r="I158" s="39" t="s">
        <v>1132</v>
      </c>
      <c r="J158" s="39" t="s">
        <v>256</v>
      </c>
      <c r="K158" s="39" t="s">
        <v>6901</v>
      </c>
      <c r="L158" s="39" t="s">
        <v>1126</v>
      </c>
      <c r="M158" s="39"/>
      <c r="N158" s="39"/>
      <c r="O158" s="39"/>
      <c r="P158" s="39"/>
      <c r="Q158" s="39"/>
      <c r="R158" s="39"/>
      <c r="S158" s="39"/>
      <c r="T158" s="39" t="s">
        <v>229</v>
      </c>
      <c r="U158" s="39" t="s">
        <v>6939</v>
      </c>
      <c r="V158" s="39" t="s">
        <v>6880</v>
      </c>
      <c r="W158" s="39" t="s">
        <v>6881</v>
      </c>
      <c r="X158" s="39" t="s">
        <v>7262</v>
      </c>
      <c r="Y158" s="49" t="s">
        <v>265</v>
      </c>
      <c r="Z158" s="57"/>
      <c r="AA158" s="57"/>
      <c r="AB158" s="57"/>
      <c r="AC158" s="57"/>
      <c r="AD158" s="57"/>
      <c r="AE158" s="57"/>
      <c r="AF158" s="57"/>
      <c r="AG158" s="57"/>
      <c r="AH158" s="57"/>
      <c r="AI158" s="57"/>
      <c r="AJ158" s="57"/>
      <c r="AK158" s="81"/>
      <c r="AL158" s="41" t="str">
        <f>IF(A158="","",IF(IF(ISERROR(MATCH(A158,[1]vInfo!A:A,0)),"","VPC")&lt;&gt;"","VPC",IF(ISERROR(MATCH(A158,[2]vInfo!A:A,0)),IF(ISERROR(MATCH(A158,[3]vInfo!A:A,0)),"Non VPC(Location/Technical Constraint)","VPC (yet)"),"VPC (yet)")))</f>
        <v>Non VPC(Location/Technical Constraint)</v>
      </c>
      <c r="AM158" s="41" t="str">
        <f>IF(AL158="VPC (yet)",IFERROR(VLOOKUP(B158,[5]Sheet1!A:B,2,0),""),"")</f>
        <v/>
      </c>
      <c r="AN158" s="41" t="str">
        <f t="shared" si="5"/>
        <v>infra</v>
      </c>
    </row>
    <row r="159" spans="1:41" ht="18" customHeight="1">
      <c r="A159" s="38" t="str">
        <f t="shared" si="4"/>
        <v>w11gcybacpm01</v>
      </c>
      <c r="B159" s="38" t="s">
        <v>474</v>
      </c>
      <c r="C159" s="46" t="s">
        <v>7304</v>
      </c>
      <c r="D159" s="38">
        <v>3</v>
      </c>
      <c r="E159" s="38" t="s">
        <v>475</v>
      </c>
      <c r="F159" s="38" t="s">
        <v>477</v>
      </c>
      <c r="G159" s="39" t="s">
        <v>223</v>
      </c>
      <c r="H159" s="39" t="s">
        <v>6878</v>
      </c>
      <c r="I159" s="39" t="s">
        <v>1132</v>
      </c>
      <c r="J159" s="39" t="s">
        <v>256</v>
      </c>
      <c r="K159" s="39" t="s">
        <v>6010</v>
      </c>
      <c r="L159" s="39" t="s">
        <v>1126</v>
      </c>
      <c r="M159" s="39"/>
      <c r="N159" s="39"/>
      <c r="O159" s="39"/>
      <c r="P159" s="39"/>
      <c r="Q159" s="39"/>
      <c r="R159" s="39" t="s">
        <v>6920</v>
      </c>
      <c r="S159" s="39"/>
      <c r="T159" s="39" t="s">
        <v>229</v>
      </c>
      <c r="U159" s="39" t="s">
        <v>6879</v>
      </c>
      <c r="V159" s="39" t="s">
        <v>6963</v>
      </c>
      <c r="W159" s="39" t="s">
        <v>7305</v>
      </c>
      <c r="X159" s="39" t="s">
        <v>7306</v>
      </c>
      <c r="Y159" s="49" t="s">
        <v>6883</v>
      </c>
      <c r="Z159" s="39">
        <v>2</v>
      </c>
      <c r="AA159" s="39"/>
      <c r="AB159" s="39">
        <v>8192</v>
      </c>
      <c r="AC159" s="39"/>
      <c r="AD159" s="55" t="s">
        <v>6931</v>
      </c>
      <c r="AE159" s="55" t="s">
        <v>7307</v>
      </c>
      <c r="AF159" s="39"/>
      <c r="AG159" s="39"/>
      <c r="AH159" s="39"/>
      <c r="AI159" s="57"/>
      <c r="AJ159" s="59" t="s">
        <v>6976</v>
      </c>
      <c r="AK159" s="57"/>
      <c r="AL159" s="41" t="str">
        <f>IF(A159="","",IF(IF(ISERROR(MATCH(A159,[1]vInfo!A:A,0)),"","VPC")&lt;&gt;"","VPC",IF(ISERROR(MATCH(A159,[2]vInfo!A:A,0)),IF(ISERROR(MATCH(A159,[3]vInfo!A:A,0)),"Non VPC(Location/Technical Constraint)","VPC (yet)"),"VPC (yet)")))</f>
        <v>VPC (yet)</v>
      </c>
      <c r="AM159" s="41" t="str">
        <f>IF(AL159="VPC (yet)",IFERROR(VLOOKUP(B159,[4]Sheet1!A:B,2,0),""),"")</f>
        <v>September</v>
      </c>
      <c r="AN159" s="41" t="str">
        <f t="shared" si="5"/>
        <v>infra</v>
      </c>
      <c r="AO159" s="41">
        <f>MATCH(B159,[4]Dashboard!B:B,0)</f>
        <v>30</v>
      </c>
    </row>
    <row r="160" spans="1:41" ht="18" customHeight="1">
      <c r="A160" s="38" t="str">
        <f t="shared" si="4"/>
        <v>w11gcybpsm01</v>
      </c>
      <c r="B160" s="38" t="s">
        <v>474</v>
      </c>
      <c r="C160" s="46" t="s">
        <v>7304</v>
      </c>
      <c r="D160" s="38">
        <v>3</v>
      </c>
      <c r="E160" s="38" t="s">
        <v>478</v>
      </c>
      <c r="F160" s="38" t="s">
        <v>479</v>
      </c>
      <c r="G160" s="39" t="s">
        <v>223</v>
      </c>
      <c r="H160" s="39" t="s">
        <v>6878</v>
      </c>
      <c r="I160" s="39" t="s">
        <v>1132</v>
      </c>
      <c r="J160" s="39" t="s">
        <v>256</v>
      </c>
      <c r="K160" s="39" t="s">
        <v>6010</v>
      </c>
      <c r="L160" s="39" t="s">
        <v>1126</v>
      </c>
      <c r="M160" s="39"/>
      <c r="N160" s="39"/>
      <c r="O160" s="39"/>
      <c r="P160" s="39"/>
      <c r="Q160" s="39"/>
      <c r="R160" s="39" t="s">
        <v>6920</v>
      </c>
      <c r="S160" s="39"/>
      <c r="T160" s="39" t="s">
        <v>229</v>
      </c>
      <c r="U160" s="39" t="s">
        <v>6879</v>
      </c>
      <c r="V160" s="39" t="s">
        <v>6963</v>
      </c>
      <c r="W160" s="39" t="s">
        <v>7305</v>
      </c>
      <c r="X160" s="39" t="s">
        <v>7306</v>
      </c>
      <c r="Y160" s="49" t="s">
        <v>6883</v>
      </c>
      <c r="Z160" s="39">
        <v>2</v>
      </c>
      <c r="AA160" s="39"/>
      <c r="AB160" s="39">
        <v>4096</v>
      </c>
      <c r="AC160" s="39">
        <v>2600</v>
      </c>
      <c r="AD160" s="55" t="s">
        <v>6931</v>
      </c>
      <c r="AE160" s="55" t="s">
        <v>7308</v>
      </c>
      <c r="AF160" s="39"/>
      <c r="AG160" s="39"/>
      <c r="AH160" s="39"/>
      <c r="AI160" s="57"/>
      <c r="AJ160" s="59" t="s">
        <v>6976</v>
      </c>
      <c r="AK160" s="57"/>
      <c r="AL160" s="41" t="str">
        <f>IF(A160="","",IF(IF(ISERROR(MATCH(A160,[1]vInfo!A:A,0)),"","VPC")&lt;&gt;"","VPC",IF(ISERROR(MATCH(A160,[2]vInfo!A:A,0)),IF(ISERROR(MATCH(A160,[3]vInfo!A:A,0)),"Non VPC(Location/Technical Constraint)","VPC (yet)"),"VPC (yet)")))</f>
        <v>VPC (yet)</v>
      </c>
      <c r="AM160" s="41" t="str">
        <f>IF(AL160="VPC (yet)",IFERROR(VLOOKUP(B160,[4]Sheet1!A:B,2,0),""),"")</f>
        <v>September</v>
      </c>
      <c r="AN160" s="41" t="str">
        <f t="shared" si="5"/>
        <v>infra</v>
      </c>
      <c r="AO160" s="41">
        <f>MATCH(B160,[4]Dashboard!B:B,0)</f>
        <v>30</v>
      </c>
    </row>
    <row r="161" spans="1:41" ht="18" customHeight="1">
      <c r="A161" s="38" t="str">
        <f t="shared" si="4"/>
        <v>w11gcybpsm02</v>
      </c>
      <c r="B161" s="38" t="s">
        <v>474</v>
      </c>
      <c r="C161" s="46" t="s">
        <v>2159</v>
      </c>
      <c r="D161" s="38">
        <v>3</v>
      </c>
      <c r="E161" s="38" t="s">
        <v>480</v>
      </c>
      <c r="F161" s="38" t="s">
        <v>481</v>
      </c>
      <c r="G161" s="39" t="s">
        <v>311</v>
      </c>
      <c r="H161" s="39" t="s">
        <v>6878</v>
      </c>
      <c r="I161" s="39" t="s">
        <v>1132</v>
      </c>
      <c r="J161" s="39" t="s">
        <v>256</v>
      </c>
      <c r="K161" s="39" t="s">
        <v>6010</v>
      </c>
      <c r="L161" s="39" t="s">
        <v>1126</v>
      </c>
      <c r="M161" s="39"/>
      <c r="N161" s="39"/>
      <c r="O161" s="39"/>
      <c r="P161" s="39"/>
      <c r="Q161" s="39"/>
      <c r="R161" s="39" t="s">
        <v>6920</v>
      </c>
      <c r="S161" s="39"/>
      <c r="T161" s="39" t="s">
        <v>277</v>
      </c>
      <c r="U161" s="39" t="s">
        <v>6879</v>
      </c>
      <c r="V161" s="39" t="s">
        <v>6963</v>
      </c>
      <c r="W161" s="39" t="s">
        <v>7305</v>
      </c>
      <c r="X161" s="39" t="s">
        <v>7306</v>
      </c>
      <c r="Y161" s="49" t="s">
        <v>6883</v>
      </c>
      <c r="Z161" s="39">
        <v>4</v>
      </c>
      <c r="AA161" s="39"/>
      <c r="AB161" s="39">
        <v>4096</v>
      </c>
      <c r="AC161" s="39">
        <v>2533</v>
      </c>
      <c r="AD161" s="55" t="s">
        <v>6922</v>
      </c>
      <c r="AE161" s="55" t="s">
        <v>7309</v>
      </c>
      <c r="AF161" s="39"/>
      <c r="AG161" s="39"/>
      <c r="AH161" s="39"/>
      <c r="AI161" s="57"/>
      <c r="AJ161" s="59" t="s">
        <v>7007</v>
      </c>
      <c r="AK161" s="57"/>
      <c r="AL161" s="41" t="str">
        <f>IF(A161="","",IF(IF(ISERROR(MATCH(A161,[1]vInfo!A:A,0)),"","VPC")&lt;&gt;"","VPC",IF(ISERROR(MATCH(A161,[2]vInfo!A:A,0)),IF(ISERROR(MATCH(A161,[3]vInfo!A:A,0)),"Non VPC(Location/Technical Constraint)","VPC (yet)"),"VPC (yet)")))</f>
        <v>VPC (yet)</v>
      </c>
      <c r="AM161" s="41" t="str">
        <f>IF(AL161="VPC (yet)",IFERROR(VLOOKUP(B161,[4]Sheet1!A:B,2,0),""),"")</f>
        <v>September</v>
      </c>
      <c r="AN161" s="41" t="str">
        <f t="shared" si="5"/>
        <v>infra</v>
      </c>
      <c r="AO161" s="41">
        <f>MATCH(B161,[4]Dashboard!B:B,0)</f>
        <v>30</v>
      </c>
    </row>
    <row r="162" spans="1:41" ht="18" hidden="1" customHeight="1">
      <c r="A162" s="38" t="str">
        <f t="shared" si="4"/>
        <v>w11gdlpap01</v>
      </c>
      <c r="B162" s="46" t="s">
        <v>8136</v>
      </c>
      <c r="C162" s="46" t="s">
        <v>7310</v>
      </c>
      <c r="D162" s="38">
        <v>4</v>
      </c>
      <c r="E162" s="38" t="s">
        <v>483</v>
      </c>
      <c r="F162" s="38" t="s">
        <v>7311</v>
      </c>
      <c r="G162" s="39" t="s">
        <v>223</v>
      </c>
      <c r="H162" s="39" t="s">
        <v>6878</v>
      </c>
      <c r="I162" s="39" t="s">
        <v>1132</v>
      </c>
      <c r="J162" s="39" t="s">
        <v>256</v>
      </c>
      <c r="K162" s="39" t="s">
        <v>6010</v>
      </c>
      <c r="L162" s="39" t="s">
        <v>1126</v>
      </c>
      <c r="M162" s="39"/>
      <c r="N162" s="39"/>
      <c r="O162" s="39"/>
      <c r="P162" s="39"/>
      <c r="Q162" s="39"/>
      <c r="R162" s="39"/>
      <c r="S162" s="39"/>
      <c r="T162" s="39" t="s">
        <v>277</v>
      </c>
      <c r="U162" s="39" t="s">
        <v>6879</v>
      </c>
      <c r="V162" s="39" t="s">
        <v>6963</v>
      </c>
      <c r="W162" s="39" t="s">
        <v>7312</v>
      </c>
      <c r="X162" s="39" t="s">
        <v>7306</v>
      </c>
      <c r="Y162" s="49" t="s">
        <v>6883</v>
      </c>
      <c r="Z162" s="39">
        <v>2</v>
      </c>
      <c r="AA162" s="39"/>
      <c r="AB162" s="39">
        <v>8192</v>
      </c>
      <c r="AC162" s="39">
        <v>2533</v>
      </c>
      <c r="AD162" s="55" t="s">
        <v>6922</v>
      </c>
      <c r="AE162" s="55" t="s">
        <v>7313</v>
      </c>
      <c r="AF162" s="39"/>
      <c r="AG162" s="39"/>
      <c r="AH162" s="39"/>
      <c r="AI162" s="57"/>
      <c r="AJ162" s="59" t="s">
        <v>7007</v>
      </c>
      <c r="AK162" s="57"/>
      <c r="AL162" s="41" t="str">
        <f>IF(A162="","",IF(IF(ISERROR(MATCH(A162,[1]vInfo!A:A,0)),"","VPC")&lt;&gt;"","VPC",IF(ISERROR(MATCH(A162,[2]vInfo!A:A,0)),IF(ISERROR(MATCH(A162,[3]vInfo!A:A,0)),"Non VPC(Location/Technical Constraint)","VPC (yet)"),"VPC (yet)")))</f>
        <v>VPC (yet)</v>
      </c>
      <c r="AM162" s="41" t="str">
        <f>IF(AL162="VPC (yet)",IFERROR(VLOOKUP(B162,[4]Sheet1!A:B,2,0),""),"")</f>
        <v>August</v>
      </c>
      <c r="AN162" s="41" t="str">
        <f t="shared" si="5"/>
        <v>infra</v>
      </c>
      <c r="AO162" s="41">
        <f>MATCH(B162,[4]Dashboard!B:B,0)</f>
        <v>33</v>
      </c>
    </row>
    <row r="163" spans="1:41" ht="18" hidden="1" customHeight="1">
      <c r="A163" s="38" t="str">
        <f t="shared" si="4"/>
        <v>w11gdlpap02</v>
      </c>
      <c r="B163" s="46" t="s">
        <v>2262</v>
      </c>
      <c r="C163" s="46" t="s">
        <v>7310</v>
      </c>
      <c r="D163" s="38">
        <v>4</v>
      </c>
      <c r="E163" s="38" t="s">
        <v>487</v>
      </c>
      <c r="F163" s="38" t="s">
        <v>7314</v>
      </c>
      <c r="G163" s="39" t="s">
        <v>223</v>
      </c>
      <c r="H163" s="39" t="s">
        <v>6958</v>
      </c>
      <c r="I163" s="39" t="s">
        <v>1132</v>
      </c>
      <c r="J163" s="39" t="s">
        <v>256</v>
      </c>
      <c r="K163" s="39" t="s">
        <v>6010</v>
      </c>
      <c r="L163" s="39" t="s">
        <v>1126</v>
      </c>
      <c r="M163" s="39"/>
      <c r="N163" s="39"/>
      <c r="O163" s="39"/>
      <c r="P163" s="39"/>
      <c r="Q163" s="39"/>
      <c r="R163" s="39"/>
      <c r="S163" s="39"/>
      <c r="T163" s="39" t="s">
        <v>277</v>
      </c>
      <c r="U163" s="39" t="s">
        <v>6939</v>
      </c>
      <c r="V163" s="39" t="s">
        <v>6963</v>
      </c>
      <c r="W163" s="39" t="s">
        <v>7312</v>
      </c>
      <c r="X163" s="39" t="s">
        <v>7306</v>
      </c>
      <c r="Y163" s="49" t="s">
        <v>6883</v>
      </c>
      <c r="Z163" s="39"/>
      <c r="AA163" s="39">
        <v>12</v>
      </c>
      <c r="AB163" s="39">
        <v>16384</v>
      </c>
      <c r="AC163" s="39">
        <v>3500</v>
      </c>
      <c r="AD163" s="39"/>
      <c r="AE163" s="39"/>
      <c r="AF163" s="39"/>
      <c r="AG163" s="39"/>
      <c r="AH163" s="39"/>
      <c r="AI163" s="57"/>
      <c r="AJ163" s="59" t="s">
        <v>7007</v>
      </c>
      <c r="AK163" s="57"/>
      <c r="AL163" s="41" t="str">
        <f>IF(A163="","",IF(IF(ISERROR(MATCH(A163,[1]vInfo!A:A,0)),"","VPC")&lt;&gt;"","VPC",IF(ISERROR(MATCH(A163,[2]vInfo!A:A,0)),IF(ISERROR(MATCH(A163,[3]vInfo!A:A,0)),"Non VPC(Location/Technical Constraint)","VPC (yet)"),"VPC (yet)")))</f>
        <v>Non VPC(Location/Technical Constraint)</v>
      </c>
      <c r="AM163" s="41" t="str">
        <f>IF(AL163="VPC (yet)",IFERROR(VLOOKUP(B163,[5]Sheet1!A:B,2,0),""),"")</f>
        <v/>
      </c>
      <c r="AN163" s="41" t="str">
        <f t="shared" si="5"/>
        <v>infra</v>
      </c>
    </row>
    <row r="164" spans="1:41" ht="18" hidden="1" customHeight="1">
      <c r="A164" s="38" t="str">
        <f t="shared" si="4"/>
        <v>w11gdlpap03</v>
      </c>
      <c r="B164" s="46" t="s">
        <v>2262</v>
      </c>
      <c r="C164" s="46" t="s">
        <v>7310</v>
      </c>
      <c r="D164" s="38">
        <v>4</v>
      </c>
      <c r="E164" s="38" t="s">
        <v>490</v>
      </c>
      <c r="F164" s="38" t="s">
        <v>7315</v>
      </c>
      <c r="G164" s="39" t="s">
        <v>223</v>
      </c>
      <c r="H164" s="39" t="s">
        <v>6958</v>
      </c>
      <c r="I164" s="39" t="s">
        <v>1132</v>
      </c>
      <c r="J164" s="39" t="s">
        <v>256</v>
      </c>
      <c r="K164" s="39" t="s">
        <v>6010</v>
      </c>
      <c r="L164" s="39" t="s">
        <v>1126</v>
      </c>
      <c r="M164" s="39"/>
      <c r="N164" s="39"/>
      <c r="O164" s="39"/>
      <c r="P164" s="39"/>
      <c r="Q164" s="39"/>
      <c r="R164" s="39"/>
      <c r="S164" s="39"/>
      <c r="T164" s="39" t="s">
        <v>229</v>
      </c>
      <c r="U164" s="39" t="s">
        <v>6939</v>
      </c>
      <c r="V164" s="39" t="s">
        <v>6963</v>
      </c>
      <c r="W164" s="39" t="s">
        <v>7312</v>
      </c>
      <c r="X164" s="39" t="s">
        <v>7306</v>
      </c>
      <c r="Y164" s="49" t="s">
        <v>6883</v>
      </c>
      <c r="Z164" s="39"/>
      <c r="AA164" s="39">
        <v>12</v>
      </c>
      <c r="AB164" s="39">
        <v>16384</v>
      </c>
      <c r="AC164" s="39">
        <v>3501</v>
      </c>
      <c r="AD164" s="39"/>
      <c r="AE164" s="39"/>
      <c r="AF164" s="39"/>
      <c r="AG164" s="39"/>
      <c r="AH164" s="39"/>
      <c r="AI164" s="57"/>
      <c r="AJ164" s="38" t="s">
        <v>7316</v>
      </c>
      <c r="AK164" s="57"/>
      <c r="AL164" s="41" t="str">
        <f>IF(A164="","",IF(IF(ISERROR(MATCH(A164,[1]vInfo!A:A,0)),"","VPC")&lt;&gt;"","VPC",IF(ISERROR(MATCH(A164,[2]vInfo!A:A,0)),IF(ISERROR(MATCH(A164,[3]vInfo!A:A,0)),"Non VPC(Location/Technical Constraint)","VPC (yet)"),"VPC (yet)")))</f>
        <v>Non VPC(Location/Technical Constraint)</v>
      </c>
      <c r="AM164" s="41" t="str">
        <f>IF(AL164="VPC (yet)",IFERROR(VLOOKUP(B164,[5]Sheet1!A:B,2,0),""),"")</f>
        <v/>
      </c>
      <c r="AN164" s="41" t="str">
        <f t="shared" si="5"/>
        <v>infra</v>
      </c>
    </row>
    <row r="165" spans="1:41" ht="18" customHeight="1">
      <c r="A165" s="38" t="str">
        <f t="shared" si="4"/>
        <v>x11geachapp1a</v>
      </c>
      <c r="B165" s="38" t="s">
        <v>2328</v>
      </c>
      <c r="C165" s="38" t="s">
        <v>7317</v>
      </c>
      <c r="D165" s="38">
        <v>1</v>
      </c>
      <c r="E165" s="38" t="s">
        <v>1015</v>
      </c>
      <c r="F165" s="38" t="s">
        <v>1016</v>
      </c>
      <c r="G165" s="39" t="s">
        <v>670</v>
      </c>
      <c r="H165" s="39" t="s">
        <v>6878</v>
      </c>
      <c r="I165" s="39" t="s">
        <v>6959</v>
      </c>
      <c r="J165" s="39" t="s">
        <v>296</v>
      </c>
      <c r="K165" s="39" t="s">
        <v>7318</v>
      </c>
      <c r="L165" s="39" t="s">
        <v>6960</v>
      </c>
      <c r="M165" s="39"/>
      <c r="N165" s="39"/>
      <c r="O165" s="39"/>
      <c r="P165" s="39"/>
      <c r="Q165" s="39"/>
      <c r="R165" s="39"/>
      <c r="S165" s="39"/>
      <c r="T165" s="39" t="s">
        <v>229</v>
      </c>
      <c r="U165" s="39" t="s">
        <v>6879</v>
      </c>
      <c r="V165" s="39" t="s">
        <v>6963</v>
      </c>
      <c r="W165" s="39" t="s">
        <v>7223</v>
      </c>
      <c r="X165" s="39" t="s">
        <v>6963</v>
      </c>
      <c r="Y165" s="49" t="s">
        <v>6883</v>
      </c>
      <c r="Z165" s="39">
        <v>4</v>
      </c>
      <c r="AA165" s="39"/>
      <c r="AB165" s="39">
        <v>4096</v>
      </c>
      <c r="AC165" s="39">
        <v>2534</v>
      </c>
      <c r="AD165" s="55" t="s">
        <v>7319</v>
      </c>
      <c r="AE165" s="55" t="s">
        <v>7320</v>
      </c>
      <c r="AF165" s="39"/>
      <c r="AG165" s="39" t="s">
        <v>7321</v>
      </c>
      <c r="AH165" s="39" t="s">
        <v>6983</v>
      </c>
      <c r="AI165" s="57" t="s">
        <v>7322</v>
      </c>
      <c r="AJ165" s="59" t="s">
        <v>6886</v>
      </c>
      <c r="AK165" s="57"/>
      <c r="AL165" s="41" t="str">
        <f>IF(A165="","",IF(IF(ISERROR(MATCH(A165,[1]vInfo!A:A,0)),"","VPC")&lt;&gt;"","VPC",IF(ISERROR(MATCH(A165,[2]vInfo!A:A,0)),IF(ISERROR(MATCH(A165,[3]vInfo!A:A,0)),"Non VPC(Location/Technical Constraint)","VPC (yet)"),"VPC (yet)")))</f>
        <v>VPC (yet)</v>
      </c>
      <c r="AM165" s="41" t="str">
        <f>IF(AL165="VPC (yet)",IFERROR(VLOOKUP(B165,[4]Sheet1!A:B,2,0),""),"")</f>
        <v>September</v>
      </c>
      <c r="AN165" s="41" t="str">
        <f t="shared" si="5"/>
        <v>AP</v>
      </c>
      <c r="AO165" s="41">
        <f>MATCH(B165,[4]Dashboard!B:B,0)</f>
        <v>17</v>
      </c>
    </row>
    <row r="166" spans="1:41" ht="18" customHeight="1">
      <c r="A166" s="38" t="str">
        <f t="shared" si="4"/>
        <v>x11geachgw1a</v>
      </c>
      <c r="B166" s="38" t="s">
        <v>2328</v>
      </c>
      <c r="C166" s="38" t="s">
        <v>7317</v>
      </c>
      <c r="D166" s="38">
        <v>1</v>
      </c>
      <c r="E166" s="38" t="s">
        <v>1018</v>
      </c>
      <c r="F166" s="38" t="s">
        <v>1019</v>
      </c>
      <c r="G166" s="39" t="s">
        <v>670</v>
      </c>
      <c r="H166" s="39" t="s">
        <v>6878</v>
      </c>
      <c r="I166" s="39" t="s">
        <v>6959</v>
      </c>
      <c r="J166" s="39" t="s">
        <v>296</v>
      </c>
      <c r="K166" s="39" t="s">
        <v>7318</v>
      </c>
      <c r="L166" s="39" t="s">
        <v>6960</v>
      </c>
      <c r="M166" s="39"/>
      <c r="N166" s="39"/>
      <c r="O166" s="39"/>
      <c r="P166" s="39"/>
      <c r="Q166" s="39"/>
      <c r="R166" s="39"/>
      <c r="S166" s="39"/>
      <c r="T166" s="39" t="s">
        <v>229</v>
      </c>
      <c r="U166" s="39" t="s">
        <v>6879</v>
      </c>
      <c r="V166" s="39" t="s">
        <v>6963</v>
      </c>
      <c r="W166" s="39" t="s">
        <v>7223</v>
      </c>
      <c r="X166" s="39" t="s">
        <v>6963</v>
      </c>
      <c r="Y166" s="49" t="s">
        <v>6883</v>
      </c>
      <c r="Z166" s="39">
        <v>4</v>
      </c>
      <c r="AA166" s="39"/>
      <c r="AB166" s="39">
        <v>4096</v>
      </c>
      <c r="AC166" s="39">
        <v>2534</v>
      </c>
      <c r="AD166" s="55" t="s">
        <v>7323</v>
      </c>
      <c r="AE166" s="55" t="s">
        <v>7324</v>
      </c>
      <c r="AF166" s="39"/>
      <c r="AG166" s="39"/>
      <c r="AH166" s="39" t="s">
        <v>6983</v>
      </c>
      <c r="AI166" s="57" t="s">
        <v>7322</v>
      </c>
      <c r="AJ166" s="59" t="s">
        <v>7007</v>
      </c>
      <c r="AK166" s="57"/>
      <c r="AL166" s="41" t="str">
        <f>IF(A166="","",IF(IF(ISERROR(MATCH(A166,[1]vInfo!A:A,0)),"","VPC")&lt;&gt;"","VPC",IF(ISERROR(MATCH(A166,[2]vInfo!A:A,0)),IF(ISERROR(MATCH(A166,[3]vInfo!A:A,0)),"Non VPC(Location/Technical Constraint)","VPC (yet)"),"VPC (yet)")))</f>
        <v>VPC (yet)</v>
      </c>
      <c r="AM166" s="41" t="str">
        <f>IF(AL166="VPC (yet)",IFERROR(VLOOKUP(B166,[4]Sheet1!A:B,2,0),""),"")</f>
        <v>September</v>
      </c>
      <c r="AN166" s="41" t="str">
        <f t="shared" si="5"/>
        <v>AP</v>
      </c>
      <c r="AO166" s="41">
        <f>MATCH(B166,[4]Dashboard!B:B,0)</f>
        <v>17</v>
      </c>
    </row>
    <row r="167" spans="1:41" ht="18" customHeight="1">
      <c r="A167" s="38" t="str">
        <f t="shared" si="4"/>
        <v>x11geachgw2a</v>
      </c>
      <c r="B167" s="38" t="s">
        <v>2328</v>
      </c>
      <c r="C167" s="38" t="s">
        <v>7317</v>
      </c>
      <c r="D167" s="38">
        <v>1</v>
      </c>
      <c r="E167" s="38" t="s">
        <v>1020</v>
      </c>
      <c r="F167" s="38" t="s">
        <v>1021</v>
      </c>
      <c r="G167" s="39" t="s">
        <v>670</v>
      </c>
      <c r="H167" s="39" t="s">
        <v>6878</v>
      </c>
      <c r="I167" s="39" t="s">
        <v>6959</v>
      </c>
      <c r="J167" s="39" t="s">
        <v>296</v>
      </c>
      <c r="K167" s="39" t="s">
        <v>6363</v>
      </c>
      <c r="L167" s="39" t="s">
        <v>6960</v>
      </c>
      <c r="M167" s="39"/>
      <c r="N167" s="39"/>
      <c r="O167" s="39"/>
      <c r="P167" s="39"/>
      <c r="Q167" s="39"/>
      <c r="R167" s="39"/>
      <c r="S167" s="39"/>
      <c r="T167" s="39" t="s">
        <v>229</v>
      </c>
      <c r="U167" s="39" t="s">
        <v>6879</v>
      </c>
      <c r="V167" s="39" t="s">
        <v>6963</v>
      </c>
      <c r="W167" s="39" t="s">
        <v>7223</v>
      </c>
      <c r="X167" s="39" t="s">
        <v>6963</v>
      </c>
      <c r="Y167" s="49" t="s">
        <v>6883</v>
      </c>
      <c r="Z167" s="39">
        <v>4</v>
      </c>
      <c r="AA167" s="39"/>
      <c r="AB167" s="39">
        <v>4096</v>
      </c>
      <c r="AC167" s="39">
        <v>2534</v>
      </c>
      <c r="AD167" s="55" t="s">
        <v>7325</v>
      </c>
      <c r="AE167" s="55" t="s">
        <v>7326</v>
      </c>
      <c r="AF167" s="39"/>
      <c r="AG167" s="39"/>
      <c r="AH167" s="39" t="s">
        <v>6983</v>
      </c>
      <c r="AI167" s="57" t="s">
        <v>7322</v>
      </c>
      <c r="AJ167" s="59" t="s">
        <v>7007</v>
      </c>
      <c r="AK167" s="57"/>
      <c r="AL167" s="41" t="str">
        <f>IF(A167="","",IF(IF(ISERROR(MATCH(A167,[1]vInfo!A:A,0)),"","VPC")&lt;&gt;"","VPC",IF(ISERROR(MATCH(A167,[2]vInfo!A:A,0)),IF(ISERROR(MATCH(A167,[3]vInfo!A:A,0)),"Non VPC(Location/Technical Constraint)","VPC (yet)"),"VPC (yet)")))</f>
        <v>VPC (yet)</v>
      </c>
      <c r="AM167" s="41" t="str">
        <f>IF(AL167="VPC (yet)",IFERROR(VLOOKUP(B167,[4]Sheet1!A:B,2,0),""),"")</f>
        <v>September</v>
      </c>
      <c r="AN167" s="41" t="str">
        <f t="shared" si="5"/>
        <v>AP</v>
      </c>
      <c r="AO167" s="41">
        <f>MATCH(B167,[4]Dashboard!B:B,0)</f>
        <v>17</v>
      </c>
    </row>
    <row r="168" spans="1:41" ht="18" customHeight="1">
      <c r="A168" s="38" t="str">
        <f t="shared" si="4"/>
        <v>x11reachapp1a</v>
      </c>
      <c r="B168" s="38" t="s">
        <v>2328</v>
      </c>
      <c r="C168" s="38" t="s">
        <v>7317</v>
      </c>
      <c r="D168" s="38">
        <v>1</v>
      </c>
      <c r="E168" s="38" t="s">
        <v>1022</v>
      </c>
      <c r="F168" s="38" t="s">
        <v>1023</v>
      </c>
      <c r="G168" s="39" t="s">
        <v>681</v>
      </c>
      <c r="H168" s="39" t="s">
        <v>6878</v>
      </c>
      <c r="I168" s="39" t="s">
        <v>311</v>
      </c>
      <c r="J168" s="39" t="s">
        <v>296</v>
      </c>
      <c r="K168" s="39" t="s">
        <v>6363</v>
      </c>
      <c r="L168" s="39" t="s">
        <v>6960</v>
      </c>
      <c r="M168" s="39"/>
      <c r="N168" s="39"/>
      <c r="O168" s="39"/>
      <c r="P168" s="39"/>
      <c r="Q168" s="39"/>
      <c r="R168" s="39"/>
      <c r="S168" s="39"/>
      <c r="T168" s="39" t="s">
        <v>277</v>
      </c>
      <c r="U168" s="39" t="s">
        <v>6879</v>
      </c>
      <c r="V168" s="39" t="s">
        <v>6963</v>
      </c>
      <c r="W168" s="39" t="s">
        <v>7223</v>
      </c>
      <c r="X168" s="39" t="s">
        <v>6963</v>
      </c>
      <c r="Y168" s="49" t="s">
        <v>6883</v>
      </c>
      <c r="Z168" s="39">
        <v>2</v>
      </c>
      <c r="AA168" s="39"/>
      <c r="AB168" s="39">
        <v>4096</v>
      </c>
      <c r="AC168" s="39">
        <v>2534</v>
      </c>
      <c r="AD168" s="39"/>
      <c r="AE168" s="39"/>
      <c r="AF168" s="39"/>
      <c r="AG168" s="39"/>
      <c r="AH168" s="39" t="s">
        <v>6983</v>
      </c>
      <c r="AI168" s="57" t="s">
        <v>7322</v>
      </c>
      <c r="AJ168" s="59" t="s">
        <v>7007</v>
      </c>
      <c r="AK168" s="57"/>
      <c r="AL168" s="41" t="str">
        <f>IF(A168="","",IF(IF(ISERROR(MATCH(A168,[1]vInfo!A:A,0)),"","VPC")&lt;&gt;"","VPC",IF(ISERROR(MATCH(A168,[2]vInfo!A:A,0)),IF(ISERROR(MATCH(A168,[3]vInfo!A:A,0)),"Non VPC(Location/Technical Constraint)","VPC (yet)"),"VPC (yet)")))</f>
        <v>VPC (yet)</v>
      </c>
      <c r="AM168" s="41" t="str">
        <f>IF(AL168="VPC (yet)",IFERROR(VLOOKUP(B168,[4]Sheet1!A:B,2,0),""),"")</f>
        <v>September</v>
      </c>
      <c r="AN168" s="41" t="str">
        <f t="shared" si="5"/>
        <v>AP</v>
      </c>
      <c r="AO168" s="41">
        <f>MATCH(B168,[4]Dashboard!B:B,0)</f>
        <v>17</v>
      </c>
    </row>
    <row r="169" spans="1:41" ht="18" customHeight="1">
      <c r="A169" s="38" t="str">
        <f t="shared" si="4"/>
        <v>x11reachgw1a</v>
      </c>
      <c r="B169" s="38" t="s">
        <v>2328</v>
      </c>
      <c r="C169" s="38" t="s">
        <v>7317</v>
      </c>
      <c r="D169" s="38">
        <v>1</v>
      </c>
      <c r="E169" s="38" t="s">
        <v>1024</v>
      </c>
      <c r="F169" s="38" t="s">
        <v>1025</v>
      </c>
      <c r="G169" s="39" t="s">
        <v>681</v>
      </c>
      <c r="H169" s="39" t="s">
        <v>6878</v>
      </c>
      <c r="I169" s="39" t="s">
        <v>311</v>
      </c>
      <c r="J169" s="39" t="s">
        <v>296</v>
      </c>
      <c r="K169" s="39" t="s">
        <v>6363</v>
      </c>
      <c r="L169" s="39" t="s">
        <v>6960</v>
      </c>
      <c r="M169" s="39"/>
      <c r="N169" s="39"/>
      <c r="O169" s="39"/>
      <c r="P169" s="39"/>
      <c r="Q169" s="39"/>
      <c r="R169" s="39"/>
      <c r="S169" s="39"/>
      <c r="T169" s="39" t="s">
        <v>277</v>
      </c>
      <c r="U169" s="39" t="s">
        <v>6879</v>
      </c>
      <c r="V169" s="39" t="s">
        <v>6963</v>
      </c>
      <c r="W169" s="39" t="s">
        <v>7223</v>
      </c>
      <c r="X169" s="39" t="s">
        <v>6963</v>
      </c>
      <c r="Y169" s="49" t="s">
        <v>6883</v>
      </c>
      <c r="Z169" s="39">
        <v>2</v>
      </c>
      <c r="AA169" s="39"/>
      <c r="AB169" s="39">
        <v>4096</v>
      </c>
      <c r="AC169" s="39">
        <v>2399</v>
      </c>
      <c r="AD169" s="39"/>
      <c r="AE169" s="39"/>
      <c r="AF169" s="39"/>
      <c r="AG169" s="39"/>
      <c r="AH169" s="39" t="s">
        <v>6983</v>
      </c>
      <c r="AI169" s="57" t="s">
        <v>7327</v>
      </c>
      <c r="AJ169" s="59" t="s">
        <v>6890</v>
      </c>
      <c r="AK169" s="57"/>
      <c r="AL169" s="41" t="str">
        <f>IF(A169="","",IF(IF(ISERROR(MATCH(A169,[1]vInfo!A:A,0)),"","VPC")&lt;&gt;"","VPC",IF(ISERROR(MATCH(A169,[2]vInfo!A:A,0)),IF(ISERROR(MATCH(A169,[3]vInfo!A:A,0)),"Non VPC(Location/Technical Constraint)","VPC (yet)"),"VPC (yet)")))</f>
        <v>VPC (yet)</v>
      </c>
      <c r="AM169" s="41" t="str">
        <f>IF(AL169="VPC (yet)",IFERROR(VLOOKUP(B169,[4]Sheet1!A:B,2,0),""),"")</f>
        <v>September</v>
      </c>
      <c r="AN169" s="41" t="str">
        <f t="shared" si="5"/>
        <v>AP</v>
      </c>
      <c r="AO169" s="41">
        <f>MATCH(B169,[4]Dashboard!B:B,0)</f>
        <v>17</v>
      </c>
    </row>
    <row r="170" spans="1:41" ht="18" hidden="1" customHeight="1">
      <c r="A170" s="38" t="str">
        <f t="shared" si="4"/>
        <v>x11seachapp1a</v>
      </c>
      <c r="B170" s="38" t="s">
        <v>2328</v>
      </c>
      <c r="C170" s="38" t="s">
        <v>7317</v>
      </c>
      <c r="D170" s="38">
        <v>1</v>
      </c>
      <c r="E170" s="38" t="s">
        <v>1009</v>
      </c>
      <c r="F170" s="38" t="s">
        <v>1010</v>
      </c>
      <c r="G170" s="39" t="s">
        <v>234</v>
      </c>
      <c r="H170" s="39" t="s">
        <v>6878</v>
      </c>
      <c r="I170" s="39" t="s">
        <v>6959</v>
      </c>
      <c r="J170" s="39" t="s">
        <v>296</v>
      </c>
      <c r="K170" s="39" t="s">
        <v>7328</v>
      </c>
      <c r="L170" s="39" t="s">
        <v>6960</v>
      </c>
      <c r="M170" s="39"/>
      <c r="N170" s="39"/>
      <c r="O170" s="39"/>
      <c r="P170" s="39"/>
      <c r="Q170" s="39"/>
      <c r="R170" s="39"/>
      <c r="S170" s="39"/>
      <c r="T170" s="39" t="s">
        <v>277</v>
      </c>
      <c r="U170" s="39" t="s">
        <v>6939</v>
      </c>
      <c r="V170" s="39" t="s">
        <v>6963</v>
      </c>
      <c r="W170" s="39" t="s">
        <v>7223</v>
      </c>
      <c r="X170" s="39" t="s">
        <v>6963</v>
      </c>
      <c r="Y170" s="49" t="s">
        <v>6883</v>
      </c>
      <c r="Z170" s="39">
        <v>2</v>
      </c>
      <c r="AA170" s="39"/>
      <c r="AB170" s="39">
        <v>4096</v>
      </c>
      <c r="AC170" s="39">
        <v>2700</v>
      </c>
      <c r="AD170" s="39"/>
      <c r="AE170" s="39"/>
      <c r="AF170" s="39"/>
      <c r="AG170" s="39" t="s">
        <v>7321</v>
      </c>
      <c r="AH170" s="39"/>
      <c r="AI170" s="57" t="s">
        <v>7322</v>
      </c>
      <c r="AJ170" s="59" t="s">
        <v>6940</v>
      </c>
      <c r="AK170" s="57"/>
      <c r="AL170" s="41" t="str">
        <f>IF(A170="","",IF(IF(ISERROR(MATCH(A170,[1]vInfo!A:A,0)),"","VPC")&lt;&gt;"","VPC",IF(ISERROR(MATCH(A170,[2]vInfo!A:A,0)),IF(ISERROR(MATCH(A170,[3]vInfo!A:A,0)),"Non VPC(Location/Technical Constraint)","VPC (yet)"),"VPC (yet)")))</f>
        <v>Non VPC(Location/Technical Constraint)</v>
      </c>
      <c r="AM170" s="41" t="str">
        <f>IF(AL170="VPC (yet)",IFERROR(VLOOKUP(B170,[5]Sheet1!A:B,2,0),""),"")</f>
        <v/>
      </c>
      <c r="AN170" s="41" t="str">
        <f t="shared" si="5"/>
        <v>AP</v>
      </c>
    </row>
    <row r="171" spans="1:41" ht="18" hidden="1" customHeight="1">
      <c r="A171" s="38" t="str">
        <f t="shared" si="4"/>
        <v>x11seachgw1a</v>
      </c>
      <c r="B171" s="38" t="s">
        <v>2328</v>
      </c>
      <c r="C171" s="38" t="s">
        <v>7317</v>
      </c>
      <c r="D171" s="38">
        <v>1</v>
      </c>
      <c r="E171" s="38" t="s">
        <v>1011</v>
      </c>
      <c r="F171" s="38" t="s">
        <v>1012</v>
      </c>
      <c r="G171" s="39" t="s">
        <v>234</v>
      </c>
      <c r="H171" s="39" t="s">
        <v>6878</v>
      </c>
      <c r="I171" s="39" t="s">
        <v>6959</v>
      </c>
      <c r="J171" s="39" t="s">
        <v>296</v>
      </c>
      <c r="K171" s="39" t="s">
        <v>7328</v>
      </c>
      <c r="L171" s="39" t="s">
        <v>6960</v>
      </c>
      <c r="M171" s="39"/>
      <c r="N171" s="39"/>
      <c r="O171" s="39"/>
      <c r="P171" s="39"/>
      <c r="Q171" s="39"/>
      <c r="R171" s="39"/>
      <c r="S171" s="39"/>
      <c r="T171" s="39" t="s">
        <v>277</v>
      </c>
      <c r="U171" s="39" t="s">
        <v>6939</v>
      </c>
      <c r="V171" s="39" t="s">
        <v>6963</v>
      </c>
      <c r="W171" s="39" t="s">
        <v>7223</v>
      </c>
      <c r="X171" s="39" t="s">
        <v>6963</v>
      </c>
      <c r="Y171" s="49" t="s">
        <v>6883</v>
      </c>
      <c r="Z171" s="39">
        <v>2</v>
      </c>
      <c r="AA171" s="39"/>
      <c r="AB171" s="39">
        <v>4096</v>
      </c>
      <c r="AC171" s="39">
        <v>2700</v>
      </c>
      <c r="AD171" s="39"/>
      <c r="AE171" s="39"/>
      <c r="AF171" s="39"/>
      <c r="AG171" s="39" t="s">
        <v>7321</v>
      </c>
      <c r="AH171" s="39"/>
      <c r="AI171" s="57" t="s">
        <v>7329</v>
      </c>
      <c r="AJ171" s="59" t="s">
        <v>6940</v>
      </c>
      <c r="AK171" s="57"/>
      <c r="AL171" s="41" t="str">
        <f>IF(A171="","",IF(IF(ISERROR(MATCH(A171,[1]vInfo!A:A,0)),"","VPC")&lt;&gt;"","VPC",IF(ISERROR(MATCH(A171,[2]vInfo!A:A,0)),IF(ISERROR(MATCH(A171,[3]vInfo!A:A,0)),"Non VPC(Location/Technical Constraint)","VPC (yet)"),"VPC (yet)")))</f>
        <v>Non VPC(Location/Technical Constraint)</v>
      </c>
      <c r="AM171" s="41" t="str">
        <f>IF(AL171="VPC (yet)",IFERROR(VLOOKUP(B171,[5]Sheet1!A:B,2,0),""),"")</f>
        <v/>
      </c>
      <c r="AN171" s="41" t="str">
        <f t="shared" si="5"/>
        <v>AP</v>
      </c>
    </row>
    <row r="172" spans="1:41" ht="18" hidden="1" customHeight="1">
      <c r="A172" s="38" t="str">
        <f t="shared" si="4"/>
        <v>x11seachgw2a</v>
      </c>
      <c r="B172" s="38" t="s">
        <v>2328</v>
      </c>
      <c r="C172" s="38" t="s">
        <v>7317</v>
      </c>
      <c r="D172" s="38">
        <v>1</v>
      </c>
      <c r="E172" s="38" t="s">
        <v>1013</v>
      </c>
      <c r="F172" s="38" t="s">
        <v>1014</v>
      </c>
      <c r="G172" s="39" t="s">
        <v>234</v>
      </c>
      <c r="H172" s="39" t="s">
        <v>6878</v>
      </c>
      <c r="I172" s="39" t="s">
        <v>6959</v>
      </c>
      <c r="J172" s="39" t="s">
        <v>296</v>
      </c>
      <c r="K172" s="39" t="s">
        <v>7328</v>
      </c>
      <c r="L172" s="39" t="s">
        <v>6960</v>
      </c>
      <c r="M172" s="39"/>
      <c r="N172" s="39"/>
      <c r="O172" s="39"/>
      <c r="P172" s="39"/>
      <c r="Q172" s="39"/>
      <c r="R172" s="39"/>
      <c r="S172" s="39"/>
      <c r="T172" s="39" t="s">
        <v>277</v>
      </c>
      <c r="U172" s="39" t="s">
        <v>6939</v>
      </c>
      <c r="V172" s="39" t="s">
        <v>6963</v>
      </c>
      <c r="W172" s="39" t="s">
        <v>7223</v>
      </c>
      <c r="X172" s="39" t="s">
        <v>6963</v>
      </c>
      <c r="Y172" s="49" t="s">
        <v>6883</v>
      </c>
      <c r="Z172" s="39">
        <v>2</v>
      </c>
      <c r="AA172" s="39"/>
      <c r="AB172" s="39">
        <v>4096</v>
      </c>
      <c r="AC172" s="39">
        <v>2700</v>
      </c>
      <c r="AD172" s="39"/>
      <c r="AE172" s="39"/>
      <c r="AF172" s="39"/>
      <c r="AG172" s="39" t="s">
        <v>7321</v>
      </c>
      <c r="AH172" s="39"/>
      <c r="AI172" s="57" t="s">
        <v>7329</v>
      </c>
      <c r="AJ172" s="59" t="s">
        <v>6940</v>
      </c>
      <c r="AK172" s="57"/>
      <c r="AL172" s="41" t="str">
        <f>IF(A172="","",IF(IF(ISERROR(MATCH(A172,[1]vInfo!A:A,0)),"","VPC")&lt;&gt;"","VPC",IF(ISERROR(MATCH(A172,[2]vInfo!A:A,0)),IF(ISERROR(MATCH(A172,[3]vInfo!A:A,0)),"Non VPC(Location/Technical Constraint)","VPC (yet)"),"VPC (yet)")))</f>
        <v>Non VPC(Location/Technical Constraint)</v>
      </c>
      <c r="AM172" s="41" t="str">
        <f>IF(AL172="VPC (yet)",IFERROR(VLOOKUP(B172,[5]Sheet1!A:B,2,0),""),"")</f>
        <v/>
      </c>
      <c r="AN172" s="41" t="str">
        <f t="shared" si="5"/>
        <v>AP</v>
      </c>
    </row>
    <row r="173" spans="1:41" ht="18" customHeight="1">
      <c r="A173" s="38" t="str">
        <f t="shared" si="4"/>
        <v>w11gejcicdb1a</v>
      </c>
      <c r="B173" s="38" t="s">
        <v>7330</v>
      </c>
      <c r="C173" s="46" t="s">
        <v>7331</v>
      </c>
      <c r="D173" s="38">
        <v>2</v>
      </c>
      <c r="E173" s="38" t="s">
        <v>6117</v>
      </c>
      <c r="F173" s="38" t="s">
        <v>7332</v>
      </c>
      <c r="G173" s="39" t="s">
        <v>670</v>
      </c>
      <c r="H173" s="39" t="s">
        <v>6878</v>
      </c>
      <c r="I173" s="39" t="s">
        <v>6959</v>
      </c>
      <c r="J173" s="39" t="s">
        <v>6900</v>
      </c>
      <c r="K173" s="39" t="s">
        <v>5969</v>
      </c>
      <c r="L173" s="39" t="s">
        <v>6960</v>
      </c>
      <c r="M173" s="39" t="s">
        <v>6902</v>
      </c>
      <c r="N173" s="39">
        <v>2012</v>
      </c>
      <c r="O173" s="39"/>
      <c r="P173" s="39"/>
      <c r="Q173" s="39"/>
      <c r="R173" s="39"/>
      <c r="S173" s="39"/>
      <c r="T173" s="39" t="s">
        <v>7064</v>
      </c>
      <c r="U173" s="39" t="s">
        <v>6879</v>
      </c>
      <c r="V173" s="39" t="s">
        <v>6963</v>
      </c>
      <c r="W173" s="39" t="s">
        <v>7223</v>
      </c>
      <c r="X173" s="39" t="s">
        <v>6963</v>
      </c>
      <c r="Y173" s="49" t="s">
        <v>6883</v>
      </c>
      <c r="Z173" s="39">
        <v>2</v>
      </c>
      <c r="AA173" s="39"/>
      <c r="AB173" s="39">
        <v>8192</v>
      </c>
      <c r="AC173" s="39">
        <v>2534</v>
      </c>
      <c r="AD173" s="39" t="s">
        <v>7102</v>
      </c>
      <c r="AE173" s="39">
        <v>71677</v>
      </c>
      <c r="AF173" s="49" t="s">
        <v>6869</v>
      </c>
      <c r="AG173" s="39"/>
      <c r="AH173" s="39" t="s">
        <v>6983</v>
      </c>
      <c r="AI173" s="57"/>
      <c r="AJ173" s="59" t="s">
        <v>6886</v>
      </c>
      <c r="AK173" s="57"/>
      <c r="AL173" s="41" t="str">
        <f>IF(A173="","",IF(IF(ISERROR(MATCH(A173,[1]vInfo!A:A,0)),"","VPC")&lt;&gt;"","VPC",IF(ISERROR(MATCH(A173,[2]vInfo!A:A,0)),IF(ISERROR(MATCH(A173,[3]vInfo!A:A,0)),"Non VPC(Location/Technical Constraint)","VPC (yet)"),"VPC (yet)")))</f>
        <v>VPC (yet)</v>
      </c>
      <c r="AM173" s="41" t="str">
        <f>IF(AL173="VPC (yet)",IFERROR(VLOOKUP(B173,[4]Sheet1!A:B,2,0),""),"")</f>
        <v>September</v>
      </c>
      <c r="AN173" s="41" t="str">
        <f t="shared" si="5"/>
        <v>AP</v>
      </c>
      <c r="AO173" s="41">
        <f>MATCH(B173,[4]Dashboard!B:B,0)</f>
        <v>18</v>
      </c>
    </row>
    <row r="174" spans="1:41" ht="18" customHeight="1">
      <c r="A174" s="38" t="str">
        <f t="shared" si="4"/>
        <v>w11rejcicdb1a</v>
      </c>
      <c r="B174" s="38" t="s">
        <v>7330</v>
      </c>
      <c r="C174" s="46" t="s">
        <v>7331</v>
      </c>
      <c r="D174" s="38">
        <v>2</v>
      </c>
      <c r="E174" s="38" t="s">
        <v>6651</v>
      </c>
      <c r="F174" s="38" t="s">
        <v>7333</v>
      </c>
      <c r="G174" s="39" t="s">
        <v>681</v>
      </c>
      <c r="H174" s="39" t="s">
        <v>6878</v>
      </c>
      <c r="I174" s="39" t="s">
        <v>311</v>
      </c>
      <c r="J174" s="39" t="s">
        <v>6900</v>
      </c>
      <c r="K174" s="39" t="s">
        <v>5969</v>
      </c>
      <c r="L174" s="39" t="s">
        <v>6960</v>
      </c>
      <c r="M174" s="39" t="s">
        <v>6902</v>
      </c>
      <c r="N174" s="39">
        <v>2012</v>
      </c>
      <c r="O174" s="39"/>
      <c r="P174" s="39"/>
      <c r="Q174" s="39"/>
      <c r="R174" s="39"/>
      <c r="S174" s="39"/>
      <c r="T174" s="39" t="s">
        <v>7010</v>
      </c>
      <c r="U174" s="39" t="s">
        <v>6879</v>
      </c>
      <c r="V174" s="39" t="s">
        <v>6963</v>
      </c>
      <c r="W174" s="39" t="s">
        <v>7223</v>
      </c>
      <c r="X174" s="39" t="s">
        <v>6963</v>
      </c>
      <c r="Y174" s="49" t="s">
        <v>6883</v>
      </c>
      <c r="Z174" s="39">
        <v>2</v>
      </c>
      <c r="AA174" s="39"/>
      <c r="AB174" s="39">
        <v>8192</v>
      </c>
      <c r="AC174" s="39">
        <v>2399</v>
      </c>
      <c r="AD174" s="55" t="s">
        <v>7334</v>
      </c>
      <c r="AE174" s="55" t="s">
        <v>7335</v>
      </c>
      <c r="AF174" s="49" t="s">
        <v>6869</v>
      </c>
      <c r="AG174" s="39"/>
      <c r="AH174" s="39" t="s">
        <v>6983</v>
      </c>
      <c r="AI174" s="57"/>
      <c r="AJ174" s="59" t="s">
        <v>7007</v>
      </c>
      <c r="AK174" s="57"/>
      <c r="AL174" s="41" t="str">
        <f>IF(A174="","",IF(IF(ISERROR(MATCH(A174,[1]vInfo!A:A,0)),"","VPC")&lt;&gt;"","VPC",IF(ISERROR(MATCH(A174,[2]vInfo!A:A,0)),IF(ISERROR(MATCH(A174,[3]vInfo!A:A,0)),"Non VPC(Location/Technical Constraint)","VPC (yet)"),"VPC (yet)")))</f>
        <v>VPC (yet)</v>
      </c>
      <c r="AM174" s="41" t="str">
        <f>IF(AL174="VPC (yet)",IFERROR(VLOOKUP(B174,[4]Sheet1!A:B,2,0),""),"")</f>
        <v>September</v>
      </c>
      <c r="AN174" s="41" t="str">
        <f t="shared" si="5"/>
        <v>AP</v>
      </c>
      <c r="AO174" s="41">
        <f>MATCH(B174,[4]Dashboard!B:B,0)</f>
        <v>18</v>
      </c>
    </row>
    <row r="175" spans="1:41" ht="18" hidden="1" customHeight="1">
      <c r="A175" s="38" t="str">
        <f t="shared" si="4"/>
        <v>w11sejcicdb1a</v>
      </c>
      <c r="B175" s="38" t="s">
        <v>7330</v>
      </c>
      <c r="C175" s="46" t="s">
        <v>7331</v>
      </c>
      <c r="D175" s="38">
        <v>2</v>
      </c>
      <c r="E175" s="38" t="s">
        <v>7336</v>
      </c>
      <c r="F175" s="38" t="s">
        <v>7337</v>
      </c>
      <c r="G175" s="39" t="s">
        <v>234</v>
      </c>
      <c r="H175" s="39" t="s">
        <v>6878</v>
      </c>
      <c r="I175" s="39" t="s">
        <v>6959</v>
      </c>
      <c r="J175" s="39" t="s">
        <v>6900</v>
      </c>
      <c r="K175" s="39" t="s">
        <v>7338</v>
      </c>
      <c r="L175" s="39" t="s">
        <v>6960</v>
      </c>
      <c r="M175" s="39" t="s">
        <v>6902</v>
      </c>
      <c r="N175" s="39">
        <v>2012</v>
      </c>
      <c r="O175" s="39"/>
      <c r="P175" s="39"/>
      <c r="Q175" s="39"/>
      <c r="R175" s="39"/>
      <c r="S175" s="39"/>
      <c r="T175" s="39" t="s">
        <v>7010</v>
      </c>
      <c r="U175" s="39" t="s">
        <v>6939</v>
      </c>
      <c r="V175" s="39" t="s">
        <v>6963</v>
      </c>
      <c r="W175" s="39" t="s">
        <v>7223</v>
      </c>
      <c r="X175" s="39" t="s">
        <v>6963</v>
      </c>
      <c r="Y175" s="49" t="s">
        <v>6883</v>
      </c>
      <c r="Z175" s="39">
        <v>2</v>
      </c>
      <c r="AA175" s="39"/>
      <c r="AB175" s="56">
        <v>8192</v>
      </c>
      <c r="AC175" s="39">
        <v>2700</v>
      </c>
      <c r="AD175" s="39"/>
      <c r="AE175" s="39"/>
      <c r="AF175" s="49" t="s">
        <v>6869</v>
      </c>
      <c r="AG175" s="39" t="s">
        <v>7339</v>
      </c>
      <c r="AH175" s="39"/>
      <c r="AI175" s="57"/>
      <c r="AJ175" s="59" t="s">
        <v>7246</v>
      </c>
      <c r="AK175" s="57"/>
      <c r="AL175" s="41" t="str">
        <f>IF(A175="","",IF(IF(ISERROR(MATCH(A175,[1]vInfo!A:A,0)),"","VPC")&lt;&gt;"","VPC",IF(ISERROR(MATCH(A175,[2]vInfo!A:A,0)),IF(ISERROR(MATCH(A175,[3]vInfo!A:A,0)),"Non VPC(Location/Technical Constraint)","VPC (yet)"),"VPC (yet)")))</f>
        <v>Non VPC(Location/Technical Constraint)</v>
      </c>
      <c r="AM175" s="41" t="str">
        <f>IF(AL175="VPC (yet)",IFERROR(VLOOKUP(B175,[5]Sheet1!A:B,2,0),""),"")</f>
        <v/>
      </c>
      <c r="AN175" s="41" t="str">
        <f t="shared" si="5"/>
        <v>AP</v>
      </c>
    </row>
    <row r="176" spans="1:41" ht="18" customHeight="1">
      <c r="A176" s="38" t="str">
        <f t="shared" si="4"/>
        <v>x11gejcicapi1a</v>
      </c>
      <c r="B176" s="38" t="s">
        <v>7330</v>
      </c>
      <c r="C176" s="46" t="s">
        <v>7331</v>
      </c>
      <c r="D176" s="38">
        <v>2</v>
      </c>
      <c r="E176" s="38" t="s">
        <v>6379</v>
      </c>
      <c r="F176" s="38" t="s">
        <v>7340</v>
      </c>
      <c r="G176" s="39" t="s">
        <v>670</v>
      </c>
      <c r="H176" s="39" t="s">
        <v>6878</v>
      </c>
      <c r="I176" s="39" t="s">
        <v>6959</v>
      </c>
      <c r="J176" s="39" t="s">
        <v>296</v>
      </c>
      <c r="K176" s="39" t="s">
        <v>7328</v>
      </c>
      <c r="L176" s="39" t="s">
        <v>6960</v>
      </c>
      <c r="M176" s="39"/>
      <c r="N176" s="39"/>
      <c r="O176" s="39"/>
      <c r="P176" s="39"/>
      <c r="Q176" s="39"/>
      <c r="R176" s="39" t="s">
        <v>7341</v>
      </c>
      <c r="S176" s="39" t="s">
        <v>7030</v>
      </c>
      <c r="T176" s="39" t="s">
        <v>7064</v>
      </c>
      <c r="U176" s="39" t="s">
        <v>6879</v>
      </c>
      <c r="V176" s="39" t="s">
        <v>6963</v>
      </c>
      <c r="W176" s="39" t="s">
        <v>7223</v>
      </c>
      <c r="X176" s="39" t="s">
        <v>6963</v>
      </c>
      <c r="Y176" s="49" t="s">
        <v>6883</v>
      </c>
      <c r="Z176" s="39">
        <v>2</v>
      </c>
      <c r="AA176" s="39"/>
      <c r="AB176" s="39">
        <v>4096</v>
      </c>
      <c r="AC176" s="39">
        <v>2534</v>
      </c>
      <c r="AD176" s="39" t="s">
        <v>7342</v>
      </c>
      <c r="AE176" s="39">
        <v>50268</v>
      </c>
      <c r="AF176" s="49" t="s">
        <v>6869</v>
      </c>
      <c r="AG176" s="39" t="s">
        <v>7343</v>
      </c>
      <c r="AH176" s="39" t="s">
        <v>6983</v>
      </c>
      <c r="AI176" s="57" t="s">
        <v>7329</v>
      </c>
      <c r="AJ176" s="59" t="s">
        <v>6886</v>
      </c>
      <c r="AK176" s="57"/>
      <c r="AL176" s="41" t="str">
        <f>IF(A176="","",IF(IF(ISERROR(MATCH(A176,[1]vInfo!A:A,0)),"","VPC")&lt;&gt;"","VPC",IF(ISERROR(MATCH(A176,[2]vInfo!A:A,0)),IF(ISERROR(MATCH(A176,[3]vInfo!A:A,0)),"Non VPC(Location/Technical Constraint)","VPC (yet)"),"VPC (yet)")))</f>
        <v>VPC (yet)</v>
      </c>
      <c r="AM176" s="41" t="str">
        <f>IF(AL176="VPC (yet)",IFERROR(VLOOKUP(B176,[4]Sheet1!A:B,2,0),""),"")</f>
        <v>September</v>
      </c>
      <c r="AN176" s="41" t="str">
        <f t="shared" si="5"/>
        <v>AP</v>
      </c>
      <c r="AO176" s="41">
        <f>MATCH(B176,[4]Dashboard!B:B,0)</f>
        <v>18</v>
      </c>
    </row>
    <row r="177" spans="1:41" ht="18" customHeight="1">
      <c r="A177" s="38" t="str">
        <f t="shared" si="4"/>
        <v>x11gejcicapi2a</v>
      </c>
      <c r="B177" s="38" t="s">
        <v>7330</v>
      </c>
      <c r="C177" s="46" t="s">
        <v>7331</v>
      </c>
      <c r="D177" s="38">
        <v>2</v>
      </c>
      <c r="E177" s="38" t="s">
        <v>6383</v>
      </c>
      <c r="F177" s="38" t="s">
        <v>7344</v>
      </c>
      <c r="G177" s="39" t="s">
        <v>670</v>
      </c>
      <c r="H177" s="39" t="s">
        <v>6878</v>
      </c>
      <c r="I177" s="39" t="s">
        <v>6959</v>
      </c>
      <c r="J177" s="39" t="s">
        <v>296</v>
      </c>
      <c r="K177" s="39" t="s">
        <v>7328</v>
      </c>
      <c r="L177" s="39" t="s">
        <v>6960</v>
      </c>
      <c r="M177" s="39"/>
      <c r="N177" s="39"/>
      <c r="O177" s="39"/>
      <c r="P177" s="39"/>
      <c r="Q177" s="39"/>
      <c r="R177" s="39" t="s">
        <v>7341</v>
      </c>
      <c r="S177" s="39" t="s">
        <v>7030</v>
      </c>
      <c r="T177" s="39" t="s">
        <v>7064</v>
      </c>
      <c r="U177" s="39" t="s">
        <v>6879</v>
      </c>
      <c r="V177" s="39" t="s">
        <v>6963</v>
      </c>
      <c r="W177" s="39" t="s">
        <v>7223</v>
      </c>
      <c r="X177" s="39" t="s">
        <v>6963</v>
      </c>
      <c r="Y177" s="49" t="s">
        <v>6883</v>
      </c>
      <c r="Z177" s="39">
        <v>2</v>
      </c>
      <c r="AA177" s="39"/>
      <c r="AB177" s="39">
        <v>4096</v>
      </c>
      <c r="AC177" s="39">
        <v>2534</v>
      </c>
      <c r="AD177" s="39" t="s">
        <v>7345</v>
      </c>
      <c r="AE177" s="39">
        <v>13983</v>
      </c>
      <c r="AF177" s="49" t="s">
        <v>6869</v>
      </c>
      <c r="AG177" s="39" t="s">
        <v>7343</v>
      </c>
      <c r="AH177" s="39" t="s">
        <v>6983</v>
      </c>
      <c r="AI177" s="57" t="s">
        <v>7329</v>
      </c>
      <c r="AJ177" s="59" t="s">
        <v>6886</v>
      </c>
      <c r="AK177" s="57"/>
      <c r="AL177" s="41" t="str">
        <f>IF(A177="","",IF(IF(ISERROR(MATCH(A177,[1]vInfo!A:A,0)),"","VPC")&lt;&gt;"","VPC",IF(ISERROR(MATCH(A177,[2]vInfo!A:A,0)),IF(ISERROR(MATCH(A177,[3]vInfo!A:A,0)),"Non VPC(Location/Technical Constraint)","VPC (yet)"),"VPC (yet)")))</f>
        <v>VPC (yet)</v>
      </c>
      <c r="AM177" s="41" t="str">
        <f>IF(AL177="VPC (yet)",IFERROR(VLOOKUP(B177,[4]Sheet1!A:B,2,0),""),"")</f>
        <v>September</v>
      </c>
      <c r="AN177" s="41" t="str">
        <f t="shared" si="5"/>
        <v>AP</v>
      </c>
      <c r="AO177" s="41">
        <f>MATCH(B177,[4]Dashboard!B:B,0)</f>
        <v>18</v>
      </c>
    </row>
    <row r="178" spans="1:41" ht="18" customHeight="1">
      <c r="A178" s="38" t="str">
        <f t="shared" si="4"/>
        <v>x11gejcicapp1a</v>
      </c>
      <c r="B178" s="38" t="s">
        <v>7330</v>
      </c>
      <c r="C178" s="46" t="s">
        <v>2409</v>
      </c>
      <c r="D178" s="38">
        <v>2</v>
      </c>
      <c r="E178" s="38" t="s">
        <v>6387</v>
      </c>
      <c r="F178" s="38" t="s">
        <v>7346</v>
      </c>
      <c r="G178" s="39" t="s">
        <v>670</v>
      </c>
      <c r="H178" s="39" t="s">
        <v>6878</v>
      </c>
      <c r="I178" s="39" t="s">
        <v>6959</v>
      </c>
      <c r="J178" s="39" t="s">
        <v>296</v>
      </c>
      <c r="K178" s="39" t="s">
        <v>7328</v>
      </c>
      <c r="L178" s="39" t="s">
        <v>6960</v>
      </c>
      <c r="M178" s="39"/>
      <c r="N178" s="39"/>
      <c r="O178" s="39"/>
      <c r="P178" s="39"/>
      <c r="Q178" s="39"/>
      <c r="R178" s="39" t="s">
        <v>7341</v>
      </c>
      <c r="S178" s="39" t="s">
        <v>7030</v>
      </c>
      <c r="T178" s="39" t="s">
        <v>7064</v>
      </c>
      <c r="U178" s="39" t="s">
        <v>6879</v>
      </c>
      <c r="V178" s="39" t="s">
        <v>6963</v>
      </c>
      <c r="W178" s="39" t="s">
        <v>7223</v>
      </c>
      <c r="X178" s="39" t="s">
        <v>6963</v>
      </c>
      <c r="Y178" s="49" t="s">
        <v>6883</v>
      </c>
      <c r="Z178" s="39">
        <v>2</v>
      </c>
      <c r="AA178" s="39"/>
      <c r="AB178" s="39">
        <v>4096</v>
      </c>
      <c r="AC178" s="39">
        <v>2534</v>
      </c>
      <c r="AD178" s="39" t="s">
        <v>7347</v>
      </c>
      <c r="AE178" s="39">
        <v>476</v>
      </c>
      <c r="AF178" s="49" t="s">
        <v>6869</v>
      </c>
      <c r="AG178" s="39" t="s">
        <v>7343</v>
      </c>
      <c r="AH178" s="39" t="s">
        <v>6983</v>
      </c>
      <c r="AI178" s="57" t="s">
        <v>7329</v>
      </c>
      <c r="AJ178" s="59" t="s">
        <v>6886</v>
      </c>
      <c r="AK178" s="57"/>
      <c r="AL178" s="41" t="str">
        <f>IF(A178="","",IF(IF(ISERROR(MATCH(A178,[1]vInfo!A:A,0)),"","VPC")&lt;&gt;"","VPC",IF(ISERROR(MATCH(A178,[2]vInfo!A:A,0)),IF(ISERROR(MATCH(A178,[3]vInfo!A:A,0)),"Non VPC(Location/Technical Constraint)","VPC (yet)"),"VPC (yet)")))</f>
        <v>VPC (yet)</v>
      </c>
      <c r="AM178" s="41" t="str">
        <f>IF(AL178="VPC (yet)",IFERROR(VLOOKUP(B178,[4]Sheet1!A:B,2,0),""),"")</f>
        <v>September</v>
      </c>
      <c r="AN178" s="41" t="str">
        <f t="shared" si="5"/>
        <v>AP</v>
      </c>
      <c r="AO178" s="41">
        <f>MATCH(B178,[4]Dashboard!B:B,0)</f>
        <v>18</v>
      </c>
    </row>
    <row r="179" spans="1:41" ht="18" customHeight="1">
      <c r="A179" s="38" t="str">
        <f t="shared" si="4"/>
        <v>x11gejcicapp2a</v>
      </c>
      <c r="B179" s="38" t="s">
        <v>7330</v>
      </c>
      <c r="C179" s="46" t="s">
        <v>7331</v>
      </c>
      <c r="D179" s="38">
        <v>2</v>
      </c>
      <c r="E179" s="38" t="s">
        <v>6391</v>
      </c>
      <c r="F179" s="38" t="s">
        <v>7348</v>
      </c>
      <c r="G179" s="39" t="s">
        <v>670</v>
      </c>
      <c r="H179" s="39" t="s">
        <v>6878</v>
      </c>
      <c r="I179" s="39" t="s">
        <v>6959</v>
      </c>
      <c r="J179" s="39" t="s">
        <v>296</v>
      </c>
      <c r="K179" s="39" t="s">
        <v>7328</v>
      </c>
      <c r="L179" s="39" t="s">
        <v>6960</v>
      </c>
      <c r="M179" s="39"/>
      <c r="N179" s="39"/>
      <c r="O179" s="39"/>
      <c r="P179" s="39"/>
      <c r="Q179" s="39"/>
      <c r="R179" s="39" t="s">
        <v>7341</v>
      </c>
      <c r="S179" s="39" t="s">
        <v>7030</v>
      </c>
      <c r="T179" s="39" t="s">
        <v>7064</v>
      </c>
      <c r="U179" s="39" t="s">
        <v>6879</v>
      </c>
      <c r="V179" s="39" t="s">
        <v>6963</v>
      </c>
      <c r="W179" s="39" t="s">
        <v>7223</v>
      </c>
      <c r="X179" s="39" t="s">
        <v>6963</v>
      </c>
      <c r="Y179" s="49" t="s">
        <v>6883</v>
      </c>
      <c r="Z179" s="39">
        <v>2</v>
      </c>
      <c r="AA179" s="39"/>
      <c r="AB179" s="39">
        <v>4096</v>
      </c>
      <c r="AC179" s="39">
        <v>2534</v>
      </c>
      <c r="AD179" s="39" t="s">
        <v>7347</v>
      </c>
      <c r="AE179" s="39">
        <v>476</v>
      </c>
      <c r="AF179" s="49" t="s">
        <v>6869</v>
      </c>
      <c r="AG179" s="39" t="s">
        <v>7343</v>
      </c>
      <c r="AH179" s="39" t="s">
        <v>6983</v>
      </c>
      <c r="AI179" s="57" t="s">
        <v>7329</v>
      </c>
      <c r="AJ179" s="59" t="s">
        <v>6886</v>
      </c>
      <c r="AK179" s="57"/>
      <c r="AL179" s="41" t="str">
        <f>IF(A179="","",IF(IF(ISERROR(MATCH(A179,[1]vInfo!A:A,0)),"","VPC")&lt;&gt;"","VPC",IF(ISERROR(MATCH(A179,[2]vInfo!A:A,0)),IF(ISERROR(MATCH(A179,[3]vInfo!A:A,0)),"Non VPC(Location/Technical Constraint)","VPC (yet)"),"VPC (yet)")))</f>
        <v>VPC (yet)</v>
      </c>
      <c r="AM179" s="41" t="str">
        <f>IF(AL179="VPC (yet)",IFERROR(VLOOKUP(B179,[4]Sheet1!A:B,2,0),""),"")</f>
        <v>September</v>
      </c>
      <c r="AN179" s="41" t="str">
        <f t="shared" si="5"/>
        <v>AP</v>
      </c>
      <c r="AO179" s="41">
        <f>MATCH(B179,[4]Dashboard!B:B,0)</f>
        <v>18</v>
      </c>
    </row>
    <row r="180" spans="1:41" ht="18" customHeight="1">
      <c r="A180" s="38" t="str">
        <f t="shared" si="4"/>
        <v>x11gejcicgw1a</v>
      </c>
      <c r="B180" s="38" t="s">
        <v>7330</v>
      </c>
      <c r="C180" s="46" t="s">
        <v>7331</v>
      </c>
      <c r="D180" s="38">
        <v>2</v>
      </c>
      <c r="E180" s="38" t="s">
        <v>6395</v>
      </c>
      <c r="F180" s="38" t="s">
        <v>7349</v>
      </c>
      <c r="G180" s="39" t="s">
        <v>670</v>
      </c>
      <c r="H180" s="39" t="s">
        <v>6878</v>
      </c>
      <c r="I180" s="39" t="s">
        <v>6959</v>
      </c>
      <c r="J180" s="39" t="s">
        <v>296</v>
      </c>
      <c r="K180" s="39" t="s">
        <v>6363</v>
      </c>
      <c r="L180" s="39" t="s">
        <v>6960</v>
      </c>
      <c r="M180" s="39"/>
      <c r="N180" s="39"/>
      <c r="O180" s="39"/>
      <c r="P180" s="39"/>
      <c r="Q180" s="39" t="s">
        <v>7350</v>
      </c>
      <c r="R180" s="39"/>
      <c r="S180" s="39" t="s">
        <v>7030</v>
      </c>
      <c r="T180" s="39" t="s">
        <v>7064</v>
      </c>
      <c r="U180" s="39" t="s">
        <v>6879</v>
      </c>
      <c r="V180" s="39" t="s">
        <v>6963</v>
      </c>
      <c r="W180" s="39" t="s">
        <v>7223</v>
      </c>
      <c r="X180" s="39" t="s">
        <v>6963</v>
      </c>
      <c r="Y180" s="49" t="s">
        <v>6883</v>
      </c>
      <c r="Z180" s="39">
        <v>2</v>
      </c>
      <c r="AA180" s="39"/>
      <c r="AB180" s="39">
        <v>4096</v>
      </c>
      <c r="AC180" s="39">
        <v>2534</v>
      </c>
      <c r="AD180" s="39" t="s">
        <v>7351</v>
      </c>
      <c r="AE180" s="39">
        <v>9951</v>
      </c>
      <c r="AF180" s="49" t="s">
        <v>6869</v>
      </c>
      <c r="AG180" s="39" t="s">
        <v>7343</v>
      </c>
      <c r="AH180" s="39" t="s">
        <v>6983</v>
      </c>
      <c r="AI180" s="57" t="s">
        <v>7329</v>
      </c>
      <c r="AJ180" s="59" t="s">
        <v>7007</v>
      </c>
      <c r="AK180" s="57"/>
      <c r="AL180" s="41" t="str">
        <f>IF(A180="","",IF(IF(ISERROR(MATCH(A180,[1]vInfo!A:A,0)),"","VPC")&lt;&gt;"","VPC",IF(ISERROR(MATCH(A180,[2]vInfo!A:A,0)),IF(ISERROR(MATCH(A180,[3]vInfo!A:A,0)),"Non VPC(Location/Technical Constraint)","VPC (yet)"),"VPC (yet)")))</f>
        <v>VPC (yet)</v>
      </c>
      <c r="AM180" s="41" t="str">
        <f>IF(AL180="VPC (yet)",IFERROR(VLOOKUP(B180,[4]Sheet1!A:B,2,0),""),"")</f>
        <v>September</v>
      </c>
      <c r="AN180" s="41" t="str">
        <f t="shared" si="5"/>
        <v>AP</v>
      </c>
      <c r="AO180" s="41">
        <f>MATCH(B180,[4]Dashboard!B:B,0)</f>
        <v>18</v>
      </c>
    </row>
    <row r="181" spans="1:41" ht="18" customHeight="1">
      <c r="A181" s="38" t="str">
        <f t="shared" si="4"/>
        <v>x11rejcicapi1a</v>
      </c>
      <c r="B181" s="38" t="s">
        <v>7330</v>
      </c>
      <c r="C181" s="46" t="s">
        <v>7331</v>
      </c>
      <c r="D181" s="38">
        <v>2</v>
      </c>
      <c r="E181" s="38" t="s">
        <v>6763</v>
      </c>
      <c r="F181" s="38" t="s">
        <v>7352</v>
      </c>
      <c r="G181" s="39" t="s">
        <v>681</v>
      </c>
      <c r="H181" s="39" t="s">
        <v>6878</v>
      </c>
      <c r="I181" s="39" t="s">
        <v>311</v>
      </c>
      <c r="J181" s="39" t="s">
        <v>296</v>
      </c>
      <c r="K181" s="39" t="s">
        <v>7328</v>
      </c>
      <c r="L181" s="39" t="s">
        <v>6960</v>
      </c>
      <c r="M181" s="39"/>
      <c r="N181" s="39"/>
      <c r="O181" s="39"/>
      <c r="P181" s="39"/>
      <c r="Q181" s="39"/>
      <c r="R181" s="39" t="s">
        <v>7341</v>
      </c>
      <c r="S181" s="39" t="s">
        <v>7030</v>
      </c>
      <c r="T181" s="39" t="s">
        <v>7010</v>
      </c>
      <c r="U181" s="39" t="s">
        <v>6879</v>
      </c>
      <c r="V181" s="39" t="s">
        <v>6963</v>
      </c>
      <c r="W181" s="39" t="s">
        <v>7223</v>
      </c>
      <c r="X181" s="39" t="s">
        <v>6963</v>
      </c>
      <c r="Y181" s="49" t="s">
        <v>6883</v>
      </c>
      <c r="Z181" s="39">
        <v>2</v>
      </c>
      <c r="AA181" s="39"/>
      <c r="AB181" s="56">
        <v>4096</v>
      </c>
      <c r="AC181" s="39">
        <v>2399</v>
      </c>
      <c r="AD181" s="55" t="s">
        <v>7353</v>
      </c>
      <c r="AE181" s="55" t="s">
        <v>7354</v>
      </c>
      <c r="AF181" s="49" t="s">
        <v>6869</v>
      </c>
      <c r="AG181" s="39"/>
      <c r="AH181" s="39" t="s">
        <v>6983</v>
      </c>
      <c r="AI181" s="57" t="s">
        <v>7327</v>
      </c>
      <c r="AJ181" s="59" t="s">
        <v>7007</v>
      </c>
      <c r="AK181" s="57"/>
      <c r="AL181" s="41" t="str">
        <f>IF(A181="","",IF(IF(ISERROR(MATCH(A181,[1]vInfo!A:A,0)),"","VPC")&lt;&gt;"","VPC",IF(ISERROR(MATCH(A181,[2]vInfo!A:A,0)),IF(ISERROR(MATCH(A181,[3]vInfo!A:A,0)),"Non VPC(Location/Technical Constraint)","VPC (yet)"),"VPC (yet)")))</f>
        <v>VPC (yet)</v>
      </c>
      <c r="AM181" s="41" t="str">
        <f>IF(AL181="VPC (yet)",IFERROR(VLOOKUP(B181,[4]Sheet1!A:B,2,0),""),"")</f>
        <v>September</v>
      </c>
      <c r="AN181" s="41" t="str">
        <f t="shared" si="5"/>
        <v>AP</v>
      </c>
      <c r="AO181" s="41">
        <f>MATCH(B181,[4]Dashboard!B:B,0)</f>
        <v>18</v>
      </c>
    </row>
    <row r="182" spans="1:41" ht="18" customHeight="1">
      <c r="A182" s="38" t="str">
        <f t="shared" si="4"/>
        <v>x11rejcicapp1a</v>
      </c>
      <c r="B182" s="38" t="s">
        <v>7330</v>
      </c>
      <c r="C182" s="46" t="s">
        <v>7331</v>
      </c>
      <c r="D182" s="38">
        <v>2</v>
      </c>
      <c r="E182" s="38" t="s">
        <v>6767</v>
      </c>
      <c r="F182" s="38" t="s">
        <v>7355</v>
      </c>
      <c r="G182" s="39" t="s">
        <v>681</v>
      </c>
      <c r="H182" s="39" t="s">
        <v>6878</v>
      </c>
      <c r="I182" s="39" t="s">
        <v>311</v>
      </c>
      <c r="J182" s="39" t="s">
        <v>296</v>
      </c>
      <c r="K182" s="39" t="s">
        <v>7328</v>
      </c>
      <c r="L182" s="39" t="s">
        <v>6960</v>
      </c>
      <c r="M182" s="39"/>
      <c r="N182" s="39"/>
      <c r="O182" s="39"/>
      <c r="P182" s="39"/>
      <c r="Q182" s="39"/>
      <c r="R182" s="39" t="s">
        <v>7341</v>
      </c>
      <c r="S182" s="39" t="s">
        <v>7030</v>
      </c>
      <c r="T182" s="39" t="s">
        <v>7010</v>
      </c>
      <c r="U182" s="39" t="s">
        <v>6879</v>
      </c>
      <c r="V182" s="39" t="s">
        <v>6963</v>
      </c>
      <c r="W182" s="39" t="s">
        <v>7223</v>
      </c>
      <c r="X182" s="39" t="s">
        <v>6963</v>
      </c>
      <c r="Y182" s="49" t="s">
        <v>6883</v>
      </c>
      <c r="Z182" s="39">
        <v>2</v>
      </c>
      <c r="AA182" s="39"/>
      <c r="AB182" s="39">
        <v>4096</v>
      </c>
      <c r="AC182" s="39">
        <v>2399</v>
      </c>
      <c r="AD182" s="55" t="s">
        <v>7356</v>
      </c>
      <c r="AE182" s="55" t="s">
        <v>7357</v>
      </c>
      <c r="AF182" s="49" t="s">
        <v>6869</v>
      </c>
      <c r="AG182" s="39"/>
      <c r="AH182" s="39" t="s">
        <v>6983</v>
      </c>
      <c r="AI182" s="57" t="s">
        <v>7327</v>
      </c>
      <c r="AJ182" s="59" t="s">
        <v>6890</v>
      </c>
      <c r="AK182" s="57"/>
      <c r="AL182" s="41" t="str">
        <f>IF(A182="","",IF(IF(ISERROR(MATCH(A182,[1]vInfo!A:A,0)),"","VPC")&lt;&gt;"","VPC",IF(ISERROR(MATCH(A182,[2]vInfo!A:A,0)),IF(ISERROR(MATCH(A182,[3]vInfo!A:A,0)),"Non VPC(Location/Technical Constraint)","VPC (yet)"),"VPC (yet)")))</f>
        <v>VPC (yet)</v>
      </c>
      <c r="AM182" s="41" t="str">
        <f>IF(AL182="VPC (yet)",IFERROR(VLOOKUP(B182,[4]Sheet1!A:B,2,0),""),"")</f>
        <v>September</v>
      </c>
      <c r="AN182" s="41" t="str">
        <f t="shared" si="5"/>
        <v>AP</v>
      </c>
      <c r="AO182" s="41">
        <f>MATCH(B182,[4]Dashboard!B:B,0)</f>
        <v>18</v>
      </c>
    </row>
    <row r="183" spans="1:41" ht="18" customHeight="1">
      <c r="A183" s="38" t="str">
        <f t="shared" si="4"/>
        <v>x11rejcicgw1a</v>
      </c>
      <c r="B183" s="38" t="s">
        <v>7330</v>
      </c>
      <c r="C183" s="46" t="s">
        <v>7331</v>
      </c>
      <c r="D183" s="38">
        <v>2</v>
      </c>
      <c r="E183" s="38" t="s">
        <v>6771</v>
      </c>
      <c r="F183" s="38" t="s">
        <v>7358</v>
      </c>
      <c r="G183" s="39" t="s">
        <v>681</v>
      </c>
      <c r="H183" s="39" t="s">
        <v>6878</v>
      </c>
      <c r="I183" s="39" t="s">
        <v>311</v>
      </c>
      <c r="J183" s="39" t="s">
        <v>296</v>
      </c>
      <c r="K183" s="39" t="s">
        <v>6363</v>
      </c>
      <c r="L183" s="39" t="s">
        <v>6960</v>
      </c>
      <c r="M183" s="39"/>
      <c r="N183" s="39"/>
      <c r="O183" s="39"/>
      <c r="P183" s="39"/>
      <c r="Q183" s="39" t="s">
        <v>7350</v>
      </c>
      <c r="R183" s="39"/>
      <c r="S183" s="39" t="s">
        <v>7030</v>
      </c>
      <c r="T183" s="39" t="s">
        <v>7010</v>
      </c>
      <c r="U183" s="39" t="s">
        <v>6879</v>
      </c>
      <c r="V183" s="39" t="s">
        <v>6963</v>
      </c>
      <c r="W183" s="39" t="s">
        <v>7223</v>
      </c>
      <c r="X183" s="39" t="s">
        <v>6963</v>
      </c>
      <c r="Y183" s="49" t="s">
        <v>6883</v>
      </c>
      <c r="Z183" s="39">
        <v>2</v>
      </c>
      <c r="AA183" s="39"/>
      <c r="AB183" s="39">
        <v>4096</v>
      </c>
      <c r="AC183" s="39">
        <v>2399</v>
      </c>
      <c r="AD183" s="55" t="s">
        <v>7359</v>
      </c>
      <c r="AE183" s="55" t="s">
        <v>7360</v>
      </c>
      <c r="AF183" s="49" t="s">
        <v>6869</v>
      </c>
      <c r="AG183" s="39"/>
      <c r="AH183" s="39" t="s">
        <v>6983</v>
      </c>
      <c r="AI183" s="57" t="s">
        <v>7327</v>
      </c>
      <c r="AJ183" s="59" t="s">
        <v>6890</v>
      </c>
      <c r="AK183" s="57"/>
      <c r="AL183" s="41" t="str">
        <f>IF(A183="","",IF(IF(ISERROR(MATCH(A183,[1]vInfo!A:A,0)),"","VPC")&lt;&gt;"","VPC",IF(ISERROR(MATCH(A183,[2]vInfo!A:A,0)),IF(ISERROR(MATCH(A183,[3]vInfo!A:A,0)),"Non VPC(Location/Technical Constraint)","VPC (yet)"),"VPC (yet)")))</f>
        <v>VPC (yet)</v>
      </c>
      <c r="AM183" s="41" t="str">
        <f>IF(AL183="VPC (yet)",IFERROR(VLOOKUP(B183,[4]Sheet1!A:B,2,0),""),"")</f>
        <v>September</v>
      </c>
      <c r="AN183" s="41" t="str">
        <f t="shared" si="5"/>
        <v>AP</v>
      </c>
      <c r="AO183" s="41">
        <f>MATCH(B183,[4]Dashboard!B:B,0)</f>
        <v>18</v>
      </c>
    </row>
    <row r="184" spans="1:41" ht="18" hidden="1" customHeight="1">
      <c r="A184" s="38" t="str">
        <f t="shared" si="4"/>
        <v>x11sejcicapi1a</v>
      </c>
      <c r="B184" s="38" t="s">
        <v>7330</v>
      </c>
      <c r="C184" s="46" t="s">
        <v>7331</v>
      </c>
      <c r="D184" s="38">
        <v>2</v>
      </c>
      <c r="E184" s="38" t="s">
        <v>7361</v>
      </c>
      <c r="F184" s="38" t="s">
        <v>7362</v>
      </c>
      <c r="G184" s="39" t="s">
        <v>234</v>
      </c>
      <c r="H184" s="39" t="s">
        <v>6878</v>
      </c>
      <c r="I184" s="39" t="s">
        <v>6959</v>
      </c>
      <c r="J184" s="39" t="s">
        <v>296</v>
      </c>
      <c r="K184" s="39" t="s">
        <v>7328</v>
      </c>
      <c r="L184" s="39" t="s">
        <v>6960</v>
      </c>
      <c r="M184" s="39"/>
      <c r="N184" s="39"/>
      <c r="O184" s="39"/>
      <c r="P184" s="39"/>
      <c r="Q184" s="39"/>
      <c r="R184" s="39" t="s">
        <v>7341</v>
      </c>
      <c r="S184" s="39" t="s">
        <v>7030</v>
      </c>
      <c r="T184" s="39" t="s">
        <v>7010</v>
      </c>
      <c r="U184" s="39" t="s">
        <v>6939</v>
      </c>
      <c r="V184" s="39" t="s">
        <v>6963</v>
      </c>
      <c r="W184" s="39" t="s">
        <v>7223</v>
      </c>
      <c r="X184" s="39" t="s">
        <v>6963</v>
      </c>
      <c r="Y184" s="49" t="s">
        <v>6883</v>
      </c>
      <c r="Z184" s="39">
        <v>2</v>
      </c>
      <c r="AA184" s="39"/>
      <c r="AB184" s="56">
        <v>4096</v>
      </c>
      <c r="AC184" s="39">
        <v>2700</v>
      </c>
      <c r="AD184" s="39"/>
      <c r="AE184" s="39"/>
      <c r="AF184" s="49" t="s">
        <v>6869</v>
      </c>
      <c r="AG184" s="39"/>
      <c r="AH184" s="39"/>
      <c r="AI184" s="57" t="s">
        <v>7329</v>
      </c>
      <c r="AJ184" s="59" t="s">
        <v>7246</v>
      </c>
      <c r="AK184" s="57"/>
      <c r="AL184" s="41" t="str">
        <f>IF(A184="","",IF(IF(ISERROR(MATCH(A184,[1]vInfo!A:A,0)),"","VPC")&lt;&gt;"","VPC",IF(ISERROR(MATCH(A184,[2]vInfo!A:A,0)),IF(ISERROR(MATCH(A184,[3]vInfo!A:A,0)),"Non VPC(Location/Technical Constraint)","VPC (yet)"),"VPC (yet)")))</f>
        <v>Non VPC(Location/Technical Constraint)</v>
      </c>
      <c r="AM184" s="41" t="str">
        <f>IF(AL184="VPC (yet)",IFERROR(VLOOKUP(B184,[5]Sheet1!A:B,2,0),""),"")</f>
        <v/>
      </c>
      <c r="AN184" s="41" t="str">
        <f t="shared" si="5"/>
        <v>AP</v>
      </c>
    </row>
    <row r="185" spans="1:41" ht="18" hidden="1" customHeight="1">
      <c r="A185" s="38" t="str">
        <f t="shared" si="4"/>
        <v>x11sejcicapp1a</v>
      </c>
      <c r="B185" s="38" t="s">
        <v>7330</v>
      </c>
      <c r="C185" s="46" t="s">
        <v>7331</v>
      </c>
      <c r="D185" s="38">
        <v>2</v>
      </c>
      <c r="E185" s="38" t="s">
        <v>7363</v>
      </c>
      <c r="F185" s="38" t="s">
        <v>7364</v>
      </c>
      <c r="G185" s="39" t="s">
        <v>234</v>
      </c>
      <c r="H185" s="39" t="s">
        <v>6878</v>
      </c>
      <c r="I185" s="39" t="s">
        <v>6959</v>
      </c>
      <c r="J185" s="39" t="s">
        <v>296</v>
      </c>
      <c r="K185" s="39" t="s">
        <v>7328</v>
      </c>
      <c r="L185" s="39" t="s">
        <v>6960</v>
      </c>
      <c r="M185" s="39"/>
      <c r="N185" s="39"/>
      <c r="O185" s="39"/>
      <c r="P185" s="39"/>
      <c r="Q185" s="39"/>
      <c r="R185" s="39" t="s">
        <v>7341</v>
      </c>
      <c r="S185" s="39" t="s">
        <v>7030</v>
      </c>
      <c r="T185" s="39" t="s">
        <v>7010</v>
      </c>
      <c r="U185" s="39" t="s">
        <v>6939</v>
      </c>
      <c r="V185" s="39" t="s">
        <v>6963</v>
      </c>
      <c r="W185" s="39" t="s">
        <v>7223</v>
      </c>
      <c r="X185" s="39" t="s">
        <v>6963</v>
      </c>
      <c r="Y185" s="49" t="s">
        <v>6883</v>
      </c>
      <c r="Z185" s="39">
        <v>2</v>
      </c>
      <c r="AA185" s="39"/>
      <c r="AB185" s="56">
        <v>4096</v>
      </c>
      <c r="AC185" s="39">
        <v>2700</v>
      </c>
      <c r="AD185" s="39"/>
      <c r="AE185" s="39"/>
      <c r="AF185" s="49" t="s">
        <v>6869</v>
      </c>
      <c r="AG185" s="39" t="s">
        <v>7343</v>
      </c>
      <c r="AH185" s="39"/>
      <c r="AI185" s="57" t="s">
        <v>7329</v>
      </c>
      <c r="AJ185" s="59" t="s">
        <v>7246</v>
      </c>
      <c r="AK185" s="57"/>
      <c r="AL185" s="41" t="str">
        <f>IF(A185="","",IF(IF(ISERROR(MATCH(A185,[1]vInfo!A:A,0)),"","VPC")&lt;&gt;"","VPC",IF(ISERROR(MATCH(A185,[2]vInfo!A:A,0)),IF(ISERROR(MATCH(A185,[3]vInfo!A:A,0)),"Non VPC(Location/Technical Constraint)","VPC (yet)"),"VPC (yet)")))</f>
        <v>Non VPC(Location/Technical Constraint)</v>
      </c>
      <c r="AM185" s="41" t="str">
        <f>IF(AL185="VPC (yet)",IFERROR(VLOOKUP(B185,[5]Sheet1!A:B,2,0),""),"")</f>
        <v/>
      </c>
      <c r="AN185" s="41" t="str">
        <f t="shared" si="5"/>
        <v>AP</v>
      </c>
    </row>
    <row r="186" spans="1:41" ht="18" hidden="1" customHeight="1">
      <c r="A186" s="38" t="str">
        <f t="shared" si="4"/>
        <v>x11sejcicapp2a</v>
      </c>
      <c r="B186" s="38" t="s">
        <v>7330</v>
      </c>
      <c r="C186" s="46" t="s">
        <v>7331</v>
      </c>
      <c r="D186" s="38">
        <v>2</v>
      </c>
      <c r="E186" s="38" t="s">
        <v>7365</v>
      </c>
      <c r="F186" s="38" t="s">
        <v>7366</v>
      </c>
      <c r="G186" s="39" t="s">
        <v>234</v>
      </c>
      <c r="H186" s="39" t="s">
        <v>6878</v>
      </c>
      <c r="I186" s="39" t="s">
        <v>6959</v>
      </c>
      <c r="J186" s="39" t="s">
        <v>296</v>
      </c>
      <c r="K186" s="39" t="s">
        <v>7328</v>
      </c>
      <c r="L186" s="39" t="s">
        <v>6960</v>
      </c>
      <c r="M186" s="39"/>
      <c r="N186" s="39"/>
      <c r="O186" s="39"/>
      <c r="P186" s="39"/>
      <c r="Q186" s="39"/>
      <c r="R186" s="39" t="s">
        <v>7341</v>
      </c>
      <c r="S186" s="39" t="s">
        <v>7030</v>
      </c>
      <c r="T186" s="39" t="s">
        <v>7010</v>
      </c>
      <c r="U186" s="39" t="s">
        <v>6939</v>
      </c>
      <c r="V186" s="39" t="s">
        <v>6963</v>
      </c>
      <c r="W186" s="39" t="s">
        <v>7223</v>
      </c>
      <c r="X186" s="39" t="s">
        <v>6963</v>
      </c>
      <c r="Y186" s="49" t="s">
        <v>6883</v>
      </c>
      <c r="Z186" s="39">
        <v>2</v>
      </c>
      <c r="AA186" s="39"/>
      <c r="AB186" s="56">
        <v>4096</v>
      </c>
      <c r="AC186" s="39">
        <v>2700</v>
      </c>
      <c r="AD186" s="39"/>
      <c r="AE186" s="39"/>
      <c r="AF186" s="49" t="s">
        <v>6869</v>
      </c>
      <c r="AG186" s="39" t="s">
        <v>7343</v>
      </c>
      <c r="AH186" s="39"/>
      <c r="AI186" s="57" t="s">
        <v>7329</v>
      </c>
      <c r="AJ186" s="59" t="s">
        <v>7246</v>
      </c>
      <c r="AK186" s="57"/>
      <c r="AL186" s="41" t="str">
        <f>IF(A186="","",IF(IF(ISERROR(MATCH(A186,[1]vInfo!A:A,0)),"","VPC")&lt;&gt;"","VPC",IF(ISERROR(MATCH(A186,[2]vInfo!A:A,0)),IF(ISERROR(MATCH(A186,[3]vInfo!A:A,0)),"Non VPC(Location/Technical Constraint)","VPC (yet)"),"VPC (yet)")))</f>
        <v>Non VPC(Location/Technical Constraint)</v>
      </c>
      <c r="AM186" s="41" t="str">
        <f>IF(AL186="VPC (yet)",IFERROR(VLOOKUP(B186,[5]Sheet1!A:B,2,0),""),"")</f>
        <v/>
      </c>
      <c r="AN186" s="41" t="str">
        <f t="shared" si="5"/>
        <v>AP</v>
      </c>
    </row>
    <row r="187" spans="1:41" ht="18" hidden="1" customHeight="1">
      <c r="A187" s="38" t="str">
        <f t="shared" si="4"/>
        <v>x11sejcicgw1a</v>
      </c>
      <c r="B187" s="38" t="s">
        <v>7330</v>
      </c>
      <c r="C187" s="46" t="s">
        <v>7331</v>
      </c>
      <c r="D187" s="38">
        <v>2</v>
      </c>
      <c r="E187" s="38" t="s">
        <v>7367</v>
      </c>
      <c r="F187" s="38" t="s">
        <v>7368</v>
      </c>
      <c r="G187" s="39" t="s">
        <v>234</v>
      </c>
      <c r="H187" s="39" t="s">
        <v>6878</v>
      </c>
      <c r="I187" s="39" t="s">
        <v>6959</v>
      </c>
      <c r="J187" s="39" t="s">
        <v>296</v>
      </c>
      <c r="K187" s="39" t="s">
        <v>7328</v>
      </c>
      <c r="L187" s="39" t="s">
        <v>6960</v>
      </c>
      <c r="M187" s="39"/>
      <c r="N187" s="39"/>
      <c r="O187" s="39"/>
      <c r="P187" s="39"/>
      <c r="Q187" s="39" t="s">
        <v>7350</v>
      </c>
      <c r="R187" s="39"/>
      <c r="S187" s="39" t="s">
        <v>7030</v>
      </c>
      <c r="T187" s="39" t="s">
        <v>7010</v>
      </c>
      <c r="U187" s="39" t="s">
        <v>6939</v>
      </c>
      <c r="V187" s="39" t="s">
        <v>6963</v>
      </c>
      <c r="W187" s="39" t="s">
        <v>7223</v>
      </c>
      <c r="X187" s="39" t="s">
        <v>6963</v>
      </c>
      <c r="Y187" s="49" t="s">
        <v>6883</v>
      </c>
      <c r="Z187" s="39">
        <v>2</v>
      </c>
      <c r="AA187" s="39"/>
      <c r="AB187" s="56">
        <v>4096</v>
      </c>
      <c r="AC187" s="39">
        <v>2700</v>
      </c>
      <c r="AD187" s="39"/>
      <c r="AE187" s="39"/>
      <c r="AF187" s="49" t="s">
        <v>6869</v>
      </c>
      <c r="AG187" s="39" t="s">
        <v>7343</v>
      </c>
      <c r="AH187" s="39"/>
      <c r="AI187" s="57" t="s">
        <v>7329</v>
      </c>
      <c r="AJ187" s="59" t="s">
        <v>7246</v>
      </c>
      <c r="AK187" s="57"/>
      <c r="AL187" s="41" t="str">
        <f>IF(A187="","",IF(IF(ISERROR(MATCH(A187,[1]vInfo!A:A,0)),"","VPC")&lt;&gt;"","VPC",IF(ISERROR(MATCH(A187,[2]vInfo!A:A,0)),IF(ISERROR(MATCH(A187,[3]vInfo!A:A,0)),"Non VPC(Location/Technical Constraint)","VPC (yet)"),"VPC (yet)")))</f>
        <v>Non VPC(Location/Technical Constraint)</v>
      </c>
      <c r="AM187" s="41" t="str">
        <f>IF(AL187="VPC (yet)",IFERROR(VLOOKUP(B187,[5]Sheet1!A:B,2,0),""),"")</f>
        <v/>
      </c>
      <c r="AN187" s="41" t="str">
        <f t="shared" si="5"/>
        <v>AP</v>
      </c>
    </row>
    <row r="188" spans="1:41" ht="18" hidden="1" customHeight="1">
      <c r="A188" s="38" t="str">
        <f t="shared" si="4"/>
        <v>w11geppdb1a</v>
      </c>
      <c r="B188" s="38" t="s">
        <v>7369</v>
      </c>
      <c r="C188" s="38" t="s">
        <v>7370</v>
      </c>
      <c r="D188" s="38">
        <v>2</v>
      </c>
      <c r="E188" s="76" t="s">
        <v>7371</v>
      </c>
      <c r="F188" s="76" t="s">
        <v>7372</v>
      </c>
      <c r="G188" s="39" t="s">
        <v>670</v>
      </c>
      <c r="H188" s="38" t="s">
        <v>6878</v>
      </c>
      <c r="I188" s="39" t="s">
        <v>1132</v>
      </c>
      <c r="J188" s="39" t="s">
        <v>6900</v>
      </c>
      <c r="K188" s="39" t="s">
        <v>6901</v>
      </c>
      <c r="L188" s="39" t="s">
        <v>6960</v>
      </c>
      <c r="M188" s="39" t="s">
        <v>6902</v>
      </c>
      <c r="N188" s="39" t="s">
        <v>7373</v>
      </c>
      <c r="O188" s="39"/>
      <c r="P188" s="39"/>
      <c r="Q188" s="39"/>
      <c r="R188" s="39"/>
      <c r="S188" s="39"/>
      <c r="T188" s="39" t="s">
        <v>6858</v>
      </c>
      <c r="U188" s="39" t="s">
        <v>6858</v>
      </c>
      <c r="V188" s="39" t="s">
        <v>6963</v>
      </c>
      <c r="W188" s="39" t="s">
        <v>7374</v>
      </c>
      <c r="X188" s="39" t="s">
        <v>7375</v>
      </c>
      <c r="Y188" s="49" t="s">
        <v>342</v>
      </c>
      <c r="Z188" s="57">
        <v>8</v>
      </c>
      <c r="AA188" s="57"/>
      <c r="AB188" s="57" t="s">
        <v>7376</v>
      </c>
      <c r="AC188" s="57"/>
      <c r="AD188" s="57"/>
      <c r="AE188" s="57" t="s">
        <v>7377</v>
      </c>
      <c r="AF188" s="57"/>
      <c r="AG188" s="57"/>
      <c r="AH188" s="57"/>
      <c r="AI188" s="57"/>
      <c r="AJ188" s="57"/>
      <c r="AK188" s="57"/>
      <c r="AL188" s="41" t="str">
        <f>IF(A188="","",IF(IF(ISERROR(MATCH(A188,[1]vInfo!A:A,0)),"","VPC")&lt;&gt;"","VPC",IF(ISERROR(MATCH(A188,[2]vInfo!A:A,0)),IF(ISERROR(MATCH(A188,[3]vInfo!A:A,0)),"Non VPC(Location/Technical Constraint)","VPC (yet)"),"VPC (yet)")))</f>
        <v>VPC</v>
      </c>
      <c r="AM188" s="41" t="str">
        <f>IF(AL188="VPC (yet)",IFERROR(VLOOKUP(B188,[5]Sheet1!A:B,2,0),""),"")</f>
        <v/>
      </c>
      <c r="AN188" s="41" t="str">
        <f t="shared" si="5"/>
        <v>AP</v>
      </c>
    </row>
    <row r="189" spans="1:41" ht="18" hidden="1" customHeight="1">
      <c r="A189" s="38" t="str">
        <f t="shared" si="4"/>
        <v>x11geppapp1a</v>
      </c>
      <c r="B189" s="38" t="s">
        <v>7369</v>
      </c>
      <c r="C189" s="38" t="s">
        <v>7370</v>
      </c>
      <c r="D189" s="38">
        <v>2</v>
      </c>
      <c r="E189" s="76" t="s">
        <v>7378</v>
      </c>
      <c r="F189" s="76" t="s">
        <v>7379</v>
      </c>
      <c r="G189" s="39" t="s">
        <v>670</v>
      </c>
      <c r="H189" s="38" t="s">
        <v>6878</v>
      </c>
      <c r="I189" s="39" t="s">
        <v>1132</v>
      </c>
      <c r="J189" s="39" t="s">
        <v>296</v>
      </c>
      <c r="K189" s="39" t="s">
        <v>6945</v>
      </c>
      <c r="L189" s="39" t="s">
        <v>6960</v>
      </c>
      <c r="M189" s="39"/>
      <c r="N189" s="39"/>
      <c r="O189" s="39"/>
      <c r="P189" s="39"/>
      <c r="Q189" s="39"/>
      <c r="R189" s="39"/>
      <c r="S189" s="39" t="s">
        <v>7030</v>
      </c>
      <c r="T189" s="39" t="s">
        <v>6858</v>
      </c>
      <c r="U189" s="39" t="s">
        <v>6858</v>
      </c>
      <c r="V189" s="39" t="s">
        <v>6963</v>
      </c>
      <c r="W189" s="39" t="s">
        <v>7374</v>
      </c>
      <c r="X189" s="39" t="s">
        <v>7375</v>
      </c>
      <c r="Y189" s="49" t="s">
        <v>342</v>
      </c>
      <c r="Z189" s="57">
        <v>4</v>
      </c>
      <c r="AA189" s="57"/>
      <c r="AB189" s="57" t="s">
        <v>6912</v>
      </c>
      <c r="AC189" s="57"/>
      <c r="AD189" s="57"/>
      <c r="AE189" s="57" t="s">
        <v>7380</v>
      </c>
      <c r="AF189" s="57"/>
      <c r="AG189" s="57"/>
      <c r="AH189" s="57"/>
      <c r="AI189" s="57"/>
      <c r="AJ189" s="57"/>
      <c r="AK189" s="57"/>
      <c r="AL189" s="41" t="str">
        <f>IF(A189="","",IF(IF(ISERROR(MATCH(A189,[1]vInfo!A:A,0)),"","VPC")&lt;&gt;"","VPC",IF(ISERROR(MATCH(A189,[2]vInfo!A:A,0)),IF(ISERROR(MATCH(A189,[3]vInfo!A:A,0)),"Non VPC(Location/Technical Constraint)","VPC (yet)"),"VPC (yet)")))</f>
        <v>VPC</v>
      </c>
      <c r="AM189" s="41" t="str">
        <f>IF(AL189="VPC (yet)",IFERROR(VLOOKUP(B189,[5]Sheet1!A:B,2,0),""),"")</f>
        <v/>
      </c>
      <c r="AN189" s="41" t="str">
        <f t="shared" si="5"/>
        <v>AP</v>
      </c>
    </row>
    <row r="190" spans="1:41" ht="18" hidden="1" customHeight="1">
      <c r="A190" s="38" t="str">
        <f t="shared" si="4"/>
        <v>x11geppapp2a</v>
      </c>
      <c r="B190" s="38" t="s">
        <v>7369</v>
      </c>
      <c r="C190" s="38" t="s">
        <v>7370</v>
      </c>
      <c r="D190" s="38">
        <v>2</v>
      </c>
      <c r="E190" s="76" t="s">
        <v>7381</v>
      </c>
      <c r="F190" s="76" t="s">
        <v>7382</v>
      </c>
      <c r="G190" s="39" t="s">
        <v>670</v>
      </c>
      <c r="H190" s="38" t="s">
        <v>6878</v>
      </c>
      <c r="I190" s="39" t="s">
        <v>1132</v>
      </c>
      <c r="J190" s="39" t="s">
        <v>296</v>
      </c>
      <c r="K190" s="39" t="s">
        <v>6945</v>
      </c>
      <c r="L190" s="39" t="s">
        <v>6960</v>
      </c>
      <c r="M190" s="39"/>
      <c r="N190" s="39"/>
      <c r="O190" s="39"/>
      <c r="P190" s="39"/>
      <c r="Q190" s="39"/>
      <c r="R190" s="39"/>
      <c r="S190" s="39" t="s">
        <v>7030</v>
      </c>
      <c r="T190" s="39" t="s">
        <v>6858</v>
      </c>
      <c r="U190" s="39" t="s">
        <v>6858</v>
      </c>
      <c r="V190" s="39" t="s">
        <v>6963</v>
      </c>
      <c r="W190" s="39" t="s">
        <v>7374</v>
      </c>
      <c r="X190" s="39" t="s">
        <v>7375</v>
      </c>
      <c r="Y190" s="49" t="s">
        <v>342</v>
      </c>
      <c r="Z190" s="57">
        <v>8</v>
      </c>
      <c r="AA190" s="57"/>
      <c r="AB190" s="57" t="s">
        <v>6912</v>
      </c>
      <c r="AC190" s="57"/>
      <c r="AD190" s="57"/>
      <c r="AE190" s="57" t="s">
        <v>7377</v>
      </c>
      <c r="AF190" s="57"/>
      <c r="AG190" s="57"/>
      <c r="AH190" s="57"/>
      <c r="AI190" s="57"/>
      <c r="AJ190" s="57"/>
      <c r="AK190" s="57"/>
      <c r="AL190" s="41" t="str">
        <f>IF(A190="","",IF(IF(ISERROR(MATCH(A190,[1]vInfo!A:A,0)),"","VPC")&lt;&gt;"","VPC",IF(ISERROR(MATCH(A190,[2]vInfo!A:A,0)),IF(ISERROR(MATCH(A190,[3]vInfo!A:A,0)),"Non VPC(Location/Technical Constraint)","VPC (yet)"),"VPC (yet)")))</f>
        <v>VPC</v>
      </c>
      <c r="AM190" s="41" t="str">
        <f>IF(AL190="VPC (yet)",IFERROR(VLOOKUP(B190,[5]Sheet1!A:B,2,0),""),"")</f>
        <v/>
      </c>
      <c r="AN190" s="41" t="str">
        <f t="shared" si="5"/>
        <v>AP</v>
      </c>
    </row>
    <row r="191" spans="1:41" ht="18" hidden="1" customHeight="1">
      <c r="A191" s="38" t="str">
        <f t="shared" si="4"/>
        <v>x11geppgw1a</v>
      </c>
      <c r="B191" s="38" t="s">
        <v>7369</v>
      </c>
      <c r="C191" s="38" t="s">
        <v>7370</v>
      </c>
      <c r="D191" s="38">
        <v>2</v>
      </c>
      <c r="E191" s="76" t="s">
        <v>7383</v>
      </c>
      <c r="F191" s="76" t="s">
        <v>7384</v>
      </c>
      <c r="G191" s="39" t="s">
        <v>670</v>
      </c>
      <c r="H191" s="38" t="s">
        <v>6878</v>
      </c>
      <c r="I191" s="39" t="s">
        <v>1132</v>
      </c>
      <c r="J191" s="39" t="s">
        <v>296</v>
      </c>
      <c r="K191" s="39" t="s">
        <v>6945</v>
      </c>
      <c r="L191" s="39" t="s">
        <v>6960</v>
      </c>
      <c r="M191" s="39"/>
      <c r="N191" s="39"/>
      <c r="O191" s="39"/>
      <c r="P191" s="39"/>
      <c r="Q191" s="39"/>
      <c r="R191" s="39"/>
      <c r="S191" s="39" t="s">
        <v>7030</v>
      </c>
      <c r="T191" s="39" t="s">
        <v>6858</v>
      </c>
      <c r="U191" s="39" t="s">
        <v>6858</v>
      </c>
      <c r="V191" s="39" t="s">
        <v>6963</v>
      </c>
      <c r="W191" s="39" t="s">
        <v>7374</v>
      </c>
      <c r="X191" s="39" t="s">
        <v>7375</v>
      </c>
      <c r="Y191" s="49" t="s">
        <v>342</v>
      </c>
      <c r="Z191" s="57">
        <v>4</v>
      </c>
      <c r="AA191" s="57"/>
      <c r="AB191" s="57" t="s">
        <v>6912</v>
      </c>
      <c r="AC191" s="57"/>
      <c r="AD191" s="57"/>
      <c r="AE191" s="57" t="s">
        <v>7034</v>
      </c>
      <c r="AF191" s="57"/>
      <c r="AG191" s="57"/>
      <c r="AH191" s="57"/>
      <c r="AI191" s="57"/>
      <c r="AJ191" s="57"/>
      <c r="AK191" s="57"/>
      <c r="AL191" s="41" t="str">
        <f>IF(A191="","",IF(IF(ISERROR(MATCH(A191,[1]vInfo!A:A,0)),"","VPC")&lt;&gt;"","VPC",IF(ISERROR(MATCH(A191,[2]vInfo!A:A,0)),IF(ISERROR(MATCH(A191,[3]vInfo!A:A,0)),"Non VPC(Location/Technical Constraint)","VPC (yet)"),"VPC (yet)")))</f>
        <v>VPC</v>
      </c>
      <c r="AM191" s="41" t="str">
        <f>IF(AL191="VPC (yet)",IFERROR(VLOOKUP(B191,[5]Sheet1!A:B,2,0),""),"")</f>
        <v/>
      </c>
      <c r="AN191" s="41" t="str">
        <f t="shared" si="5"/>
        <v>AP</v>
      </c>
    </row>
    <row r="192" spans="1:41" ht="18" hidden="1" customHeight="1">
      <c r="A192" s="38" t="str">
        <f t="shared" si="4"/>
        <v>x11geppgw2a</v>
      </c>
      <c r="B192" s="38" t="s">
        <v>7369</v>
      </c>
      <c r="C192" s="38" t="s">
        <v>7370</v>
      </c>
      <c r="D192" s="38">
        <v>2</v>
      </c>
      <c r="E192" s="76" t="s">
        <v>7385</v>
      </c>
      <c r="F192" s="76" t="s">
        <v>7386</v>
      </c>
      <c r="G192" s="39" t="s">
        <v>670</v>
      </c>
      <c r="H192" s="38" t="s">
        <v>6878</v>
      </c>
      <c r="I192" s="39" t="s">
        <v>1132</v>
      </c>
      <c r="J192" s="39" t="s">
        <v>296</v>
      </c>
      <c r="K192" s="39" t="s">
        <v>6945</v>
      </c>
      <c r="L192" s="39" t="s">
        <v>6960</v>
      </c>
      <c r="M192" s="39"/>
      <c r="N192" s="39"/>
      <c r="O192" s="39"/>
      <c r="P192" s="39"/>
      <c r="Q192" s="39"/>
      <c r="R192" s="39"/>
      <c r="S192" s="39" t="s">
        <v>7030</v>
      </c>
      <c r="T192" s="39" t="s">
        <v>6858</v>
      </c>
      <c r="U192" s="39" t="s">
        <v>6858</v>
      </c>
      <c r="V192" s="39" t="s">
        <v>6963</v>
      </c>
      <c r="W192" s="39" t="s">
        <v>7374</v>
      </c>
      <c r="X192" s="39" t="s">
        <v>7375</v>
      </c>
      <c r="Y192" s="49" t="s">
        <v>342</v>
      </c>
      <c r="Z192" s="57">
        <v>4</v>
      </c>
      <c r="AA192" s="57"/>
      <c r="AB192" s="57" t="s">
        <v>6912</v>
      </c>
      <c r="AC192" s="57"/>
      <c r="AD192" s="57"/>
      <c r="AE192" s="57" t="s">
        <v>7034</v>
      </c>
      <c r="AF192" s="57"/>
      <c r="AG192" s="57"/>
      <c r="AH192" s="57"/>
      <c r="AI192" s="57"/>
      <c r="AJ192" s="57"/>
      <c r="AK192" s="57"/>
      <c r="AL192" s="41" t="str">
        <f>IF(A192="","",IF(IF(ISERROR(MATCH(A192,[1]vInfo!A:A,0)),"","VPC")&lt;&gt;"","VPC",IF(ISERROR(MATCH(A192,[2]vInfo!A:A,0)),IF(ISERROR(MATCH(A192,[3]vInfo!A:A,0)),"Non VPC(Location/Technical Constraint)","VPC (yet)"),"VPC (yet)")))</f>
        <v>VPC</v>
      </c>
      <c r="AM192" s="41" t="str">
        <f>IF(AL192="VPC (yet)",IFERROR(VLOOKUP(B192,[5]Sheet1!A:B,2,0),""),"")</f>
        <v/>
      </c>
      <c r="AN192" s="41" t="str">
        <f t="shared" si="5"/>
        <v>AP</v>
      </c>
    </row>
    <row r="193" spans="1:40" ht="18" hidden="1" customHeight="1">
      <c r="A193" s="38" t="str">
        <f t="shared" si="4"/>
        <v>x11seppgw1a</v>
      </c>
      <c r="B193" s="38" t="s">
        <v>7369</v>
      </c>
      <c r="C193" s="38" t="s">
        <v>7370</v>
      </c>
      <c r="D193" s="38">
        <v>2</v>
      </c>
      <c r="E193" s="76" t="s">
        <v>7387</v>
      </c>
      <c r="F193" s="76" t="s">
        <v>7388</v>
      </c>
      <c r="G193" s="76" t="s">
        <v>258</v>
      </c>
      <c r="H193" s="38" t="s">
        <v>6878</v>
      </c>
      <c r="I193" s="39" t="s">
        <v>1132</v>
      </c>
      <c r="J193" s="39" t="s">
        <v>296</v>
      </c>
      <c r="K193" s="39" t="s">
        <v>6945</v>
      </c>
      <c r="L193" s="39" t="s">
        <v>6960</v>
      </c>
      <c r="M193" s="39"/>
      <c r="N193" s="39"/>
      <c r="O193" s="39"/>
      <c r="P193" s="39"/>
      <c r="Q193" s="39"/>
      <c r="R193" s="39"/>
      <c r="S193" s="39" t="s">
        <v>7030</v>
      </c>
      <c r="T193" s="39" t="s">
        <v>232</v>
      </c>
      <c r="U193" s="39" t="s">
        <v>6939</v>
      </c>
      <c r="V193" s="39" t="s">
        <v>6963</v>
      </c>
      <c r="W193" s="39" t="s">
        <v>7374</v>
      </c>
      <c r="X193" s="39" t="s">
        <v>7375</v>
      </c>
      <c r="Y193" s="49" t="s">
        <v>342</v>
      </c>
      <c r="Z193" s="57">
        <v>4</v>
      </c>
      <c r="AA193" s="57"/>
      <c r="AB193" s="57" t="s">
        <v>7033</v>
      </c>
      <c r="AC193" s="57"/>
      <c r="AD193" s="57"/>
      <c r="AE193" s="57" t="s">
        <v>7377</v>
      </c>
      <c r="AF193" s="57"/>
      <c r="AG193" s="57"/>
      <c r="AH193" s="57"/>
      <c r="AI193" s="57"/>
      <c r="AJ193" s="57"/>
      <c r="AK193" s="57"/>
      <c r="AL193" s="41" t="str">
        <f>IF(A193="","",IF(IF(ISERROR(MATCH(A193,[1]vInfo!A:A,0)),"","VPC")&lt;&gt;"","VPC",IF(ISERROR(MATCH(A193,[2]vInfo!A:A,0)),IF(ISERROR(MATCH(A193,[3]vInfo!A:A,0)),"Non VPC(Location/Technical Constraint)","VPC (yet)"),"VPC (yet)")))</f>
        <v>Non VPC(Location/Technical Constraint)</v>
      </c>
      <c r="AM193" s="41" t="str">
        <f>IF(AL193="VPC (yet)",IFERROR(VLOOKUP(B193,[5]Sheet1!A:B,2,0),""),"")</f>
        <v/>
      </c>
      <c r="AN193" s="41" t="str">
        <f t="shared" si="5"/>
        <v>AP</v>
      </c>
    </row>
    <row r="194" spans="1:40" ht="18" hidden="1" customHeight="1">
      <c r="A194" s="38" t="str">
        <f t="shared" si="4"/>
        <v>w11bbasedb01</v>
      </c>
      <c r="B194" s="38" t="s">
        <v>2501</v>
      </c>
      <c r="C194" s="38" t="s">
        <v>2502</v>
      </c>
      <c r="D194" s="38">
        <v>3</v>
      </c>
      <c r="E194" s="38" t="s">
        <v>7389</v>
      </c>
      <c r="F194" s="38" t="s">
        <v>278</v>
      </c>
      <c r="G194" s="39" t="s">
        <v>7390</v>
      </c>
      <c r="H194" s="39" t="s">
        <v>6878</v>
      </c>
      <c r="I194" s="39" t="s">
        <v>6959</v>
      </c>
      <c r="J194" s="39" t="s">
        <v>256</v>
      </c>
      <c r="K194" s="39" t="s">
        <v>6010</v>
      </c>
      <c r="L194" s="39" t="s">
        <v>6960</v>
      </c>
      <c r="M194" s="39" t="s">
        <v>6902</v>
      </c>
      <c r="N194" s="39" t="s">
        <v>6928</v>
      </c>
      <c r="O194" s="39"/>
      <c r="P194" s="39"/>
      <c r="Q194" s="39"/>
      <c r="R194" s="39"/>
      <c r="S194" s="39"/>
      <c r="T194" s="39" t="s">
        <v>277</v>
      </c>
      <c r="U194" s="39" t="s">
        <v>6939</v>
      </c>
      <c r="V194" s="39" t="s">
        <v>6963</v>
      </c>
      <c r="W194" s="39" t="s">
        <v>7391</v>
      </c>
      <c r="X194" s="39" t="s">
        <v>7391</v>
      </c>
      <c r="Y194" s="49" t="s">
        <v>6883</v>
      </c>
      <c r="Z194" s="39">
        <v>1</v>
      </c>
      <c r="AA194" s="39"/>
      <c r="AB194" s="39"/>
      <c r="AC194" s="39">
        <v>2700</v>
      </c>
      <c r="AD194" s="39"/>
      <c r="AE194" s="39"/>
      <c r="AF194" s="39"/>
      <c r="AG194" s="39"/>
      <c r="AH194" s="39"/>
      <c r="AI194" s="57"/>
      <c r="AJ194" s="59" t="s">
        <v>6940</v>
      </c>
      <c r="AK194" s="57"/>
      <c r="AL194" s="41" t="str">
        <f>IF(A194="","",IF(IF(ISERROR(MATCH(A194,[1]vInfo!A:A,0)),"","VPC")&lt;&gt;"","VPC",IF(ISERROR(MATCH(A194,[2]vInfo!A:A,0)),IF(ISERROR(MATCH(A194,[3]vInfo!A:A,0)),"Non VPC(Location/Technical Constraint)","VPC (yet)"),"VPC (yet)")))</f>
        <v>Non VPC(Location/Technical Constraint)</v>
      </c>
      <c r="AM194" s="41" t="str">
        <f>IF(AL194="VPC (yet)",IFERROR(VLOOKUP(B194,[5]Sheet1!A:B,2,0),""),"")</f>
        <v/>
      </c>
      <c r="AN194" s="41" t="str">
        <f t="shared" si="5"/>
        <v>AP</v>
      </c>
    </row>
    <row r="195" spans="1:40" ht="18" hidden="1" customHeight="1">
      <c r="A195" s="38" t="str">
        <f t="shared" ref="A195:A258" si="6">TRIM(LOWER(E195))</f>
        <v>w11grptap1a</v>
      </c>
      <c r="B195" s="38" t="s">
        <v>2501</v>
      </c>
      <c r="C195" s="38" t="s">
        <v>7392</v>
      </c>
      <c r="D195" s="38">
        <v>3</v>
      </c>
      <c r="E195" s="38" t="s">
        <v>215</v>
      </c>
      <c r="F195" s="38" t="s">
        <v>7393</v>
      </c>
      <c r="G195" s="39" t="s">
        <v>670</v>
      </c>
      <c r="H195" s="39" t="s">
        <v>6878</v>
      </c>
      <c r="I195" s="39" t="s">
        <v>6959</v>
      </c>
      <c r="J195" s="39" t="s">
        <v>218</v>
      </c>
      <c r="K195" s="39" t="s">
        <v>5969</v>
      </c>
      <c r="L195" s="39" t="s">
        <v>6960</v>
      </c>
      <c r="M195" s="39"/>
      <c r="N195" s="39"/>
      <c r="O195" s="39"/>
      <c r="P195" s="39"/>
      <c r="Q195" s="39"/>
      <c r="R195" s="39" t="s">
        <v>7394</v>
      </c>
      <c r="S195" s="39"/>
      <c r="T195" s="39" t="s">
        <v>6858</v>
      </c>
      <c r="U195" s="39" t="s">
        <v>6858</v>
      </c>
      <c r="V195" s="39" t="s">
        <v>6963</v>
      </c>
      <c r="W195" s="39" t="s">
        <v>7094</v>
      </c>
      <c r="X195" s="39" t="s">
        <v>6963</v>
      </c>
      <c r="Y195" s="49" t="s">
        <v>6883</v>
      </c>
      <c r="Z195" s="39">
        <v>2</v>
      </c>
      <c r="AA195" s="39"/>
      <c r="AB195" s="39">
        <v>8192</v>
      </c>
      <c r="AC195" s="39">
        <v>2700</v>
      </c>
      <c r="AD195" s="55" t="s">
        <v>6931</v>
      </c>
      <c r="AE195" s="55" t="s">
        <v>7395</v>
      </c>
      <c r="AF195" s="39"/>
      <c r="AG195" s="39"/>
      <c r="AH195" s="39" t="s">
        <v>6983</v>
      </c>
      <c r="AI195" s="57"/>
      <c r="AJ195" s="59" t="s">
        <v>6886</v>
      </c>
      <c r="AK195" s="57"/>
      <c r="AL195" s="41" t="str">
        <f>IF(A195="","",IF(IF(ISERROR(MATCH(A195,[1]vInfo!A:A,0)),"","VPC")&lt;&gt;"","VPC",IF(ISERROR(MATCH(A195,[2]vInfo!A:A,0)),IF(ISERROR(MATCH(A195,[3]vInfo!A:A,0)),"Non VPC(Location/Technical Constraint)","VPC (yet)"),"VPC (yet)")))</f>
        <v>VPC</v>
      </c>
      <c r="AM195" s="41" t="str">
        <f>IF(AL195="VPC (yet)",IFERROR(VLOOKUP(B195,[5]Sheet1!A:B,2,0),""),"")</f>
        <v/>
      </c>
      <c r="AN195" s="41" t="str">
        <f t="shared" ref="AN195:AN258" si="7">IFERROR(IF(V195="Joy Sung","infra",IF(X195="Miko CHIANG","infra","AP")),"")</f>
        <v>AP</v>
      </c>
    </row>
    <row r="196" spans="1:40" ht="18" hidden="1" customHeight="1">
      <c r="A196" s="38" t="str">
        <f t="shared" si="6"/>
        <v>w11grptdb1a</v>
      </c>
      <c r="B196" s="38" t="s">
        <v>2501</v>
      </c>
      <c r="C196" s="38" t="s">
        <v>7392</v>
      </c>
      <c r="D196" s="38">
        <v>3</v>
      </c>
      <c r="E196" s="38" t="s">
        <v>228</v>
      </c>
      <c r="F196" s="38" t="s">
        <v>7396</v>
      </c>
      <c r="G196" s="39" t="s">
        <v>670</v>
      </c>
      <c r="H196" s="39" t="s">
        <v>6878</v>
      </c>
      <c r="I196" s="39" t="s">
        <v>6959</v>
      </c>
      <c r="J196" s="39" t="s">
        <v>218</v>
      </c>
      <c r="K196" s="39" t="s">
        <v>5969</v>
      </c>
      <c r="L196" s="39" t="s">
        <v>6960</v>
      </c>
      <c r="M196" s="39" t="s">
        <v>6902</v>
      </c>
      <c r="N196" s="39">
        <v>2012</v>
      </c>
      <c r="O196" s="39"/>
      <c r="P196" s="39">
        <v>4.7</v>
      </c>
      <c r="Q196" s="39"/>
      <c r="R196" s="39"/>
      <c r="S196" s="39"/>
      <c r="T196" s="39" t="s">
        <v>6858</v>
      </c>
      <c r="U196" s="39" t="s">
        <v>6858</v>
      </c>
      <c r="V196" s="39" t="s">
        <v>6963</v>
      </c>
      <c r="W196" s="39" t="s">
        <v>7094</v>
      </c>
      <c r="X196" s="39" t="s">
        <v>6963</v>
      </c>
      <c r="Y196" s="49" t="s">
        <v>6883</v>
      </c>
      <c r="Z196" s="39">
        <v>2</v>
      </c>
      <c r="AA196" s="39"/>
      <c r="AB196" s="39">
        <v>8192</v>
      </c>
      <c r="AC196" s="39">
        <v>2700</v>
      </c>
      <c r="AD196" s="55" t="s">
        <v>6922</v>
      </c>
      <c r="AE196" s="55" t="s">
        <v>7397</v>
      </c>
      <c r="AF196" s="39"/>
      <c r="AG196" s="39"/>
      <c r="AH196" s="39" t="s">
        <v>6983</v>
      </c>
      <c r="AI196" s="57"/>
      <c r="AJ196" s="59" t="s">
        <v>6886</v>
      </c>
      <c r="AK196" s="57"/>
      <c r="AL196" s="41" t="str">
        <f>IF(A196="","",IF(IF(ISERROR(MATCH(A196,[1]vInfo!A:A,0)),"","VPC")&lt;&gt;"","VPC",IF(ISERROR(MATCH(A196,[2]vInfo!A:A,0)),IF(ISERROR(MATCH(A196,[3]vInfo!A:A,0)),"Non VPC(Location/Technical Constraint)","VPC (yet)"),"VPC (yet)")))</f>
        <v>VPC</v>
      </c>
      <c r="AM196" s="41" t="str">
        <f>IF(AL196="VPC (yet)",IFERROR(VLOOKUP(B196,[5]Sheet1!A:B,2,0),""),"")</f>
        <v/>
      </c>
      <c r="AN196" s="41" t="str">
        <f t="shared" si="7"/>
        <v>AP</v>
      </c>
    </row>
    <row r="197" spans="1:40" ht="18" hidden="1" customHeight="1">
      <c r="A197" s="38" t="str">
        <f t="shared" si="6"/>
        <v>w11srptap1a</v>
      </c>
      <c r="B197" s="38" t="s">
        <v>2501</v>
      </c>
      <c r="C197" s="38" t="s">
        <v>7392</v>
      </c>
      <c r="D197" s="38">
        <v>3</v>
      </c>
      <c r="E197" s="38" t="s">
        <v>231</v>
      </c>
      <c r="F197" s="38" t="s">
        <v>7398</v>
      </c>
      <c r="G197" s="39" t="s">
        <v>234</v>
      </c>
      <c r="H197" s="39" t="s">
        <v>6878</v>
      </c>
      <c r="I197" s="39" t="s">
        <v>6959</v>
      </c>
      <c r="J197" s="39" t="s">
        <v>218</v>
      </c>
      <c r="K197" s="39" t="s">
        <v>5969</v>
      </c>
      <c r="L197" s="39" t="s">
        <v>6960</v>
      </c>
      <c r="M197" s="39"/>
      <c r="N197" s="39"/>
      <c r="O197" s="39"/>
      <c r="P197" s="39"/>
      <c r="Q197" s="39"/>
      <c r="R197" s="39"/>
      <c r="S197" s="39"/>
      <c r="T197" s="39" t="s">
        <v>232</v>
      </c>
      <c r="U197" s="39" t="s">
        <v>6939</v>
      </c>
      <c r="V197" s="39" t="s">
        <v>6963</v>
      </c>
      <c r="W197" s="39" t="s">
        <v>7094</v>
      </c>
      <c r="X197" s="39" t="s">
        <v>6963</v>
      </c>
      <c r="Y197" s="49" t="s">
        <v>6883</v>
      </c>
      <c r="Z197" s="39">
        <v>2</v>
      </c>
      <c r="AA197" s="39"/>
      <c r="AB197" s="39">
        <v>8192</v>
      </c>
      <c r="AC197" s="39">
        <v>2700</v>
      </c>
      <c r="AD197" s="39"/>
      <c r="AE197" s="39"/>
      <c r="AF197" s="39"/>
      <c r="AG197" s="39"/>
      <c r="AH197" s="39"/>
      <c r="AI197" s="57"/>
      <c r="AJ197" s="59" t="s">
        <v>6940</v>
      </c>
      <c r="AK197" s="57"/>
      <c r="AL197" s="41" t="str">
        <f>IF(A197="","",IF(IF(ISERROR(MATCH(A197,[1]vInfo!A:A,0)),"","VPC")&lt;&gt;"","VPC",IF(ISERROR(MATCH(A197,[2]vInfo!A:A,0)),IF(ISERROR(MATCH(A197,[3]vInfo!A:A,0)),"Non VPC(Location/Technical Constraint)","VPC (yet)"),"VPC (yet)")))</f>
        <v>Non VPC(Location/Technical Constraint)</v>
      </c>
      <c r="AM197" s="41" t="str">
        <f>IF(AL197="VPC (yet)",IFERROR(VLOOKUP(B197,[5]Sheet1!A:B,2,0),""),"")</f>
        <v/>
      </c>
      <c r="AN197" s="41" t="str">
        <f t="shared" si="7"/>
        <v>AP</v>
      </c>
    </row>
    <row r="198" spans="1:40" ht="18" hidden="1" customHeight="1">
      <c r="A198" s="38" t="str">
        <f t="shared" si="6"/>
        <v>w11srptdb1a</v>
      </c>
      <c r="B198" s="38" t="s">
        <v>2501</v>
      </c>
      <c r="C198" s="38" t="s">
        <v>7392</v>
      </c>
      <c r="D198" s="38">
        <v>3</v>
      </c>
      <c r="E198" s="38" t="s">
        <v>236</v>
      </c>
      <c r="F198" s="38" t="s">
        <v>7399</v>
      </c>
      <c r="G198" s="39" t="s">
        <v>234</v>
      </c>
      <c r="H198" s="39" t="s">
        <v>6878</v>
      </c>
      <c r="I198" s="39" t="s">
        <v>6959</v>
      </c>
      <c r="J198" s="39" t="s">
        <v>218</v>
      </c>
      <c r="K198" s="39" t="s">
        <v>5969</v>
      </c>
      <c r="L198" s="39" t="s">
        <v>6960</v>
      </c>
      <c r="M198" s="39" t="s">
        <v>6902</v>
      </c>
      <c r="N198" s="39">
        <v>2012</v>
      </c>
      <c r="O198" s="39"/>
      <c r="P198" s="39">
        <v>4.7</v>
      </c>
      <c r="Q198" s="39"/>
      <c r="R198" s="39"/>
      <c r="S198" s="39"/>
      <c r="T198" s="39" t="s">
        <v>232</v>
      </c>
      <c r="U198" s="39" t="s">
        <v>6939</v>
      </c>
      <c r="V198" s="39" t="s">
        <v>6963</v>
      </c>
      <c r="W198" s="39" t="s">
        <v>7094</v>
      </c>
      <c r="X198" s="39" t="s">
        <v>6963</v>
      </c>
      <c r="Y198" s="49" t="s">
        <v>6883</v>
      </c>
      <c r="Z198" s="39">
        <v>2</v>
      </c>
      <c r="AA198" s="39"/>
      <c r="AB198" s="39">
        <v>8192</v>
      </c>
      <c r="AC198" s="39">
        <v>2700</v>
      </c>
      <c r="AD198" s="39"/>
      <c r="AE198" s="39"/>
      <c r="AF198" s="39"/>
      <c r="AG198" s="39"/>
      <c r="AH198" s="39"/>
      <c r="AI198" s="57"/>
      <c r="AJ198" s="59" t="s">
        <v>6940</v>
      </c>
      <c r="AK198" s="57"/>
      <c r="AL198" s="41" t="str">
        <f>IF(A198="","",IF(IF(ISERROR(MATCH(A198,[1]vInfo!A:A,0)),"","VPC")&lt;&gt;"","VPC",IF(ISERROR(MATCH(A198,[2]vInfo!A:A,0)),IF(ISERROR(MATCH(A198,[3]vInfo!A:A,0)),"Non VPC(Location/Technical Constraint)","VPC (yet)"),"VPC (yet)")))</f>
        <v>Non VPC(Location/Technical Constraint)</v>
      </c>
      <c r="AM198" s="41" t="str">
        <f>IF(AL198="VPC (yet)",IFERROR(VLOOKUP(B198,[5]Sheet1!A:B,2,0),""),"")</f>
        <v/>
      </c>
      <c r="AN198" s="41" t="str">
        <f t="shared" si="7"/>
        <v>AP</v>
      </c>
    </row>
    <row r="199" spans="1:40" ht="18" hidden="1" customHeight="1">
      <c r="A199" s="38" t="str">
        <f t="shared" si="6"/>
        <v>w11gtlcsfax1a</v>
      </c>
      <c r="B199" s="38" t="s">
        <v>2520</v>
      </c>
      <c r="C199" s="38" t="s">
        <v>2521</v>
      </c>
      <c r="D199" s="38">
        <v>3</v>
      </c>
      <c r="E199" s="38" t="s">
        <v>7400</v>
      </c>
      <c r="F199" s="38" t="s">
        <v>7401</v>
      </c>
      <c r="G199" s="39" t="s">
        <v>670</v>
      </c>
      <c r="H199" s="39" t="s">
        <v>6958</v>
      </c>
      <c r="I199" s="39" t="s">
        <v>6959</v>
      </c>
      <c r="J199" s="39" t="s">
        <v>256</v>
      </c>
      <c r="K199" s="39" t="s">
        <v>6901</v>
      </c>
      <c r="L199" s="39" t="s">
        <v>6960</v>
      </c>
      <c r="M199" s="39" t="s">
        <v>6902</v>
      </c>
      <c r="N199" s="39">
        <v>2012</v>
      </c>
      <c r="O199" s="39"/>
      <c r="P199" s="39"/>
      <c r="Q199" s="39"/>
      <c r="R199" s="39" t="s">
        <v>6920</v>
      </c>
      <c r="S199" s="39"/>
      <c r="T199" s="39" t="s">
        <v>450</v>
      </c>
      <c r="U199" s="39" t="s">
        <v>6939</v>
      </c>
      <c r="V199" s="39" t="s">
        <v>6963</v>
      </c>
      <c r="W199" s="39" t="s">
        <v>7076</v>
      </c>
      <c r="X199" s="39" t="s">
        <v>7047</v>
      </c>
      <c r="Y199" s="49" t="s">
        <v>6883</v>
      </c>
      <c r="Z199" s="39"/>
      <c r="AA199" s="39">
        <v>4</v>
      </c>
      <c r="AB199" s="39" t="s">
        <v>7402</v>
      </c>
      <c r="AC199" s="39"/>
      <c r="AD199" s="39"/>
      <c r="AE199" s="39"/>
      <c r="AF199" s="39"/>
      <c r="AG199" s="39"/>
      <c r="AH199" s="39"/>
      <c r="AI199" s="57"/>
      <c r="AJ199" s="38" t="s">
        <v>7403</v>
      </c>
      <c r="AK199" s="57"/>
      <c r="AL199" s="41" t="str">
        <f>IF(A199="","",IF(IF(ISERROR(MATCH(A199,[1]vInfo!A:A,0)),"","VPC")&lt;&gt;"","VPC",IF(ISERROR(MATCH(A199,[2]vInfo!A:A,0)),IF(ISERROR(MATCH(A199,[3]vInfo!A:A,0)),"Non VPC(Location/Technical Constraint)","VPC (yet)"),"VPC (yet)")))</f>
        <v>Non VPC(Location/Technical Constraint)</v>
      </c>
      <c r="AM199" s="41" t="str">
        <f>IF(AL199="VPC (yet)",IFERROR(VLOOKUP(B199,[5]Sheet1!A:B,2,0),""),"")</f>
        <v/>
      </c>
      <c r="AN199" s="41" t="str">
        <f t="shared" si="7"/>
        <v>AP</v>
      </c>
    </row>
    <row r="200" spans="1:40" ht="18" hidden="1" customHeight="1">
      <c r="A200" s="38" t="str">
        <f t="shared" si="6"/>
        <v>w11rtlcsfax1a</v>
      </c>
      <c r="B200" s="38" t="s">
        <v>2520</v>
      </c>
      <c r="C200" s="38" t="s">
        <v>7404</v>
      </c>
      <c r="D200" s="38">
        <v>3</v>
      </c>
      <c r="E200" s="38" t="s">
        <v>7405</v>
      </c>
      <c r="F200" s="38" t="s">
        <v>7406</v>
      </c>
      <c r="G200" s="39" t="s">
        <v>681</v>
      </c>
      <c r="H200" s="39" t="s">
        <v>6958</v>
      </c>
      <c r="I200" s="39" t="s">
        <v>311</v>
      </c>
      <c r="J200" s="39" t="s">
        <v>256</v>
      </c>
      <c r="K200" s="39" t="s">
        <v>6901</v>
      </c>
      <c r="L200" s="39" t="s">
        <v>6960</v>
      </c>
      <c r="M200" s="39" t="s">
        <v>6902</v>
      </c>
      <c r="N200" s="39">
        <v>2012</v>
      </c>
      <c r="O200" s="39"/>
      <c r="P200" s="39"/>
      <c r="Q200" s="39"/>
      <c r="R200" s="39" t="s">
        <v>7407</v>
      </c>
      <c r="S200" s="39"/>
      <c r="T200" s="39" t="s">
        <v>399</v>
      </c>
      <c r="U200" s="39" t="s">
        <v>6939</v>
      </c>
      <c r="V200" s="39" t="s">
        <v>6963</v>
      </c>
      <c r="W200" s="39" t="s">
        <v>7076</v>
      </c>
      <c r="X200" s="39" t="s">
        <v>7047</v>
      </c>
      <c r="Y200" s="49" t="s">
        <v>6883</v>
      </c>
      <c r="Z200" s="39"/>
      <c r="AA200" s="39">
        <v>4</v>
      </c>
      <c r="AB200" s="39" t="s">
        <v>7402</v>
      </c>
      <c r="AC200" s="39"/>
      <c r="AD200" s="39"/>
      <c r="AE200" s="39"/>
      <c r="AF200" s="39"/>
      <c r="AG200" s="39"/>
      <c r="AH200" s="39"/>
      <c r="AI200" s="57"/>
      <c r="AJ200" s="38" t="s">
        <v>7408</v>
      </c>
      <c r="AK200" s="57"/>
      <c r="AL200" s="41" t="str">
        <f>IF(A200="","",IF(IF(ISERROR(MATCH(A200,[1]vInfo!A:A,0)),"","VPC")&lt;&gt;"","VPC",IF(ISERROR(MATCH(A200,[2]vInfo!A:A,0)),IF(ISERROR(MATCH(A200,[3]vInfo!A:A,0)),"Non VPC(Location/Technical Constraint)","VPC (yet)"),"VPC (yet)")))</f>
        <v>Non VPC(Location/Technical Constraint)</v>
      </c>
      <c r="AM200" s="41" t="str">
        <f>IF(AL200="VPC (yet)",IFERROR(VLOOKUP(B200,[5]Sheet1!A:B,2,0),""),"")</f>
        <v/>
      </c>
      <c r="AN200" s="41" t="str">
        <f t="shared" si="7"/>
        <v>AP</v>
      </c>
    </row>
    <row r="201" spans="1:40" ht="18" hidden="1" customHeight="1">
      <c r="A201" s="38" t="str">
        <f t="shared" si="6"/>
        <v>w11stlcsfax1a</v>
      </c>
      <c r="B201" s="38" t="s">
        <v>2520</v>
      </c>
      <c r="C201" s="38" t="s">
        <v>7404</v>
      </c>
      <c r="D201" s="38">
        <v>3</v>
      </c>
      <c r="E201" s="38" t="s">
        <v>7409</v>
      </c>
      <c r="F201" s="38" t="s">
        <v>7410</v>
      </c>
      <c r="G201" s="39" t="s">
        <v>234</v>
      </c>
      <c r="H201" s="39" t="s">
        <v>6958</v>
      </c>
      <c r="I201" s="39" t="s">
        <v>6959</v>
      </c>
      <c r="J201" s="39" t="s">
        <v>256</v>
      </c>
      <c r="K201" s="39" t="s">
        <v>6901</v>
      </c>
      <c r="L201" s="39" t="s">
        <v>6960</v>
      </c>
      <c r="M201" s="39" t="s">
        <v>6902</v>
      </c>
      <c r="N201" s="39">
        <v>2012</v>
      </c>
      <c r="O201" s="39"/>
      <c r="P201" s="39"/>
      <c r="Q201" s="39"/>
      <c r="R201" s="39"/>
      <c r="S201" s="39"/>
      <c r="T201" s="39" t="s">
        <v>450</v>
      </c>
      <c r="U201" s="39" t="s">
        <v>6939</v>
      </c>
      <c r="V201" s="39" t="s">
        <v>6963</v>
      </c>
      <c r="W201" s="39" t="s">
        <v>7076</v>
      </c>
      <c r="X201" s="39" t="s">
        <v>7047</v>
      </c>
      <c r="Y201" s="49" t="s">
        <v>6883</v>
      </c>
      <c r="Z201" s="39"/>
      <c r="AA201" s="39">
        <v>4</v>
      </c>
      <c r="AB201" s="39" t="s">
        <v>7402</v>
      </c>
      <c r="AC201" s="39"/>
      <c r="AD201" s="39"/>
      <c r="AE201" s="39"/>
      <c r="AF201" s="39"/>
      <c r="AG201" s="39"/>
      <c r="AH201" s="39"/>
      <c r="AI201" s="57"/>
      <c r="AJ201" s="38" t="s">
        <v>7207</v>
      </c>
      <c r="AK201" s="57"/>
      <c r="AL201" s="41" t="str">
        <f>IF(A201="","",IF(IF(ISERROR(MATCH(A201,[1]vInfo!A:A,0)),"","VPC")&lt;&gt;"","VPC",IF(ISERROR(MATCH(A201,[2]vInfo!A:A,0)),IF(ISERROR(MATCH(A201,[3]vInfo!A:A,0)),"Non VPC(Location/Technical Constraint)","VPC (yet)"),"VPC (yet)")))</f>
        <v>Non VPC(Location/Technical Constraint)</v>
      </c>
      <c r="AM201" s="41" t="str">
        <f>IF(AL201="VPC (yet)",IFERROR(VLOOKUP(B201,[5]Sheet1!A:B,2,0),""),"")</f>
        <v/>
      </c>
      <c r="AN201" s="41" t="str">
        <f t="shared" si="7"/>
        <v>AP</v>
      </c>
    </row>
    <row r="202" spans="1:40" ht="18" hidden="1" customHeight="1">
      <c r="A202" s="38" t="str">
        <f t="shared" si="6"/>
        <v>a11gtpgfcs1a</v>
      </c>
      <c r="B202" s="38" t="s">
        <v>2538</v>
      </c>
      <c r="C202" s="38" t="s">
        <v>7411</v>
      </c>
      <c r="D202" s="38">
        <v>3</v>
      </c>
      <c r="E202" s="38" t="s">
        <v>735</v>
      </c>
      <c r="F202" s="38" t="s">
        <v>736</v>
      </c>
      <c r="G202" s="39" t="s">
        <v>670</v>
      </c>
      <c r="H202" s="39" t="s">
        <v>6958</v>
      </c>
      <c r="I202" s="39" t="s">
        <v>6959</v>
      </c>
      <c r="J202" s="39" t="s">
        <v>303</v>
      </c>
      <c r="K202" s="39" t="s">
        <v>304</v>
      </c>
      <c r="L202" s="39" t="s">
        <v>6960</v>
      </c>
      <c r="M202" s="39"/>
      <c r="N202" s="39"/>
      <c r="O202" s="39" t="s">
        <v>6961</v>
      </c>
      <c r="P202" s="39"/>
      <c r="Q202" s="39"/>
      <c r="R202" s="47" t="s">
        <v>6962</v>
      </c>
      <c r="S202" s="47"/>
      <c r="T202" s="39" t="s">
        <v>229</v>
      </c>
      <c r="U202" s="39" t="s">
        <v>6939</v>
      </c>
      <c r="V202" s="39" t="s">
        <v>6963</v>
      </c>
      <c r="W202" s="39" t="s">
        <v>7223</v>
      </c>
      <c r="X202" s="39" t="s">
        <v>6963</v>
      </c>
      <c r="Y202" s="49" t="s">
        <v>6883</v>
      </c>
      <c r="Z202" s="39"/>
      <c r="AA202" s="39" t="s">
        <v>1128</v>
      </c>
      <c r="AB202" s="39">
        <v>8192</v>
      </c>
      <c r="AC202" s="39">
        <v>3300</v>
      </c>
      <c r="AD202" s="39"/>
      <c r="AE202" s="39">
        <v>20352</v>
      </c>
      <c r="AF202" s="39"/>
      <c r="AG202" s="49" t="s">
        <v>6967</v>
      </c>
      <c r="AH202" s="39"/>
      <c r="AI202" s="57"/>
      <c r="AJ202" s="59" t="s">
        <v>6970</v>
      </c>
      <c r="AK202" s="57"/>
      <c r="AL202" s="41" t="str">
        <f>IF(A202="","",IF(IF(ISERROR(MATCH(A202,[1]vInfo!A:A,0)),"","VPC")&lt;&gt;"","VPC",IF(ISERROR(MATCH(A202,[2]vInfo!A:A,0)),IF(ISERROR(MATCH(A202,[3]vInfo!A:A,0)),"Non VPC(Location/Technical Constraint)","VPC (yet)"),"VPC (yet)")))</f>
        <v>Non VPC(Location/Technical Constraint)</v>
      </c>
      <c r="AM202" s="41" t="str">
        <f>IF(AL202="VPC (yet)",IFERROR(VLOOKUP(B202,[5]Sheet1!A:B,2,0),""),"")</f>
        <v/>
      </c>
      <c r="AN202" s="41" t="str">
        <f t="shared" si="7"/>
        <v>AP</v>
      </c>
    </row>
    <row r="203" spans="1:40" ht="18" hidden="1" customHeight="1">
      <c r="A203" s="38" t="str">
        <f t="shared" si="6"/>
        <v>a11gtpgfcsdb1a</v>
      </c>
      <c r="B203" s="38" t="s">
        <v>2538</v>
      </c>
      <c r="C203" s="38" t="s">
        <v>7411</v>
      </c>
      <c r="D203" s="38">
        <v>3</v>
      </c>
      <c r="E203" s="38" t="s">
        <v>737</v>
      </c>
      <c r="F203" s="38" t="s">
        <v>738</v>
      </c>
      <c r="G203" s="39" t="s">
        <v>670</v>
      </c>
      <c r="H203" s="39" t="s">
        <v>6958</v>
      </c>
      <c r="I203" s="39" t="s">
        <v>6959</v>
      </c>
      <c r="J203" s="39" t="s">
        <v>303</v>
      </c>
      <c r="K203" s="39" t="s">
        <v>304</v>
      </c>
      <c r="L203" s="39" t="s">
        <v>6960</v>
      </c>
      <c r="M203" s="39" t="s">
        <v>6973</v>
      </c>
      <c r="N203" s="39" t="s">
        <v>7226</v>
      </c>
      <c r="O203" s="39"/>
      <c r="P203" s="39"/>
      <c r="Q203" s="39"/>
      <c r="R203" s="39"/>
      <c r="S203" s="39"/>
      <c r="T203" s="39" t="s">
        <v>229</v>
      </c>
      <c r="U203" s="39" t="s">
        <v>6939</v>
      </c>
      <c r="V203" s="39" t="s">
        <v>6963</v>
      </c>
      <c r="W203" s="39" t="s">
        <v>7223</v>
      </c>
      <c r="X203" s="39" t="s">
        <v>6963</v>
      </c>
      <c r="Y203" s="49" t="s">
        <v>6883</v>
      </c>
      <c r="Z203" s="39"/>
      <c r="AA203" s="39">
        <v>2</v>
      </c>
      <c r="AB203" s="39">
        <v>9216</v>
      </c>
      <c r="AC203" s="39">
        <v>3503</v>
      </c>
      <c r="AD203" s="39"/>
      <c r="AE203" s="39">
        <v>409472</v>
      </c>
      <c r="AF203" s="39"/>
      <c r="AG203" s="49" t="s">
        <v>6967</v>
      </c>
      <c r="AH203" s="39"/>
      <c r="AI203" s="57"/>
      <c r="AJ203" s="59" t="s">
        <v>6976</v>
      </c>
      <c r="AK203" s="57"/>
      <c r="AL203" s="41" t="str">
        <f>IF(A203="","",IF(IF(ISERROR(MATCH(A203,[1]vInfo!A:A,0)),"","VPC")&lt;&gt;"","VPC",IF(ISERROR(MATCH(A203,[2]vInfo!A:A,0)),IF(ISERROR(MATCH(A203,[3]vInfo!A:A,0)),"Non VPC(Location/Technical Constraint)","VPC (yet)"),"VPC (yet)")))</f>
        <v>Non VPC(Location/Technical Constraint)</v>
      </c>
      <c r="AM203" s="41" t="str">
        <f>IF(AL203="VPC (yet)",IFERROR(VLOOKUP(B203,[5]Sheet1!A:B,2,0),""),"")</f>
        <v/>
      </c>
      <c r="AN203" s="41" t="str">
        <f t="shared" si="7"/>
        <v>AP</v>
      </c>
    </row>
    <row r="204" spans="1:40" ht="18" hidden="1" customHeight="1">
      <c r="A204" s="38" t="str">
        <f t="shared" si="6"/>
        <v>w11g1bnkdfs01</v>
      </c>
      <c r="B204" s="46" t="s">
        <v>7412</v>
      </c>
      <c r="C204" s="46" t="s">
        <v>7413</v>
      </c>
      <c r="D204" s="38">
        <v>4</v>
      </c>
      <c r="E204" s="38" t="s">
        <v>7414</v>
      </c>
      <c r="F204" s="38" t="s">
        <v>7415</v>
      </c>
      <c r="G204" s="39" t="s">
        <v>223</v>
      </c>
      <c r="H204" s="39" t="s">
        <v>6958</v>
      </c>
      <c r="I204" s="39" t="s">
        <v>1132</v>
      </c>
      <c r="J204" s="39" t="s">
        <v>256</v>
      </c>
      <c r="K204" s="39" t="s">
        <v>6901</v>
      </c>
      <c r="L204" s="39" t="s">
        <v>1126</v>
      </c>
      <c r="M204" s="39"/>
      <c r="N204" s="39"/>
      <c r="O204" s="39"/>
      <c r="P204" s="39"/>
      <c r="Q204" s="39"/>
      <c r="R204" s="39"/>
      <c r="S204" s="39"/>
      <c r="T204" s="39" t="s">
        <v>229</v>
      </c>
      <c r="U204" s="39" t="s">
        <v>6939</v>
      </c>
      <c r="V204" s="39" t="s">
        <v>6880</v>
      </c>
      <c r="W204" s="39" t="s">
        <v>7416</v>
      </c>
      <c r="X204" s="39" t="s">
        <v>7021</v>
      </c>
      <c r="Y204" s="49" t="s">
        <v>6883</v>
      </c>
      <c r="Z204" s="39"/>
      <c r="AA204" s="39">
        <v>8</v>
      </c>
      <c r="AB204" s="39">
        <v>8192</v>
      </c>
      <c r="AC204" s="39">
        <v>3300</v>
      </c>
      <c r="AD204" s="39"/>
      <c r="AE204" s="39"/>
      <c r="AF204" s="39"/>
      <c r="AG204" s="39"/>
      <c r="AH204" s="39"/>
      <c r="AI204" s="57"/>
      <c r="AJ204" s="38" t="s">
        <v>7417</v>
      </c>
      <c r="AK204" s="57"/>
      <c r="AL204" s="41" t="str">
        <f>IF(A204="","",IF(IF(ISERROR(MATCH(A204,[1]vInfo!A:A,0)),"","VPC")&lt;&gt;"","VPC",IF(ISERROR(MATCH(A204,[2]vInfo!A:A,0)),IF(ISERROR(MATCH(A204,[3]vInfo!A:A,0)),"Non VPC(Location/Technical Constraint)","VPC (yet)"),"VPC (yet)")))</f>
        <v>Non VPC(Location/Technical Constraint)</v>
      </c>
      <c r="AM204" s="41" t="str">
        <f>IF(AL204="VPC (yet)",IFERROR(VLOOKUP(B204,[5]Sheet1!A:B,2,0),""),"")</f>
        <v/>
      </c>
      <c r="AN204" s="41" t="str">
        <f t="shared" si="7"/>
        <v>infra</v>
      </c>
    </row>
    <row r="205" spans="1:40" ht="18" hidden="1" customHeight="1">
      <c r="A205" s="38" t="str">
        <f t="shared" si="6"/>
        <v>w11g1bnkdfs03</v>
      </c>
      <c r="B205" s="46" t="s">
        <v>7412</v>
      </c>
      <c r="C205" s="46" t="s">
        <v>7413</v>
      </c>
      <c r="D205" s="38">
        <v>4</v>
      </c>
      <c r="E205" s="38" t="s">
        <v>7418</v>
      </c>
      <c r="F205" s="38" t="s">
        <v>7419</v>
      </c>
      <c r="G205" s="39" t="s">
        <v>223</v>
      </c>
      <c r="H205" s="39" t="s">
        <v>6958</v>
      </c>
      <c r="I205" s="39" t="s">
        <v>1132</v>
      </c>
      <c r="J205" s="39" t="s">
        <v>256</v>
      </c>
      <c r="K205" s="39" t="s">
        <v>6901</v>
      </c>
      <c r="L205" s="39" t="s">
        <v>1126</v>
      </c>
      <c r="M205" s="39"/>
      <c r="N205" s="39"/>
      <c r="O205" s="39"/>
      <c r="P205" s="39"/>
      <c r="Q205" s="39"/>
      <c r="R205" s="39"/>
      <c r="S205" s="39"/>
      <c r="T205" s="39" t="s">
        <v>277</v>
      </c>
      <c r="U205" s="39" t="s">
        <v>6939</v>
      </c>
      <c r="V205" s="39" t="s">
        <v>6880</v>
      </c>
      <c r="W205" s="39" t="s">
        <v>7416</v>
      </c>
      <c r="X205" s="39" t="s">
        <v>7021</v>
      </c>
      <c r="Y205" s="49" t="s">
        <v>6883</v>
      </c>
      <c r="Z205" s="39"/>
      <c r="AA205" s="39">
        <v>8</v>
      </c>
      <c r="AB205" s="39">
        <v>8192</v>
      </c>
      <c r="AC205" s="39">
        <v>3300</v>
      </c>
      <c r="AD205" s="39"/>
      <c r="AE205" s="39"/>
      <c r="AF205" s="39"/>
      <c r="AG205" s="39"/>
      <c r="AH205" s="39"/>
      <c r="AI205" s="57"/>
      <c r="AJ205" s="38" t="s">
        <v>6890</v>
      </c>
      <c r="AK205" s="57"/>
      <c r="AL205" s="41" t="str">
        <f>IF(A205="","",IF(IF(ISERROR(MATCH(A205,[1]vInfo!A:A,0)),"","VPC")&lt;&gt;"","VPC",IF(ISERROR(MATCH(A205,[2]vInfo!A:A,0)),IF(ISERROR(MATCH(A205,[3]vInfo!A:A,0)),"Non VPC(Location/Technical Constraint)","VPC (yet)"),"VPC (yet)")))</f>
        <v>Non VPC(Location/Technical Constraint)</v>
      </c>
      <c r="AM205" s="41" t="str">
        <f>IF(AL205="VPC (yet)",IFERROR(VLOOKUP(B205,[5]Sheet1!A:B,2,0),""),"")</f>
        <v/>
      </c>
      <c r="AN205" s="41" t="str">
        <f t="shared" si="7"/>
        <v>infra</v>
      </c>
    </row>
    <row r="206" spans="1:40" ht="18" hidden="1" customHeight="1">
      <c r="A206" s="38" t="str">
        <f t="shared" si="6"/>
        <v>w11g1bnkdfs05</v>
      </c>
      <c r="B206" s="46" t="s">
        <v>7412</v>
      </c>
      <c r="C206" s="46" t="s">
        <v>7413</v>
      </c>
      <c r="D206" s="38">
        <v>4</v>
      </c>
      <c r="E206" s="38" t="s">
        <v>7420</v>
      </c>
      <c r="F206" s="38" t="s">
        <v>7421</v>
      </c>
      <c r="G206" s="39" t="s">
        <v>223</v>
      </c>
      <c r="H206" s="39" t="s">
        <v>6958</v>
      </c>
      <c r="I206" s="39" t="s">
        <v>1132</v>
      </c>
      <c r="J206" s="39" t="s">
        <v>256</v>
      </c>
      <c r="K206" s="39" t="s">
        <v>6901</v>
      </c>
      <c r="L206" s="39" t="s">
        <v>1126</v>
      </c>
      <c r="M206" s="39"/>
      <c r="N206" s="39"/>
      <c r="O206" s="39"/>
      <c r="P206" s="39"/>
      <c r="Q206" s="39"/>
      <c r="R206" s="39"/>
      <c r="S206" s="39"/>
      <c r="T206" s="39" t="s">
        <v>450</v>
      </c>
      <c r="U206" s="39" t="s">
        <v>6939</v>
      </c>
      <c r="V206" s="39" t="s">
        <v>6880</v>
      </c>
      <c r="W206" s="39" t="s">
        <v>7416</v>
      </c>
      <c r="X206" s="39" t="s">
        <v>7021</v>
      </c>
      <c r="Y206" s="49" t="s">
        <v>6883</v>
      </c>
      <c r="Z206" s="39"/>
      <c r="AA206" s="39">
        <v>8</v>
      </c>
      <c r="AB206" s="39">
        <v>8192</v>
      </c>
      <c r="AC206" s="39">
        <v>3300</v>
      </c>
      <c r="AD206" s="39"/>
      <c r="AE206" s="39"/>
      <c r="AF206" s="39"/>
      <c r="AG206" s="39"/>
      <c r="AH206" s="39"/>
      <c r="AI206" s="57"/>
      <c r="AJ206" s="38" t="s">
        <v>7422</v>
      </c>
      <c r="AK206" s="57"/>
      <c r="AL206" s="41" t="str">
        <f>IF(A206="","",IF(IF(ISERROR(MATCH(A206,[1]vInfo!A:A,0)),"","VPC")&lt;&gt;"","VPC",IF(ISERROR(MATCH(A206,[2]vInfo!A:A,0)),IF(ISERROR(MATCH(A206,[3]vInfo!A:A,0)),"Non VPC(Location/Technical Constraint)","VPC (yet)"),"VPC (yet)")))</f>
        <v>Non VPC(Location/Technical Constraint)</v>
      </c>
      <c r="AM206" s="41" t="str">
        <f>IF(AL206="VPC (yet)",IFERROR(VLOOKUP(B206,[5]Sheet1!A:B,2,0),""),"")</f>
        <v/>
      </c>
      <c r="AN206" s="41" t="str">
        <f t="shared" si="7"/>
        <v>infra</v>
      </c>
    </row>
    <row r="207" spans="1:40" ht="18" hidden="1" customHeight="1">
      <c r="A207" s="38" t="str">
        <f t="shared" si="6"/>
        <v>w11g1bnkdfs06</v>
      </c>
      <c r="B207" s="46" t="s">
        <v>7412</v>
      </c>
      <c r="C207" s="46" t="s">
        <v>7413</v>
      </c>
      <c r="D207" s="38">
        <v>4</v>
      </c>
      <c r="E207" s="38" t="s">
        <v>7423</v>
      </c>
      <c r="F207" s="38" t="s">
        <v>7424</v>
      </c>
      <c r="G207" s="39" t="s">
        <v>223</v>
      </c>
      <c r="H207" s="39" t="s">
        <v>6958</v>
      </c>
      <c r="I207" s="39" t="s">
        <v>1132</v>
      </c>
      <c r="J207" s="39" t="s">
        <v>256</v>
      </c>
      <c r="K207" s="39" t="s">
        <v>6901</v>
      </c>
      <c r="L207" s="39" t="s">
        <v>1126</v>
      </c>
      <c r="M207" s="39"/>
      <c r="N207" s="39"/>
      <c r="O207" s="39"/>
      <c r="P207" s="39"/>
      <c r="Q207" s="39"/>
      <c r="R207" s="39"/>
      <c r="S207" s="39"/>
      <c r="T207" s="39" t="s">
        <v>399</v>
      </c>
      <c r="U207" s="39" t="s">
        <v>6939</v>
      </c>
      <c r="V207" s="39" t="s">
        <v>6880</v>
      </c>
      <c r="W207" s="39" t="s">
        <v>7416</v>
      </c>
      <c r="X207" s="39" t="s">
        <v>7021</v>
      </c>
      <c r="Y207" s="49" t="s">
        <v>6883</v>
      </c>
      <c r="Z207" s="39"/>
      <c r="AA207" s="39">
        <v>8</v>
      </c>
      <c r="AB207" s="39">
        <v>8192</v>
      </c>
      <c r="AC207" s="39">
        <v>3300</v>
      </c>
      <c r="AD207" s="39"/>
      <c r="AE207" s="39"/>
      <c r="AF207" s="39"/>
      <c r="AG207" s="39"/>
      <c r="AH207" s="39"/>
      <c r="AI207" s="57"/>
      <c r="AJ207" s="38" t="s">
        <v>7425</v>
      </c>
      <c r="AK207" s="57"/>
      <c r="AL207" s="41" t="str">
        <f>IF(A207="","",IF(IF(ISERROR(MATCH(A207,[1]vInfo!A:A,0)),"","VPC")&lt;&gt;"","VPC",IF(ISERROR(MATCH(A207,[2]vInfo!A:A,0)),IF(ISERROR(MATCH(A207,[3]vInfo!A:A,0)),"Non VPC(Location/Technical Constraint)","VPC (yet)"),"VPC (yet)")))</f>
        <v>Non VPC(Location/Technical Constraint)</v>
      </c>
      <c r="AM207" s="41" t="str">
        <f>IF(AL207="VPC (yet)",IFERROR(VLOOKUP(B207,[5]Sheet1!A:B,2,0),""),"")</f>
        <v/>
      </c>
      <c r="AN207" s="41" t="str">
        <f t="shared" si="7"/>
        <v>infra</v>
      </c>
    </row>
    <row r="208" spans="1:40" ht="18" hidden="1" customHeight="1">
      <c r="A208" s="38" t="str">
        <f t="shared" si="6"/>
        <v>w11g1bnkfs01</v>
      </c>
      <c r="B208" s="46" t="s">
        <v>7412</v>
      </c>
      <c r="C208" s="46" t="s">
        <v>7413</v>
      </c>
      <c r="D208" s="38">
        <v>4</v>
      </c>
      <c r="E208" s="38" t="s">
        <v>506</v>
      </c>
      <c r="F208" s="38" t="s">
        <v>507</v>
      </c>
      <c r="G208" s="39" t="s">
        <v>223</v>
      </c>
      <c r="H208" s="39" t="s">
        <v>6958</v>
      </c>
      <c r="I208" s="39" t="s">
        <v>1132</v>
      </c>
      <c r="J208" s="39" t="s">
        <v>256</v>
      </c>
      <c r="K208" s="39" t="s">
        <v>6901</v>
      </c>
      <c r="L208" s="39" t="s">
        <v>1126</v>
      </c>
      <c r="M208" s="39"/>
      <c r="N208" s="39"/>
      <c r="O208" s="39"/>
      <c r="P208" s="39"/>
      <c r="Q208" s="39"/>
      <c r="R208" s="39"/>
      <c r="S208" s="39"/>
      <c r="T208" s="39" t="s">
        <v>450</v>
      </c>
      <c r="U208" s="39" t="s">
        <v>6939</v>
      </c>
      <c r="V208" s="39" t="s">
        <v>6880</v>
      </c>
      <c r="W208" s="39" t="s">
        <v>7416</v>
      </c>
      <c r="X208" s="39" t="s">
        <v>7021</v>
      </c>
      <c r="Y208" s="49" t="s">
        <v>6883</v>
      </c>
      <c r="Z208" s="39"/>
      <c r="AA208" s="39">
        <v>4</v>
      </c>
      <c r="AB208" s="39">
        <v>8192</v>
      </c>
      <c r="AC208" s="39">
        <v>2490</v>
      </c>
      <c r="AD208" s="39"/>
      <c r="AE208" s="39"/>
      <c r="AF208" s="39"/>
      <c r="AG208" s="39"/>
      <c r="AH208" s="39"/>
      <c r="AI208" s="57"/>
      <c r="AJ208" s="38" t="s">
        <v>7422</v>
      </c>
      <c r="AK208" s="57"/>
      <c r="AL208" s="41" t="str">
        <f>IF(A208="","",IF(IF(ISERROR(MATCH(A208,[1]vInfo!A:A,0)),"","VPC")&lt;&gt;"","VPC",IF(ISERROR(MATCH(A208,[2]vInfo!A:A,0)),IF(ISERROR(MATCH(A208,[3]vInfo!A:A,0)),"Non VPC(Location/Technical Constraint)","VPC (yet)"),"VPC (yet)")))</f>
        <v>Non VPC(Location/Technical Constraint)</v>
      </c>
      <c r="AM208" s="41" t="str">
        <f>IF(AL208="VPC (yet)",IFERROR(VLOOKUP(B208,[5]Sheet1!A:B,2,0),""),"")</f>
        <v/>
      </c>
      <c r="AN208" s="41" t="str">
        <f t="shared" si="7"/>
        <v>infra</v>
      </c>
    </row>
    <row r="209" spans="1:40" ht="18" hidden="1" customHeight="1">
      <c r="A209" s="38" t="str">
        <f t="shared" si="6"/>
        <v>w11grpt1a</v>
      </c>
      <c r="B209" s="46" t="s">
        <v>7412</v>
      </c>
      <c r="C209" s="46" t="s">
        <v>7413</v>
      </c>
      <c r="D209" s="38">
        <v>3</v>
      </c>
      <c r="E209" s="38" t="s">
        <v>7426</v>
      </c>
      <c r="F209" s="38" t="s">
        <v>7427</v>
      </c>
      <c r="G209" s="39" t="s">
        <v>223</v>
      </c>
      <c r="H209" s="39" t="s">
        <v>6958</v>
      </c>
      <c r="I209" s="39" t="s">
        <v>1132</v>
      </c>
      <c r="J209" s="39" t="s">
        <v>256</v>
      </c>
      <c r="K209" s="39" t="s">
        <v>6010</v>
      </c>
      <c r="L209" s="39" t="s">
        <v>6960</v>
      </c>
      <c r="M209" s="39"/>
      <c r="N209" s="39"/>
      <c r="O209" s="39"/>
      <c r="P209" s="39"/>
      <c r="Q209" s="39"/>
      <c r="R209" s="39"/>
      <c r="S209" s="39"/>
      <c r="T209" s="39" t="s">
        <v>277</v>
      </c>
      <c r="U209" s="39" t="s">
        <v>6939</v>
      </c>
      <c r="V209" s="39" t="s">
        <v>6880</v>
      </c>
      <c r="W209" s="39" t="s">
        <v>6881</v>
      </c>
      <c r="X209" s="39" t="s">
        <v>6882</v>
      </c>
      <c r="Y209" s="49" t="s">
        <v>6883</v>
      </c>
      <c r="Z209" s="39"/>
      <c r="AA209" s="39">
        <v>8</v>
      </c>
      <c r="AB209" s="39">
        <v>4096</v>
      </c>
      <c r="AC209" s="39"/>
      <c r="AD209" s="39"/>
      <c r="AE209" s="39"/>
      <c r="AF209" s="39"/>
      <c r="AG209" s="39"/>
      <c r="AH209" s="39"/>
      <c r="AI209" s="57"/>
      <c r="AJ209" s="38" t="s">
        <v>7428</v>
      </c>
      <c r="AK209" s="57"/>
      <c r="AL209" s="41" t="str">
        <f>IF(A209="","",IF(IF(ISERROR(MATCH(A209,[1]vInfo!A:A,0)),"","VPC")&lt;&gt;"","VPC",IF(ISERROR(MATCH(A209,[2]vInfo!A:A,0)),IF(ISERROR(MATCH(A209,[3]vInfo!A:A,0)),"Non VPC(Location/Technical Constraint)","VPC (yet)"),"VPC (yet)")))</f>
        <v>Non VPC(Location/Technical Constraint)</v>
      </c>
      <c r="AM209" s="41" t="str">
        <f>IF(AL209="VPC (yet)",IFERROR(VLOOKUP(B209,[5]Sheet1!A:B,2,0),""),"")</f>
        <v/>
      </c>
      <c r="AN209" s="41" t="str">
        <f t="shared" si="7"/>
        <v>infra</v>
      </c>
    </row>
    <row r="210" spans="1:40" ht="18" hidden="1" customHeight="1">
      <c r="A210" s="38" t="str">
        <f t="shared" si="6"/>
        <v>w11gsasfs1a</v>
      </c>
      <c r="B210" s="46" t="s">
        <v>7412</v>
      </c>
      <c r="C210" s="46" t="s">
        <v>7413</v>
      </c>
      <c r="D210" s="38">
        <v>4</v>
      </c>
      <c r="E210" s="38" t="s">
        <v>7429</v>
      </c>
      <c r="F210" s="38" t="s">
        <v>7430</v>
      </c>
      <c r="G210" s="39" t="s">
        <v>223</v>
      </c>
      <c r="H210" s="39" t="s">
        <v>6958</v>
      </c>
      <c r="I210" s="39" t="s">
        <v>1132</v>
      </c>
      <c r="J210" s="39" t="s">
        <v>256</v>
      </c>
      <c r="K210" s="39" t="s">
        <v>6901</v>
      </c>
      <c r="L210" s="39" t="s">
        <v>1126</v>
      </c>
      <c r="M210" s="39"/>
      <c r="N210" s="39"/>
      <c r="O210" s="39"/>
      <c r="P210" s="39"/>
      <c r="Q210" s="39"/>
      <c r="R210" s="39"/>
      <c r="S210" s="39"/>
      <c r="T210" s="39" t="s">
        <v>450</v>
      </c>
      <c r="U210" s="39" t="s">
        <v>6939</v>
      </c>
      <c r="V210" s="39" t="s">
        <v>6880</v>
      </c>
      <c r="W210" s="39" t="s">
        <v>6881</v>
      </c>
      <c r="X210" s="39" t="s">
        <v>6882</v>
      </c>
      <c r="Y210" s="49" t="s">
        <v>6883</v>
      </c>
      <c r="Z210" s="39"/>
      <c r="AA210" s="39">
        <v>8</v>
      </c>
      <c r="AB210" s="39">
        <v>8192</v>
      </c>
      <c r="AC210" s="39"/>
      <c r="AD210" s="39"/>
      <c r="AE210" s="39"/>
      <c r="AF210" s="39"/>
      <c r="AG210" s="39"/>
      <c r="AH210" s="39"/>
      <c r="AI210" s="57"/>
      <c r="AJ210" s="38" t="s">
        <v>7207</v>
      </c>
      <c r="AK210" s="57"/>
      <c r="AL210" s="41" t="str">
        <f>IF(A210="","",IF(IF(ISERROR(MATCH(A210,[1]vInfo!A:A,0)),"","VPC")&lt;&gt;"","VPC",IF(ISERROR(MATCH(A210,[2]vInfo!A:A,0)),IF(ISERROR(MATCH(A210,[3]vInfo!A:A,0)),"Non VPC(Location/Technical Constraint)","VPC (yet)"),"VPC (yet)")))</f>
        <v>Non VPC(Location/Technical Constraint)</v>
      </c>
      <c r="AM210" s="41" t="str">
        <f>IF(AL210="VPC (yet)",IFERROR(VLOOKUP(B210,[5]Sheet1!A:B,2,0),""),"")</f>
        <v/>
      </c>
      <c r="AN210" s="41" t="str">
        <f t="shared" si="7"/>
        <v>infra</v>
      </c>
    </row>
    <row r="211" spans="1:40" ht="18" hidden="1" customHeight="1">
      <c r="A211" s="38" t="str">
        <f t="shared" si="6"/>
        <v>w11srpt1a</v>
      </c>
      <c r="B211" s="46" t="s">
        <v>7412</v>
      </c>
      <c r="C211" s="46" t="s">
        <v>7413</v>
      </c>
      <c r="D211" s="38">
        <v>3</v>
      </c>
      <c r="E211" s="38" t="s">
        <v>7431</v>
      </c>
      <c r="F211" s="38" t="s">
        <v>609</v>
      </c>
      <c r="G211" s="39" t="s">
        <v>234</v>
      </c>
      <c r="H211" s="39" t="s">
        <v>6878</v>
      </c>
      <c r="I211" s="39" t="s">
        <v>6959</v>
      </c>
      <c r="J211" s="39" t="s">
        <v>218</v>
      </c>
      <c r="K211" s="39" t="s">
        <v>6010</v>
      </c>
      <c r="L211" s="39" t="s">
        <v>6960</v>
      </c>
      <c r="M211" s="39"/>
      <c r="N211" s="39"/>
      <c r="O211" s="39"/>
      <c r="P211" s="39"/>
      <c r="Q211" s="39"/>
      <c r="R211" s="39"/>
      <c r="S211" s="39"/>
      <c r="T211" s="39" t="s">
        <v>232</v>
      </c>
      <c r="U211" s="39" t="s">
        <v>6939</v>
      </c>
      <c r="V211" s="39" t="s">
        <v>6880</v>
      </c>
      <c r="W211" s="39" t="s">
        <v>6881</v>
      </c>
      <c r="X211" s="39" t="s">
        <v>6882</v>
      </c>
      <c r="Y211" s="49" t="s">
        <v>6883</v>
      </c>
      <c r="Z211" s="39">
        <v>2</v>
      </c>
      <c r="AA211" s="39"/>
      <c r="AB211" s="39">
        <v>4096</v>
      </c>
      <c r="AC211" s="39">
        <v>2700</v>
      </c>
      <c r="AD211" s="39"/>
      <c r="AE211" s="39"/>
      <c r="AF211" s="39"/>
      <c r="AG211" s="39"/>
      <c r="AH211" s="39"/>
      <c r="AI211" s="57"/>
      <c r="AJ211" s="59" t="s">
        <v>6940</v>
      </c>
      <c r="AK211" s="57"/>
      <c r="AL211" s="41" t="str">
        <f>IF(A211="","",IF(IF(ISERROR(MATCH(A211,[1]vInfo!A:A,0)),"","VPC")&lt;&gt;"","VPC",IF(ISERROR(MATCH(A211,[2]vInfo!A:A,0)),IF(ISERROR(MATCH(A211,[3]vInfo!A:A,0)),"Non VPC(Location/Technical Constraint)","VPC (yet)"),"VPC (yet)")))</f>
        <v>Non VPC(Location/Technical Constraint)</v>
      </c>
      <c r="AM211" s="41" t="str">
        <f>IF(AL211="VPC (yet)",IFERROR(VLOOKUP(B211,[5]Sheet1!A:B,2,0),""),"")</f>
        <v/>
      </c>
      <c r="AN211" s="41" t="str">
        <f t="shared" si="7"/>
        <v>infra</v>
      </c>
    </row>
    <row r="212" spans="1:40" ht="18" hidden="1" customHeight="1">
      <c r="A212" s="38" t="str">
        <f t="shared" si="6"/>
        <v>w11gfxmlap1a</v>
      </c>
      <c r="B212" s="38" t="s">
        <v>2641</v>
      </c>
      <c r="C212" s="38" t="s">
        <v>2642</v>
      </c>
      <c r="D212" s="38">
        <v>4</v>
      </c>
      <c r="E212" s="38" t="s">
        <v>7432</v>
      </c>
      <c r="F212" s="38" t="s">
        <v>7433</v>
      </c>
      <c r="G212" s="39" t="s">
        <v>670</v>
      </c>
      <c r="H212" s="39" t="s">
        <v>6878</v>
      </c>
      <c r="I212" s="39" t="s">
        <v>6959</v>
      </c>
      <c r="J212" s="39" t="s">
        <v>218</v>
      </c>
      <c r="K212" s="39" t="s">
        <v>6156</v>
      </c>
      <c r="L212" s="39" t="s">
        <v>6960</v>
      </c>
      <c r="M212" s="39"/>
      <c r="N212" s="39"/>
      <c r="O212" s="39"/>
      <c r="P212" s="39"/>
      <c r="Q212" s="39"/>
      <c r="R212" s="39" t="s">
        <v>6920</v>
      </c>
      <c r="S212" s="39"/>
      <c r="T212" s="39" t="s">
        <v>6858</v>
      </c>
      <c r="U212" s="39" t="s">
        <v>6858</v>
      </c>
      <c r="V212" s="39" t="s">
        <v>6963</v>
      </c>
      <c r="W212" s="39" t="s">
        <v>6964</v>
      </c>
      <c r="X212" s="39" t="s">
        <v>6965</v>
      </c>
      <c r="Y212" s="49" t="s">
        <v>6883</v>
      </c>
      <c r="Z212" s="39">
        <v>2</v>
      </c>
      <c r="AA212" s="39"/>
      <c r="AB212" s="39">
        <v>4096</v>
      </c>
      <c r="AC212" s="39">
        <v>2267</v>
      </c>
      <c r="AD212" s="55" t="s">
        <v>6922</v>
      </c>
      <c r="AE212" s="55" t="s">
        <v>7434</v>
      </c>
      <c r="AF212" s="39"/>
      <c r="AG212" s="39"/>
      <c r="AH212" s="39" t="s">
        <v>6983</v>
      </c>
      <c r="AI212" s="57"/>
      <c r="AJ212" s="59" t="s">
        <v>7073</v>
      </c>
      <c r="AK212" s="57"/>
      <c r="AL212" s="41" t="str">
        <f>IF(A212="","",IF(IF(ISERROR(MATCH(A212,[1]vInfo!A:A,0)),"","VPC")&lt;&gt;"","VPC",IF(ISERROR(MATCH(A212,[2]vInfo!A:A,0)),IF(ISERROR(MATCH(A212,[3]vInfo!A:A,0)),"Non VPC(Location/Technical Constraint)","VPC (yet)"),"VPC (yet)")))</f>
        <v>VPC</v>
      </c>
      <c r="AM212" s="41" t="str">
        <f>IF(AL212="VPC (yet)",IFERROR(VLOOKUP(B212,[5]Sheet1!A:B,2,0),""),"")</f>
        <v/>
      </c>
      <c r="AN212" s="41" t="str">
        <f t="shared" si="7"/>
        <v>AP</v>
      </c>
    </row>
    <row r="213" spans="1:40" ht="18" hidden="1" customHeight="1">
      <c r="A213" s="38" t="str">
        <f t="shared" si="6"/>
        <v>w11gfxmldb1a</v>
      </c>
      <c r="B213" s="38" t="s">
        <v>2641</v>
      </c>
      <c r="C213" s="38" t="s">
        <v>7435</v>
      </c>
      <c r="D213" s="38">
        <v>4</v>
      </c>
      <c r="E213" s="38" t="s">
        <v>7436</v>
      </c>
      <c r="F213" s="38" t="s">
        <v>7437</v>
      </c>
      <c r="G213" s="39" t="s">
        <v>670</v>
      </c>
      <c r="H213" s="39" t="s">
        <v>6878</v>
      </c>
      <c r="I213" s="39" t="s">
        <v>6959</v>
      </c>
      <c r="J213" s="39" t="s">
        <v>218</v>
      </c>
      <c r="K213" s="39" t="s">
        <v>6156</v>
      </c>
      <c r="L213" s="39" t="s">
        <v>6960</v>
      </c>
      <c r="M213" s="39" t="s">
        <v>6902</v>
      </c>
      <c r="N213" s="39" t="s">
        <v>6928</v>
      </c>
      <c r="O213" s="39"/>
      <c r="P213" s="39"/>
      <c r="Q213" s="39"/>
      <c r="R213" s="39"/>
      <c r="S213" s="39"/>
      <c r="T213" s="39" t="s">
        <v>6858</v>
      </c>
      <c r="U213" s="39" t="s">
        <v>6858</v>
      </c>
      <c r="V213" s="39" t="s">
        <v>6963</v>
      </c>
      <c r="W213" s="39" t="s">
        <v>6964</v>
      </c>
      <c r="X213" s="39" t="s">
        <v>6965</v>
      </c>
      <c r="Y213" s="49" t="s">
        <v>6883</v>
      </c>
      <c r="Z213" s="39">
        <v>2</v>
      </c>
      <c r="AA213" s="39"/>
      <c r="AB213" s="39">
        <v>4096</v>
      </c>
      <c r="AC213" s="39">
        <v>2534</v>
      </c>
      <c r="AD213" s="55" t="s">
        <v>6922</v>
      </c>
      <c r="AE213" s="55" t="s">
        <v>7434</v>
      </c>
      <c r="AF213" s="39"/>
      <c r="AG213" s="39"/>
      <c r="AH213" s="39" t="s">
        <v>6983</v>
      </c>
      <c r="AI213" s="57"/>
      <c r="AJ213" s="59" t="s">
        <v>7073</v>
      </c>
      <c r="AK213" s="57"/>
      <c r="AL213" s="41" t="str">
        <f>IF(A213="","",IF(IF(ISERROR(MATCH(A213,[1]vInfo!A:A,0)),"","VPC")&lt;&gt;"","VPC",IF(ISERROR(MATCH(A213,[2]vInfo!A:A,0)),IF(ISERROR(MATCH(A213,[3]vInfo!A:A,0)),"Non VPC(Location/Technical Constraint)","VPC (yet)"),"VPC (yet)")))</f>
        <v>VPC</v>
      </c>
      <c r="AM213" s="41" t="str">
        <f>IF(AL213="VPC (yet)",IFERROR(VLOOKUP(B213,[5]Sheet1!A:B,2,0),""),"")</f>
        <v/>
      </c>
      <c r="AN213" s="41" t="str">
        <f t="shared" si="7"/>
        <v>AP</v>
      </c>
    </row>
    <row r="214" spans="1:40" ht="18" hidden="1" customHeight="1">
      <c r="A214" s="38" t="str">
        <f t="shared" si="6"/>
        <v>w11sfxmlap01</v>
      </c>
      <c r="B214" s="38" t="s">
        <v>2641</v>
      </c>
      <c r="C214" s="38" t="s">
        <v>7435</v>
      </c>
      <c r="D214" s="38">
        <v>4</v>
      </c>
      <c r="E214" s="38" t="s">
        <v>7438</v>
      </c>
      <c r="F214" s="38" t="s">
        <v>967</v>
      </c>
      <c r="G214" s="39" t="s">
        <v>234</v>
      </c>
      <c r="H214" s="39" t="s">
        <v>6878</v>
      </c>
      <c r="I214" s="39" t="s">
        <v>6959</v>
      </c>
      <c r="J214" s="39" t="s">
        <v>218</v>
      </c>
      <c r="K214" s="39" t="s">
        <v>6156</v>
      </c>
      <c r="L214" s="39" t="s">
        <v>6960</v>
      </c>
      <c r="M214" s="39"/>
      <c r="N214" s="39"/>
      <c r="O214" s="39"/>
      <c r="P214" s="39"/>
      <c r="Q214" s="39"/>
      <c r="R214" s="39" t="s">
        <v>6920</v>
      </c>
      <c r="S214" s="39"/>
      <c r="T214" s="39" t="s">
        <v>353</v>
      </c>
      <c r="U214" s="39" t="s">
        <v>6939</v>
      </c>
      <c r="V214" s="39" t="s">
        <v>6963</v>
      </c>
      <c r="W214" s="39" t="s">
        <v>6964</v>
      </c>
      <c r="X214" s="39" t="s">
        <v>6965</v>
      </c>
      <c r="Y214" s="49" t="s">
        <v>6883</v>
      </c>
      <c r="Z214" s="39">
        <v>2</v>
      </c>
      <c r="AA214" s="39"/>
      <c r="AB214" s="39">
        <v>4096</v>
      </c>
      <c r="AC214" s="39">
        <v>2700</v>
      </c>
      <c r="AD214" s="55" t="s">
        <v>6922</v>
      </c>
      <c r="AE214" s="55" t="s">
        <v>7434</v>
      </c>
      <c r="AF214" s="39"/>
      <c r="AG214" s="39"/>
      <c r="AH214" s="39"/>
      <c r="AI214" s="57"/>
      <c r="AJ214" s="59" t="s">
        <v>6940</v>
      </c>
      <c r="AK214" s="57"/>
      <c r="AL214" s="41" t="str">
        <f>IF(A214="","",IF(IF(ISERROR(MATCH(A214,[1]vInfo!A:A,0)),"","VPC")&lt;&gt;"","VPC",IF(ISERROR(MATCH(A214,[2]vInfo!A:A,0)),IF(ISERROR(MATCH(A214,[3]vInfo!A:A,0)),"Non VPC(Location/Technical Constraint)","VPC (yet)"),"VPC (yet)")))</f>
        <v>Non VPC(Location/Technical Constraint)</v>
      </c>
      <c r="AM214" s="41" t="str">
        <f>IF(AL214="VPC (yet)",IFERROR(VLOOKUP(B214,[5]Sheet1!A:B,2,0),""),"")</f>
        <v/>
      </c>
      <c r="AN214" s="41" t="str">
        <f t="shared" si="7"/>
        <v>AP</v>
      </c>
    </row>
    <row r="215" spans="1:40" ht="18" hidden="1" customHeight="1">
      <c r="A215" s="38" t="str">
        <f t="shared" si="6"/>
        <v>w11sfxmldb01</v>
      </c>
      <c r="B215" s="38" t="s">
        <v>2641</v>
      </c>
      <c r="C215" s="38" t="s">
        <v>7435</v>
      </c>
      <c r="D215" s="38">
        <v>4</v>
      </c>
      <c r="E215" s="38" t="s">
        <v>7439</v>
      </c>
      <c r="F215" s="38" t="s">
        <v>971</v>
      </c>
      <c r="G215" s="39" t="s">
        <v>234</v>
      </c>
      <c r="H215" s="39" t="s">
        <v>6878</v>
      </c>
      <c r="I215" s="39" t="s">
        <v>6959</v>
      </c>
      <c r="J215" s="39" t="s">
        <v>218</v>
      </c>
      <c r="K215" s="39" t="s">
        <v>6156</v>
      </c>
      <c r="L215" s="39" t="s">
        <v>6960</v>
      </c>
      <c r="M215" s="39" t="s">
        <v>6902</v>
      </c>
      <c r="N215" s="39" t="s">
        <v>6928</v>
      </c>
      <c r="O215" s="39"/>
      <c r="P215" s="39"/>
      <c r="Q215" s="39"/>
      <c r="R215" s="39"/>
      <c r="S215" s="39"/>
      <c r="T215" s="39" t="s">
        <v>353</v>
      </c>
      <c r="U215" s="39" t="s">
        <v>6939</v>
      </c>
      <c r="V215" s="39" t="s">
        <v>6963</v>
      </c>
      <c r="W215" s="39" t="s">
        <v>6964</v>
      </c>
      <c r="X215" s="39" t="s">
        <v>6965</v>
      </c>
      <c r="Y215" s="49" t="s">
        <v>6883</v>
      </c>
      <c r="Z215" s="39">
        <v>2</v>
      </c>
      <c r="AA215" s="39"/>
      <c r="AB215" s="39">
        <v>4096</v>
      </c>
      <c r="AC215" s="39">
        <v>2700</v>
      </c>
      <c r="AD215" s="55" t="s">
        <v>6922</v>
      </c>
      <c r="AE215" s="55" t="s">
        <v>7434</v>
      </c>
      <c r="AF215" s="39"/>
      <c r="AG215" s="39"/>
      <c r="AH215" s="39"/>
      <c r="AI215" s="57"/>
      <c r="AJ215" s="59" t="s">
        <v>6940</v>
      </c>
      <c r="AK215" s="57"/>
      <c r="AL215" s="41" t="str">
        <f>IF(A215="","",IF(IF(ISERROR(MATCH(A215,[1]vInfo!A:A,0)),"","VPC")&lt;&gt;"","VPC",IF(ISERROR(MATCH(A215,[2]vInfo!A:A,0)),IF(ISERROR(MATCH(A215,[3]vInfo!A:A,0)),"Non VPC(Location/Technical Constraint)","VPC (yet)"),"VPC (yet)")))</f>
        <v>Non VPC(Location/Technical Constraint)</v>
      </c>
      <c r="AM215" s="41" t="str">
        <f>IF(AL215="VPC (yet)",IFERROR(VLOOKUP(B215,[5]Sheet1!A:B,2,0),""),"")</f>
        <v/>
      </c>
      <c r="AN215" s="41" t="str">
        <f t="shared" si="7"/>
        <v>AP</v>
      </c>
    </row>
    <row r="216" spans="1:40" ht="18" hidden="1" customHeight="1">
      <c r="A216" s="38" t="str">
        <f t="shared" si="6"/>
        <v>x11ggc05app1a</v>
      </c>
      <c r="B216" s="38" t="s">
        <v>7440</v>
      </c>
      <c r="C216" s="38" t="s">
        <v>7441</v>
      </c>
      <c r="D216" s="38">
        <v>1</v>
      </c>
      <c r="E216" s="38" t="s">
        <v>7442</v>
      </c>
      <c r="F216" s="38" t="s">
        <v>7443</v>
      </c>
      <c r="G216" s="39" t="s">
        <v>670</v>
      </c>
      <c r="H216" s="39" t="s">
        <v>6878</v>
      </c>
      <c r="I216" s="39" t="s">
        <v>681</v>
      </c>
      <c r="J216" s="39" t="s">
        <v>296</v>
      </c>
      <c r="K216" s="39" t="s">
        <v>6945</v>
      </c>
      <c r="L216" s="39" t="s">
        <v>270</v>
      </c>
      <c r="M216" s="39"/>
      <c r="N216" s="39"/>
      <c r="O216" s="39"/>
      <c r="P216" s="39"/>
      <c r="Q216" s="39"/>
      <c r="R216" s="39"/>
      <c r="S216" s="39" t="s">
        <v>7030</v>
      </c>
      <c r="T216" s="39" t="s">
        <v>6858</v>
      </c>
      <c r="U216" s="39" t="s">
        <v>6858</v>
      </c>
      <c r="V216" s="39" t="s">
        <v>7444</v>
      </c>
      <c r="W216" s="39" t="s">
        <v>7445</v>
      </c>
      <c r="X216" s="39" t="s">
        <v>7375</v>
      </c>
      <c r="Y216" s="49" t="s">
        <v>265</v>
      </c>
      <c r="Z216" s="39">
        <v>4</v>
      </c>
      <c r="AA216" s="57"/>
      <c r="AB216" s="57" t="s">
        <v>6909</v>
      </c>
      <c r="AC216" s="57"/>
      <c r="AD216" s="57"/>
      <c r="AE216" s="57" t="s">
        <v>6906</v>
      </c>
      <c r="AF216" s="57"/>
      <c r="AG216" s="57"/>
      <c r="AH216" s="57"/>
      <c r="AI216" s="57"/>
      <c r="AJ216" s="57"/>
      <c r="AK216" s="57"/>
      <c r="AL216" s="41" t="str">
        <f>IF(A216="","",IF(IF(ISERROR(MATCH(A216,[1]vInfo!A:A,0)),"","VPC")&lt;&gt;"","VPC",IF(ISERROR(MATCH(A216,[2]vInfo!A:A,0)),IF(ISERROR(MATCH(A216,[3]vInfo!A:A,0)),"Non VPC(Location/Technical Constraint)","VPC (yet)"),"VPC (yet)")))</f>
        <v>VPC</v>
      </c>
      <c r="AM216" s="41" t="str">
        <f>IF(AL216="VPC (yet)",IFERROR(VLOOKUP(B216,[5]Sheet1!A:B,2,0),""),"")</f>
        <v/>
      </c>
      <c r="AN216" s="41" t="str">
        <f t="shared" si="7"/>
        <v>AP</v>
      </c>
    </row>
    <row r="217" spans="1:40" ht="18" hidden="1" customHeight="1">
      <c r="A217" s="38" t="str">
        <f t="shared" si="6"/>
        <v>x11ggc05app2a</v>
      </c>
      <c r="B217" s="38" t="s">
        <v>7440</v>
      </c>
      <c r="C217" s="38" t="s">
        <v>7446</v>
      </c>
      <c r="D217" s="38">
        <v>1</v>
      </c>
      <c r="E217" s="38" t="s">
        <v>7447</v>
      </c>
      <c r="F217" s="38" t="s">
        <v>7448</v>
      </c>
      <c r="G217" s="39" t="s">
        <v>670</v>
      </c>
      <c r="H217" s="39" t="s">
        <v>6878</v>
      </c>
      <c r="I217" s="39" t="s">
        <v>681</v>
      </c>
      <c r="J217" s="39" t="s">
        <v>296</v>
      </c>
      <c r="K217" s="39" t="s">
        <v>6945</v>
      </c>
      <c r="L217" s="39" t="s">
        <v>270</v>
      </c>
      <c r="M217" s="39"/>
      <c r="N217" s="39"/>
      <c r="O217" s="39"/>
      <c r="P217" s="39"/>
      <c r="Q217" s="39"/>
      <c r="R217" s="39"/>
      <c r="S217" s="39" t="s">
        <v>7030</v>
      </c>
      <c r="T217" s="39" t="s">
        <v>6858</v>
      </c>
      <c r="U217" s="39" t="s">
        <v>6858</v>
      </c>
      <c r="V217" s="39" t="s">
        <v>7444</v>
      </c>
      <c r="W217" s="39" t="s">
        <v>7445</v>
      </c>
      <c r="X217" s="39" t="s">
        <v>7375</v>
      </c>
      <c r="Y217" s="49" t="s">
        <v>265</v>
      </c>
      <c r="Z217" s="39">
        <v>4</v>
      </c>
      <c r="AA217" s="57"/>
      <c r="AB217" s="57" t="s">
        <v>6909</v>
      </c>
      <c r="AC217" s="57"/>
      <c r="AD217" s="57"/>
      <c r="AE217" s="57" t="s">
        <v>6906</v>
      </c>
      <c r="AF217" s="57"/>
      <c r="AG217" s="57"/>
      <c r="AH217" s="57"/>
      <c r="AI217" s="57"/>
      <c r="AJ217" s="57"/>
      <c r="AK217" s="57"/>
      <c r="AL217" s="41" t="str">
        <f>IF(A217="","",IF(IF(ISERROR(MATCH(A217,[1]vInfo!A:A,0)),"","VPC")&lt;&gt;"","VPC",IF(ISERROR(MATCH(A217,[2]vInfo!A:A,0)),IF(ISERROR(MATCH(A217,[3]vInfo!A:A,0)),"Non VPC(Location/Technical Constraint)","VPC (yet)"),"VPC (yet)")))</f>
        <v>VPC</v>
      </c>
      <c r="AM217" s="41" t="str">
        <f>IF(AL217="VPC (yet)",IFERROR(VLOOKUP(B217,[5]Sheet1!A:B,2,0),""),"")</f>
        <v/>
      </c>
      <c r="AN217" s="41" t="str">
        <f t="shared" si="7"/>
        <v>AP</v>
      </c>
    </row>
    <row r="218" spans="1:40" ht="18" hidden="1" customHeight="1">
      <c r="A218" s="38" t="str">
        <f t="shared" si="6"/>
        <v>x11ggc05arch1a</v>
      </c>
      <c r="B218" s="38" t="s">
        <v>7440</v>
      </c>
      <c r="C218" s="38" t="s">
        <v>7441</v>
      </c>
      <c r="D218" s="38">
        <v>1</v>
      </c>
      <c r="E218" s="38" t="s">
        <v>7449</v>
      </c>
      <c r="F218" s="38" t="s">
        <v>7450</v>
      </c>
      <c r="G218" s="39" t="s">
        <v>670</v>
      </c>
      <c r="H218" s="39" t="s">
        <v>6878</v>
      </c>
      <c r="I218" s="39" t="s">
        <v>7013</v>
      </c>
      <c r="J218" s="39" t="s">
        <v>296</v>
      </c>
      <c r="K218" s="39" t="s">
        <v>6945</v>
      </c>
      <c r="L218" s="39" t="s">
        <v>270</v>
      </c>
      <c r="M218" s="39"/>
      <c r="N218" s="39"/>
      <c r="O218" s="39"/>
      <c r="P218" s="39"/>
      <c r="Q218" s="39"/>
      <c r="R218" s="39"/>
      <c r="S218" s="39" t="s">
        <v>7030</v>
      </c>
      <c r="T218" s="39" t="s">
        <v>6858</v>
      </c>
      <c r="U218" s="39" t="s">
        <v>6858</v>
      </c>
      <c r="V218" s="39" t="s">
        <v>7444</v>
      </c>
      <c r="W218" s="39" t="s">
        <v>7445</v>
      </c>
      <c r="X218" s="39" t="s">
        <v>7375</v>
      </c>
      <c r="Y218" s="49" t="s">
        <v>6950</v>
      </c>
      <c r="Z218" s="39">
        <v>2</v>
      </c>
      <c r="AA218" s="57"/>
      <c r="AB218" s="57" t="s">
        <v>7033</v>
      </c>
      <c r="AC218" s="57"/>
      <c r="AD218" s="57"/>
      <c r="AE218" s="57" t="s">
        <v>7451</v>
      </c>
      <c r="AF218" s="57"/>
      <c r="AG218" s="57"/>
      <c r="AH218" s="57"/>
      <c r="AI218" s="57"/>
      <c r="AJ218" s="57"/>
      <c r="AK218" s="57"/>
      <c r="AL218" s="41" t="str">
        <f>IF(A218="","",IF(IF(ISERROR(MATCH(A218,[1]vInfo!A:A,0)),"","VPC")&lt;&gt;"","VPC",IF(ISERROR(MATCH(A218,[2]vInfo!A:A,0)),IF(ISERROR(MATCH(A218,[3]vInfo!A:A,0)),"Non VPC(Location/Technical Constraint)","VPC (yet)"),"VPC (yet)")))</f>
        <v>VPC</v>
      </c>
      <c r="AM218" s="41" t="str">
        <f>IF(AL218="VPC (yet)",IFERROR(VLOOKUP(B218,[5]Sheet1!A:B,2,0),""),"")</f>
        <v/>
      </c>
      <c r="AN218" s="41" t="str">
        <f t="shared" si="7"/>
        <v>AP</v>
      </c>
    </row>
    <row r="219" spans="1:40" ht="18" hidden="1" customHeight="1">
      <c r="A219" s="38" t="str">
        <f t="shared" si="6"/>
        <v>x11ggc05bkup1a</v>
      </c>
      <c r="B219" s="38" t="s">
        <v>7440</v>
      </c>
      <c r="C219" s="38" t="s">
        <v>7446</v>
      </c>
      <c r="D219" s="38">
        <v>1</v>
      </c>
      <c r="E219" s="38" t="s">
        <v>7452</v>
      </c>
      <c r="F219" s="38" t="s">
        <v>7453</v>
      </c>
      <c r="G219" s="39" t="s">
        <v>670</v>
      </c>
      <c r="H219" s="39" t="s">
        <v>6878</v>
      </c>
      <c r="I219" s="39" t="s">
        <v>7013</v>
      </c>
      <c r="J219" s="39" t="s">
        <v>296</v>
      </c>
      <c r="K219" s="39" t="s">
        <v>6945</v>
      </c>
      <c r="L219" s="39" t="s">
        <v>270</v>
      </c>
      <c r="M219" s="39"/>
      <c r="N219" s="39"/>
      <c r="O219" s="39"/>
      <c r="P219" s="39"/>
      <c r="Q219" s="39"/>
      <c r="R219" s="39"/>
      <c r="S219" s="39" t="s">
        <v>7030</v>
      </c>
      <c r="T219" s="39" t="s">
        <v>6858</v>
      </c>
      <c r="U219" s="39" t="s">
        <v>6858</v>
      </c>
      <c r="V219" s="39" t="s">
        <v>7444</v>
      </c>
      <c r="W219" s="39" t="s">
        <v>7445</v>
      </c>
      <c r="X219" s="39" t="s">
        <v>7375</v>
      </c>
      <c r="Y219" s="49" t="s">
        <v>6950</v>
      </c>
      <c r="Z219" s="39">
        <v>2</v>
      </c>
      <c r="AA219" s="57"/>
      <c r="AB219" s="57" t="s">
        <v>7033</v>
      </c>
      <c r="AC219" s="57"/>
      <c r="AD219" s="57"/>
      <c r="AE219" s="57" t="s">
        <v>7451</v>
      </c>
      <c r="AF219" s="57"/>
      <c r="AG219" s="57"/>
      <c r="AH219" s="57"/>
      <c r="AI219" s="57"/>
      <c r="AJ219" s="57"/>
      <c r="AK219" s="57"/>
      <c r="AL219" s="41" t="str">
        <f>IF(A219="","",IF(IF(ISERROR(MATCH(A219,[1]vInfo!A:A,0)),"","VPC")&lt;&gt;"","VPC",IF(ISERROR(MATCH(A219,[2]vInfo!A:A,0)),IF(ISERROR(MATCH(A219,[3]vInfo!A:A,0)),"Non VPC(Location/Technical Constraint)","VPC (yet)"),"VPC (yet)")))</f>
        <v>VPC</v>
      </c>
      <c r="AM219" s="41" t="str">
        <f>IF(AL219="VPC (yet)",IFERROR(VLOOKUP(B219,[5]Sheet1!A:B,2,0),""),"")</f>
        <v/>
      </c>
      <c r="AN219" s="41" t="str">
        <f t="shared" si="7"/>
        <v>AP</v>
      </c>
    </row>
    <row r="220" spans="1:40" ht="18" hidden="1" customHeight="1">
      <c r="A220" s="38" t="str">
        <f t="shared" si="6"/>
        <v>x11ggc05dmc1a</v>
      </c>
      <c r="B220" s="38" t="s">
        <v>7440</v>
      </c>
      <c r="C220" s="38" t="s">
        <v>7441</v>
      </c>
      <c r="D220" s="38">
        <v>1</v>
      </c>
      <c r="E220" s="38" t="s">
        <v>7454</v>
      </c>
      <c r="F220" s="38" t="s">
        <v>7455</v>
      </c>
      <c r="G220" s="39" t="s">
        <v>670</v>
      </c>
      <c r="H220" s="39" t="s">
        <v>6878</v>
      </c>
      <c r="I220" s="39" t="s">
        <v>681</v>
      </c>
      <c r="J220" s="39" t="s">
        <v>296</v>
      </c>
      <c r="K220" s="39" t="s">
        <v>6945</v>
      </c>
      <c r="L220" s="39" t="s">
        <v>270</v>
      </c>
      <c r="M220" s="39"/>
      <c r="N220" s="39"/>
      <c r="O220" s="39"/>
      <c r="P220" s="39"/>
      <c r="Q220" s="39"/>
      <c r="R220" s="39"/>
      <c r="S220" s="39" t="s">
        <v>7030</v>
      </c>
      <c r="T220" s="39" t="s">
        <v>6858</v>
      </c>
      <c r="U220" s="39" t="s">
        <v>6858</v>
      </c>
      <c r="V220" s="39" t="s">
        <v>7444</v>
      </c>
      <c r="W220" s="39" t="s">
        <v>7445</v>
      </c>
      <c r="X220" s="39" t="s">
        <v>7375</v>
      </c>
      <c r="Y220" s="49" t="s">
        <v>265</v>
      </c>
      <c r="Z220" s="39">
        <v>4</v>
      </c>
      <c r="AA220" s="57"/>
      <c r="AB220" s="57" t="s">
        <v>6909</v>
      </c>
      <c r="AC220" s="57"/>
      <c r="AD220" s="57"/>
      <c r="AE220" s="57" t="s">
        <v>6906</v>
      </c>
      <c r="AF220" s="57"/>
      <c r="AG220" s="57"/>
      <c r="AH220" s="57"/>
      <c r="AI220" s="57"/>
      <c r="AJ220" s="57"/>
      <c r="AK220" s="57"/>
      <c r="AL220" s="41" t="str">
        <f>IF(A220="","",IF(IF(ISERROR(MATCH(A220,[1]vInfo!A:A,0)),"","VPC")&lt;&gt;"","VPC",IF(ISERROR(MATCH(A220,[2]vInfo!A:A,0)),IF(ISERROR(MATCH(A220,[3]vInfo!A:A,0)),"Non VPC(Location/Technical Constraint)","VPC (yet)"),"VPC (yet)")))</f>
        <v>VPC</v>
      </c>
      <c r="AM220" s="41" t="str">
        <f>IF(AL220="VPC (yet)",IFERROR(VLOOKUP(B220,[5]Sheet1!A:B,2,0),""),"")</f>
        <v/>
      </c>
      <c r="AN220" s="41" t="str">
        <f t="shared" si="7"/>
        <v>AP</v>
      </c>
    </row>
    <row r="221" spans="1:40" ht="18" hidden="1" customHeight="1">
      <c r="A221" s="38" t="str">
        <f t="shared" si="6"/>
        <v>x11ggc05dmc2a</v>
      </c>
      <c r="B221" s="38" t="s">
        <v>7440</v>
      </c>
      <c r="C221" s="38" t="s">
        <v>7441</v>
      </c>
      <c r="D221" s="38">
        <v>1</v>
      </c>
      <c r="E221" s="38" t="s">
        <v>7456</v>
      </c>
      <c r="F221" s="38" t="s">
        <v>7457</v>
      </c>
      <c r="G221" s="39" t="s">
        <v>670</v>
      </c>
      <c r="H221" s="39" t="s">
        <v>6878</v>
      </c>
      <c r="I221" s="39" t="s">
        <v>681</v>
      </c>
      <c r="J221" s="39" t="s">
        <v>296</v>
      </c>
      <c r="K221" s="39" t="s">
        <v>6945</v>
      </c>
      <c r="L221" s="39" t="s">
        <v>270</v>
      </c>
      <c r="M221" s="39"/>
      <c r="N221" s="39"/>
      <c r="O221" s="39"/>
      <c r="P221" s="39"/>
      <c r="Q221" s="39"/>
      <c r="R221" s="39"/>
      <c r="S221" s="39" t="s">
        <v>7030</v>
      </c>
      <c r="T221" s="39" t="s">
        <v>6858</v>
      </c>
      <c r="U221" s="39" t="s">
        <v>6858</v>
      </c>
      <c r="V221" s="39" t="s">
        <v>7444</v>
      </c>
      <c r="W221" s="39" t="s">
        <v>7445</v>
      </c>
      <c r="X221" s="39" t="s">
        <v>7375</v>
      </c>
      <c r="Y221" s="49" t="s">
        <v>265</v>
      </c>
      <c r="Z221" s="39">
        <v>4</v>
      </c>
      <c r="AA221" s="57"/>
      <c r="AB221" s="57" t="s">
        <v>6909</v>
      </c>
      <c r="AC221" s="57"/>
      <c r="AD221" s="57"/>
      <c r="AE221" s="57" t="s">
        <v>6906</v>
      </c>
      <c r="AF221" s="57"/>
      <c r="AG221" s="57"/>
      <c r="AH221" s="57"/>
      <c r="AI221" s="57"/>
      <c r="AJ221" s="57"/>
      <c r="AK221" s="57"/>
      <c r="AL221" s="41" t="str">
        <f>IF(A221="","",IF(IF(ISERROR(MATCH(A221,[1]vInfo!A:A,0)),"","VPC")&lt;&gt;"","VPC",IF(ISERROR(MATCH(A221,[2]vInfo!A:A,0)),IF(ISERROR(MATCH(A221,[3]vInfo!A:A,0)),"Non VPC(Location/Technical Constraint)","VPC (yet)"),"VPC (yet)")))</f>
        <v>VPC</v>
      </c>
      <c r="AM221" s="41" t="str">
        <f>IF(AL221="VPC (yet)",IFERROR(VLOOKUP(B221,[5]Sheet1!A:B,2,0),""),"")</f>
        <v/>
      </c>
      <c r="AN221" s="41" t="str">
        <f t="shared" si="7"/>
        <v>AP</v>
      </c>
    </row>
    <row r="222" spans="1:40" ht="18" hidden="1" customHeight="1">
      <c r="A222" s="38" t="str">
        <f t="shared" si="6"/>
        <v>x11ggc05log1a</v>
      </c>
      <c r="B222" s="38" t="s">
        <v>7440</v>
      </c>
      <c r="C222" s="38" t="s">
        <v>7441</v>
      </c>
      <c r="D222" s="38">
        <v>1</v>
      </c>
      <c r="E222" s="38" t="s">
        <v>7458</v>
      </c>
      <c r="F222" s="38" t="s">
        <v>7459</v>
      </c>
      <c r="G222" s="39" t="s">
        <v>670</v>
      </c>
      <c r="H222" s="39" t="s">
        <v>6878</v>
      </c>
      <c r="I222" s="39" t="s">
        <v>1132</v>
      </c>
      <c r="J222" s="39" t="s">
        <v>296</v>
      </c>
      <c r="K222" s="39" t="s">
        <v>6945</v>
      </c>
      <c r="L222" s="39" t="s">
        <v>270</v>
      </c>
      <c r="M222" s="39"/>
      <c r="N222" s="39"/>
      <c r="O222" s="39"/>
      <c r="P222" s="39"/>
      <c r="Q222" s="39"/>
      <c r="R222" s="39"/>
      <c r="S222" s="39" t="s">
        <v>7030</v>
      </c>
      <c r="T222" s="39" t="s">
        <v>6858</v>
      </c>
      <c r="U222" s="39" t="s">
        <v>6858</v>
      </c>
      <c r="V222" s="39" t="s">
        <v>7444</v>
      </c>
      <c r="W222" s="39" t="s">
        <v>7445</v>
      </c>
      <c r="X222" s="39" t="s">
        <v>7375</v>
      </c>
      <c r="Y222" s="49" t="s">
        <v>6950</v>
      </c>
      <c r="Z222" s="39">
        <v>2</v>
      </c>
      <c r="AA222" s="57"/>
      <c r="AB222" s="57" t="s">
        <v>7033</v>
      </c>
      <c r="AC222" s="57"/>
      <c r="AD222" s="57"/>
      <c r="AE222" s="57" t="s">
        <v>7451</v>
      </c>
      <c r="AF222" s="57"/>
      <c r="AG222" s="57"/>
      <c r="AH222" s="57"/>
      <c r="AI222" s="57"/>
      <c r="AJ222" s="57"/>
      <c r="AK222" s="57"/>
      <c r="AL222" s="41" t="str">
        <f>IF(A222="","",IF(IF(ISERROR(MATCH(A222,[1]vInfo!A:A,0)),"","VPC")&lt;&gt;"","VPC",IF(ISERROR(MATCH(A222,[2]vInfo!A:A,0)),IF(ISERROR(MATCH(A222,[3]vInfo!A:A,0)),"Non VPC(Location/Technical Constraint)","VPC (yet)"),"VPC (yet)")))</f>
        <v>VPC</v>
      </c>
      <c r="AM222" s="41" t="str">
        <f>IF(AL222="VPC (yet)",IFERROR(VLOOKUP(B222,[5]Sheet1!A:B,2,0),""),"")</f>
        <v/>
      </c>
      <c r="AN222" s="41" t="str">
        <f t="shared" si="7"/>
        <v>AP</v>
      </c>
    </row>
    <row r="223" spans="1:40" ht="18" hidden="1" customHeight="1">
      <c r="A223" s="38" t="str">
        <f t="shared" si="6"/>
        <v>x11ggc05web1a</v>
      </c>
      <c r="B223" s="38" t="s">
        <v>7440</v>
      </c>
      <c r="C223" s="38" t="s">
        <v>7446</v>
      </c>
      <c r="D223" s="38">
        <v>1</v>
      </c>
      <c r="E223" s="38" t="s">
        <v>7460</v>
      </c>
      <c r="F223" s="38" t="s">
        <v>7461</v>
      </c>
      <c r="G223" s="39" t="s">
        <v>670</v>
      </c>
      <c r="H223" s="39" t="s">
        <v>6878</v>
      </c>
      <c r="I223" s="39" t="s">
        <v>1132</v>
      </c>
      <c r="J223" s="39" t="s">
        <v>296</v>
      </c>
      <c r="K223" s="39" t="s">
        <v>6945</v>
      </c>
      <c r="L223" s="39" t="s">
        <v>270</v>
      </c>
      <c r="M223" s="39"/>
      <c r="N223" s="39"/>
      <c r="O223" s="39"/>
      <c r="P223" s="39"/>
      <c r="Q223" s="39"/>
      <c r="R223" s="39"/>
      <c r="S223" s="39" t="s">
        <v>7030</v>
      </c>
      <c r="T223" s="39" t="s">
        <v>6858</v>
      </c>
      <c r="U223" s="39" t="s">
        <v>6858</v>
      </c>
      <c r="V223" s="39" t="s">
        <v>7444</v>
      </c>
      <c r="W223" s="39" t="s">
        <v>7445</v>
      </c>
      <c r="X223" s="39" t="s">
        <v>7375</v>
      </c>
      <c r="Y223" s="49" t="s">
        <v>265</v>
      </c>
      <c r="Z223" s="39">
        <v>4</v>
      </c>
      <c r="AA223" s="57"/>
      <c r="AB223" s="57" t="s">
        <v>6909</v>
      </c>
      <c r="AC223" s="57"/>
      <c r="AD223" s="57"/>
      <c r="AE223" s="57" t="s">
        <v>6906</v>
      </c>
      <c r="AF223" s="57"/>
      <c r="AG223" s="57"/>
      <c r="AH223" s="57"/>
      <c r="AI223" s="57"/>
      <c r="AJ223" s="57"/>
      <c r="AK223" s="57"/>
      <c r="AL223" s="41" t="str">
        <f>IF(A223="","",IF(IF(ISERROR(MATCH(A223,[1]vInfo!A:A,0)),"","VPC")&lt;&gt;"","VPC",IF(ISERROR(MATCH(A223,[2]vInfo!A:A,0)),IF(ISERROR(MATCH(A223,[3]vInfo!A:A,0)),"Non VPC(Location/Technical Constraint)","VPC (yet)"),"VPC (yet)")))</f>
        <v>VPC</v>
      </c>
      <c r="AM223" s="41" t="str">
        <f>IF(AL223="VPC (yet)",IFERROR(VLOOKUP(B223,[5]Sheet1!A:B,2,0),""),"")</f>
        <v/>
      </c>
      <c r="AN223" s="41" t="str">
        <f t="shared" si="7"/>
        <v>AP</v>
      </c>
    </row>
    <row r="224" spans="1:40" ht="18" hidden="1" customHeight="1">
      <c r="A224" s="38" t="str">
        <f t="shared" si="6"/>
        <v>x11ggc05web2a</v>
      </c>
      <c r="B224" s="38" t="s">
        <v>7440</v>
      </c>
      <c r="C224" s="38" t="s">
        <v>7441</v>
      </c>
      <c r="D224" s="38">
        <v>1</v>
      </c>
      <c r="E224" s="38" t="s">
        <v>7462</v>
      </c>
      <c r="F224" s="38" t="s">
        <v>7463</v>
      </c>
      <c r="G224" s="39" t="s">
        <v>670</v>
      </c>
      <c r="H224" s="39" t="s">
        <v>6878</v>
      </c>
      <c r="I224" s="39" t="s">
        <v>1132</v>
      </c>
      <c r="J224" s="39" t="s">
        <v>296</v>
      </c>
      <c r="K224" s="39" t="s">
        <v>6945</v>
      </c>
      <c r="L224" s="39" t="s">
        <v>270</v>
      </c>
      <c r="M224" s="39"/>
      <c r="N224" s="39"/>
      <c r="O224" s="39"/>
      <c r="P224" s="39"/>
      <c r="Q224" s="39"/>
      <c r="R224" s="39"/>
      <c r="S224" s="39" t="s">
        <v>7030</v>
      </c>
      <c r="T224" s="39" t="s">
        <v>6858</v>
      </c>
      <c r="U224" s="39" t="s">
        <v>6858</v>
      </c>
      <c r="V224" s="39" t="s">
        <v>7444</v>
      </c>
      <c r="W224" s="39" t="s">
        <v>7445</v>
      </c>
      <c r="X224" s="39" t="s">
        <v>7375</v>
      </c>
      <c r="Y224" s="49" t="s">
        <v>265</v>
      </c>
      <c r="Z224" s="39">
        <v>4</v>
      </c>
      <c r="AA224" s="57"/>
      <c r="AB224" s="57" t="s">
        <v>6909</v>
      </c>
      <c r="AC224" s="57"/>
      <c r="AD224" s="57"/>
      <c r="AE224" s="57" t="s">
        <v>6906</v>
      </c>
      <c r="AF224" s="57"/>
      <c r="AG224" s="57"/>
      <c r="AH224" s="57"/>
      <c r="AI224" s="57"/>
      <c r="AJ224" s="57"/>
      <c r="AK224" s="57"/>
      <c r="AL224" s="41" t="str">
        <f>IF(A224="","",IF(IF(ISERROR(MATCH(A224,[1]vInfo!A:A,0)),"","VPC")&lt;&gt;"","VPC",IF(ISERROR(MATCH(A224,[2]vInfo!A:A,0)),IF(ISERROR(MATCH(A224,[3]vInfo!A:A,0)),"Non VPC(Location/Technical Constraint)","VPC (yet)"),"VPC (yet)")))</f>
        <v>VPC</v>
      </c>
      <c r="AM224" s="41" t="str">
        <f>IF(AL224="VPC (yet)",IFERROR(VLOOKUP(B224,[5]Sheet1!A:B,2,0),""),"")</f>
        <v/>
      </c>
      <c r="AN224" s="41" t="str">
        <f t="shared" si="7"/>
        <v>AP</v>
      </c>
    </row>
    <row r="225" spans="1:96" ht="18" hidden="1" customHeight="1">
      <c r="A225" s="38" t="str">
        <f t="shared" si="6"/>
        <v>x11rgc05app1a</v>
      </c>
      <c r="B225" s="38" t="s">
        <v>7440</v>
      </c>
      <c r="C225" s="38" t="s">
        <v>7441</v>
      </c>
      <c r="D225" s="38">
        <v>1</v>
      </c>
      <c r="E225" s="38" t="s">
        <v>7464</v>
      </c>
      <c r="F225" s="38" t="s">
        <v>7465</v>
      </c>
      <c r="G225" s="39" t="s">
        <v>681</v>
      </c>
      <c r="H225" s="39" t="s">
        <v>6878</v>
      </c>
      <c r="I225" s="39" t="s">
        <v>681</v>
      </c>
      <c r="J225" s="39" t="s">
        <v>296</v>
      </c>
      <c r="K225" s="39" t="s">
        <v>6945</v>
      </c>
      <c r="L225" s="39" t="s">
        <v>270</v>
      </c>
      <c r="M225" s="39"/>
      <c r="N225" s="39"/>
      <c r="O225" s="39"/>
      <c r="P225" s="39"/>
      <c r="Q225" s="39"/>
      <c r="R225" s="39"/>
      <c r="S225" s="39" t="s">
        <v>7030</v>
      </c>
      <c r="T225" s="39" t="s">
        <v>6858</v>
      </c>
      <c r="U225" s="39" t="s">
        <v>6858</v>
      </c>
      <c r="V225" s="39" t="s">
        <v>7444</v>
      </c>
      <c r="W225" s="39" t="s">
        <v>7445</v>
      </c>
      <c r="X225" s="39" t="s">
        <v>7375</v>
      </c>
      <c r="Y225" s="49" t="s">
        <v>265</v>
      </c>
      <c r="Z225" s="39">
        <v>4</v>
      </c>
      <c r="AA225" s="57"/>
      <c r="AB225" s="57" t="s">
        <v>6909</v>
      </c>
      <c r="AC225" s="57"/>
      <c r="AD225" s="57"/>
      <c r="AE225" s="57" t="s">
        <v>6906</v>
      </c>
      <c r="AF225" s="57"/>
      <c r="AG225" s="57"/>
      <c r="AH225" s="57"/>
      <c r="AI225" s="57"/>
      <c r="AJ225" s="57"/>
      <c r="AK225" s="57"/>
      <c r="AL225" s="41" t="str">
        <f>IF(A225="","",IF(IF(ISERROR(MATCH(A225,[1]vInfo!A:A,0)),"","VPC")&lt;&gt;"","VPC",IF(ISERROR(MATCH(A225,[2]vInfo!A:A,0)),IF(ISERROR(MATCH(A225,[3]vInfo!A:A,0)),"Non VPC(Location/Technical Constraint)","VPC (yet)"),"VPC (yet)")))</f>
        <v>VPC</v>
      </c>
      <c r="AM225" s="41" t="str">
        <f>IF(AL225="VPC (yet)",IFERROR(VLOOKUP(B225,[5]Sheet1!A:B,2,0),""),"")</f>
        <v/>
      </c>
      <c r="AN225" s="41" t="str">
        <f t="shared" si="7"/>
        <v>AP</v>
      </c>
    </row>
    <row r="226" spans="1:96" ht="18" hidden="1" customHeight="1">
      <c r="A226" s="38" t="str">
        <f t="shared" si="6"/>
        <v>x11rgc05arch1a</v>
      </c>
      <c r="B226" s="38" t="s">
        <v>7440</v>
      </c>
      <c r="C226" s="38" t="s">
        <v>7441</v>
      </c>
      <c r="D226" s="38">
        <v>1</v>
      </c>
      <c r="E226" s="38" t="s">
        <v>7466</v>
      </c>
      <c r="F226" s="38" t="s">
        <v>7467</v>
      </c>
      <c r="G226" s="39" t="s">
        <v>681</v>
      </c>
      <c r="H226" s="39" t="s">
        <v>6878</v>
      </c>
      <c r="I226" s="39" t="s">
        <v>681</v>
      </c>
      <c r="J226" s="39" t="s">
        <v>296</v>
      </c>
      <c r="K226" s="39" t="s">
        <v>6945</v>
      </c>
      <c r="L226" s="39" t="s">
        <v>270</v>
      </c>
      <c r="M226" s="39"/>
      <c r="N226" s="39"/>
      <c r="O226" s="39"/>
      <c r="P226" s="39"/>
      <c r="Q226" s="39"/>
      <c r="R226" s="39"/>
      <c r="S226" s="39" t="s">
        <v>7030</v>
      </c>
      <c r="T226" s="39" t="s">
        <v>6858</v>
      </c>
      <c r="U226" s="39" t="s">
        <v>6858</v>
      </c>
      <c r="V226" s="39" t="s">
        <v>7444</v>
      </c>
      <c r="W226" s="39" t="s">
        <v>7445</v>
      </c>
      <c r="X226" s="39" t="s">
        <v>7375</v>
      </c>
      <c r="Y226" s="49" t="s">
        <v>6950</v>
      </c>
      <c r="Z226" s="39">
        <v>2</v>
      </c>
      <c r="AA226" s="57"/>
      <c r="AB226" s="57" t="s">
        <v>7033</v>
      </c>
      <c r="AC226" s="57"/>
      <c r="AD226" s="57"/>
      <c r="AE226" s="57" t="s">
        <v>7451</v>
      </c>
      <c r="AF226" s="57"/>
      <c r="AG226" s="57"/>
      <c r="AH226" s="57"/>
      <c r="AI226" s="57"/>
      <c r="AJ226" s="57"/>
      <c r="AK226" s="57"/>
      <c r="AL226" s="41" t="str">
        <f>IF(A226="","",IF(IF(ISERROR(MATCH(A226,[1]vInfo!A:A,0)),"","VPC")&lt;&gt;"","VPC",IF(ISERROR(MATCH(A226,[2]vInfo!A:A,0)),IF(ISERROR(MATCH(A226,[3]vInfo!A:A,0)),"Non VPC(Location/Technical Constraint)","VPC (yet)"),"VPC (yet)")))</f>
        <v>VPC</v>
      </c>
      <c r="AM226" s="41" t="str">
        <f>IF(AL226="VPC (yet)",IFERROR(VLOOKUP(B226,[5]Sheet1!A:B,2,0),""),"")</f>
        <v/>
      </c>
      <c r="AN226" s="41" t="str">
        <f t="shared" si="7"/>
        <v>AP</v>
      </c>
    </row>
    <row r="227" spans="1:96" ht="18" hidden="1" customHeight="1">
      <c r="A227" s="38" t="str">
        <f t="shared" si="6"/>
        <v>x11rgc05bkup1a</v>
      </c>
      <c r="B227" s="38" t="s">
        <v>7440</v>
      </c>
      <c r="C227" s="38" t="s">
        <v>7441</v>
      </c>
      <c r="D227" s="38">
        <v>1</v>
      </c>
      <c r="E227" s="38" t="s">
        <v>7468</v>
      </c>
      <c r="F227" s="38" t="s">
        <v>7469</v>
      </c>
      <c r="G227" s="39" t="s">
        <v>681</v>
      </c>
      <c r="H227" s="39" t="s">
        <v>6878</v>
      </c>
      <c r="I227" s="39" t="s">
        <v>681</v>
      </c>
      <c r="J227" s="39" t="s">
        <v>296</v>
      </c>
      <c r="K227" s="39" t="s">
        <v>6945</v>
      </c>
      <c r="L227" s="39" t="s">
        <v>270</v>
      </c>
      <c r="M227" s="39"/>
      <c r="N227" s="39"/>
      <c r="O227" s="39"/>
      <c r="P227" s="39"/>
      <c r="Q227" s="39"/>
      <c r="R227" s="39"/>
      <c r="S227" s="39" t="s">
        <v>7030</v>
      </c>
      <c r="T227" s="39" t="s">
        <v>6858</v>
      </c>
      <c r="U227" s="39" t="s">
        <v>6858</v>
      </c>
      <c r="V227" s="39" t="s">
        <v>7444</v>
      </c>
      <c r="W227" s="39" t="s">
        <v>7445</v>
      </c>
      <c r="X227" s="39" t="s">
        <v>7375</v>
      </c>
      <c r="Y227" s="49" t="s">
        <v>6950</v>
      </c>
      <c r="Z227" s="39">
        <v>2</v>
      </c>
      <c r="AA227" s="57"/>
      <c r="AB227" s="57" t="s">
        <v>7033</v>
      </c>
      <c r="AC227" s="57"/>
      <c r="AD227" s="57"/>
      <c r="AE227" s="57" t="s">
        <v>7451</v>
      </c>
      <c r="AF227" s="57"/>
      <c r="AG227" s="57"/>
      <c r="AH227" s="57"/>
      <c r="AI227" s="57"/>
      <c r="AJ227" s="57"/>
      <c r="AK227" s="57"/>
      <c r="AL227" s="41" t="str">
        <f>IF(A227="","",IF(IF(ISERROR(MATCH(A227,[1]vInfo!A:A,0)),"","VPC")&lt;&gt;"","VPC",IF(ISERROR(MATCH(A227,[2]vInfo!A:A,0)),IF(ISERROR(MATCH(A227,[3]vInfo!A:A,0)),"Non VPC(Location/Technical Constraint)","VPC (yet)"),"VPC (yet)")))</f>
        <v>VPC</v>
      </c>
      <c r="AM227" s="41" t="str">
        <f>IF(AL227="VPC (yet)",IFERROR(VLOOKUP(B227,[5]Sheet1!A:B,2,0),""),"")</f>
        <v/>
      </c>
      <c r="AN227" s="41" t="str">
        <f t="shared" si="7"/>
        <v>AP</v>
      </c>
    </row>
    <row r="228" spans="1:96" ht="18" hidden="1" customHeight="1">
      <c r="A228" s="38" t="str">
        <f t="shared" si="6"/>
        <v>x11rgc05dmc1a</v>
      </c>
      <c r="B228" s="38" t="s">
        <v>7440</v>
      </c>
      <c r="C228" s="38" t="s">
        <v>7441</v>
      </c>
      <c r="D228" s="38">
        <v>1</v>
      </c>
      <c r="E228" s="38" t="s">
        <v>7470</v>
      </c>
      <c r="F228" s="38" t="s">
        <v>7471</v>
      </c>
      <c r="G228" s="39" t="s">
        <v>681</v>
      </c>
      <c r="H228" s="39" t="s">
        <v>6878</v>
      </c>
      <c r="I228" s="39" t="s">
        <v>681</v>
      </c>
      <c r="J228" s="39" t="s">
        <v>296</v>
      </c>
      <c r="K228" s="39" t="s">
        <v>6945</v>
      </c>
      <c r="L228" s="39" t="s">
        <v>270</v>
      </c>
      <c r="M228" s="39"/>
      <c r="N228" s="39"/>
      <c r="O228" s="39"/>
      <c r="P228" s="39"/>
      <c r="Q228" s="39"/>
      <c r="R228" s="39"/>
      <c r="S228" s="39" t="s">
        <v>7030</v>
      </c>
      <c r="T228" s="39" t="s">
        <v>6858</v>
      </c>
      <c r="U228" s="39" t="s">
        <v>6858</v>
      </c>
      <c r="V228" s="39" t="s">
        <v>7444</v>
      </c>
      <c r="W228" s="39" t="s">
        <v>7445</v>
      </c>
      <c r="X228" s="39" t="s">
        <v>7375</v>
      </c>
      <c r="Y228" s="49" t="s">
        <v>265</v>
      </c>
      <c r="Z228" s="39">
        <v>4</v>
      </c>
      <c r="AA228" s="57"/>
      <c r="AB228" s="57" t="s">
        <v>6909</v>
      </c>
      <c r="AC228" s="57"/>
      <c r="AD228" s="57"/>
      <c r="AE228" s="57" t="s">
        <v>6906</v>
      </c>
      <c r="AF228" s="57"/>
      <c r="AG228" s="57"/>
      <c r="AH228" s="57"/>
      <c r="AI228" s="57"/>
      <c r="AJ228" s="57"/>
      <c r="AK228" s="57"/>
      <c r="AL228" s="41" t="str">
        <f>IF(A228="","",IF(IF(ISERROR(MATCH(A228,[1]vInfo!A:A,0)),"","VPC")&lt;&gt;"","VPC",IF(ISERROR(MATCH(A228,[2]vInfo!A:A,0)),IF(ISERROR(MATCH(A228,[3]vInfo!A:A,0)),"Non VPC(Location/Technical Constraint)","VPC (yet)"),"VPC (yet)")))</f>
        <v>VPC</v>
      </c>
      <c r="AM228" s="41" t="str">
        <f>IF(AL228="VPC (yet)",IFERROR(VLOOKUP(B228,[5]Sheet1!A:B,2,0),""),"")</f>
        <v/>
      </c>
      <c r="AN228" s="41" t="str">
        <f t="shared" si="7"/>
        <v>AP</v>
      </c>
    </row>
    <row r="229" spans="1:96" ht="18" hidden="1" customHeight="1">
      <c r="A229" s="38" t="str">
        <f t="shared" si="6"/>
        <v>x11rgc05log1a</v>
      </c>
      <c r="B229" s="38" t="s">
        <v>7440</v>
      </c>
      <c r="C229" s="38" t="s">
        <v>7441</v>
      </c>
      <c r="D229" s="38">
        <v>1</v>
      </c>
      <c r="E229" s="38" t="s">
        <v>7472</v>
      </c>
      <c r="F229" s="38" t="s">
        <v>7473</v>
      </c>
      <c r="G229" s="39" t="s">
        <v>681</v>
      </c>
      <c r="H229" s="39" t="s">
        <v>6878</v>
      </c>
      <c r="I229" s="39" t="s">
        <v>681</v>
      </c>
      <c r="J229" s="39" t="s">
        <v>296</v>
      </c>
      <c r="K229" s="39" t="s">
        <v>6945</v>
      </c>
      <c r="L229" s="39" t="s">
        <v>270</v>
      </c>
      <c r="M229" s="39"/>
      <c r="N229" s="39"/>
      <c r="O229" s="39"/>
      <c r="P229" s="39"/>
      <c r="Q229" s="39"/>
      <c r="R229" s="39"/>
      <c r="S229" s="39" t="s">
        <v>7030</v>
      </c>
      <c r="T229" s="39" t="s">
        <v>6858</v>
      </c>
      <c r="U229" s="39" t="s">
        <v>6858</v>
      </c>
      <c r="V229" s="39" t="s">
        <v>7444</v>
      </c>
      <c r="W229" s="39" t="s">
        <v>7445</v>
      </c>
      <c r="X229" s="39" t="s">
        <v>7375</v>
      </c>
      <c r="Y229" s="49" t="s">
        <v>6950</v>
      </c>
      <c r="Z229" s="39">
        <v>2</v>
      </c>
      <c r="AA229" s="57"/>
      <c r="AB229" s="57" t="s">
        <v>7033</v>
      </c>
      <c r="AC229" s="57"/>
      <c r="AD229" s="57"/>
      <c r="AE229" s="57" t="s">
        <v>7451</v>
      </c>
      <c r="AF229" s="57"/>
      <c r="AG229" s="57"/>
      <c r="AH229" s="57"/>
      <c r="AI229" s="57"/>
      <c r="AJ229" s="57"/>
      <c r="AK229" s="57"/>
      <c r="AL229" s="41" t="str">
        <f>IF(A229="","",IF(IF(ISERROR(MATCH(A229,[1]vInfo!A:A,0)),"","VPC")&lt;&gt;"","VPC",IF(ISERROR(MATCH(A229,[2]vInfo!A:A,0)),IF(ISERROR(MATCH(A229,[3]vInfo!A:A,0)),"Non VPC(Location/Technical Constraint)","VPC (yet)"),"VPC (yet)")))</f>
        <v>VPC</v>
      </c>
      <c r="AM229" s="41" t="str">
        <f>IF(AL229="VPC (yet)",IFERROR(VLOOKUP(B229,[5]Sheet1!A:B,2,0),""),"")</f>
        <v/>
      </c>
      <c r="AN229" s="41" t="str">
        <f t="shared" si="7"/>
        <v>AP</v>
      </c>
    </row>
    <row r="230" spans="1:96" ht="18" hidden="1" customHeight="1">
      <c r="A230" s="38" t="str">
        <f t="shared" si="6"/>
        <v>x11rgc05web1a</v>
      </c>
      <c r="B230" s="38" t="s">
        <v>7440</v>
      </c>
      <c r="C230" s="38" t="s">
        <v>7441</v>
      </c>
      <c r="D230" s="38">
        <v>1</v>
      </c>
      <c r="E230" s="38" t="s">
        <v>7474</v>
      </c>
      <c r="F230" s="38" t="s">
        <v>7475</v>
      </c>
      <c r="G230" s="39" t="s">
        <v>311</v>
      </c>
      <c r="H230" s="39" t="s">
        <v>6878</v>
      </c>
      <c r="I230" s="39" t="s">
        <v>681</v>
      </c>
      <c r="J230" s="39" t="s">
        <v>296</v>
      </c>
      <c r="K230" s="39" t="s">
        <v>6945</v>
      </c>
      <c r="L230" s="39" t="s">
        <v>270</v>
      </c>
      <c r="M230" s="39"/>
      <c r="N230" s="39"/>
      <c r="O230" s="39"/>
      <c r="P230" s="39"/>
      <c r="Q230" s="39"/>
      <c r="R230" s="39"/>
      <c r="S230" s="39" t="s">
        <v>7030</v>
      </c>
      <c r="T230" s="39" t="s">
        <v>6858</v>
      </c>
      <c r="U230" s="39" t="s">
        <v>6858</v>
      </c>
      <c r="V230" s="39" t="s">
        <v>7444</v>
      </c>
      <c r="W230" s="39" t="s">
        <v>7445</v>
      </c>
      <c r="X230" s="39" t="s">
        <v>7375</v>
      </c>
      <c r="Y230" s="49" t="s">
        <v>265</v>
      </c>
      <c r="Z230" s="39">
        <v>4</v>
      </c>
      <c r="AA230" s="57"/>
      <c r="AB230" s="57" t="s">
        <v>6909</v>
      </c>
      <c r="AC230" s="57"/>
      <c r="AD230" s="57"/>
      <c r="AE230" s="57" t="s">
        <v>6906</v>
      </c>
      <c r="AF230" s="57"/>
      <c r="AG230" s="57"/>
      <c r="AH230" s="57"/>
      <c r="AI230" s="57"/>
      <c r="AJ230" s="57"/>
      <c r="AK230" s="57"/>
      <c r="AL230" s="41" t="str">
        <f>IF(A230="","",IF(IF(ISERROR(MATCH(A230,[1]vInfo!A:A,0)),"","VPC")&lt;&gt;"","VPC",IF(ISERROR(MATCH(A230,[2]vInfo!A:A,0)),IF(ISERROR(MATCH(A230,[3]vInfo!A:A,0)),"Non VPC(Location/Technical Constraint)","VPC (yet)"),"VPC (yet)")))</f>
        <v>VPC</v>
      </c>
      <c r="AM230" s="41" t="str">
        <f>IF(AL230="VPC (yet)",IFERROR(VLOOKUP(B230,[5]Sheet1!A:B,2,0),""),"")</f>
        <v/>
      </c>
      <c r="AN230" s="41" t="str">
        <f t="shared" si="7"/>
        <v>AP</v>
      </c>
    </row>
    <row r="231" spans="1:96" ht="18" hidden="1" customHeight="1">
      <c r="A231" s="38" t="str">
        <f t="shared" si="6"/>
        <v>a11btpgap1a</v>
      </c>
      <c r="B231" s="38" t="s">
        <v>3007</v>
      </c>
      <c r="C231" s="38" t="s">
        <v>3008</v>
      </c>
      <c r="D231" s="38">
        <v>1</v>
      </c>
      <c r="E231" s="38" t="s">
        <v>7476</v>
      </c>
      <c r="F231" s="38" t="s">
        <v>741</v>
      </c>
      <c r="G231" s="39" t="s">
        <v>7390</v>
      </c>
      <c r="H231" s="39" t="s">
        <v>6958</v>
      </c>
      <c r="I231" s="39" t="s">
        <v>6959</v>
      </c>
      <c r="J231" s="39" t="s">
        <v>742</v>
      </c>
      <c r="K231" s="39" t="s">
        <v>304</v>
      </c>
      <c r="L231" s="39" t="s">
        <v>6960</v>
      </c>
      <c r="M231" s="39" t="s">
        <v>6973</v>
      </c>
      <c r="N231" s="39" t="s">
        <v>7226</v>
      </c>
      <c r="O231" s="39" t="s">
        <v>6961</v>
      </c>
      <c r="P231" s="39"/>
      <c r="Q231" s="39" t="s">
        <v>7350</v>
      </c>
      <c r="R231" s="47" t="s">
        <v>6962</v>
      </c>
      <c r="S231" s="47"/>
      <c r="T231" s="39" t="s">
        <v>277</v>
      </c>
      <c r="U231" s="39" t="s">
        <v>6939</v>
      </c>
      <c r="V231" s="39" t="s">
        <v>6963</v>
      </c>
      <c r="W231" s="39" t="s">
        <v>6964</v>
      </c>
      <c r="X231" s="39" t="s">
        <v>6965</v>
      </c>
      <c r="Y231" s="49" t="s">
        <v>6883</v>
      </c>
      <c r="Z231" s="39"/>
      <c r="AA231" s="39">
        <v>1</v>
      </c>
      <c r="AB231" s="39" t="s">
        <v>6966</v>
      </c>
      <c r="AC231" s="39">
        <v>3503</v>
      </c>
      <c r="AD231" s="39"/>
      <c r="AE231" s="39"/>
      <c r="AF231" s="39"/>
      <c r="AG231" s="49"/>
      <c r="AH231" s="39"/>
      <c r="AI231" s="57"/>
      <c r="AJ231" s="38" t="s">
        <v>6968</v>
      </c>
      <c r="AK231" s="57"/>
      <c r="AL231" s="41" t="str">
        <f>IF(A231="","",IF(IF(ISERROR(MATCH(A231,[1]vInfo!A:A,0)),"","VPC")&lt;&gt;"","VPC",IF(ISERROR(MATCH(A231,[2]vInfo!A:A,0)),IF(ISERROR(MATCH(A231,[3]vInfo!A:A,0)),"Non VPC(Location/Technical Constraint)","VPC (yet)"),"VPC (yet)")))</f>
        <v>Non VPC(Location/Technical Constraint)</v>
      </c>
      <c r="AM231" s="41" t="str">
        <f>IF(AL231="VPC (yet)",IFERROR(VLOOKUP(B231,[5]Sheet1!A:B,2,0),""),"")</f>
        <v/>
      </c>
      <c r="AN231" s="41" t="str">
        <f t="shared" si="7"/>
        <v>AP</v>
      </c>
    </row>
    <row r="232" spans="1:96" s="38" customFormat="1" ht="18" hidden="1" customHeight="1">
      <c r="A232" s="38" t="str">
        <f t="shared" si="6"/>
        <v>a11gtpgfep1a</v>
      </c>
      <c r="B232" s="38" t="s">
        <v>3007</v>
      </c>
      <c r="C232" s="38" t="s">
        <v>7477</v>
      </c>
      <c r="D232" s="38">
        <v>1</v>
      </c>
      <c r="E232" s="38" t="s">
        <v>7478</v>
      </c>
      <c r="F232" s="38" t="s">
        <v>745</v>
      </c>
      <c r="G232" s="39" t="s">
        <v>670</v>
      </c>
      <c r="H232" s="39" t="s">
        <v>6958</v>
      </c>
      <c r="I232" s="39" t="s">
        <v>6959</v>
      </c>
      <c r="J232" s="39" t="s">
        <v>303</v>
      </c>
      <c r="K232" s="39" t="s">
        <v>304</v>
      </c>
      <c r="L232" s="39" t="s">
        <v>6960</v>
      </c>
      <c r="M232" s="39"/>
      <c r="N232" s="39"/>
      <c r="O232" s="39" t="s">
        <v>6961</v>
      </c>
      <c r="P232" s="39"/>
      <c r="Q232" s="39" t="s">
        <v>7350</v>
      </c>
      <c r="R232" s="47" t="s">
        <v>6962</v>
      </c>
      <c r="S232" s="47"/>
      <c r="T232" s="39" t="s">
        <v>229</v>
      </c>
      <c r="U232" s="39" t="s">
        <v>6939</v>
      </c>
      <c r="V232" s="39" t="s">
        <v>6963</v>
      </c>
      <c r="W232" s="39" t="s">
        <v>6964</v>
      </c>
      <c r="X232" s="39" t="s">
        <v>6965</v>
      </c>
      <c r="Y232" s="49" t="s">
        <v>6883</v>
      </c>
      <c r="Z232" s="39"/>
      <c r="AA232" s="39">
        <v>2</v>
      </c>
      <c r="AB232" s="39" t="s">
        <v>6966</v>
      </c>
      <c r="AC232" s="39">
        <v>3503</v>
      </c>
      <c r="AD232" s="39"/>
      <c r="AE232" s="39"/>
      <c r="AF232" s="39"/>
      <c r="AG232" s="49" t="s">
        <v>6967</v>
      </c>
      <c r="AH232" s="39" t="s">
        <v>6983</v>
      </c>
      <c r="AI232" s="57"/>
      <c r="AJ232" s="38" t="s">
        <v>6968</v>
      </c>
      <c r="AK232" s="57"/>
      <c r="AL232" s="41" t="str">
        <f>IF(A232="","",IF(IF(ISERROR(MATCH(A232,[1]vInfo!A:A,0)),"","VPC")&lt;&gt;"","VPC",IF(ISERROR(MATCH(A232,[2]vInfo!A:A,0)),IF(ISERROR(MATCH(A232,[3]vInfo!A:A,0)),"Non VPC(Location/Technical Constraint)","VPC (yet)"),"VPC (yet)")))</f>
        <v>Non VPC(Location/Technical Constraint)</v>
      </c>
      <c r="AM232" s="41" t="str">
        <f>IF(AL232="VPC (yet)",IFERROR(VLOOKUP(B232,[5]Sheet1!A:B,2,0),""),"")</f>
        <v/>
      </c>
      <c r="AN232" s="41" t="str">
        <f t="shared" si="7"/>
        <v>AP</v>
      </c>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row>
    <row r="233" spans="1:96" s="38" customFormat="1" ht="18" hidden="1" customHeight="1">
      <c r="A233" s="38" t="str">
        <f t="shared" si="6"/>
        <v>a11gtpgfep1a</v>
      </c>
      <c r="B233" s="38" t="s">
        <v>3007</v>
      </c>
      <c r="C233" s="38" t="s">
        <v>7477</v>
      </c>
      <c r="D233" s="38">
        <v>1</v>
      </c>
      <c r="E233" s="38" t="s">
        <v>7478</v>
      </c>
      <c r="F233" s="38" t="s">
        <v>747</v>
      </c>
      <c r="G233" s="39" t="s">
        <v>465</v>
      </c>
      <c r="H233" s="39" t="s">
        <v>6958</v>
      </c>
      <c r="I233" s="39" t="s">
        <v>6969</v>
      </c>
      <c r="J233" s="39" t="s">
        <v>303</v>
      </c>
      <c r="K233" s="39" t="s">
        <v>304</v>
      </c>
      <c r="L233" s="39" t="s">
        <v>6960</v>
      </c>
      <c r="M233" s="39"/>
      <c r="N233" s="39"/>
      <c r="O233" s="39" t="s">
        <v>6961</v>
      </c>
      <c r="P233" s="39"/>
      <c r="Q233" s="39" t="s">
        <v>7350</v>
      </c>
      <c r="R233" s="47" t="s">
        <v>6962</v>
      </c>
      <c r="S233" s="47"/>
      <c r="T233" s="39" t="s">
        <v>277</v>
      </c>
      <c r="U233" s="39" t="s">
        <v>6939</v>
      </c>
      <c r="V233" s="39" t="s">
        <v>6963</v>
      </c>
      <c r="W233" s="39" t="s">
        <v>6964</v>
      </c>
      <c r="X233" s="39" t="s">
        <v>6965</v>
      </c>
      <c r="Y233" s="49" t="s">
        <v>6883</v>
      </c>
      <c r="Z233" s="39"/>
      <c r="AA233" s="39">
        <v>2</v>
      </c>
      <c r="AB233" s="39" t="s">
        <v>6966</v>
      </c>
      <c r="AC233" s="39">
        <v>3503</v>
      </c>
      <c r="AD233" s="39"/>
      <c r="AE233" s="39"/>
      <c r="AF233" s="39"/>
      <c r="AG233" s="49"/>
      <c r="AH233" s="39" t="s">
        <v>6983</v>
      </c>
      <c r="AI233" s="57"/>
      <c r="AJ233" s="38" t="s">
        <v>6970</v>
      </c>
      <c r="AK233" s="57"/>
      <c r="AL233" s="41" t="str">
        <f>IF(A233="","",IF(IF(ISERROR(MATCH(A233,[1]vInfo!A:A,0)),"","VPC")&lt;&gt;"","VPC",IF(ISERROR(MATCH(A233,[2]vInfo!A:A,0)),IF(ISERROR(MATCH(A233,[3]vInfo!A:A,0)),"Non VPC(Location/Technical Constraint)","VPC (yet)"),"VPC (yet)")))</f>
        <v>Non VPC(Location/Technical Constraint)</v>
      </c>
      <c r="AM233" s="41" t="str">
        <f>IF(AL233="VPC (yet)",IFERROR(VLOOKUP(B233,[5]Sheet1!A:B,2,0),""),"")</f>
        <v/>
      </c>
      <c r="AN233" s="41" t="str">
        <f t="shared" si="7"/>
        <v>AP</v>
      </c>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row>
    <row r="234" spans="1:96" s="38" customFormat="1" ht="18" hidden="1" customHeight="1">
      <c r="A234" s="38" t="str">
        <f t="shared" si="6"/>
        <v>a11gtpgfep1b</v>
      </c>
      <c r="B234" s="38" t="s">
        <v>3007</v>
      </c>
      <c r="C234" s="38" t="s">
        <v>7477</v>
      </c>
      <c r="D234" s="38">
        <v>1</v>
      </c>
      <c r="E234" s="38" t="s">
        <v>7479</v>
      </c>
      <c r="F234" s="38" t="s">
        <v>750</v>
      </c>
      <c r="G234" s="39" t="s">
        <v>670</v>
      </c>
      <c r="H234" s="39" t="s">
        <v>6958</v>
      </c>
      <c r="I234" s="39" t="s">
        <v>6959</v>
      </c>
      <c r="J234" s="39" t="s">
        <v>303</v>
      </c>
      <c r="K234" s="39" t="s">
        <v>304</v>
      </c>
      <c r="L234" s="39" t="s">
        <v>6960</v>
      </c>
      <c r="M234" s="39"/>
      <c r="N234" s="39"/>
      <c r="O234" s="39" t="s">
        <v>6961</v>
      </c>
      <c r="P234" s="39"/>
      <c r="Q234" s="39" t="s">
        <v>7350</v>
      </c>
      <c r="R234" s="47" t="s">
        <v>6962</v>
      </c>
      <c r="S234" s="47"/>
      <c r="T234" s="39" t="s">
        <v>229</v>
      </c>
      <c r="U234" s="39" t="s">
        <v>6939</v>
      </c>
      <c r="V234" s="39" t="s">
        <v>6963</v>
      </c>
      <c r="W234" s="39" t="s">
        <v>6964</v>
      </c>
      <c r="X234" s="39" t="s">
        <v>6965</v>
      </c>
      <c r="Y234" s="49" t="s">
        <v>6883</v>
      </c>
      <c r="Z234" s="39"/>
      <c r="AA234" s="39">
        <v>2</v>
      </c>
      <c r="AB234" s="39" t="s">
        <v>6966</v>
      </c>
      <c r="AC234" s="39">
        <v>3503</v>
      </c>
      <c r="AD234" s="39"/>
      <c r="AE234" s="39"/>
      <c r="AF234" s="39"/>
      <c r="AG234" s="49" t="s">
        <v>6967</v>
      </c>
      <c r="AH234" s="39" t="s">
        <v>6983</v>
      </c>
      <c r="AI234" s="57"/>
      <c r="AJ234" s="38" t="s">
        <v>6970</v>
      </c>
      <c r="AK234" s="57"/>
      <c r="AL234" s="41" t="str">
        <f>IF(A234="","",IF(IF(ISERROR(MATCH(A234,[1]vInfo!A:A,0)),"","VPC")&lt;&gt;"","VPC",IF(ISERROR(MATCH(A234,[2]vInfo!A:A,0)),IF(ISERROR(MATCH(A234,[3]vInfo!A:A,0)),"Non VPC(Location/Technical Constraint)","VPC (yet)"),"VPC (yet)")))</f>
        <v>Non VPC(Location/Technical Constraint)</v>
      </c>
      <c r="AM234" s="41" t="str">
        <f>IF(AL234="VPC (yet)",IFERROR(VLOOKUP(B234,[5]Sheet1!A:B,2,0),""),"")</f>
        <v/>
      </c>
      <c r="AN234" s="41" t="str">
        <f t="shared" si="7"/>
        <v>AP</v>
      </c>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row>
    <row r="235" spans="1:96" s="38" customFormat="1" ht="18" hidden="1" customHeight="1">
      <c r="A235" s="38" t="str">
        <f t="shared" si="6"/>
        <v>a11gtpgfepdb1a</v>
      </c>
      <c r="B235" s="38" t="s">
        <v>3007</v>
      </c>
      <c r="C235" s="38" t="s">
        <v>7477</v>
      </c>
      <c r="D235" s="38">
        <v>1</v>
      </c>
      <c r="E235" s="38" t="s">
        <v>7480</v>
      </c>
      <c r="F235" s="38" t="s">
        <v>752</v>
      </c>
      <c r="G235" s="39" t="s">
        <v>670</v>
      </c>
      <c r="H235" s="39" t="s">
        <v>6958</v>
      </c>
      <c r="I235" s="39" t="s">
        <v>6959</v>
      </c>
      <c r="J235" s="39" t="s">
        <v>303</v>
      </c>
      <c r="K235" s="39" t="s">
        <v>304</v>
      </c>
      <c r="L235" s="39" t="s">
        <v>6960</v>
      </c>
      <c r="M235" s="39" t="s">
        <v>6973</v>
      </c>
      <c r="N235" s="39" t="s">
        <v>6974</v>
      </c>
      <c r="O235" s="39"/>
      <c r="P235" s="39"/>
      <c r="Q235" s="39"/>
      <c r="R235" s="39"/>
      <c r="S235" s="39"/>
      <c r="T235" s="39" t="s">
        <v>229</v>
      </c>
      <c r="U235" s="39" t="s">
        <v>6939</v>
      </c>
      <c r="V235" s="39" t="s">
        <v>6963</v>
      </c>
      <c r="W235" s="39" t="s">
        <v>6964</v>
      </c>
      <c r="X235" s="39" t="s">
        <v>6965</v>
      </c>
      <c r="Y235" s="49" t="s">
        <v>6883</v>
      </c>
      <c r="Z235" s="39"/>
      <c r="AA235" s="39">
        <v>2</v>
      </c>
      <c r="AB235" s="39" t="s">
        <v>6966</v>
      </c>
      <c r="AC235" s="39">
        <v>3503</v>
      </c>
      <c r="AD235" s="39"/>
      <c r="AE235" s="39">
        <v>409472</v>
      </c>
      <c r="AF235" s="39"/>
      <c r="AG235" s="49" t="s">
        <v>6967</v>
      </c>
      <c r="AH235" s="39" t="s">
        <v>6983</v>
      </c>
      <c r="AI235" s="57"/>
      <c r="AJ235" s="38" t="s">
        <v>6976</v>
      </c>
      <c r="AK235" s="57"/>
      <c r="AL235" s="41" t="str">
        <f>IF(A235="","",IF(IF(ISERROR(MATCH(A235,[1]vInfo!A:A,0)),"","VPC")&lt;&gt;"","VPC",IF(ISERROR(MATCH(A235,[2]vInfo!A:A,0)),IF(ISERROR(MATCH(A235,[3]vInfo!A:A,0)),"Non VPC(Location/Technical Constraint)","VPC (yet)"),"VPC (yet)")))</f>
        <v>Non VPC(Location/Technical Constraint)</v>
      </c>
      <c r="AM235" s="41" t="str">
        <f>IF(AL235="VPC (yet)",IFERROR(VLOOKUP(B235,[5]Sheet1!A:B,2,0),""),"")</f>
        <v/>
      </c>
      <c r="AN235" s="41" t="str">
        <f t="shared" si="7"/>
        <v>AP</v>
      </c>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row>
    <row r="236" spans="1:96" s="38" customFormat="1" ht="18" hidden="1" customHeight="1">
      <c r="A236" s="38" t="str">
        <f t="shared" si="6"/>
        <v>a11gtpgfepdb1b</v>
      </c>
      <c r="B236" s="38" t="s">
        <v>3007</v>
      </c>
      <c r="C236" s="38" t="s">
        <v>3008</v>
      </c>
      <c r="D236" s="38">
        <v>1</v>
      </c>
      <c r="E236" s="38" t="s">
        <v>7481</v>
      </c>
      <c r="F236" s="38" t="s">
        <v>754</v>
      </c>
      <c r="G236" s="39" t="s">
        <v>670</v>
      </c>
      <c r="H236" s="39" t="s">
        <v>6958</v>
      </c>
      <c r="I236" s="39" t="s">
        <v>6959</v>
      </c>
      <c r="J236" s="39" t="s">
        <v>303</v>
      </c>
      <c r="K236" s="39" t="s">
        <v>304</v>
      </c>
      <c r="L236" s="39" t="s">
        <v>6960</v>
      </c>
      <c r="M236" s="39" t="s">
        <v>6973</v>
      </c>
      <c r="N236" s="39" t="s">
        <v>6974</v>
      </c>
      <c r="O236" s="39"/>
      <c r="P236" s="39"/>
      <c r="Q236" s="39"/>
      <c r="R236" s="39"/>
      <c r="S236" s="39"/>
      <c r="T236" s="39" t="s">
        <v>229</v>
      </c>
      <c r="U236" s="39" t="s">
        <v>6939</v>
      </c>
      <c r="V236" s="39" t="s">
        <v>6963</v>
      </c>
      <c r="W236" s="39" t="s">
        <v>6964</v>
      </c>
      <c r="X236" s="39" t="s">
        <v>6965</v>
      </c>
      <c r="Y236" s="49" t="s">
        <v>6883</v>
      </c>
      <c r="Z236" s="39"/>
      <c r="AA236" s="39" t="s">
        <v>1128</v>
      </c>
      <c r="AB236" s="39" t="s">
        <v>6966</v>
      </c>
      <c r="AC236" s="39">
        <v>3300</v>
      </c>
      <c r="AD236" s="39"/>
      <c r="AE236" s="39">
        <v>960</v>
      </c>
      <c r="AF236" s="39"/>
      <c r="AG236" s="49" t="s">
        <v>6967</v>
      </c>
      <c r="AH236" s="39" t="s">
        <v>6983</v>
      </c>
      <c r="AI236" s="57"/>
      <c r="AJ236" s="38" t="s">
        <v>6968</v>
      </c>
      <c r="AK236" s="57"/>
      <c r="AL236" s="41" t="str">
        <f>IF(A236="","",IF(IF(ISERROR(MATCH(A236,[1]vInfo!A:A,0)),"","VPC")&lt;&gt;"","VPC",IF(ISERROR(MATCH(A236,[2]vInfo!A:A,0)),IF(ISERROR(MATCH(A236,[3]vInfo!A:A,0)),"Non VPC(Location/Technical Constraint)","VPC (yet)"),"VPC (yet)")))</f>
        <v>Non VPC(Location/Technical Constraint)</v>
      </c>
      <c r="AM236" s="41" t="str">
        <f>IF(AL236="VPC (yet)",IFERROR(VLOOKUP(B236,[5]Sheet1!A:B,2,0),""),"")</f>
        <v/>
      </c>
      <c r="AN236" s="41" t="str">
        <f t="shared" si="7"/>
        <v>AP</v>
      </c>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row>
    <row r="237" spans="1:96" s="38" customFormat="1" ht="18" hidden="1" customHeight="1">
      <c r="A237" s="38" t="str">
        <f t="shared" si="6"/>
        <v>a11rtpgfepdb1b</v>
      </c>
      <c r="B237" s="38" t="s">
        <v>3007</v>
      </c>
      <c r="C237" s="38" t="s">
        <v>7477</v>
      </c>
      <c r="D237" s="38">
        <v>1</v>
      </c>
      <c r="E237" s="38" t="s">
        <v>7482</v>
      </c>
      <c r="F237" s="38" t="s">
        <v>759</v>
      </c>
      <c r="G237" s="39" t="s">
        <v>681</v>
      </c>
      <c r="H237" s="39" t="s">
        <v>6958</v>
      </c>
      <c r="I237" s="39" t="s">
        <v>6969</v>
      </c>
      <c r="J237" s="39" t="s">
        <v>303</v>
      </c>
      <c r="K237" s="39" t="s">
        <v>304</v>
      </c>
      <c r="L237" s="39" t="s">
        <v>6960</v>
      </c>
      <c r="M237" s="39" t="s">
        <v>6973</v>
      </c>
      <c r="N237" s="39" t="s">
        <v>6974</v>
      </c>
      <c r="O237" s="39"/>
      <c r="P237" s="39"/>
      <c r="Q237" s="39"/>
      <c r="R237" s="39"/>
      <c r="S237" s="39"/>
      <c r="T237" s="39" t="s">
        <v>277</v>
      </c>
      <c r="U237" s="39" t="s">
        <v>6939</v>
      </c>
      <c r="V237" s="39" t="s">
        <v>6963</v>
      </c>
      <c r="W237" s="39" t="s">
        <v>6964</v>
      </c>
      <c r="X237" s="39" t="s">
        <v>6965</v>
      </c>
      <c r="Y237" s="49" t="s">
        <v>6883</v>
      </c>
      <c r="Z237" s="39"/>
      <c r="AA237" s="39" t="s">
        <v>1165</v>
      </c>
      <c r="AB237" s="39" t="s">
        <v>6966</v>
      </c>
      <c r="AC237" s="39">
        <v>3503</v>
      </c>
      <c r="AD237" s="39"/>
      <c r="AE237" s="39">
        <v>279552</v>
      </c>
      <c r="AF237" s="39"/>
      <c r="AG237" s="39"/>
      <c r="AH237" s="39" t="s">
        <v>6983</v>
      </c>
      <c r="AI237" s="57"/>
      <c r="AJ237" s="38" t="s">
        <v>6968</v>
      </c>
      <c r="AK237" s="57"/>
      <c r="AL237" s="41" t="str">
        <f>IF(A237="","",IF(IF(ISERROR(MATCH(A237,[1]vInfo!A:A,0)),"","VPC")&lt;&gt;"","VPC",IF(ISERROR(MATCH(A237,[2]vInfo!A:A,0)),IF(ISERROR(MATCH(A237,[3]vInfo!A:A,0)),"Non VPC(Location/Technical Constraint)","VPC (yet)"),"VPC (yet)")))</f>
        <v>Non VPC(Location/Technical Constraint)</v>
      </c>
      <c r="AM237" s="41" t="str">
        <f>IF(AL237="VPC (yet)",IFERROR(VLOOKUP(B237,[5]Sheet1!A:B,2,0),""),"")</f>
        <v/>
      </c>
      <c r="AN237" s="41" t="str">
        <f t="shared" si="7"/>
        <v>AP</v>
      </c>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row>
    <row r="238" spans="1:96" s="38" customFormat="1" ht="18" hidden="1" customHeight="1">
      <c r="A238" s="38" t="str">
        <f t="shared" si="6"/>
        <v>a11stpgap1a</v>
      </c>
      <c r="B238" s="38" t="s">
        <v>3007</v>
      </c>
      <c r="C238" s="38" t="s">
        <v>7483</v>
      </c>
      <c r="D238" s="38">
        <v>1</v>
      </c>
      <c r="E238" s="38" t="s">
        <v>7484</v>
      </c>
      <c r="F238" s="38" t="s">
        <v>7485</v>
      </c>
      <c r="G238" s="39" t="s">
        <v>234</v>
      </c>
      <c r="H238" s="39" t="s">
        <v>6958</v>
      </c>
      <c r="I238" s="39" t="s">
        <v>6959</v>
      </c>
      <c r="J238" s="39" t="s">
        <v>303</v>
      </c>
      <c r="K238" s="39" t="s">
        <v>304</v>
      </c>
      <c r="L238" s="39" t="s">
        <v>6960</v>
      </c>
      <c r="M238" s="39"/>
      <c r="N238" s="39"/>
      <c r="O238" s="39" t="s">
        <v>6961</v>
      </c>
      <c r="P238" s="39"/>
      <c r="Q238" s="39" t="s">
        <v>7350</v>
      </c>
      <c r="R238" s="47" t="s">
        <v>6962</v>
      </c>
      <c r="S238" s="47"/>
      <c r="T238" s="39" t="s">
        <v>277</v>
      </c>
      <c r="U238" s="39" t="s">
        <v>6939</v>
      </c>
      <c r="V238" s="39" t="s">
        <v>6963</v>
      </c>
      <c r="W238" s="39" t="s">
        <v>6964</v>
      </c>
      <c r="X238" s="39" t="s">
        <v>6965</v>
      </c>
      <c r="Y238" s="49" t="s">
        <v>6883</v>
      </c>
      <c r="Z238" s="39"/>
      <c r="AA238" s="39">
        <v>2</v>
      </c>
      <c r="AB238" s="39" t="s">
        <v>6966</v>
      </c>
      <c r="AC238" s="39">
        <v>3503</v>
      </c>
      <c r="AD238" s="39"/>
      <c r="AE238" s="39" t="s">
        <v>7486</v>
      </c>
      <c r="AF238" s="39"/>
      <c r="AG238" s="39"/>
      <c r="AH238" s="39"/>
      <c r="AI238" s="57"/>
      <c r="AJ238" s="38" t="s">
        <v>6970</v>
      </c>
      <c r="AK238" s="57"/>
      <c r="AL238" s="41" t="str">
        <f>IF(A238="","",IF(IF(ISERROR(MATCH(A238,[1]vInfo!A:A,0)),"","VPC")&lt;&gt;"","VPC",IF(ISERROR(MATCH(A238,[2]vInfo!A:A,0)),IF(ISERROR(MATCH(A238,[3]vInfo!A:A,0)),"Non VPC(Location/Technical Constraint)","VPC (yet)"),"VPC (yet)")))</f>
        <v>Non VPC(Location/Technical Constraint)</v>
      </c>
      <c r="AM238" s="41" t="str">
        <f>IF(AL238="VPC (yet)",IFERROR(VLOOKUP(B238,[5]Sheet1!A:B,2,0),""),"")</f>
        <v/>
      </c>
      <c r="AN238" s="41" t="str">
        <f t="shared" si="7"/>
        <v>AP</v>
      </c>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row>
    <row r="239" spans="1:96" s="38" customFormat="1" ht="18" hidden="1" customHeight="1">
      <c r="A239" s="38" t="str">
        <f t="shared" si="6"/>
        <v>a11stpgap2a</v>
      </c>
      <c r="B239" s="38" t="s">
        <v>3007</v>
      </c>
      <c r="C239" s="38" t="s">
        <v>7483</v>
      </c>
      <c r="D239" s="38">
        <v>1</v>
      </c>
      <c r="E239" s="38" t="s">
        <v>7487</v>
      </c>
      <c r="F239" s="38" t="s">
        <v>7488</v>
      </c>
      <c r="G239" s="39" t="s">
        <v>234</v>
      </c>
      <c r="H239" s="39" t="s">
        <v>6958</v>
      </c>
      <c r="I239" s="39" t="s">
        <v>6959</v>
      </c>
      <c r="J239" s="39" t="s">
        <v>303</v>
      </c>
      <c r="K239" s="39" t="s">
        <v>304</v>
      </c>
      <c r="L239" s="39" t="s">
        <v>6960</v>
      </c>
      <c r="M239" s="39"/>
      <c r="N239" s="39"/>
      <c r="O239" s="39" t="s">
        <v>6961</v>
      </c>
      <c r="P239" s="39"/>
      <c r="Q239" s="39" t="s">
        <v>7350</v>
      </c>
      <c r="R239" s="47" t="s">
        <v>6962</v>
      </c>
      <c r="S239" s="47"/>
      <c r="T239" s="39" t="s">
        <v>277</v>
      </c>
      <c r="U239" s="39" t="s">
        <v>6939</v>
      </c>
      <c r="V239" s="39" t="s">
        <v>6963</v>
      </c>
      <c r="W239" s="39" t="s">
        <v>6964</v>
      </c>
      <c r="X239" s="39" t="s">
        <v>6965</v>
      </c>
      <c r="Y239" s="49" t="s">
        <v>6883</v>
      </c>
      <c r="Z239" s="39"/>
      <c r="AA239" s="39">
        <v>2</v>
      </c>
      <c r="AB239" s="39" t="s">
        <v>6966</v>
      </c>
      <c r="AC239" s="39">
        <v>3503</v>
      </c>
      <c r="AD239" s="39"/>
      <c r="AE239" s="39"/>
      <c r="AF239" s="39"/>
      <c r="AG239" s="39"/>
      <c r="AH239" s="39"/>
      <c r="AI239" s="57"/>
      <c r="AJ239" s="38" t="s">
        <v>6968</v>
      </c>
      <c r="AK239" s="57"/>
      <c r="AL239" s="41" t="str">
        <f>IF(A239="","",IF(IF(ISERROR(MATCH(A239,[1]vInfo!A:A,0)),"","VPC")&lt;&gt;"","VPC",IF(ISERROR(MATCH(A239,[2]vInfo!A:A,0)),IF(ISERROR(MATCH(A239,[3]vInfo!A:A,0)),"Non VPC(Location/Technical Constraint)","VPC (yet)"),"VPC (yet)")))</f>
        <v>Non VPC(Location/Technical Constraint)</v>
      </c>
      <c r="AM239" s="41" t="str">
        <f>IF(AL239="VPC (yet)",IFERROR(VLOOKUP(B239,[5]Sheet1!A:B,2,0),""),"")</f>
        <v/>
      </c>
      <c r="AN239" s="41" t="str">
        <f t="shared" si="7"/>
        <v>AP</v>
      </c>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row>
    <row r="240" spans="1:96" s="38" customFormat="1" ht="18" hidden="1" customHeight="1">
      <c r="A240" s="38" t="str">
        <f t="shared" si="6"/>
        <v>a11stpgap3a</v>
      </c>
      <c r="B240" s="38" t="s">
        <v>3007</v>
      </c>
      <c r="C240" s="38" t="s">
        <v>7483</v>
      </c>
      <c r="D240" s="38">
        <v>1</v>
      </c>
      <c r="E240" s="38" t="s">
        <v>7489</v>
      </c>
      <c r="F240" s="38" t="s">
        <v>7490</v>
      </c>
      <c r="G240" s="39" t="s">
        <v>234</v>
      </c>
      <c r="H240" s="39" t="s">
        <v>6958</v>
      </c>
      <c r="I240" s="39" t="s">
        <v>6959</v>
      </c>
      <c r="J240" s="39" t="s">
        <v>303</v>
      </c>
      <c r="K240" s="39" t="s">
        <v>304</v>
      </c>
      <c r="L240" s="39" t="s">
        <v>6960</v>
      </c>
      <c r="M240" s="39"/>
      <c r="N240" s="39"/>
      <c r="O240" s="39" t="s">
        <v>6961</v>
      </c>
      <c r="P240" s="39"/>
      <c r="Q240" s="39" t="s">
        <v>7350</v>
      </c>
      <c r="R240" s="47" t="s">
        <v>6962</v>
      </c>
      <c r="S240" s="47"/>
      <c r="T240" s="39" t="s">
        <v>277</v>
      </c>
      <c r="U240" s="39" t="s">
        <v>6939</v>
      </c>
      <c r="V240" s="39" t="s">
        <v>6963</v>
      </c>
      <c r="W240" s="39" t="s">
        <v>6964</v>
      </c>
      <c r="X240" s="39" t="s">
        <v>6965</v>
      </c>
      <c r="Y240" s="49" t="s">
        <v>6883</v>
      </c>
      <c r="Z240" s="39"/>
      <c r="AA240" s="39">
        <v>2</v>
      </c>
      <c r="AB240" s="39" t="s">
        <v>6966</v>
      </c>
      <c r="AC240" s="39">
        <v>3503</v>
      </c>
      <c r="AD240" s="39"/>
      <c r="AE240" s="39"/>
      <c r="AF240" s="39"/>
      <c r="AG240" s="39"/>
      <c r="AH240" s="39"/>
      <c r="AI240" s="57"/>
      <c r="AJ240" s="38" t="s">
        <v>6968</v>
      </c>
      <c r="AK240" s="57"/>
      <c r="AL240" s="41" t="str">
        <f>IF(A240="","",IF(IF(ISERROR(MATCH(A240,[1]vInfo!A:A,0)),"","VPC")&lt;&gt;"","VPC",IF(ISERROR(MATCH(A240,[2]vInfo!A:A,0)),IF(ISERROR(MATCH(A240,[3]vInfo!A:A,0)),"Non VPC(Location/Technical Constraint)","VPC (yet)"),"VPC (yet)")))</f>
        <v>Non VPC(Location/Technical Constraint)</v>
      </c>
      <c r="AM240" s="41" t="str">
        <f>IF(AL240="VPC (yet)",IFERROR(VLOOKUP(B240,[5]Sheet1!A:B,2,0),""),"")</f>
        <v/>
      </c>
      <c r="AN240" s="41" t="str">
        <f t="shared" si="7"/>
        <v>AP</v>
      </c>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row>
    <row r="241" spans="1:96" s="38" customFormat="1" ht="18" hidden="1" customHeight="1">
      <c r="A241" s="38" t="str">
        <f t="shared" si="6"/>
        <v>a11stpgdb1a</v>
      </c>
      <c r="B241" s="38" t="s">
        <v>3007</v>
      </c>
      <c r="C241" s="38" t="s">
        <v>7483</v>
      </c>
      <c r="D241" s="38">
        <v>1</v>
      </c>
      <c r="E241" s="38" t="s">
        <v>7491</v>
      </c>
      <c r="F241" s="38" t="s">
        <v>7492</v>
      </c>
      <c r="G241" s="39" t="s">
        <v>234</v>
      </c>
      <c r="H241" s="39" t="s">
        <v>6958</v>
      </c>
      <c r="I241" s="39" t="s">
        <v>6959</v>
      </c>
      <c r="J241" s="39" t="s">
        <v>303</v>
      </c>
      <c r="K241" s="39" t="s">
        <v>304</v>
      </c>
      <c r="L241" s="39" t="s">
        <v>6960</v>
      </c>
      <c r="M241" s="39" t="s">
        <v>6973</v>
      </c>
      <c r="N241" s="39" t="s">
        <v>7226</v>
      </c>
      <c r="O241" s="39"/>
      <c r="P241" s="39"/>
      <c r="Q241" s="39"/>
      <c r="R241" s="39"/>
      <c r="S241" s="39"/>
      <c r="T241" s="39" t="s">
        <v>277</v>
      </c>
      <c r="U241" s="39" t="s">
        <v>6939</v>
      </c>
      <c r="V241" s="39" t="s">
        <v>6963</v>
      </c>
      <c r="W241" s="39" t="s">
        <v>6964</v>
      </c>
      <c r="X241" s="39" t="s">
        <v>6965</v>
      </c>
      <c r="Y241" s="49" t="s">
        <v>6883</v>
      </c>
      <c r="Z241" s="39"/>
      <c r="AA241" s="39">
        <v>1</v>
      </c>
      <c r="AB241" s="39" t="s">
        <v>6966</v>
      </c>
      <c r="AC241" s="39">
        <v>3503</v>
      </c>
      <c r="AD241" s="39"/>
      <c r="AE241" s="66">
        <v>112384</v>
      </c>
      <c r="AF241" s="39"/>
      <c r="AG241" s="39"/>
      <c r="AH241" s="39"/>
      <c r="AI241" s="57"/>
      <c r="AJ241" s="38" t="s">
        <v>6970</v>
      </c>
      <c r="AK241" s="57"/>
      <c r="AL241" s="41" t="str">
        <f>IF(A241="","",IF(IF(ISERROR(MATCH(A241,[1]vInfo!A:A,0)),"","VPC")&lt;&gt;"","VPC",IF(ISERROR(MATCH(A241,[2]vInfo!A:A,0)),IF(ISERROR(MATCH(A241,[3]vInfo!A:A,0)),"Non VPC(Location/Technical Constraint)","VPC (yet)"),"VPC (yet)")))</f>
        <v>Non VPC(Location/Technical Constraint)</v>
      </c>
      <c r="AM241" s="41" t="str">
        <f>IF(AL241="VPC (yet)",IFERROR(VLOOKUP(B241,[5]Sheet1!A:B,2,0),""),"")</f>
        <v/>
      </c>
      <c r="AN241" s="41" t="str">
        <f t="shared" si="7"/>
        <v>AP</v>
      </c>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row>
    <row r="242" spans="1:96" s="38" customFormat="1" ht="18" hidden="1" customHeight="1">
      <c r="A242" s="38" t="str">
        <f t="shared" si="6"/>
        <v>w11gi3app1a</v>
      </c>
      <c r="B242" s="38" t="s">
        <v>3032</v>
      </c>
      <c r="C242" s="38" t="s">
        <v>3032</v>
      </c>
      <c r="D242" s="38">
        <v>2</v>
      </c>
      <c r="E242" s="38" t="s">
        <v>7493</v>
      </c>
      <c r="F242" s="38" t="s">
        <v>7494</v>
      </c>
      <c r="G242" s="39" t="s">
        <v>670</v>
      </c>
      <c r="H242" s="39" t="s">
        <v>6878</v>
      </c>
      <c r="I242" s="39" t="s">
        <v>7013</v>
      </c>
      <c r="J242" s="39" t="s">
        <v>218</v>
      </c>
      <c r="K242" s="39" t="s">
        <v>5969</v>
      </c>
      <c r="L242" s="39" t="s">
        <v>373</v>
      </c>
      <c r="M242" s="39"/>
      <c r="N242" s="39"/>
      <c r="O242" s="39"/>
      <c r="P242" s="39"/>
      <c r="Q242" s="39"/>
      <c r="R242" s="39"/>
      <c r="S242" s="39"/>
      <c r="T242" s="39" t="s">
        <v>7064</v>
      </c>
      <c r="U242" s="39" t="s">
        <v>6879</v>
      </c>
      <c r="V242" s="39" t="s">
        <v>6963</v>
      </c>
      <c r="W242" s="39" t="s">
        <v>7495</v>
      </c>
      <c r="X242" s="39" t="s">
        <v>6963</v>
      </c>
      <c r="Y242" s="49" t="s">
        <v>6883</v>
      </c>
      <c r="Z242" s="39">
        <v>2</v>
      </c>
      <c r="AA242" s="39"/>
      <c r="AB242" s="39">
        <v>4096</v>
      </c>
      <c r="AC242" s="39">
        <v>2534</v>
      </c>
      <c r="AD242" s="55" t="s">
        <v>6922</v>
      </c>
      <c r="AE242" s="55" t="s">
        <v>7496</v>
      </c>
      <c r="AF242" s="39"/>
      <c r="AG242" s="39" t="s">
        <v>7339</v>
      </c>
      <c r="AH242" s="39" t="s">
        <v>6983</v>
      </c>
      <c r="AI242" s="57"/>
      <c r="AJ242" s="59" t="s">
        <v>7073</v>
      </c>
      <c r="AK242" s="57"/>
      <c r="AL242" s="41" t="s">
        <v>6879</v>
      </c>
      <c r="AM242" t="s">
        <v>8127</v>
      </c>
      <c r="AN242" s="41" t="str">
        <f t="shared" si="7"/>
        <v>AP</v>
      </c>
      <c r="AO242" s="41" t="e">
        <f>MATCH(B242,[4]Dashboard!B:B,0)</f>
        <v>#N/A</v>
      </c>
      <c r="AP242" s="84" t="s">
        <v>8144</v>
      </c>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row>
    <row r="243" spans="1:96" s="38" customFormat="1" ht="18" hidden="1" customHeight="1">
      <c r="A243" s="38" t="str">
        <f t="shared" si="6"/>
        <v>w11ri3app1a</v>
      </c>
      <c r="B243" s="38" t="s">
        <v>3032</v>
      </c>
      <c r="C243" s="38" t="s">
        <v>7497</v>
      </c>
      <c r="D243" s="38">
        <v>2</v>
      </c>
      <c r="E243" s="38" t="s">
        <v>7498</v>
      </c>
      <c r="F243" s="38" t="s">
        <v>7499</v>
      </c>
      <c r="G243" s="39" t="s">
        <v>681</v>
      </c>
      <c r="H243" s="39" t="s">
        <v>6878</v>
      </c>
      <c r="I243" s="39" t="s">
        <v>6969</v>
      </c>
      <c r="J243" s="39" t="s">
        <v>218</v>
      </c>
      <c r="K243" s="39" t="s">
        <v>5969</v>
      </c>
      <c r="L243" s="39" t="s">
        <v>373</v>
      </c>
      <c r="M243" s="39"/>
      <c r="N243" s="39"/>
      <c r="O243" s="39"/>
      <c r="P243" s="39"/>
      <c r="Q243" s="39"/>
      <c r="R243" s="39"/>
      <c r="S243" s="39"/>
      <c r="T243" s="39" t="s">
        <v>7010</v>
      </c>
      <c r="U243" s="39" t="s">
        <v>6879</v>
      </c>
      <c r="V243" s="39" t="s">
        <v>6963</v>
      </c>
      <c r="W243" s="39" t="s">
        <v>7495</v>
      </c>
      <c r="X243" s="39" t="s">
        <v>6963</v>
      </c>
      <c r="Y243" s="49" t="s">
        <v>6883</v>
      </c>
      <c r="Z243" s="39">
        <v>2</v>
      </c>
      <c r="AA243" s="39"/>
      <c r="AB243" s="39">
        <v>4096</v>
      </c>
      <c r="AC243" s="39">
        <v>2399</v>
      </c>
      <c r="AD243" s="55" t="s">
        <v>6931</v>
      </c>
      <c r="AE243" s="55" t="s">
        <v>7500</v>
      </c>
      <c r="AF243" s="39"/>
      <c r="AG243" s="39"/>
      <c r="AH243" s="39" t="s">
        <v>6983</v>
      </c>
      <c r="AI243" s="57"/>
      <c r="AJ243" s="59" t="s">
        <v>6890</v>
      </c>
      <c r="AK243" s="57"/>
      <c r="AL243" s="41" t="s">
        <v>6879</v>
      </c>
      <c r="AM243" t="s">
        <v>8127</v>
      </c>
      <c r="AN243" s="41" t="str">
        <f t="shared" si="7"/>
        <v>AP</v>
      </c>
      <c r="AO243" s="41" t="e">
        <f>MATCH(B243,[4]Dashboard!B:B,0)</f>
        <v>#N/A</v>
      </c>
      <c r="AP243" s="84" t="s">
        <v>8144</v>
      </c>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row>
    <row r="244" spans="1:96" s="38" customFormat="1" ht="18" hidden="1" customHeight="1">
      <c r="A244" s="38" t="str">
        <f t="shared" si="6"/>
        <v>w11si3app1a</v>
      </c>
      <c r="B244" s="38" t="s">
        <v>3032</v>
      </c>
      <c r="C244" s="38" t="s">
        <v>7497</v>
      </c>
      <c r="D244" s="38">
        <v>2</v>
      </c>
      <c r="E244" s="38" t="s">
        <v>7501</v>
      </c>
      <c r="F244" s="38" t="s">
        <v>7502</v>
      </c>
      <c r="G244" s="39" t="s">
        <v>234</v>
      </c>
      <c r="H244" s="39" t="s">
        <v>6878</v>
      </c>
      <c r="I244" s="39" t="s">
        <v>7013</v>
      </c>
      <c r="J244" s="39" t="s">
        <v>218</v>
      </c>
      <c r="K244" s="39" t="s">
        <v>7338</v>
      </c>
      <c r="L244" s="39" t="s">
        <v>373</v>
      </c>
      <c r="M244" s="39"/>
      <c r="N244" s="39"/>
      <c r="O244" s="39"/>
      <c r="P244" s="39"/>
      <c r="Q244" s="39"/>
      <c r="R244" s="39"/>
      <c r="S244" s="39"/>
      <c r="T244" s="39" t="s">
        <v>7010</v>
      </c>
      <c r="U244" s="39" t="s">
        <v>6939</v>
      </c>
      <c r="V244" s="39" t="s">
        <v>6963</v>
      </c>
      <c r="W244" s="39" t="s">
        <v>7495</v>
      </c>
      <c r="X244" s="39" t="s">
        <v>6963</v>
      </c>
      <c r="Y244" s="49" t="s">
        <v>6883</v>
      </c>
      <c r="Z244" s="39">
        <v>2</v>
      </c>
      <c r="AA244" s="39"/>
      <c r="AB244" s="39">
        <v>4096</v>
      </c>
      <c r="AC244" s="39">
        <v>2700</v>
      </c>
      <c r="AD244" s="39"/>
      <c r="AE244" s="39"/>
      <c r="AF244" s="39"/>
      <c r="AG244" s="39" t="s">
        <v>7339</v>
      </c>
      <c r="AH244" s="39"/>
      <c r="AI244" s="57"/>
      <c r="AJ244" s="59" t="s">
        <v>6940</v>
      </c>
      <c r="AK244" s="57"/>
      <c r="AL244" s="41" t="str">
        <f>IF(A244="","",IF(IF(ISERROR(MATCH(A244,[1]vInfo!A:A,0)),"","VPC")&lt;&gt;"","VPC",IF(ISERROR(MATCH(A244,[2]vInfo!A:A,0)),IF(ISERROR(MATCH(A244,[3]vInfo!A:A,0)),"Non VPC(Location/Technical Constraint)","VPC (yet)"),"VPC (yet)")))</f>
        <v>Non VPC(Location/Technical Constraint)</v>
      </c>
      <c r="AM244" s="41" t="str">
        <f>IF(AL244="VPC (yet)",IFERROR(VLOOKUP(B244,[5]Sheet1!A:B,2,0),""),"")</f>
        <v/>
      </c>
      <c r="AN244" s="41" t="str">
        <f t="shared" si="7"/>
        <v>AP</v>
      </c>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row>
    <row r="245" spans="1:96" s="38" customFormat="1" ht="18" hidden="1" customHeight="1">
      <c r="A245" s="38" t="str">
        <f t="shared" si="6"/>
        <v>w11gcpsc01</v>
      </c>
      <c r="B245" s="38" t="s">
        <v>364</v>
      </c>
      <c r="C245" s="46" t="s">
        <v>7503</v>
      </c>
      <c r="D245" s="38">
        <v>3</v>
      </c>
      <c r="E245" s="38" t="s">
        <v>7504</v>
      </c>
      <c r="F245" s="38" t="s">
        <v>7505</v>
      </c>
      <c r="G245" s="39" t="s">
        <v>223</v>
      </c>
      <c r="H245" s="39" t="s">
        <v>6878</v>
      </c>
      <c r="I245" s="39" t="s">
        <v>1132</v>
      </c>
      <c r="J245" s="39" t="s">
        <v>256</v>
      </c>
      <c r="K245" s="39" t="s">
        <v>6010</v>
      </c>
      <c r="L245" s="39" t="s">
        <v>1126</v>
      </c>
      <c r="M245" s="39"/>
      <c r="N245" s="39"/>
      <c r="O245" s="39"/>
      <c r="P245" s="39"/>
      <c r="Q245" s="39"/>
      <c r="R245" s="39"/>
      <c r="S245" s="39"/>
      <c r="T245" s="39" t="s">
        <v>277</v>
      </c>
      <c r="U245" s="39" t="s">
        <v>6879</v>
      </c>
      <c r="V245" s="39" t="s">
        <v>1329</v>
      </c>
      <c r="W245" s="39" t="s">
        <v>7506</v>
      </c>
      <c r="X245" s="39" t="s">
        <v>7262</v>
      </c>
      <c r="Y245" s="49" t="s">
        <v>6883</v>
      </c>
      <c r="Z245" s="39">
        <v>2</v>
      </c>
      <c r="AA245" s="39"/>
      <c r="AB245" s="39">
        <v>4096</v>
      </c>
      <c r="AC245" s="39">
        <v>2533</v>
      </c>
      <c r="AD245" s="55" t="s">
        <v>6922</v>
      </c>
      <c r="AE245" s="55" t="s">
        <v>6923</v>
      </c>
      <c r="AF245" s="39"/>
      <c r="AG245" s="39"/>
      <c r="AH245" s="39"/>
      <c r="AI245" s="57"/>
      <c r="AJ245" s="59" t="s">
        <v>7007</v>
      </c>
      <c r="AK245" s="57"/>
      <c r="AL245" s="41" t="str">
        <f>IF(A245="","",IF(IF(ISERROR(MATCH(A245,[1]vInfo!A:A,0)),"","VPC")&lt;&gt;"","VPC",IF(ISERROR(MATCH(A245,[2]vInfo!A:A,0)),IF(ISERROR(MATCH(A245,[3]vInfo!A:A,0)),"Non VPC(Location/Technical Constraint)","VPC (yet)"),"VPC (yet)")))</f>
        <v>VPC (yet)</v>
      </c>
      <c r="AM245" s="41" t="str">
        <f>IF(AL245="VPC (yet)",IFERROR(VLOOKUP(B245,[4]Sheet1!A:B,2,0),""),"")</f>
        <v>August</v>
      </c>
      <c r="AN245" s="41" t="str">
        <f t="shared" si="7"/>
        <v>infra</v>
      </c>
      <c r="AO245" s="41">
        <f>MATCH(B245,[4]Dashboard!B:B,0)</f>
        <v>26</v>
      </c>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row>
    <row r="246" spans="1:96" s="38" customFormat="1" ht="18" hidden="1" customHeight="1">
      <c r="A246" s="38" t="str">
        <f t="shared" si="6"/>
        <v>w11gcpsc02</v>
      </c>
      <c r="B246" s="38" t="s">
        <v>8138</v>
      </c>
      <c r="C246" s="46" t="s">
        <v>3132</v>
      </c>
      <c r="D246" s="38">
        <v>3</v>
      </c>
      <c r="E246" s="38" t="s">
        <v>7507</v>
      </c>
      <c r="F246" s="38" t="s">
        <v>7508</v>
      </c>
      <c r="G246" s="39" t="s">
        <v>223</v>
      </c>
      <c r="H246" s="39" t="s">
        <v>6878</v>
      </c>
      <c r="I246" s="39" t="s">
        <v>1132</v>
      </c>
      <c r="J246" s="39" t="s">
        <v>256</v>
      </c>
      <c r="K246" s="39" t="s">
        <v>6010</v>
      </c>
      <c r="L246" s="39" t="s">
        <v>1126</v>
      </c>
      <c r="M246" s="39"/>
      <c r="N246" s="39"/>
      <c r="O246" s="39"/>
      <c r="P246" s="39"/>
      <c r="Q246" s="39"/>
      <c r="R246" s="39"/>
      <c r="S246" s="39"/>
      <c r="T246" s="39" t="s">
        <v>229</v>
      </c>
      <c r="U246" s="39" t="s">
        <v>6879</v>
      </c>
      <c r="V246" s="39" t="s">
        <v>1329</v>
      </c>
      <c r="W246" s="39" t="s">
        <v>7506</v>
      </c>
      <c r="X246" s="39" t="s">
        <v>7262</v>
      </c>
      <c r="Y246" s="49" t="s">
        <v>6883</v>
      </c>
      <c r="Z246" s="39">
        <v>2</v>
      </c>
      <c r="AA246" s="39"/>
      <c r="AB246" s="39">
        <v>4096</v>
      </c>
      <c r="AC246" s="39"/>
      <c r="AD246" s="39" t="s">
        <v>7102</v>
      </c>
      <c r="AE246" s="39">
        <v>81917</v>
      </c>
      <c r="AF246" s="39"/>
      <c r="AG246" s="39"/>
      <c r="AH246" s="39"/>
      <c r="AI246" s="57"/>
      <c r="AJ246" s="59" t="s">
        <v>6976</v>
      </c>
      <c r="AK246" s="57"/>
      <c r="AL246" s="41" t="str">
        <f>IF(A246="","",IF(IF(ISERROR(MATCH(A246,[1]vInfo!A:A,0)),"","VPC")&lt;&gt;"","VPC",IF(ISERROR(MATCH(A246,[2]vInfo!A:A,0)),IF(ISERROR(MATCH(A246,[3]vInfo!A:A,0)),"Non VPC(Location/Technical Constraint)","VPC (yet)"),"VPC (yet)")))</f>
        <v>VPC (yet)</v>
      </c>
      <c r="AM246" s="41" t="str">
        <f>IF(AL246="VPC (yet)",IFERROR(VLOOKUP(B246,[4]Sheet1!A:B,2,0),""),"")</f>
        <v>August</v>
      </c>
      <c r="AN246" s="41" t="str">
        <f t="shared" si="7"/>
        <v>infra</v>
      </c>
      <c r="AO246" s="41">
        <f>MATCH(B246,[4]Dashboard!B:B,0)</f>
        <v>26</v>
      </c>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row>
    <row r="247" spans="1:96" s="38" customFormat="1" ht="18" hidden="1" customHeight="1">
      <c r="A247" s="38" t="str">
        <f t="shared" si="6"/>
        <v>w11gfwlog01</v>
      </c>
      <c r="B247" s="38" t="s">
        <v>364</v>
      </c>
      <c r="C247" s="46" t="s">
        <v>7509</v>
      </c>
      <c r="D247" s="38">
        <v>3</v>
      </c>
      <c r="E247" s="38" t="s">
        <v>523</v>
      </c>
      <c r="F247" s="38" t="s">
        <v>524</v>
      </c>
      <c r="G247" s="39" t="s">
        <v>258</v>
      </c>
      <c r="H247" s="39" t="s">
        <v>6878</v>
      </c>
      <c r="I247" s="39" t="s">
        <v>1132</v>
      </c>
      <c r="J247" s="39" t="s">
        <v>256</v>
      </c>
      <c r="K247" s="39" t="s">
        <v>7103</v>
      </c>
      <c r="L247" s="39" t="s">
        <v>1126</v>
      </c>
      <c r="M247" s="39"/>
      <c r="N247" s="39"/>
      <c r="O247" s="39"/>
      <c r="P247" s="39"/>
      <c r="Q247" s="39"/>
      <c r="R247" s="39"/>
      <c r="S247" s="39"/>
      <c r="T247" s="39" t="s">
        <v>277</v>
      </c>
      <c r="U247" s="39" t="s">
        <v>6939</v>
      </c>
      <c r="V247" s="39" t="s">
        <v>1329</v>
      </c>
      <c r="W247" s="39" t="s">
        <v>7506</v>
      </c>
      <c r="X247" s="39" t="s">
        <v>7262</v>
      </c>
      <c r="Y247" s="49" t="s">
        <v>6883</v>
      </c>
      <c r="Z247" s="39">
        <v>2</v>
      </c>
      <c r="AA247" s="39"/>
      <c r="AB247" s="39">
        <v>4096</v>
      </c>
      <c r="AC247" s="39">
        <v>2533</v>
      </c>
      <c r="AD247" s="39"/>
      <c r="AE247" s="39"/>
      <c r="AF247" s="39"/>
      <c r="AG247" s="39"/>
      <c r="AH247" s="39"/>
      <c r="AI247" s="57"/>
      <c r="AJ247" s="59" t="s">
        <v>6940</v>
      </c>
      <c r="AK247" s="57"/>
      <c r="AL247" s="41" t="str">
        <f>IF(A247="","",IF(IF(ISERROR(MATCH(A247,[1]vInfo!A:A,0)),"","VPC")&lt;&gt;"","VPC",IF(ISERROR(MATCH(A247,[2]vInfo!A:A,0)),IF(ISERROR(MATCH(A247,[3]vInfo!A:A,0)),"Non VPC(Location/Technical Constraint)","VPC (yet)"),"VPC (yet)")))</f>
        <v>Non VPC(Location/Technical Constraint)</v>
      </c>
      <c r="AM247" s="41" t="str">
        <f>IF(AL247="VPC (yet)",IFERROR(VLOOKUP(B247,[5]Sheet1!A:B,2,0),""),"")</f>
        <v/>
      </c>
      <c r="AN247" s="41" t="str">
        <f t="shared" si="7"/>
        <v>infra</v>
      </c>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row>
    <row r="248" spans="1:96" s="38" customFormat="1" ht="18" hidden="1" customHeight="1">
      <c r="A248" s="38" t="str">
        <f t="shared" si="6"/>
        <v>twtpesan_fr01</v>
      </c>
      <c r="B248" s="38" t="s">
        <v>7510</v>
      </c>
      <c r="C248" s="58" t="s">
        <v>510</v>
      </c>
      <c r="D248" s="38">
        <v>1</v>
      </c>
      <c r="E248" s="38" t="s">
        <v>7511</v>
      </c>
      <c r="F248" s="38" t="s">
        <v>7512</v>
      </c>
      <c r="G248" s="39" t="s">
        <v>670</v>
      </c>
      <c r="H248" s="39" t="s">
        <v>7108</v>
      </c>
      <c r="I248" s="39" t="s">
        <v>1132</v>
      </c>
      <c r="J248" s="39" t="s">
        <v>7513</v>
      </c>
      <c r="K248" s="39" t="s">
        <v>7513</v>
      </c>
      <c r="L248" s="39" t="s">
        <v>1126</v>
      </c>
      <c r="M248" s="39"/>
      <c r="N248" s="39"/>
      <c r="O248" s="39"/>
      <c r="P248" s="39"/>
      <c r="Q248" s="39"/>
      <c r="R248" s="39"/>
      <c r="S248" s="39"/>
      <c r="T248" s="39" t="s">
        <v>277</v>
      </c>
      <c r="U248" s="39" t="s">
        <v>6939</v>
      </c>
      <c r="V248" s="39" t="s">
        <v>6880</v>
      </c>
      <c r="W248" s="39" t="s">
        <v>7514</v>
      </c>
      <c r="X248" s="39" t="s">
        <v>7262</v>
      </c>
      <c r="Y248" s="49" t="s">
        <v>6883</v>
      </c>
      <c r="Z248" s="57"/>
      <c r="AA248" s="57"/>
      <c r="AB248" s="57"/>
      <c r="AC248" s="57"/>
      <c r="AD248" s="57"/>
      <c r="AE248" s="57"/>
      <c r="AF248" s="57"/>
      <c r="AG248" s="57"/>
      <c r="AH248" s="57"/>
      <c r="AI248" s="57"/>
      <c r="AJ248" s="38" t="s">
        <v>7515</v>
      </c>
      <c r="AK248" s="57"/>
      <c r="AL248" s="41" t="str">
        <f>IF(A248="","",IF(IF(ISERROR(MATCH(A248,[1]vInfo!A:A,0)),"","VPC")&lt;&gt;"","VPC",IF(ISERROR(MATCH(A248,[2]vInfo!A:A,0)),IF(ISERROR(MATCH(A248,[3]vInfo!A:A,0)),"Non VPC(Location/Technical Constraint)","VPC (yet)"),"VPC (yet)")))</f>
        <v>Non VPC(Location/Technical Constraint)</v>
      </c>
      <c r="AM248" s="41" t="str">
        <f>IF(AL248="VPC (yet)",IFERROR(VLOOKUP(B248,[5]Sheet1!A:B,2,0),""),"")</f>
        <v/>
      </c>
      <c r="AN248" s="41" t="str">
        <f t="shared" si="7"/>
        <v>infra</v>
      </c>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row>
    <row r="249" spans="1:96" s="38" customFormat="1" ht="18" hidden="1" customHeight="1">
      <c r="A249" s="38" t="str">
        <f t="shared" si="6"/>
        <v>twtpesan_fr02</v>
      </c>
      <c r="B249" s="38" t="s">
        <v>7510</v>
      </c>
      <c r="C249" s="58" t="s">
        <v>510</v>
      </c>
      <c r="D249" s="38">
        <v>1</v>
      </c>
      <c r="E249" s="38" t="s">
        <v>7516</v>
      </c>
      <c r="F249" s="38" t="s">
        <v>7517</v>
      </c>
      <c r="G249" s="39" t="s">
        <v>670</v>
      </c>
      <c r="H249" s="39" t="s">
        <v>7108</v>
      </c>
      <c r="I249" s="39" t="s">
        <v>1132</v>
      </c>
      <c r="J249" s="39" t="s">
        <v>7513</v>
      </c>
      <c r="K249" s="39" t="s">
        <v>7513</v>
      </c>
      <c r="L249" s="39" t="s">
        <v>1126</v>
      </c>
      <c r="M249" s="39"/>
      <c r="N249" s="39"/>
      <c r="O249" s="39"/>
      <c r="P249" s="39"/>
      <c r="Q249" s="39"/>
      <c r="R249" s="39"/>
      <c r="S249" s="39"/>
      <c r="T249" s="39" t="s">
        <v>277</v>
      </c>
      <c r="U249" s="39" t="s">
        <v>6939</v>
      </c>
      <c r="V249" s="39" t="s">
        <v>6880</v>
      </c>
      <c r="W249" s="39" t="s">
        <v>7514</v>
      </c>
      <c r="X249" s="39" t="s">
        <v>7262</v>
      </c>
      <c r="Y249" s="49" t="s">
        <v>6883</v>
      </c>
      <c r="Z249" s="57"/>
      <c r="AA249" s="57"/>
      <c r="AB249" s="57"/>
      <c r="AC249" s="57"/>
      <c r="AD249" s="57"/>
      <c r="AE249" s="57"/>
      <c r="AF249" s="57"/>
      <c r="AG249" s="57"/>
      <c r="AH249" s="57"/>
      <c r="AI249" s="57"/>
      <c r="AJ249" s="38" t="s">
        <v>7515</v>
      </c>
      <c r="AK249" s="57"/>
      <c r="AL249" s="41" t="str">
        <f>IF(A249="","",IF(IF(ISERROR(MATCH(A249,[1]vInfo!A:A,0)),"","VPC")&lt;&gt;"","VPC",IF(ISERROR(MATCH(A249,[2]vInfo!A:A,0)),IF(ISERROR(MATCH(A249,[3]vInfo!A:A,0)),"Non VPC(Location/Technical Constraint)","VPC (yet)"),"VPC (yet)")))</f>
        <v>Non VPC(Location/Technical Constraint)</v>
      </c>
      <c r="AM249" s="41" t="str">
        <f>IF(AL249="VPC (yet)",IFERROR(VLOOKUP(B249,[5]Sheet1!A:B,2,0),""),"")</f>
        <v/>
      </c>
      <c r="AN249" s="41" t="str">
        <f t="shared" si="7"/>
        <v>infra</v>
      </c>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row>
    <row r="250" spans="1:96" s="38" customFormat="1" ht="18" hidden="1" customHeight="1">
      <c r="A250" s="38" t="str">
        <f t="shared" si="6"/>
        <v>twtynsan_fr01</v>
      </c>
      <c r="B250" s="38" t="s">
        <v>7510</v>
      </c>
      <c r="C250" s="58" t="s">
        <v>510</v>
      </c>
      <c r="D250" s="38">
        <v>1</v>
      </c>
      <c r="E250" s="38" t="s">
        <v>7518</v>
      </c>
      <c r="F250" s="38" t="s">
        <v>7519</v>
      </c>
      <c r="G250" s="39" t="s">
        <v>670</v>
      </c>
      <c r="H250" s="39" t="s">
        <v>7108</v>
      </c>
      <c r="I250" s="39" t="s">
        <v>1132</v>
      </c>
      <c r="J250" s="39" t="s">
        <v>7513</v>
      </c>
      <c r="K250" s="39" t="s">
        <v>7513</v>
      </c>
      <c r="L250" s="39" t="s">
        <v>1126</v>
      </c>
      <c r="M250" s="39"/>
      <c r="N250" s="39"/>
      <c r="O250" s="39"/>
      <c r="P250" s="39"/>
      <c r="Q250" s="39"/>
      <c r="R250" s="39"/>
      <c r="S250" s="39"/>
      <c r="T250" s="39" t="s">
        <v>229</v>
      </c>
      <c r="U250" s="39" t="s">
        <v>6939</v>
      </c>
      <c r="V250" s="39" t="s">
        <v>6880</v>
      </c>
      <c r="W250" s="39" t="s">
        <v>7514</v>
      </c>
      <c r="X250" s="39" t="s">
        <v>7262</v>
      </c>
      <c r="Y250" s="49" t="s">
        <v>6883</v>
      </c>
      <c r="Z250" s="57"/>
      <c r="AA250" s="57"/>
      <c r="AB250" s="57"/>
      <c r="AC250" s="57"/>
      <c r="AD250" s="57"/>
      <c r="AE250" s="57"/>
      <c r="AF250" s="57"/>
      <c r="AG250" s="57"/>
      <c r="AH250" s="57"/>
      <c r="AI250" s="57"/>
      <c r="AJ250" s="38" t="s">
        <v>7520</v>
      </c>
      <c r="AK250" s="57"/>
      <c r="AL250" s="41" t="str">
        <f>IF(A250="","",IF(IF(ISERROR(MATCH(A250,[1]vInfo!A:A,0)),"","VPC")&lt;&gt;"","VPC",IF(ISERROR(MATCH(A250,[2]vInfo!A:A,0)),IF(ISERROR(MATCH(A250,[3]vInfo!A:A,0)),"Non VPC(Location/Technical Constraint)","VPC (yet)"),"VPC (yet)")))</f>
        <v>Non VPC(Location/Technical Constraint)</v>
      </c>
      <c r="AM250" s="41" t="str">
        <f>IF(AL250="VPC (yet)",IFERROR(VLOOKUP(B250,[5]Sheet1!A:B,2,0),""),"")</f>
        <v/>
      </c>
      <c r="AN250" s="41" t="str">
        <f t="shared" si="7"/>
        <v>infra</v>
      </c>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row>
    <row r="251" spans="1:96" s="38" customFormat="1" ht="18" hidden="1" customHeight="1">
      <c r="A251" s="38" t="str">
        <f t="shared" si="6"/>
        <v>twtynsan_fr02</v>
      </c>
      <c r="B251" s="38" t="s">
        <v>7510</v>
      </c>
      <c r="C251" s="58" t="s">
        <v>510</v>
      </c>
      <c r="D251" s="38">
        <v>1</v>
      </c>
      <c r="E251" s="38" t="s">
        <v>7521</v>
      </c>
      <c r="F251" s="38" t="s">
        <v>7522</v>
      </c>
      <c r="G251" s="39" t="s">
        <v>670</v>
      </c>
      <c r="H251" s="39" t="s">
        <v>7108</v>
      </c>
      <c r="I251" s="39" t="s">
        <v>1132</v>
      </c>
      <c r="J251" s="39" t="s">
        <v>7513</v>
      </c>
      <c r="K251" s="39" t="s">
        <v>7513</v>
      </c>
      <c r="L251" s="39" t="s">
        <v>1126</v>
      </c>
      <c r="M251" s="39"/>
      <c r="N251" s="39"/>
      <c r="O251" s="39"/>
      <c r="P251" s="39"/>
      <c r="Q251" s="39"/>
      <c r="R251" s="39"/>
      <c r="S251" s="39"/>
      <c r="T251" s="39" t="s">
        <v>229</v>
      </c>
      <c r="U251" s="39" t="s">
        <v>6939</v>
      </c>
      <c r="V251" s="39" t="s">
        <v>6880</v>
      </c>
      <c r="W251" s="39" t="s">
        <v>7514</v>
      </c>
      <c r="X251" s="39" t="s">
        <v>7262</v>
      </c>
      <c r="Y251" s="49" t="s">
        <v>6883</v>
      </c>
      <c r="Z251" s="57"/>
      <c r="AA251" s="57"/>
      <c r="AB251" s="57"/>
      <c r="AC251" s="57"/>
      <c r="AD251" s="57"/>
      <c r="AE251" s="57"/>
      <c r="AF251" s="57"/>
      <c r="AG251" s="57"/>
      <c r="AH251" s="57"/>
      <c r="AI251" s="57"/>
      <c r="AJ251" s="38" t="s">
        <v>7520</v>
      </c>
      <c r="AK251" s="57"/>
      <c r="AL251" s="41" t="str">
        <f>IF(A251="","",IF(IF(ISERROR(MATCH(A251,[1]vInfo!A:A,0)),"","VPC")&lt;&gt;"","VPC",IF(ISERROR(MATCH(A251,[2]vInfo!A:A,0)),IF(ISERROR(MATCH(A251,[3]vInfo!A:A,0)),"Non VPC(Location/Technical Constraint)","VPC (yet)"),"VPC (yet)")))</f>
        <v>Non VPC(Location/Technical Constraint)</v>
      </c>
      <c r="AM251" s="41" t="str">
        <f>IF(AL251="VPC (yet)",IFERROR(VLOOKUP(B251,[5]Sheet1!A:B,2,0),""),"")</f>
        <v/>
      </c>
      <c r="AN251" s="41" t="str">
        <f t="shared" si="7"/>
        <v>infra</v>
      </c>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row>
    <row r="252" spans="1:96" s="38" customFormat="1" ht="18" hidden="1" customHeight="1">
      <c r="A252" s="38" t="str">
        <f t="shared" si="6"/>
        <v>a11gtsmnim1a</v>
      </c>
      <c r="B252" s="38" t="s">
        <v>7510</v>
      </c>
      <c r="C252" s="38" t="s">
        <v>577</v>
      </c>
      <c r="D252" s="38">
        <v>1</v>
      </c>
      <c r="E252" s="38" t="s">
        <v>7523</v>
      </c>
      <c r="F252" s="38" t="s">
        <v>7524</v>
      </c>
      <c r="G252" s="39" t="s">
        <v>223</v>
      </c>
      <c r="H252" s="39" t="s">
        <v>6958</v>
      </c>
      <c r="I252" s="39" t="s">
        <v>1132</v>
      </c>
      <c r="J252" s="39" t="s">
        <v>303</v>
      </c>
      <c r="K252" s="39" t="s">
        <v>7525</v>
      </c>
      <c r="L252" s="39" t="s">
        <v>1126</v>
      </c>
      <c r="M252" s="39"/>
      <c r="N252" s="39"/>
      <c r="O252" s="39"/>
      <c r="P252" s="39"/>
      <c r="Q252" s="39"/>
      <c r="R252" s="39"/>
      <c r="S252" s="39"/>
      <c r="T252" s="39" t="s">
        <v>229</v>
      </c>
      <c r="U252" s="39" t="s">
        <v>6939</v>
      </c>
      <c r="V252" s="39" t="s">
        <v>6880</v>
      </c>
      <c r="W252" s="39" t="s">
        <v>6999</v>
      </c>
      <c r="X252" s="39" t="s">
        <v>6882</v>
      </c>
      <c r="Y252" s="49" t="s">
        <v>6883</v>
      </c>
      <c r="Z252" s="39"/>
      <c r="AA252" s="39">
        <v>1</v>
      </c>
      <c r="AB252" s="39">
        <v>8192</v>
      </c>
      <c r="AC252" s="39">
        <v>3300</v>
      </c>
      <c r="AD252" s="39"/>
      <c r="AE252" s="39"/>
      <c r="AF252" s="39"/>
      <c r="AG252" s="39"/>
      <c r="AH252" s="39"/>
      <c r="AI252" s="57"/>
      <c r="AJ252" s="38" t="s">
        <v>6970</v>
      </c>
      <c r="AK252" s="57"/>
      <c r="AL252" s="41" t="str">
        <f>IF(A252="","",IF(IF(ISERROR(MATCH(A252,[1]vInfo!A:A,0)),"","VPC")&lt;&gt;"","VPC",IF(ISERROR(MATCH(A252,[2]vInfo!A:A,0)),IF(ISERROR(MATCH(A252,[3]vInfo!A:A,0)),"Non VPC(Location/Technical Constraint)","VPC (yet)"),"VPC (yet)")))</f>
        <v>Non VPC(Location/Technical Constraint)</v>
      </c>
      <c r="AM252" s="41" t="str">
        <f>IF(AL252="VPC (yet)",IFERROR(VLOOKUP(B252,[5]Sheet1!A:B,2,0),""),"")</f>
        <v/>
      </c>
      <c r="AN252" s="41" t="str">
        <f t="shared" si="7"/>
        <v>infra</v>
      </c>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row>
    <row r="253" spans="1:96" s="38" customFormat="1" ht="18" hidden="1" customHeight="1">
      <c r="A253" s="38" t="str">
        <f t="shared" si="6"/>
        <v>a11rtsmnim1a</v>
      </c>
      <c r="B253" s="38" t="s">
        <v>7510</v>
      </c>
      <c r="C253" s="38" t="s">
        <v>577</v>
      </c>
      <c r="D253" s="38">
        <v>1</v>
      </c>
      <c r="E253" s="38" t="s">
        <v>7526</v>
      </c>
      <c r="F253" s="38" t="s">
        <v>581</v>
      </c>
      <c r="G253" s="39" t="s">
        <v>311</v>
      </c>
      <c r="H253" s="39" t="s">
        <v>6958</v>
      </c>
      <c r="I253" s="39" t="s">
        <v>311</v>
      </c>
      <c r="J253" s="39" t="s">
        <v>303</v>
      </c>
      <c r="K253" s="39" t="s">
        <v>7525</v>
      </c>
      <c r="L253" s="39" t="s">
        <v>1126</v>
      </c>
      <c r="M253" s="39"/>
      <c r="N253" s="39"/>
      <c r="O253" s="39"/>
      <c r="P253" s="39"/>
      <c r="Q253" s="39"/>
      <c r="R253" s="39"/>
      <c r="S253" s="39"/>
      <c r="T253" s="39" t="s">
        <v>277</v>
      </c>
      <c r="U253" s="39" t="s">
        <v>6939</v>
      </c>
      <c r="V253" s="39" t="s">
        <v>6880</v>
      </c>
      <c r="W253" s="39" t="s">
        <v>6999</v>
      </c>
      <c r="X253" s="39" t="s">
        <v>6882</v>
      </c>
      <c r="Y253" s="49" t="s">
        <v>6883</v>
      </c>
      <c r="Z253" s="39"/>
      <c r="AA253" s="39">
        <v>1</v>
      </c>
      <c r="AB253" s="39">
        <v>8192</v>
      </c>
      <c r="AC253" s="39"/>
      <c r="AD253" s="39"/>
      <c r="AE253" s="39"/>
      <c r="AF253" s="39"/>
      <c r="AG253" s="39"/>
      <c r="AH253" s="39"/>
      <c r="AI253" s="57"/>
      <c r="AJ253" s="38" t="s">
        <v>7086</v>
      </c>
      <c r="AK253" s="57"/>
      <c r="AL253" s="41" t="str">
        <f>IF(A253="","",IF(IF(ISERROR(MATCH(A253,[1]vInfo!A:A,0)),"","VPC")&lt;&gt;"","VPC",IF(ISERROR(MATCH(A253,[2]vInfo!A:A,0)),IF(ISERROR(MATCH(A253,[3]vInfo!A:A,0)),"Non VPC(Location/Technical Constraint)","VPC (yet)"),"VPC (yet)")))</f>
        <v>Non VPC(Location/Technical Constraint)</v>
      </c>
      <c r="AM253" s="41" t="str">
        <f>IF(AL253="VPC (yet)",IFERROR(VLOOKUP(B253,[5]Sheet1!A:B,2,0),""),"")</f>
        <v/>
      </c>
      <c r="AN253" s="41" t="str">
        <f t="shared" si="7"/>
        <v>infra</v>
      </c>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row>
    <row r="254" spans="1:96" s="38" customFormat="1" ht="18" hidden="1" customHeight="1">
      <c r="A254" s="38" t="str">
        <f t="shared" si="6"/>
        <v>twtpesdc02sane01</v>
      </c>
      <c r="B254" s="38" t="s">
        <v>7510</v>
      </c>
      <c r="C254" s="38" t="s">
        <v>7527</v>
      </c>
      <c r="D254" s="38">
        <v>1</v>
      </c>
      <c r="E254" s="38" t="s">
        <v>7528</v>
      </c>
      <c r="F254" s="38" t="s">
        <v>7529</v>
      </c>
      <c r="G254" s="39" t="s">
        <v>223</v>
      </c>
      <c r="H254" s="39" t="s">
        <v>7108</v>
      </c>
      <c r="I254" s="39" t="s">
        <v>1132</v>
      </c>
      <c r="J254" s="39" t="s">
        <v>7109</v>
      </c>
      <c r="K254" s="39" t="s">
        <v>7110</v>
      </c>
      <c r="L254" s="39" t="s">
        <v>1126</v>
      </c>
      <c r="M254" s="39"/>
      <c r="N254" s="39"/>
      <c r="O254" s="39"/>
      <c r="P254" s="39"/>
      <c r="Q254" s="39"/>
      <c r="R254" s="39"/>
      <c r="S254" s="39"/>
      <c r="T254" s="39" t="s">
        <v>277</v>
      </c>
      <c r="U254" s="39" t="s">
        <v>6939</v>
      </c>
      <c r="V254" s="39" t="s">
        <v>6880</v>
      </c>
      <c r="W254" s="39" t="s">
        <v>7514</v>
      </c>
      <c r="X254" s="39" t="s">
        <v>7262</v>
      </c>
      <c r="Y254" s="49" t="s">
        <v>6883</v>
      </c>
      <c r="Z254" s="39"/>
      <c r="AA254" s="39"/>
      <c r="AB254" s="39"/>
      <c r="AC254" s="39"/>
      <c r="AD254" s="39"/>
      <c r="AE254" s="39"/>
      <c r="AF254" s="39"/>
      <c r="AG254" s="39"/>
      <c r="AH254" s="39"/>
      <c r="AI254" s="57"/>
      <c r="AJ254" s="38" t="s">
        <v>7515</v>
      </c>
      <c r="AK254" s="57"/>
      <c r="AL254" s="41" t="str">
        <f>IF(A254="","",IF(IF(ISERROR(MATCH(A254,[1]vInfo!A:A,0)),"","VPC")&lt;&gt;"","VPC",IF(ISERROR(MATCH(A254,[2]vInfo!A:A,0)),IF(ISERROR(MATCH(A254,[3]vInfo!A:A,0)),"Non VPC(Location/Technical Constraint)","VPC (yet)"),"VPC (yet)")))</f>
        <v>Non VPC(Location/Technical Constraint)</v>
      </c>
      <c r="AM254" s="41" t="str">
        <f>IF(AL254="VPC (yet)",IFERROR(VLOOKUP(B254,[5]Sheet1!A:B,2,0),""),"")</f>
        <v/>
      </c>
      <c r="AN254" s="41" t="str">
        <f t="shared" si="7"/>
        <v>infra</v>
      </c>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row>
    <row r="255" spans="1:96" s="38" customFormat="1" ht="18" hidden="1" customHeight="1">
      <c r="A255" s="38" t="str">
        <f t="shared" si="6"/>
        <v>twtpesdc02sane02</v>
      </c>
      <c r="B255" s="38" t="s">
        <v>7510</v>
      </c>
      <c r="C255" s="38" t="s">
        <v>7527</v>
      </c>
      <c r="D255" s="38">
        <v>1</v>
      </c>
      <c r="E255" s="38" t="s">
        <v>7530</v>
      </c>
      <c r="F255" s="38" t="s">
        <v>7531</v>
      </c>
      <c r="G255" s="39" t="s">
        <v>223</v>
      </c>
      <c r="H255" s="39" t="s">
        <v>7108</v>
      </c>
      <c r="I255" s="39" t="s">
        <v>1132</v>
      </c>
      <c r="J255" s="39" t="s">
        <v>7109</v>
      </c>
      <c r="K255" s="39" t="s">
        <v>7110</v>
      </c>
      <c r="L255" s="39" t="s">
        <v>1126</v>
      </c>
      <c r="M255" s="39"/>
      <c r="N255" s="39"/>
      <c r="O255" s="39"/>
      <c r="P255" s="39"/>
      <c r="Q255" s="39"/>
      <c r="R255" s="39"/>
      <c r="S255" s="39"/>
      <c r="T255" s="39" t="s">
        <v>277</v>
      </c>
      <c r="U255" s="39" t="s">
        <v>6939</v>
      </c>
      <c r="V255" s="39" t="s">
        <v>6880</v>
      </c>
      <c r="W255" s="39" t="s">
        <v>7514</v>
      </c>
      <c r="X255" s="39" t="s">
        <v>7262</v>
      </c>
      <c r="Y255" s="49" t="s">
        <v>6883</v>
      </c>
      <c r="Z255" s="39"/>
      <c r="AA255" s="39"/>
      <c r="AB255" s="39"/>
      <c r="AC255" s="39"/>
      <c r="AD255" s="39"/>
      <c r="AE255" s="39"/>
      <c r="AF255" s="39"/>
      <c r="AG255" s="39"/>
      <c r="AH255" s="39"/>
      <c r="AI255" s="57"/>
      <c r="AJ255" s="38" t="s">
        <v>7515</v>
      </c>
      <c r="AK255" s="57"/>
      <c r="AL255" s="41" t="str">
        <f>IF(A255="","",IF(IF(ISERROR(MATCH(A255,[1]vInfo!A:A,0)),"","VPC")&lt;&gt;"","VPC",IF(ISERROR(MATCH(A255,[2]vInfo!A:A,0)),IF(ISERROR(MATCH(A255,[3]vInfo!A:A,0)),"Non VPC(Location/Technical Constraint)","VPC (yet)"),"VPC (yet)")))</f>
        <v>Non VPC(Location/Technical Constraint)</v>
      </c>
      <c r="AM255" s="41" t="str">
        <f>IF(AL255="VPC (yet)",IFERROR(VLOOKUP(B255,[5]Sheet1!A:B,2,0),""),"")</f>
        <v/>
      </c>
      <c r="AN255" s="41" t="str">
        <f t="shared" si="7"/>
        <v>infra</v>
      </c>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row>
    <row r="256" spans="1:96" s="38" customFormat="1" ht="18" hidden="1" customHeight="1">
      <c r="A256" s="38" t="str">
        <f t="shared" si="6"/>
        <v>twtpesdc02vmax</v>
      </c>
      <c r="B256" s="38" t="s">
        <v>7510</v>
      </c>
      <c r="C256" s="38" t="s">
        <v>7527</v>
      </c>
      <c r="D256" s="38">
        <v>1</v>
      </c>
      <c r="E256" s="38" t="s">
        <v>7532</v>
      </c>
      <c r="F256" s="38" t="s">
        <v>7533</v>
      </c>
      <c r="G256" s="39" t="s">
        <v>223</v>
      </c>
      <c r="H256" s="39" t="s">
        <v>7108</v>
      </c>
      <c r="I256" s="39" t="s">
        <v>1132</v>
      </c>
      <c r="J256" s="39" t="s">
        <v>7534</v>
      </c>
      <c r="K256" s="39" t="s">
        <v>7535</v>
      </c>
      <c r="L256" s="39" t="s">
        <v>1126</v>
      </c>
      <c r="M256" s="39"/>
      <c r="N256" s="39"/>
      <c r="O256" s="39"/>
      <c r="P256" s="39"/>
      <c r="Q256" s="39"/>
      <c r="R256" s="39"/>
      <c r="S256" s="39"/>
      <c r="T256" s="39" t="s">
        <v>277</v>
      </c>
      <c r="U256" s="39" t="s">
        <v>6939</v>
      </c>
      <c r="V256" s="39" t="s">
        <v>6880</v>
      </c>
      <c r="W256" s="39" t="s">
        <v>7514</v>
      </c>
      <c r="X256" s="39" t="s">
        <v>7262</v>
      </c>
      <c r="Y256" s="49" t="s">
        <v>6883</v>
      </c>
      <c r="Z256" s="39"/>
      <c r="AA256" s="39"/>
      <c r="AB256" s="39"/>
      <c r="AC256" s="39"/>
      <c r="AD256" s="39"/>
      <c r="AE256" s="39"/>
      <c r="AF256" s="39"/>
      <c r="AG256" s="39"/>
      <c r="AH256" s="39"/>
      <c r="AI256" s="57"/>
      <c r="AJ256" s="38" t="s">
        <v>7515</v>
      </c>
      <c r="AK256" s="57"/>
      <c r="AL256" s="41" t="str">
        <f>IF(A256="","",IF(IF(ISERROR(MATCH(A256,[1]vInfo!A:A,0)),"","VPC")&lt;&gt;"","VPC",IF(ISERROR(MATCH(A256,[2]vInfo!A:A,0)),IF(ISERROR(MATCH(A256,[3]vInfo!A:A,0)),"Non VPC(Location/Technical Constraint)","VPC (yet)"),"VPC (yet)")))</f>
        <v>Non VPC(Location/Technical Constraint)</v>
      </c>
      <c r="AM256" s="41" t="str">
        <f>IF(AL256="VPC (yet)",IFERROR(VLOOKUP(B256,[5]Sheet1!A:B,2,0),""),"")</f>
        <v/>
      </c>
      <c r="AN256" s="41" t="str">
        <f t="shared" si="7"/>
        <v>infra</v>
      </c>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row>
    <row r="257" spans="1:42" ht="18" hidden="1" customHeight="1">
      <c r="A257" s="38" t="str">
        <f t="shared" si="6"/>
        <v>twtynpdc01sane01</v>
      </c>
      <c r="B257" s="38" t="s">
        <v>7510</v>
      </c>
      <c r="C257" s="38" t="s">
        <v>7527</v>
      </c>
      <c r="D257" s="38">
        <v>1</v>
      </c>
      <c r="E257" s="38" t="s">
        <v>7536</v>
      </c>
      <c r="F257" s="38" t="s">
        <v>7537</v>
      </c>
      <c r="G257" s="39" t="s">
        <v>223</v>
      </c>
      <c r="H257" s="39" t="s">
        <v>7108</v>
      </c>
      <c r="I257" s="39" t="s">
        <v>1132</v>
      </c>
      <c r="J257" s="39" t="s">
        <v>7109</v>
      </c>
      <c r="K257" s="39" t="s">
        <v>7110</v>
      </c>
      <c r="L257" s="39" t="s">
        <v>1126</v>
      </c>
      <c r="M257" s="39"/>
      <c r="N257" s="39"/>
      <c r="O257" s="39"/>
      <c r="P257" s="39"/>
      <c r="Q257" s="39"/>
      <c r="R257" s="39"/>
      <c r="S257" s="39"/>
      <c r="T257" s="39" t="s">
        <v>229</v>
      </c>
      <c r="U257" s="39" t="s">
        <v>6939</v>
      </c>
      <c r="V257" s="39" t="s">
        <v>6880</v>
      </c>
      <c r="W257" s="39" t="s">
        <v>7514</v>
      </c>
      <c r="X257" s="39" t="s">
        <v>7262</v>
      </c>
      <c r="Y257" s="49" t="s">
        <v>6883</v>
      </c>
      <c r="Z257" s="39"/>
      <c r="AA257" s="39"/>
      <c r="AB257" s="39"/>
      <c r="AC257" s="39"/>
      <c r="AD257" s="39"/>
      <c r="AE257" s="39"/>
      <c r="AF257" s="39"/>
      <c r="AG257" s="39"/>
      <c r="AH257" s="39"/>
      <c r="AI257" s="57"/>
      <c r="AJ257" s="38" t="s">
        <v>7538</v>
      </c>
      <c r="AK257" s="57"/>
      <c r="AL257" s="41" t="str">
        <f>IF(A257="","",IF(IF(ISERROR(MATCH(A257,[1]vInfo!A:A,0)),"","VPC")&lt;&gt;"","VPC",IF(ISERROR(MATCH(A257,[2]vInfo!A:A,0)),IF(ISERROR(MATCH(A257,[3]vInfo!A:A,0)),"Non VPC(Location/Technical Constraint)","VPC (yet)"),"VPC (yet)")))</f>
        <v>Non VPC(Location/Technical Constraint)</v>
      </c>
      <c r="AM257" s="41" t="str">
        <f>IF(AL257="VPC (yet)",IFERROR(VLOOKUP(B257,[5]Sheet1!A:B,2,0),""),"")</f>
        <v/>
      </c>
      <c r="AN257" s="41" t="str">
        <f t="shared" si="7"/>
        <v>infra</v>
      </c>
    </row>
    <row r="258" spans="1:42" ht="18" hidden="1" customHeight="1">
      <c r="A258" s="38" t="str">
        <f t="shared" si="6"/>
        <v>twtynpdc01sane02</v>
      </c>
      <c r="B258" s="38" t="s">
        <v>7510</v>
      </c>
      <c r="C258" s="38" t="s">
        <v>7527</v>
      </c>
      <c r="D258" s="38">
        <v>1</v>
      </c>
      <c r="E258" s="38" t="s">
        <v>7539</v>
      </c>
      <c r="F258" s="38" t="s">
        <v>7540</v>
      </c>
      <c r="G258" s="39" t="s">
        <v>223</v>
      </c>
      <c r="H258" s="39" t="s">
        <v>7108</v>
      </c>
      <c r="I258" s="39" t="s">
        <v>1132</v>
      </c>
      <c r="J258" s="39" t="s">
        <v>7109</v>
      </c>
      <c r="K258" s="39" t="s">
        <v>7110</v>
      </c>
      <c r="L258" s="39" t="s">
        <v>1126</v>
      </c>
      <c r="M258" s="39"/>
      <c r="N258" s="39"/>
      <c r="O258" s="39"/>
      <c r="P258" s="39"/>
      <c r="Q258" s="39"/>
      <c r="R258" s="39"/>
      <c r="S258" s="39"/>
      <c r="T258" s="39" t="s">
        <v>229</v>
      </c>
      <c r="U258" s="39" t="s">
        <v>6939</v>
      </c>
      <c r="V258" s="39" t="s">
        <v>6880</v>
      </c>
      <c r="W258" s="39" t="s">
        <v>7514</v>
      </c>
      <c r="X258" s="39" t="s">
        <v>7262</v>
      </c>
      <c r="Y258" s="49" t="s">
        <v>6883</v>
      </c>
      <c r="Z258" s="39"/>
      <c r="AA258" s="39"/>
      <c r="AB258" s="39"/>
      <c r="AC258" s="39"/>
      <c r="AD258" s="39"/>
      <c r="AE258" s="39"/>
      <c r="AF258" s="39"/>
      <c r="AG258" s="39"/>
      <c r="AH258" s="39"/>
      <c r="AI258" s="57"/>
      <c r="AJ258" s="38" t="s">
        <v>7538</v>
      </c>
      <c r="AK258" s="57"/>
      <c r="AL258" s="41" t="str">
        <f>IF(A258="","",IF(IF(ISERROR(MATCH(A258,[1]vInfo!A:A,0)),"","VPC")&lt;&gt;"","VPC",IF(ISERROR(MATCH(A258,[2]vInfo!A:A,0)),IF(ISERROR(MATCH(A258,[3]vInfo!A:A,0)),"Non VPC(Location/Technical Constraint)","VPC (yet)"),"VPC (yet)")))</f>
        <v>Non VPC(Location/Technical Constraint)</v>
      </c>
      <c r="AM258" s="41" t="str">
        <f>IF(AL258="VPC (yet)",IFERROR(VLOOKUP(B258,[5]Sheet1!A:B,2,0),""),"")</f>
        <v/>
      </c>
      <c r="AN258" s="41" t="str">
        <f t="shared" si="7"/>
        <v>infra</v>
      </c>
    </row>
    <row r="259" spans="1:42" ht="18" hidden="1" customHeight="1">
      <c r="A259" s="38" t="str">
        <f t="shared" ref="A259:A322" si="8">TRIM(LOWER(E259))</f>
        <v>twtynpdc01vmax</v>
      </c>
      <c r="B259" s="38" t="s">
        <v>7510</v>
      </c>
      <c r="C259" s="38" t="s">
        <v>577</v>
      </c>
      <c r="D259" s="38">
        <v>1</v>
      </c>
      <c r="E259" s="38" t="s">
        <v>7541</v>
      </c>
      <c r="F259" s="38" t="s">
        <v>7542</v>
      </c>
      <c r="G259" s="39" t="s">
        <v>223</v>
      </c>
      <c r="H259" s="39" t="s">
        <v>7108</v>
      </c>
      <c r="I259" s="39" t="s">
        <v>1132</v>
      </c>
      <c r="J259" s="39" t="s">
        <v>7534</v>
      </c>
      <c r="K259" s="39" t="s">
        <v>7535</v>
      </c>
      <c r="L259" s="39" t="s">
        <v>1126</v>
      </c>
      <c r="M259" s="39"/>
      <c r="N259" s="39"/>
      <c r="O259" s="39"/>
      <c r="P259" s="39"/>
      <c r="Q259" s="39"/>
      <c r="R259" s="39"/>
      <c r="S259" s="39"/>
      <c r="T259" s="39" t="s">
        <v>229</v>
      </c>
      <c r="U259" s="39" t="s">
        <v>6939</v>
      </c>
      <c r="V259" s="39" t="s">
        <v>6880</v>
      </c>
      <c r="W259" s="39" t="s">
        <v>7514</v>
      </c>
      <c r="X259" s="39" t="s">
        <v>7262</v>
      </c>
      <c r="Y259" s="49" t="s">
        <v>6883</v>
      </c>
      <c r="Z259" s="39"/>
      <c r="AA259" s="39"/>
      <c r="AB259" s="39"/>
      <c r="AC259" s="39"/>
      <c r="AD259" s="39"/>
      <c r="AE259" s="39"/>
      <c r="AF259" s="39"/>
      <c r="AG259" s="39"/>
      <c r="AH259" s="39"/>
      <c r="AI259" s="57"/>
      <c r="AJ259" s="38" t="s">
        <v>7538</v>
      </c>
      <c r="AK259" s="57"/>
      <c r="AL259" s="41" t="str">
        <f>IF(A259="","",IF(IF(ISERROR(MATCH(A259,[1]vInfo!A:A,0)),"","VPC")&lt;&gt;"","VPC",IF(ISERROR(MATCH(A259,[2]vInfo!A:A,0)),IF(ISERROR(MATCH(A259,[3]vInfo!A:A,0)),"Non VPC(Location/Technical Constraint)","VPC (yet)"),"VPC (yet)")))</f>
        <v>Non VPC(Location/Technical Constraint)</v>
      </c>
      <c r="AM259" s="41" t="str">
        <f>IF(AL259="VPC (yet)",IFERROR(VLOOKUP(B259,[5]Sheet1!A:B,2,0),""),"")</f>
        <v/>
      </c>
      <c r="AN259" s="41" t="str">
        <f t="shared" ref="AN259:AN322" si="9">IFERROR(IF(V259="Joy Sung","infra",IF(X259="Miko CHIANG","infra","AP")),"")</f>
        <v>infra</v>
      </c>
    </row>
    <row r="260" spans="1:42" ht="18" hidden="1" customHeight="1">
      <c r="A260" s="38" t="str">
        <f t="shared" si="8"/>
        <v>w11gcmcne1a</v>
      </c>
      <c r="B260" s="38" t="s">
        <v>7510</v>
      </c>
      <c r="C260" s="38" t="s">
        <v>7527</v>
      </c>
      <c r="D260" s="38">
        <v>1</v>
      </c>
      <c r="E260" s="38" t="s">
        <v>7543</v>
      </c>
      <c r="F260" s="38" t="s">
        <v>7544</v>
      </c>
      <c r="G260" s="39" t="s">
        <v>223</v>
      </c>
      <c r="H260" s="39" t="s">
        <v>6878</v>
      </c>
      <c r="I260" s="39" t="s">
        <v>1132</v>
      </c>
      <c r="J260" s="39" t="s">
        <v>256</v>
      </c>
      <c r="K260" s="39" t="s">
        <v>5969</v>
      </c>
      <c r="L260" s="39" t="s">
        <v>1126</v>
      </c>
      <c r="M260" s="39"/>
      <c r="N260" s="39"/>
      <c r="O260" s="39"/>
      <c r="P260" s="39"/>
      <c r="Q260" s="39"/>
      <c r="R260" s="39"/>
      <c r="S260" s="39"/>
      <c r="T260" s="39" t="s">
        <v>229</v>
      </c>
      <c r="U260" s="39" t="s">
        <v>6879</v>
      </c>
      <c r="V260" s="39" t="s">
        <v>6880</v>
      </c>
      <c r="W260" s="39" t="s">
        <v>7514</v>
      </c>
      <c r="X260" s="39" t="s">
        <v>7262</v>
      </c>
      <c r="Y260" s="49" t="s">
        <v>6883</v>
      </c>
      <c r="Z260" s="39" t="s">
        <v>1128</v>
      </c>
      <c r="AA260" s="39"/>
      <c r="AB260" s="39">
        <v>8192</v>
      </c>
      <c r="AC260" s="39"/>
      <c r="AD260" s="55" t="s">
        <v>6922</v>
      </c>
      <c r="AE260" s="39">
        <v>102396</v>
      </c>
      <c r="AF260" s="39"/>
      <c r="AG260" s="39"/>
      <c r="AH260" s="39"/>
      <c r="AI260" s="57"/>
      <c r="AJ260" s="59" t="s">
        <v>6886</v>
      </c>
      <c r="AK260" s="57"/>
      <c r="AL260" s="41" t="s">
        <v>8123</v>
      </c>
      <c r="AN260" s="41" t="str">
        <f t="shared" si="9"/>
        <v>infra</v>
      </c>
      <c r="AO260" s="41" t="e">
        <f>MATCH(B260,[4]Dashboard!B:B,0)</f>
        <v>#N/A</v>
      </c>
      <c r="AP260" s="84" t="s">
        <v>8182</v>
      </c>
    </row>
    <row r="261" spans="1:42" ht="18" hidden="1" customHeight="1">
      <c r="A261" s="38" t="str">
        <f t="shared" si="8"/>
        <v>w11rcmcne1a</v>
      </c>
      <c r="B261" s="38" t="s">
        <v>7510</v>
      </c>
      <c r="C261" s="38" t="s">
        <v>7527</v>
      </c>
      <c r="D261" s="38">
        <v>1</v>
      </c>
      <c r="E261" s="38" t="s">
        <v>7545</v>
      </c>
      <c r="F261" s="38" t="s">
        <v>7546</v>
      </c>
      <c r="G261" s="39" t="s">
        <v>223</v>
      </c>
      <c r="H261" s="39" t="s">
        <v>6878</v>
      </c>
      <c r="I261" s="39" t="s">
        <v>1132</v>
      </c>
      <c r="J261" s="39" t="s">
        <v>256</v>
      </c>
      <c r="K261" s="39" t="s">
        <v>5969</v>
      </c>
      <c r="L261" s="39" t="s">
        <v>1126</v>
      </c>
      <c r="M261" s="39"/>
      <c r="N261" s="39"/>
      <c r="O261" s="39"/>
      <c r="P261" s="39"/>
      <c r="Q261" s="39"/>
      <c r="R261" s="39"/>
      <c r="S261" s="39"/>
      <c r="T261" s="39" t="s">
        <v>277</v>
      </c>
      <c r="U261" s="39" t="s">
        <v>6879</v>
      </c>
      <c r="V261" s="39" t="s">
        <v>6880</v>
      </c>
      <c r="W261" s="39" t="s">
        <v>7514</v>
      </c>
      <c r="X261" s="39" t="s">
        <v>7262</v>
      </c>
      <c r="Y261" s="49" t="s">
        <v>6883</v>
      </c>
      <c r="Z261" s="39" t="s">
        <v>1128</v>
      </c>
      <c r="AA261" s="39"/>
      <c r="AB261" s="39">
        <v>8192</v>
      </c>
      <c r="AC261" s="39"/>
      <c r="AD261" s="39" t="s">
        <v>7214</v>
      </c>
      <c r="AE261" s="39">
        <v>102396</v>
      </c>
      <c r="AF261" s="39"/>
      <c r="AG261" s="39"/>
      <c r="AH261" s="39"/>
      <c r="AI261" s="57"/>
      <c r="AJ261" s="59" t="s">
        <v>6890</v>
      </c>
      <c r="AK261" s="57"/>
      <c r="AL261" s="41" t="s">
        <v>8123</v>
      </c>
      <c r="AN261" s="41" t="str">
        <f t="shared" si="9"/>
        <v>infra</v>
      </c>
      <c r="AO261" s="41" t="e">
        <f>MATCH(B261,[4]Dashboard!B:B,0)</f>
        <v>#N/A</v>
      </c>
      <c r="AP261" s="84" t="s">
        <v>8182</v>
      </c>
    </row>
    <row r="262" spans="1:42" ht="18" hidden="1" customHeight="1">
      <c r="A262" s="38" t="str">
        <f t="shared" si="8"/>
        <v>x11gseu4v1a</v>
      </c>
      <c r="B262" s="38" t="s">
        <v>7510</v>
      </c>
      <c r="C262" s="38" t="s">
        <v>7527</v>
      </c>
      <c r="D262" s="38">
        <v>1</v>
      </c>
      <c r="E262" s="38" t="s">
        <v>7547</v>
      </c>
      <c r="F262" s="38" t="s">
        <v>7548</v>
      </c>
      <c r="G262" s="39" t="s">
        <v>223</v>
      </c>
      <c r="H262" s="39" t="s">
        <v>6958</v>
      </c>
      <c r="I262" s="39" t="s">
        <v>1132</v>
      </c>
      <c r="J262" s="39" t="s">
        <v>614</v>
      </c>
      <c r="K262" s="39" t="s">
        <v>7019</v>
      </c>
      <c r="L262" s="39" t="s">
        <v>1126</v>
      </c>
      <c r="M262" s="39"/>
      <c r="N262" s="39"/>
      <c r="O262" s="39"/>
      <c r="P262" s="39"/>
      <c r="Q262" s="39"/>
      <c r="R262" s="39"/>
      <c r="S262" s="39"/>
      <c r="T262" s="39" t="s">
        <v>229</v>
      </c>
      <c r="U262" s="39" t="s">
        <v>6939</v>
      </c>
      <c r="V262" s="39" t="s">
        <v>6880</v>
      </c>
      <c r="W262" s="39" t="s">
        <v>7514</v>
      </c>
      <c r="X262" s="39" t="s">
        <v>7262</v>
      </c>
      <c r="Y262" s="49" t="s">
        <v>6883</v>
      </c>
      <c r="Z262" s="39"/>
      <c r="AA262" s="39">
        <v>8</v>
      </c>
      <c r="AB262" s="56">
        <v>20282</v>
      </c>
      <c r="AC262" s="39">
        <v>3300</v>
      </c>
      <c r="AD262" s="39"/>
      <c r="AE262" s="39"/>
      <c r="AF262" s="39"/>
      <c r="AG262" s="39"/>
      <c r="AH262" s="39"/>
      <c r="AI262" s="57" t="s">
        <v>7549</v>
      </c>
      <c r="AJ262" s="38" t="s">
        <v>7550</v>
      </c>
      <c r="AK262" s="57"/>
      <c r="AL262" s="41" t="str">
        <f>IF(A262="","",IF(IF(ISERROR(MATCH(A262,[1]vInfo!A:A,0)),"","VPC")&lt;&gt;"","VPC",IF(ISERROR(MATCH(A262,[2]vInfo!A:A,0)),IF(ISERROR(MATCH(A262,[3]vInfo!A:A,0)),"Non VPC(Location/Technical Constraint)","VPC (yet)"),"VPC (yet)")))</f>
        <v>Non VPC(Location/Technical Constraint)</v>
      </c>
      <c r="AM262" s="41" t="str">
        <f>IF(AL262="VPC (yet)",IFERROR(VLOOKUP(B262,[5]Sheet1!A:B,2,0),""),"")</f>
        <v/>
      </c>
      <c r="AN262" s="41" t="str">
        <f t="shared" si="9"/>
        <v>infra</v>
      </c>
    </row>
    <row r="263" spans="1:42" ht="18" hidden="1" customHeight="1">
      <c r="A263" s="38" t="str">
        <f t="shared" si="8"/>
        <v>x11rseu4v1a</v>
      </c>
      <c r="B263" s="38" t="s">
        <v>7510</v>
      </c>
      <c r="C263" s="38" t="s">
        <v>7527</v>
      </c>
      <c r="D263" s="38">
        <v>1</v>
      </c>
      <c r="E263" s="38" t="s">
        <v>7551</v>
      </c>
      <c r="F263" s="38" t="s">
        <v>7552</v>
      </c>
      <c r="G263" s="39" t="s">
        <v>223</v>
      </c>
      <c r="H263" s="39" t="s">
        <v>6958</v>
      </c>
      <c r="I263" s="39" t="s">
        <v>1132</v>
      </c>
      <c r="J263" s="39" t="s">
        <v>614</v>
      </c>
      <c r="K263" s="39" t="s">
        <v>7019</v>
      </c>
      <c r="L263" s="39" t="s">
        <v>1126</v>
      </c>
      <c r="M263" s="39"/>
      <c r="N263" s="39"/>
      <c r="O263" s="39"/>
      <c r="P263" s="39"/>
      <c r="Q263" s="39"/>
      <c r="R263" s="39"/>
      <c r="S263" s="39"/>
      <c r="T263" s="39" t="s">
        <v>277</v>
      </c>
      <c r="U263" s="39" t="s">
        <v>6939</v>
      </c>
      <c r="V263" s="39" t="s">
        <v>6880</v>
      </c>
      <c r="W263" s="39" t="s">
        <v>7514</v>
      </c>
      <c r="X263" s="39" t="s">
        <v>7262</v>
      </c>
      <c r="Y263" s="49" t="s">
        <v>6883</v>
      </c>
      <c r="Z263" s="39"/>
      <c r="AA263" s="39">
        <v>8</v>
      </c>
      <c r="AB263" s="56">
        <v>20282</v>
      </c>
      <c r="AC263" s="39">
        <v>3300</v>
      </c>
      <c r="AD263" s="39"/>
      <c r="AE263" s="39"/>
      <c r="AF263" s="39"/>
      <c r="AG263" s="39"/>
      <c r="AH263" s="39"/>
      <c r="AI263" s="57" t="s">
        <v>7549</v>
      </c>
      <c r="AJ263" s="38" t="s">
        <v>6890</v>
      </c>
      <c r="AK263" s="57"/>
      <c r="AL263" s="41" t="str">
        <f>IF(A263="","",IF(IF(ISERROR(MATCH(A263,[1]vInfo!A:A,0)),"","VPC")&lt;&gt;"","VPC",IF(ISERROR(MATCH(A263,[2]vInfo!A:A,0)),IF(ISERROR(MATCH(A263,[3]vInfo!A:A,0)),"Non VPC(Location/Technical Constraint)","VPC (yet)"),"VPC (yet)")))</f>
        <v>Non VPC(Location/Technical Constraint)</v>
      </c>
      <c r="AM263" s="41" t="str">
        <f>IF(AL263="VPC (yet)",IFERROR(VLOOKUP(B263,[5]Sheet1!A:B,2,0),""),"")</f>
        <v/>
      </c>
      <c r="AN263" s="41" t="str">
        <f t="shared" si="9"/>
        <v>infra</v>
      </c>
    </row>
    <row r="264" spans="1:42" ht="18" hidden="1" customHeight="1">
      <c r="A264" s="38" t="str">
        <f t="shared" si="8"/>
        <v>w11gasccmapp1a</v>
      </c>
      <c r="B264" s="38" t="s">
        <v>3167</v>
      </c>
      <c r="C264" s="46" t="s">
        <v>7553</v>
      </c>
      <c r="D264" s="38">
        <v>4</v>
      </c>
      <c r="E264" s="38" t="s">
        <v>7554</v>
      </c>
      <c r="F264" s="38" t="s">
        <v>7555</v>
      </c>
      <c r="G264" s="39" t="s">
        <v>223</v>
      </c>
      <c r="H264" s="39" t="s">
        <v>6878</v>
      </c>
      <c r="I264" s="39" t="s">
        <v>1132</v>
      </c>
      <c r="J264" s="39" t="s">
        <v>256</v>
      </c>
      <c r="K264" s="39" t="s">
        <v>6010</v>
      </c>
      <c r="L264" s="39" t="s">
        <v>1126</v>
      </c>
      <c r="M264" s="39"/>
      <c r="N264" s="39"/>
      <c r="O264" s="39"/>
      <c r="P264" s="39"/>
      <c r="Q264" s="39"/>
      <c r="R264" s="39" t="s">
        <v>6920</v>
      </c>
      <c r="S264" s="39"/>
      <c r="T264" s="39" t="s">
        <v>229</v>
      </c>
      <c r="U264" s="39" t="s">
        <v>6879</v>
      </c>
      <c r="V264" s="39" t="s">
        <v>6880</v>
      </c>
      <c r="W264" s="39" t="s">
        <v>7556</v>
      </c>
      <c r="X264" s="39" t="s">
        <v>7557</v>
      </c>
      <c r="Y264" s="49" t="s">
        <v>6883</v>
      </c>
      <c r="Z264" s="39">
        <v>2</v>
      </c>
      <c r="AA264" s="39"/>
      <c r="AB264" s="39">
        <v>8192</v>
      </c>
      <c r="AC264" s="39">
        <v>1862</v>
      </c>
      <c r="AD264" s="55" t="s">
        <v>6922</v>
      </c>
      <c r="AE264" s="55" t="s">
        <v>7558</v>
      </c>
      <c r="AF264" s="39"/>
      <c r="AG264" s="39"/>
      <c r="AH264" s="39"/>
      <c r="AI264" s="57"/>
      <c r="AJ264" s="59" t="s">
        <v>6886</v>
      </c>
      <c r="AK264" s="57"/>
      <c r="AL264" s="41" t="s">
        <v>8123</v>
      </c>
      <c r="AM264" s="41" t="str">
        <f>IF(AL264="VPC (yet)",IFERROR(VLOOKUP(B264,[5]Sheet1!A:B,2,0),""),"")</f>
        <v/>
      </c>
      <c r="AN264" s="41" t="str">
        <f t="shared" si="9"/>
        <v>infra</v>
      </c>
      <c r="AO264" s="41" t="e">
        <f>MATCH(B264,[4]Dashboard!B:B,0)</f>
        <v>#N/A</v>
      </c>
      <c r="AP264" s="41" t="s">
        <v>8142</v>
      </c>
    </row>
    <row r="265" spans="1:42" ht="18" hidden="1" customHeight="1">
      <c r="A265" s="38" t="str">
        <f t="shared" si="8"/>
        <v>w11gasccmdb1a</v>
      </c>
      <c r="B265" s="38" t="s">
        <v>3167</v>
      </c>
      <c r="C265" s="46" t="s">
        <v>7553</v>
      </c>
      <c r="D265" s="38">
        <v>4</v>
      </c>
      <c r="E265" s="38" t="s">
        <v>7559</v>
      </c>
      <c r="F265" s="38" t="s">
        <v>7560</v>
      </c>
      <c r="G265" s="39" t="s">
        <v>223</v>
      </c>
      <c r="H265" s="39" t="s">
        <v>6878</v>
      </c>
      <c r="I265" s="39" t="s">
        <v>1132</v>
      </c>
      <c r="J265" s="39" t="s">
        <v>256</v>
      </c>
      <c r="K265" s="39" t="s">
        <v>6010</v>
      </c>
      <c r="L265" s="39" t="s">
        <v>1126</v>
      </c>
      <c r="M265" s="39" t="s">
        <v>6927</v>
      </c>
      <c r="N265" s="39" t="s">
        <v>6928</v>
      </c>
      <c r="O265" s="39"/>
      <c r="P265" s="39"/>
      <c r="Q265" s="39"/>
      <c r="R265" s="39"/>
      <c r="S265" s="39"/>
      <c r="T265" s="39" t="s">
        <v>229</v>
      </c>
      <c r="U265" s="39" t="s">
        <v>6879</v>
      </c>
      <c r="V265" s="39" t="s">
        <v>6880</v>
      </c>
      <c r="W265" s="39" t="s">
        <v>7556</v>
      </c>
      <c r="X265" s="39" t="s">
        <v>7557</v>
      </c>
      <c r="Y265" s="49" t="s">
        <v>6883</v>
      </c>
      <c r="Z265" s="39">
        <v>2</v>
      </c>
      <c r="AA265" s="39"/>
      <c r="AB265" s="39">
        <v>8192</v>
      </c>
      <c r="AC265" s="39">
        <v>1862</v>
      </c>
      <c r="AD265" s="55" t="s">
        <v>6922</v>
      </c>
      <c r="AE265" s="55" t="s">
        <v>7561</v>
      </c>
      <c r="AF265" s="39"/>
      <c r="AG265" s="39"/>
      <c r="AH265" s="39"/>
      <c r="AI265" s="57"/>
      <c r="AJ265" s="59" t="s">
        <v>6886</v>
      </c>
      <c r="AK265" s="57"/>
      <c r="AL265" s="41" t="s">
        <v>8123</v>
      </c>
      <c r="AM265" s="41" t="str">
        <f>IF(AL265="VPC (yet)",IFERROR(VLOOKUP(B265,[5]Sheet1!A:B,2,0),""),"")</f>
        <v/>
      </c>
      <c r="AN265" s="41" t="str">
        <f t="shared" si="9"/>
        <v>infra</v>
      </c>
      <c r="AO265" s="41" t="e">
        <f>MATCH(B265,[4]Dashboard!B:B,0)</f>
        <v>#N/A</v>
      </c>
      <c r="AP265" s="41" t="s">
        <v>8142</v>
      </c>
    </row>
    <row r="266" spans="1:42" ht="18" hidden="1" customHeight="1">
      <c r="A266" s="38" t="str">
        <f t="shared" si="8"/>
        <v>w11glum01</v>
      </c>
      <c r="B266" s="38" t="s">
        <v>3167</v>
      </c>
      <c r="C266" s="46" t="s">
        <v>7553</v>
      </c>
      <c r="D266" s="38">
        <v>4</v>
      </c>
      <c r="E266" s="38" t="s">
        <v>7562</v>
      </c>
      <c r="F266" s="38" t="s">
        <v>7563</v>
      </c>
      <c r="G266" s="39" t="s">
        <v>223</v>
      </c>
      <c r="H266" s="39" t="s">
        <v>6878</v>
      </c>
      <c r="I266" s="39" t="s">
        <v>1132</v>
      </c>
      <c r="J266" s="39" t="s">
        <v>256</v>
      </c>
      <c r="K266" s="39" t="s">
        <v>6010</v>
      </c>
      <c r="L266" s="39" t="s">
        <v>1126</v>
      </c>
      <c r="M266" s="39"/>
      <c r="N266" s="39"/>
      <c r="O266" s="39"/>
      <c r="P266" s="39"/>
      <c r="Q266" s="39"/>
      <c r="R266" s="39"/>
      <c r="S266" s="39"/>
      <c r="T266" s="39" t="s">
        <v>229</v>
      </c>
      <c r="U266" s="39" t="s">
        <v>6879</v>
      </c>
      <c r="V266" s="39" t="s">
        <v>6880</v>
      </c>
      <c r="W266" s="39" t="s">
        <v>6881</v>
      </c>
      <c r="X266" s="39" t="s">
        <v>6882</v>
      </c>
      <c r="Y266" s="49" t="s">
        <v>6883</v>
      </c>
      <c r="Z266" s="39">
        <v>2</v>
      </c>
      <c r="AA266" s="39"/>
      <c r="AB266" s="39">
        <v>4096</v>
      </c>
      <c r="AC266" s="39">
        <v>1862</v>
      </c>
      <c r="AD266" s="39" t="s">
        <v>7102</v>
      </c>
      <c r="AE266" s="39">
        <v>71576</v>
      </c>
      <c r="AF266" s="39"/>
      <c r="AG266" s="39"/>
      <c r="AH266" s="39"/>
      <c r="AI266" s="57"/>
      <c r="AJ266" s="59" t="s">
        <v>6886</v>
      </c>
      <c r="AK266" s="57"/>
      <c r="AL266" s="41" t="str">
        <f>IF(A266="","",IF(IF(ISERROR(MATCH(A266,[1]vInfo!A:A,0)),"","VPC")&lt;&gt;"","VPC",IF(ISERROR(MATCH(A266,[2]vInfo!A:A,0)),IF(ISERROR(MATCH(A266,[3]vInfo!A:A,0)),"Non VPC(Location/Technical Constraint)","VPC (yet)"),"VPC (yet)")))</f>
        <v>VPC</v>
      </c>
      <c r="AM266" s="41" t="str">
        <f>IF(AL266="VPC (yet)",IFERROR(VLOOKUP(B266,[5]Sheet1!A:B,2,0),""),"")</f>
        <v/>
      </c>
      <c r="AN266" s="41" t="str">
        <f t="shared" si="9"/>
        <v>infra</v>
      </c>
    </row>
    <row r="267" spans="1:42" ht="18" hidden="1" customHeight="1">
      <c r="A267" s="38" t="str">
        <f t="shared" si="8"/>
        <v>w11gtad4d1a</v>
      </c>
      <c r="B267" s="38" t="s">
        <v>3167</v>
      </c>
      <c r="C267" s="46" t="s">
        <v>7553</v>
      </c>
      <c r="D267" s="38">
        <v>4</v>
      </c>
      <c r="E267" s="38" t="s">
        <v>7564</v>
      </c>
      <c r="F267" s="38" t="s">
        <v>7565</v>
      </c>
      <c r="G267" s="39" t="s">
        <v>223</v>
      </c>
      <c r="H267" s="39" t="s">
        <v>6878</v>
      </c>
      <c r="I267" s="39" t="s">
        <v>1132</v>
      </c>
      <c r="J267" s="39" t="s">
        <v>256</v>
      </c>
      <c r="K267" s="39" t="s">
        <v>5969</v>
      </c>
      <c r="L267" s="39" t="s">
        <v>1126</v>
      </c>
      <c r="M267" s="39"/>
      <c r="N267" s="39"/>
      <c r="O267" s="39"/>
      <c r="P267" s="39"/>
      <c r="Q267" s="39"/>
      <c r="R267" s="39"/>
      <c r="S267" s="39"/>
      <c r="T267" s="39" t="s">
        <v>229</v>
      </c>
      <c r="U267" s="39" t="s">
        <v>6879</v>
      </c>
      <c r="V267" s="39" t="s">
        <v>6880</v>
      </c>
      <c r="W267" s="39" t="s">
        <v>6881</v>
      </c>
      <c r="X267" s="39" t="s">
        <v>6882</v>
      </c>
      <c r="Y267" s="49" t="s">
        <v>6883</v>
      </c>
      <c r="Z267" s="39">
        <v>2</v>
      </c>
      <c r="AA267" s="39"/>
      <c r="AB267" s="39">
        <v>6144</v>
      </c>
      <c r="AC267" s="39">
        <v>2267</v>
      </c>
      <c r="AD267" s="55" t="s">
        <v>6931</v>
      </c>
      <c r="AE267" s="55" t="s">
        <v>7566</v>
      </c>
      <c r="AF267" s="39"/>
      <c r="AG267" s="39"/>
      <c r="AH267" s="39"/>
      <c r="AI267" s="57"/>
      <c r="AJ267" s="59" t="s">
        <v>7246</v>
      </c>
      <c r="AK267" s="57"/>
      <c r="AL267" s="41" t="s">
        <v>8123</v>
      </c>
      <c r="AM267" s="41" t="str">
        <f>IF(AL267="VPC (yet)",IFERROR(VLOOKUP(B267,[5]Sheet1!A:B,2,0),""),"")</f>
        <v/>
      </c>
      <c r="AN267" s="41" t="str">
        <f t="shared" si="9"/>
        <v>infra</v>
      </c>
      <c r="AO267" s="41" t="e">
        <f>MATCH(B267,[4]Dashboard!B:B,0)</f>
        <v>#N/A</v>
      </c>
      <c r="AP267" s="41" t="s">
        <v>8142</v>
      </c>
    </row>
    <row r="268" spans="1:42" ht="18" hidden="1" customHeight="1">
      <c r="A268" s="38" t="str">
        <f t="shared" si="8"/>
        <v>w11rtad4d1a</v>
      </c>
      <c r="B268" s="38" t="s">
        <v>3167</v>
      </c>
      <c r="C268" s="46" t="s">
        <v>7553</v>
      </c>
      <c r="D268" s="38">
        <v>4</v>
      </c>
      <c r="E268" s="38" t="s">
        <v>7567</v>
      </c>
      <c r="F268" s="38" t="s">
        <v>7568</v>
      </c>
      <c r="G268" s="39" t="s">
        <v>311</v>
      </c>
      <c r="H268" s="39" t="s">
        <v>6878</v>
      </c>
      <c r="I268" s="39" t="s">
        <v>311</v>
      </c>
      <c r="J268" s="39" t="s">
        <v>256</v>
      </c>
      <c r="K268" s="39" t="s">
        <v>5969</v>
      </c>
      <c r="L268" s="39" t="s">
        <v>1126</v>
      </c>
      <c r="M268" s="39"/>
      <c r="N268" s="39"/>
      <c r="O268" s="39"/>
      <c r="P268" s="39"/>
      <c r="Q268" s="39"/>
      <c r="R268" s="39"/>
      <c r="S268" s="39"/>
      <c r="T268" s="39" t="s">
        <v>277</v>
      </c>
      <c r="U268" s="39" t="s">
        <v>6879</v>
      </c>
      <c r="V268" s="39" t="s">
        <v>6880</v>
      </c>
      <c r="W268" s="39" t="s">
        <v>6881</v>
      </c>
      <c r="X268" s="39" t="s">
        <v>6882</v>
      </c>
      <c r="Y268" s="49" t="s">
        <v>6883</v>
      </c>
      <c r="Z268" s="39">
        <v>2</v>
      </c>
      <c r="AA268" s="39"/>
      <c r="AB268" s="39">
        <v>6144</v>
      </c>
      <c r="AC268" s="39"/>
      <c r="AD268" s="39" t="s">
        <v>7102</v>
      </c>
      <c r="AE268" s="39">
        <v>81917</v>
      </c>
      <c r="AF268" s="39"/>
      <c r="AG268" s="39"/>
      <c r="AH268" s="39"/>
      <c r="AI268" s="57"/>
      <c r="AJ268" s="59" t="s">
        <v>6890</v>
      </c>
      <c r="AK268" s="57"/>
      <c r="AL268" s="41" t="s">
        <v>8143</v>
      </c>
      <c r="AM268" s="41" t="str">
        <f>IF(AL268="VPC (yet)",IFERROR(VLOOKUP(B268,[5]Sheet1!A:B,2,0),""),"")</f>
        <v/>
      </c>
      <c r="AN268" s="41" t="str">
        <f t="shared" si="9"/>
        <v>infra</v>
      </c>
      <c r="AO268" s="41" t="e">
        <f>MATCH(B268,[4]Dashboard!B:B,0)</f>
        <v>#N/A</v>
      </c>
      <c r="AP268" s="41" t="s">
        <v>8142</v>
      </c>
    </row>
    <row r="269" spans="1:42" ht="18" hidden="1" customHeight="1">
      <c r="A269" s="38" t="str">
        <f t="shared" si="8"/>
        <v>w11stad4d2a</v>
      </c>
      <c r="B269" s="38" t="s">
        <v>3167</v>
      </c>
      <c r="C269" s="46" t="s">
        <v>7553</v>
      </c>
      <c r="D269" s="38">
        <v>4</v>
      </c>
      <c r="E269" s="38" t="s">
        <v>7569</v>
      </c>
      <c r="F269" s="38" t="s">
        <v>7570</v>
      </c>
      <c r="G269" s="39" t="s">
        <v>258</v>
      </c>
      <c r="H269" s="39" t="s">
        <v>6878</v>
      </c>
      <c r="I269" s="39" t="s">
        <v>1132</v>
      </c>
      <c r="J269" s="39" t="s">
        <v>256</v>
      </c>
      <c r="K269" s="39" t="s">
        <v>6901</v>
      </c>
      <c r="L269" s="39" t="s">
        <v>1126</v>
      </c>
      <c r="M269" s="39"/>
      <c r="N269" s="39"/>
      <c r="O269" s="39"/>
      <c r="P269" s="39"/>
      <c r="Q269" s="39"/>
      <c r="R269" s="39"/>
      <c r="S269" s="39"/>
      <c r="T269" s="39" t="s">
        <v>277</v>
      </c>
      <c r="U269" s="39" t="s">
        <v>6939</v>
      </c>
      <c r="V269" s="39" t="s">
        <v>6880</v>
      </c>
      <c r="W269" s="39" t="s">
        <v>6881</v>
      </c>
      <c r="X269" s="39" t="s">
        <v>6882</v>
      </c>
      <c r="Y269" s="49" t="s">
        <v>6883</v>
      </c>
      <c r="Z269" s="39">
        <v>2</v>
      </c>
      <c r="AA269" s="39"/>
      <c r="AB269" s="39">
        <v>4096</v>
      </c>
      <c r="AC269" s="39">
        <v>2400</v>
      </c>
      <c r="AD269" s="39"/>
      <c r="AE269" s="39"/>
      <c r="AF269" s="39"/>
      <c r="AG269" s="39"/>
      <c r="AH269" s="39"/>
      <c r="AI269" s="57"/>
      <c r="AJ269" s="59" t="s">
        <v>6940</v>
      </c>
      <c r="AK269" s="57"/>
      <c r="AL269" s="41" t="str">
        <f>IF(A269="","",IF(IF(ISERROR(MATCH(A269,[1]vInfo!A:A,0)),"","VPC")&lt;&gt;"","VPC",IF(ISERROR(MATCH(A269,[2]vInfo!A:A,0)),IF(ISERROR(MATCH(A269,[3]vInfo!A:A,0)),"Non VPC(Location/Technical Constraint)","VPC (yet)"),"VPC (yet)")))</f>
        <v>Non VPC(Location/Technical Constraint)</v>
      </c>
      <c r="AM269" s="41" t="str">
        <f>IF(AL269="VPC (yet)",IFERROR(VLOOKUP(B269,[5]Sheet1!A:B,2,0),""),"")</f>
        <v/>
      </c>
      <c r="AN269" s="41" t="str">
        <f t="shared" si="9"/>
        <v>infra</v>
      </c>
    </row>
    <row r="270" spans="1:42" ht="18" hidden="1" customHeight="1">
      <c r="A270" s="38" t="str">
        <f t="shared" si="8"/>
        <v>w11gbcaa01</v>
      </c>
      <c r="B270" s="38" t="s">
        <v>8137</v>
      </c>
      <c r="C270" s="46" t="s">
        <v>7571</v>
      </c>
      <c r="D270" s="38">
        <v>4</v>
      </c>
      <c r="E270" s="38" t="s">
        <v>7572</v>
      </c>
      <c r="F270" s="38" t="s">
        <v>7573</v>
      </c>
      <c r="G270" s="39" t="s">
        <v>223</v>
      </c>
      <c r="H270" s="39" t="s">
        <v>6878</v>
      </c>
      <c r="I270" s="39" t="s">
        <v>1132</v>
      </c>
      <c r="J270" s="39" t="s">
        <v>256</v>
      </c>
      <c r="K270" s="39" t="s">
        <v>6010</v>
      </c>
      <c r="L270" s="39"/>
      <c r="M270" s="39"/>
      <c r="N270" s="39"/>
      <c r="O270" s="39"/>
      <c r="P270" s="39"/>
      <c r="Q270" s="39"/>
      <c r="R270" s="39"/>
      <c r="S270" s="39"/>
      <c r="T270" s="39" t="s">
        <v>7064</v>
      </c>
      <c r="U270" s="39" t="s">
        <v>6879</v>
      </c>
      <c r="V270" s="39" t="s">
        <v>1329</v>
      </c>
      <c r="W270" s="39" t="s">
        <v>7506</v>
      </c>
      <c r="X270" s="39" t="s">
        <v>7262</v>
      </c>
      <c r="Y270" s="49" t="s">
        <v>6883</v>
      </c>
      <c r="Z270" s="39">
        <v>2</v>
      </c>
      <c r="AA270" s="39"/>
      <c r="AB270" s="39">
        <v>8192</v>
      </c>
      <c r="AC270" s="39">
        <v>2400</v>
      </c>
      <c r="AD270" s="55" t="s">
        <v>6931</v>
      </c>
      <c r="AE270" s="55" t="s">
        <v>7574</v>
      </c>
      <c r="AF270" s="39"/>
      <c r="AG270" s="39"/>
      <c r="AH270" s="39"/>
      <c r="AI270" s="57"/>
      <c r="AJ270" s="59" t="s">
        <v>7066</v>
      </c>
      <c r="AK270" s="57"/>
      <c r="AL270" s="41" t="str">
        <f>IF(A270="","",IF(IF(ISERROR(MATCH(A270,[1]vInfo!A:A,0)),"","VPC")&lt;&gt;"","VPC",IF(ISERROR(MATCH(A270,[2]vInfo!A:A,0)),IF(ISERROR(MATCH(A270,[3]vInfo!A:A,0)),"Non VPC(Location/Technical Constraint)","VPC (yet)"),"VPC (yet)")))</f>
        <v>VPC (yet)</v>
      </c>
      <c r="AM270" s="41" t="str">
        <f>IF(AL270="VPC (yet)",IFERROR(VLOOKUP(B270,[4]Sheet1!A:B,2,0),""),"")</f>
        <v>August</v>
      </c>
      <c r="AN270" s="41" t="str">
        <f t="shared" si="9"/>
        <v>infra</v>
      </c>
      <c r="AO270" s="41">
        <f>MATCH(B270,[4]Dashboard!B:B,0)</f>
        <v>25</v>
      </c>
    </row>
    <row r="271" spans="1:42" ht="18" hidden="1" customHeight="1">
      <c r="A271" s="38" t="str">
        <f t="shared" si="8"/>
        <v>w11gbcaa02</v>
      </c>
      <c r="B271" s="38" t="s">
        <v>282</v>
      </c>
      <c r="C271" s="46" t="s">
        <v>7575</v>
      </c>
      <c r="D271" s="38">
        <v>4</v>
      </c>
      <c r="E271" s="38" t="s">
        <v>7576</v>
      </c>
      <c r="F271" s="38" t="s">
        <v>7577</v>
      </c>
      <c r="G271" s="39" t="s">
        <v>223</v>
      </c>
      <c r="H271" s="39" t="s">
        <v>6878</v>
      </c>
      <c r="I271" s="39" t="s">
        <v>1132</v>
      </c>
      <c r="J271" s="39" t="s">
        <v>256</v>
      </c>
      <c r="K271" s="39" t="s">
        <v>6010</v>
      </c>
      <c r="L271" s="39"/>
      <c r="M271" s="39"/>
      <c r="N271" s="39"/>
      <c r="O271" s="39"/>
      <c r="P271" s="39"/>
      <c r="Q271" s="39"/>
      <c r="R271" s="39"/>
      <c r="S271" s="39"/>
      <c r="T271" s="39" t="s">
        <v>277</v>
      </c>
      <c r="U271" s="39" t="s">
        <v>6879</v>
      </c>
      <c r="V271" s="39" t="s">
        <v>1329</v>
      </c>
      <c r="W271" s="39" t="s">
        <v>7506</v>
      </c>
      <c r="X271" s="39" t="s">
        <v>7262</v>
      </c>
      <c r="Y271" s="49" t="s">
        <v>6883</v>
      </c>
      <c r="Z271" s="39">
        <v>2</v>
      </c>
      <c r="AA271" s="39"/>
      <c r="AB271" s="39">
        <v>4096</v>
      </c>
      <c r="AC271" s="39">
        <v>2533</v>
      </c>
      <c r="AD271" s="55" t="s">
        <v>6931</v>
      </c>
      <c r="AE271" s="55" t="s">
        <v>7578</v>
      </c>
      <c r="AF271" s="39"/>
      <c r="AG271" s="39"/>
      <c r="AH271" s="39"/>
      <c r="AI271" s="57"/>
      <c r="AJ271" s="59" t="s">
        <v>7007</v>
      </c>
      <c r="AK271" s="57"/>
      <c r="AL271" s="41" t="str">
        <f>IF(A271="","",IF(IF(ISERROR(MATCH(A271,[1]vInfo!A:A,0)),"","VPC")&lt;&gt;"","VPC",IF(ISERROR(MATCH(A271,[2]vInfo!A:A,0)),IF(ISERROR(MATCH(A271,[3]vInfo!A:A,0)),"Non VPC(Location/Technical Constraint)","VPC (yet)"),"VPC (yet)")))</f>
        <v>VPC (yet)</v>
      </c>
      <c r="AM271" s="41" t="str">
        <f>IF(AL271="VPC (yet)",IFERROR(VLOOKUP(B271,[4]Sheet1!A:B,2,0),""),"")</f>
        <v>August</v>
      </c>
      <c r="AN271" s="41" t="str">
        <f t="shared" si="9"/>
        <v>infra</v>
      </c>
      <c r="AO271" s="41">
        <f>MATCH(B271,[4]Dashboard!B:B,0)</f>
        <v>25</v>
      </c>
    </row>
    <row r="272" spans="1:42" ht="18" hidden="1" customHeight="1">
      <c r="A272" s="38" t="str">
        <f t="shared" si="8"/>
        <v>w11ginsap1a</v>
      </c>
      <c r="B272" s="38" t="s">
        <v>7579</v>
      </c>
      <c r="C272" s="58" t="s">
        <v>3200</v>
      </c>
      <c r="D272" s="38">
        <v>4</v>
      </c>
      <c r="E272" s="38" t="s">
        <v>7580</v>
      </c>
      <c r="F272" s="38" t="s">
        <v>7581</v>
      </c>
      <c r="G272" s="39" t="s">
        <v>670</v>
      </c>
      <c r="H272" s="39" t="s">
        <v>6878</v>
      </c>
      <c r="I272" s="39" t="s">
        <v>6959</v>
      </c>
      <c r="J272" s="39" t="s">
        <v>256</v>
      </c>
      <c r="K272" s="39" t="s">
        <v>6901</v>
      </c>
      <c r="L272" s="39" t="s">
        <v>6960</v>
      </c>
      <c r="M272" s="39"/>
      <c r="N272" s="39"/>
      <c r="O272" s="39"/>
      <c r="P272" s="39"/>
      <c r="Q272" s="39"/>
      <c r="R272" s="39" t="s">
        <v>6920</v>
      </c>
      <c r="S272" s="39"/>
      <c r="T272" s="39" t="s">
        <v>6858</v>
      </c>
      <c r="U272" s="39" t="s">
        <v>6858</v>
      </c>
      <c r="V272" s="39" t="s">
        <v>6963</v>
      </c>
      <c r="W272" s="39" t="s">
        <v>6981</v>
      </c>
      <c r="X272" s="39" t="s">
        <v>6965</v>
      </c>
      <c r="Y272" s="49" t="s">
        <v>6883</v>
      </c>
      <c r="Z272" s="39">
        <v>2</v>
      </c>
      <c r="AA272" s="39"/>
      <c r="AB272" s="39" t="s">
        <v>6975</v>
      </c>
      <c r="AC272" s="39"/>
      <c r="AD272" s="55"/>
      <c r="AE272" s="55"/>
      <c r="AF272" s="39"/>
      <c r="AG272" s="39"/>
      <c r="AH272" s="39"/>
      <c r="AI272" s="57"/>
      <c r="AJ272" s="59" t="s">
        <v>7066</v>
      </c>
      <c r="AK272" s="57"/>
      <c r="AL272" s="41" t="str">
        <f>IF(A272="","",IF(IF(ISERROR(MATCH(A272,[1]vInfo!A:A,0)),"","VPC")&lt;&gt;"","VPC",IF(ISERROR(MATCH(A272,[2]vInfo!A:A,0)),IF(ISERROR(MATCH(A272,[3]vInfo!A:A,0)),"Non VPC(Location/Technical Constraint)","VPC (yet)"),"VPC (yet)")))</f>
        <v>VPC</v>
      </c>
      <c r="AM272" s="41" t="str">
        <f>IF(AL272="VPC (yet)",IFERROR(VLOOKUP(B272,[5]Sheet1!A:B,2,0),""),"")</f>
        <v/>
      </c>
      <c r="AN272" s="41" t="str">
        <f t="shared" si="9"/>
        <v>AP</v>
      </c>
    </row>
    <row r="273" spans="1:42" ht="18" hidden="1" customHeight="1">
      <c r="A273" s="38" t="str">
        <f t="shared" si="8"/>
        <v>w11ginsdb1a</v>
      </c>
      <c r="B273" s="38" t="s">
        <v>7582</v>
      </c>
      <c r="C273" s="58" t="s">
        <v>3200</v>
      </c>
      <c r="D273" s="38">
        <v>4</v>
      </c>
      <c r="E273" s="38" t="s">
        <v>7583</v>
      </c>
      <c r="F273" s="38" t="s">
        <v>7584</v>
      </c>
      <c r="G273" s="39" t="s">
        <v>670</v>
      </c>
      <c r="H273" s="39" t="s">
        <v>6878</v>
      </c>
      <c r="I273" s="39" t="s">
        <v>6959</v>
      </c>
      <c r="J273" s="39" t="s">
        <v>256</v>
      </c>
      <c r="K273" s="39" t="s">
        <v>6901</v>
      </c>
      <c r="L273" s="39" t="s">
        <v>6960</v>
      </c>
      <c r="M273" s="39" t="s">
        <v>6902</v>
      </c>
      <c r="N273" s="39">
        <v>2012</v>
      </c>
      <c r="O273" s="39"/>
      <c r="P273" s="39"/>
      <c r="Q273" s="39"/>
      <c r="R273" s="39"/>
      <c r="S273" s="39"/>
      <c r="T273" s="39" t="s">
        <v>6858</v>
      </c>
      <c r="U273" s="39" t="s">
        <v>6858</v>
      </c>
      <c r="V273" s="39" t="s">
        <v>6963</v>
      </c>
      <c r="W273" s="39" t="s">
        <v>6981</v>
      </c>
      <c r="X273" s="39" t="s">
        <v>6965</v>
      </c>
      <c r="Y273" s="49" t="s">
        <v>6883</v>
      </c>
      <c r="Z273" s="39">
        <v>4</v>
      </c>
      <c r="AA273" s="39"/>
      <c r="AB273" s="39" t="s">
        <v>7585</v>
      </c>
      <c r="AC273" s="39"/>
      <c r="AD273" s="55"/>
      <c r="AE273" s="55"/>
      <c r="AF273" s="39"/>
      <c r="AG273" s="39"/>
      <c r="AH273" s="39"/>
      <c r="AI273" s="57"/>
      <c r="AJ273" s="59" t="s">
        <v>6976</v>
      </c>
      <c r="AK273" s="57"/>
      <c r="AL273" s="41" t="str">
        <f>IF(A273="","",IF(IF(ISERROR(MATCH(A273,[1]vInfo!A:A,0)),"","VPC")&lt;&gt;"","VPC",IF(ISERROR(MATCH(A273,[2]vInfo!A:A,0)),IF(ISERROR(MATCH(A273,[3]vInfo!A:A,0)),"Non VPC(Location/Technical Constraint)","VPC (yet)"),"VPC (yet)")))</f>
        <v>VPC</v>
      </c>
      <c r="AM273" s="41" t="str">
        <f>IF(AL273="VPC (yet)",IFERROR(VLOOKUP(B273,[5]Sheet1!A:B,2,0),""),"")</f>
        <v/>
      </c>
      <c r="AN273" s="41" t="str">
        <f t="shared" si="9"/>
        <v>AP</v>
      </c>
    </row>
    <row r="274" spans="1:42" ht="18" hidden="1" customHeight="1">
      <c r="A274" s="38" t="str">
        <f t="shared" si="8"/>
        <v>w11ginsstage1a</v>
      </c>
      <c r="B274" s="38" t="s">
        <v>7582</v>
      </c>
      <c r="C274" s="58" t="s">
        <v>3200</v>
      </c>
      <c r="D274" s="38">
        <v>4</v>
      </c>
      <c r="E274" s="38" t="s">
        <v>7586</v>
      </c>
      <c r="F274" s="38" t="s">
        <v>7587</v>
      </c>
      <c r="G274" s="39" t="s">
        <v>670</v>
      </c>
      <c r="H274" s="39" t="s">
        <v>6878</v>
      </c>
      <c r="I274" s="39" t="s">
        <v>6959</v>
      </c>
      <c r="J274" s="39" t="s">
        <v>256</v>
      </c>
      <c r="K274" s="39" t="s">
        <v>6901</v>
      </c>
      <c r="L274" s="39" t="s">
        <v>6960</v>
      </c>
      <c r="M274" s="39"/>
      <c r="N274" s="39"/>
      <c r="O274" s="39"/>
      <c r="P274" s="39"/>
      <c r="Q274" s="39"/>
      <c r="R274" s="39"/>
      <c r="S274" s="39"/>
      <c r="T274" s="39" t="s">
        <v>6858</v>
      </c>
      <c r="U274" s="39" t="s">
        <v>6858</v>
      </c>
      <c r="V274" s="39" t="s">
        <v>6963</v>
      </c>
      <c r="W274" s="39" t="s">
        <v>6981</v>
      </c>
      <c r="X274" s="39" t="s">
        <v>6965</v>
      </c>
      <c r="Y274" s="49" t="s">
        <v>6883</v>
      </c>
      <c r="Z274" s="39">
        <v>2</v>
      </c>
      <c r="AA274" s="39"/>
      <c r="AB274" s="39" t="s">
        <v>6966</v>
      </c>
      <c r="AC274" s="39"/>
      <c r="AD274" s="39"/>
      <c r="AE274" s="39"/>
      <c r="AF274" s="39"/>
      <c r="AG274" s="39"/>
      <c r="AH274" s="39"/>
      <c r="AI274" s="57"/>
      <c r="AJ274" s="59" t="s">
        <v>7007</v>
      </c>
      <c r="AK274" s="57"/>
      <c r="AL274" s="41" t="str">
        <f>IF(A274="","",IF(IF(ISERROR(MATCH(A274,[1]vInfo!A:A,0)),"","VPC")&lt;&gt;"","VPC",IF(ISERROR(MATCH(A274,[2]vInfo!A:A,0)),IF(ISERROR(MATCH(A274,[3]vInfo!A:A,0)),"Non VPC(Location/Technical Constraint)","VPC (yet)"),"VPC (yet)")))</f>
        <v>VPC</v>
      </c>
      <c r="AM274" s="41" t="str">
        <f>IF(AL274="VPC (yet)",IFERROR(VLOOKUP(B274,[5]Sheet1!A:B,2,0),""),"")</f>
        <v/>
      </c>
      <c r="AN274" s="41" t="str">
        <f t="shared" si="9"/>
        <v>AP</v>
      </c>
    </row>
    <row r="275" spans="1:42" ht="18" hidden="1" customHeight="1">
      <c r="A275" s="38" t="str">
        <f t="shared" si="8"/>
        <v>w11gepo1a</v>
      </c>
      <c r="B275" s="38" t="s">
        <v>7588</v>
      </c>
      <c r="C275" s="46" t="s">
        <v>7589</v>
      </c>
      <c r="D275" s="38">
        <v>4</v>
      </c>
      <c r="E275" s="38" t="s">
        <v>7590</v>
      </c>
      <c r="F275" s="38" t="s">
        <v>7591</v>
      </c>
      <c r="G275" s="39" t="s">
        <v>223</v>
      </c>
      <c r="H275" s="39" t="s">
        <v>6878</v>
      </c>
      <c r="I275" s="39" t="s">
        <v>1132</v>
      </c>
      <c r="J275" s="39" t="s">
        <v>256</v>
      </c>
      <c r="K275" s="39" t="s">
        <v>6010</v>
      </c>
      <c r="L275" s="39" t="s">
        <v>1126</v>
      </c>
      <c r="M275" s="39" t="s">
        <v>6927</v>
      </c>
      <c r="N275" s="39" t="s">
        <v>6928</v>
      </c>
      <c r="O275" s="39"/>
      <c r="P275" s="39"/>
      <c r="Q275" s="39"/>
      <c r="R275" s="39" t="s">
        <v>6920</v>
      </c>
      <c r="S275" s="39"/>
      <c r="T275" s="39" t="s">
        <v>229</v>
      </c>
      <c r="U275" s="39" t="s">
        <v>6879</v>
      </c>
      <c r="V275" s="39" t="s">
        <v>6963</v>
      </c>
      <c r="W275" s="39" t="s">
        <v>7312</v>
      </c>
      <c r="X275" s="39" t="s">
        <v>7306</v>
      </c>
      <c r="Y275" s="49" t="s">
        <v>6883</v>
      </c>
      <c r="Z275" s="39">
        <v>4</v>
      </c>
      <c r="AA275" s="39"/>
      <c r="AB275" s="39">
        <v>12288</v>
      </c>
      <c r="AC275" s="39">
        <v>2600</v>
      </c>
      <c r="AD275" s="55" t="s">
        <v>6931</v>
      </c>
      <c r="AE275" s="55" t="s">
        <v>7592</v>
      </c>
      <c r="AF275" s="39"/>
      <c r="AG275" s="39"/>
      <c r="AH275" s="39"/>
      <c r="AI275" s="57"/>
      <c r="AJ275" s="59" t="s">
        <v>7246</v>
      </c>
      <c r="AK275" s="57"/>
      <c r="AL275" s="41" t="str">
        <f>IF(A275="","",IF(IF(ISERROR(MATCH(A275,[1]vInfo!A:A,0)),"","VPC")&lt;&gt;"","VPC",IF(ISERROR(MATCH(A275,[2]vInfo!A:A,0)),IF(ISERROR(MATCH(A275,[3]vInfo!A:A,0)),"Non VPC(Location/Technical Constraint)","VPC (yet)"),"VPC (yet)")))</f>
        <v>VPC (yet)</v>
      </c>
      <c r="AM275" s="41" t="str">
        <f>IF(AL275="VPC (yet)",IFERROR(VLOOKUP(B275,[4]Sheet1!A:B,2,0),""),"")</f>
        <v>August</v>
      </c>
      <c r="AN275" s="41" t="str">
        <f t="shared" si="9"/>
        <v>infra</v>
      </c>
      <c r="AO275" s="41">
        <f>MATCH(B275,[4]Dashboard!B:B,0)</f>
        <v>38</v>
      </c>
    </row>
    <row r="276" spans="1:42" ht="18" hidden="1" customHeight="1">
      <c r="A276" s="38" t="str">
        <f t="shared" si="8"/>
        <v>w11gscsp01</v>
      </c>
      <c r="B276" s="38" t="s">
        <v>654</v>
      </c>
      <c r="C276" s="46" t="s">
        <v>7589</v>
      </c>
      <c r="D276" s="38">
        <v>4</v>
      </c>
      <c r="E276" s="38" t="s">
        <v>7593</v>
      </c>
      <c r="F276" s="38" t="s">
        <v>7594</v>
      </c>
      <c r="G276" s="39" t="s">
        <v>223</v>
      </c>
      <c r="H276" s="39" t="s">
        <v>6878</v>
      </c>
      <c r="I276" s="39" t="s">
        <v>1132</v>
      </c>
      <c r="J276" s="39" t="s">
        <v>256</v>
      </c>
      <c r="K276" s="39" t="s">
        <v>6010</v>
      </c>
      <c r="L276" s="39" t="s">
        <v>1126</v>
      </c>
      <c r="M276" s="39" t="s">
        <v>6927</v>
      </c>
      <c r="N276" s="39">
        <v>2012</v>
      </c>
      <c r="O276" s="39"/>
      <c r="P276" s="39"/>
      <c r="Q276" s="39"/>
      <c r="R276" s="39" t="s">
        <v>6920</v>
      </c>
      <c r="S276" s="39"/>
      <c r="T276" s="39" t="s">
        <v>229</v>
      </c>
      <c r="U276" s="39" t="s">
        <v>6879</v>
      </c>
      <c r="V276" s="39" t="s">
        <v>6963</v>
      </c>
      <c r="W276" s="39" t="s">
        <v>7312</v>
      </c>
      <c r="X276" s="39" t="s">
        <v>7306</v>
      </c>
      <c r="Y276" s="49" t="s">
        <v>6883</v>
      </c>
      <c r="Z276" s="39">
        <v>4</v>
      </c>
      <c r="AA276" s="39"/>
      <c r="AB276" s="39">
        <v>4096</v>
      </c>
      <c r="AC276" s="39">
        <v>2400</v>
      </c>
      <c r="AD276" s="55" t="s">
        <v>6931</v>
      </c>
      <c r="AE276" s="55" t="s">
        <v>7574</v>
      </c>
      <c r="AF276" s="39"/>
      <c r="AG276" s="39"/>
      <c r="AH276" s="39"/>
      <c r="AI276" s="57"/>
      <c r="AJ276" s="59" t="s">
        <v>6886</v>
      </c>
      <c r="AK276" s="57"/>
      <c r="AL276" s="41" t="str">
        <f>IF(A276="","",IF(IF(ISERROR(MATCH(A276,[1]vInfo!A:A,0)),"","VPC")&lt;&gt;"","VPC",IF(ISERROR(MATCH(A276,[2]vInfo!A:A,0)),IF(ISERROR(MATCH(A276,[3]vInfo!A:A,0)),"Non VPC(Location/Technical Constraint)","VPC (yet)"),"VPC (yet)")))</f>
        <v>VPC (yet)</v>
      </c>
      <c r="AM276" s="41" t="str">
        <f>IF(AL276="VPC (yet)",IFERROR(VLOOKUP(B276,[4]Sheet1!A:B,2,0),""),"")</f>
        <v>August</v>
      </c>
      <c r="AN276" s="41" t="str">
        <f t="shared" si="9"/>
        <v>infra</v>
      </c>
      <c r="AO276" s="41">
        <f>MATCH(B276,[4]Dashboard!B:B,0)</f>
        <v>36</v>
      </c>
    </row>
    <row r="277" spans="1:42" ht="18" hidden="1" customHeight="1">
      <c r="A277" s="38" t="str">
        <f t="shared" si="8"/>
        <v>w11gsepm01</v>
      </c>
      <c r="B277" s="38" t="s">
        <v>7595</v>
      </c>
      <c r="C277" s="46" t="s">
        <v>7589</v>
      </c>
      <c r="D277" s="38">
        <v>4</v>
      </c>
      <c r="E277" s="38" t="s">
        <v>7596</v>
      </c>
      <c r="F277" s="38" t="s">
        <v>659</v>
      </c>
      <c r="G277" s="39" t="s">
        <v>223</v>
      </c>
      <c r="H277" s="39" t="s">
        <v>6878</v>
      </c>
      <c r="I277" s="39" t="s">
        <v>1132</v>
      </c>
      <c r="J277" s="39" t="s">
        <v>256</v>
      </c>
      <c r="K277" s="39" t="s">
        <v>6010</v>
      </c>
      <c r="L277" s="39" t="s">
        <v>1126</v>
      </c>
      <c r="M277" s="39" t="s">
        <v>6927</v>
      </c>
      <c r="N277" s="39">
        <v>2012</v>
      </c>
      <c r="O277" s="39"/>
      <c r="P277" s="39"/>
      <c r="Q277" s="39"/>
      <c r="R277" s="39" t="s">
        <v>6920</v>
      </c>
      <c r="S277" s="39"/>
      <c r="T277" s="39" t="s">
        <v>229</v>
      </c>
      <c r="U277" s="39" t="s">
        <v>6879</v>
      </c>
      <c r="V277" s="39" t="s">
        <v>6963</v>
      </c>
      <c r="W277" s="39" t="s">
        <v>7312</v>
      </c>
      <c r="X277" s="39" t="s">
        <v>7306</v>
      </c>
      <c r="Y277" s="49" t="s">
        <v>6883</v>
      </c>
      <c r="Z277" s="39">
        <v>2</v>
      </c>
      <c r="AA277" s="39"/>
      <c r="AB277" s="39">
        <v>8192</v>
      </c>
      <c r="AC277" s="39">
        <v>2600</v>
      </c>
      <c r="AD277" s="55" t="s">
        <v>6931</v>
      </c>
      <c r="AE277" s="55" t="s">
        <v>7597</v>
      </c>
      <c r="AF277" s="39"/>
      <c r="AG277" s="39"/>
      <c r="AH277" s="39"/>
      <c r="AI277" s="57"/>
      <c r="AJ277" s="59" t="s">
        <v>7246</v>
      </c>
      <c r="AK277" s="57"/>
      <c r="AL277" s="41" t="str">
        <f>IF(A277="","",IF(IF(ISERROR(MATCH(A277,[1]vInfo!A:A,0)),"","VPC")&lt;&gt;"","VPC",IF(ISERROR(MATCH(A277,[2]vInfo!A:A,0)),IF(ISERROR(MATCH(A277,[3]vInfo!A:A,0)),"Non VPC(Location/Technical Constraint)","VPC (yet)"),"VPC (yet)")))</f>
        <v>VPC (yet)</v>
      </c>
      <c r="AM277" s="41" t="str">
        <f>IF(AL277="VPC (yet)",IFERROR(VLOOKUP(B277,[4]Sheet1!A:B,2,0),""),"")</f>
        <v>August</v>
      </c>
      <c r="AN277" s="41" t="str">
        <f t="shared" si="9"/>
        <v>infra</v>
      </c>
      <c r="AO277" s="41">
        <f>MATCH(B277,[4]Dashboard!B:B,0)</f>
        <v>37</v>
      </c>
    </row>
    <row r="278" spans="1:42" ht="18" hidden="1" customHeight="1">
      <c r="A278" s="38" t="str">
        <f t="shared" si="8"/>
        <v>w11givrap1a</v>
      </c>
      <c r="B278" s="38" t="s">
        <v>526</v>
      </c>
      <c r="C278" s="38" t="s">
        <v>7598</v>
      </c>
      <c r="D278" s="38">
        <v>2</v>
      </c>
      <c r="E278" s="38" t="s">
        <v>7599</v>
      </c>
      <c r="F278" s="38" t="s">
        <v>7600</v>
      </c>
      <c r="G278" s="39" t="s">
        <v>670</v>
      </c>
      <c r="H278" s="39" t="s">
        <v>6958</v>
      </c>
      <c r="I278" s="39" t="s">
        <v>6959</v>
      </c>
      <c r="J278" s="39" t="s">
        <v>256</v>
      </c>
      <c r="K278" s="39" t="s">
        <v>6010</v>
      </c>
      <c r="L278" s="39" t="s">
        <v>6960</v>
      </c>
      <c r="M278" s="39"/>
      <c r="N278" s="39"/>
      <c r="O278" s="39"/>
      <c r="P278" s="39"/>
      <c r="Q278" s="39"/>
      <c r="R278" s="39" t="s">
        <v>7601</v>
      </c>
      <c r="S278" s="39"/>
      <c r="T278" s="39" t="s">
        <v>325</v>
      </c>
      <c r="U278" s="39" t="s">
        <v>6939</v>
      </c>
      <c r="V278" s="39" t="s">
        <v>6963</v>
      </c>
      <c r="W278" s="39" t="s">
        <v>6981</v>
      </c>
      <c r="X278" s="39" t="s">
        <v>6965</v>
      </c>
      <c r="Y278" s="49" t="s">
        <v>6883</v>
      </c>
      <c r="Z278" s="39"/>
      <c r="AA278" s="39">
        <v>8</v>
      </c>
      <c r="AB278" s="39" t="s">
        <v>7585</v>
      </c>
      <c r="AC278" s="39">
        <v>2656</v>
      </c>
      <c r="AD278" s="39"/>
      <c r="AE278" s="39"/>
      <c r="AF278" s="39"/>
      <c r="AG278" s="39"/>
      <c r="AH278" s="39"/>
      <c r="AI278" s="57"/>
      <c r="AJ278" s="38" t="s">
        <v>7251</v>
      </c>
      <c r="AK278" s="57"/>
      <c r="AL278" s="41" t="str">
        <f>IF(A278="","",IF(IF(ISERROR(MATCH(A278,[1]vInfo!A:A,0)),"","VPC")&lt;&gt;"","VPC",IF(ISERROR(MATCH(A278,[2]vInfo!A:A,0)),IF(ISERROR(MATCH(A278,[3]vInfo!A:A,0)),"Non VPC(Location/Technical Constraint)","VPC (yet)"),"VPC (yet)")))</f>
        <v>Non VPC(Location/Technical Constraint)</v>
      </c>
      <c r="AM278" s="41" t="str">
        <f>IF(AL278="VPC (yet)",IFERROR(VLOOKUP(B278,[5]Sheet1!A:B,2,0),""),"")</f>
        <v/>
      </c>
      <c r="AN278" s="41" t="str">
        <f t="shared" si="9"/>
        <v>AP</v>
      </c>
    </row>
    <row r="279" spans="1:42" ht="18" hidden="1" customHeight="1">
      <c r="A279" s="38" t="str">
        <f t="shared" si="8"/>
        <v>w11givrdb1a</v>
      </c>
      <c r="B279" s="38" t="s">
        <v>526</v>
      </c>
      <c r="C279" s="38" t="s">
        <v>7598</v>
      </c>
      <c r="D279" s="38">
        <v>2</v>
      </c>
      <c r="E279" s="38" t="s">
        <v>530</v>
      </c>
      <c r="F279" s="38" t="s">
        <v>7602</v>
      </c>
      <c r="G279" s="39" t="s">
        <v>670</v>
      </c>
      <c r="H279" s="39" t="s">
        <v>6878</v>
      </c>
      <c r="I279" s="39" t="s">
        <v>6959</v>
      </c>
      <c r="J279" s="39" t="s">
        <v>256</v>
      </c>
      <c r="K279" s="39" t="s">
        <v>6010</v>
      </c>
      <c r="L279" s="39" t="s">
        <v>6960</v>
      </c>
      <c r="M279" s="39" t="s">
        <v>6902</v>
      </c>
      <c r="N279" s="39" t="s">
        <v>6928</v>
      </c>
      <c r="O279" s="39"/>
      <c r="P279" s="39"/>
      <c r="Q279" s="39"/>
      <c r="R279" s="39"/>
      <c r="S279" s="39"/>
      <c r="T279" s="39" t="s">
        <v>325</v>
      </c>
      <c r="U279" s="39" t="s">
        <v>6939</v>
      </c>
      <c r="V279" s="39" t="s">
        <v>6963</v>
      </c>
      <c r="W279" s="39" t="s">
        <v>6981</v>
      </c>
      <c r="X279" s="39" t="s">
        <v>6965</v>
      </c>
      <c r="Y279" s="49" t="s">
        <v>6883</v>
      </c>
      <c r="Z279" s="39">
        <v>2</v>
      </c>
      <c r="AA279" s="39"/>
      <c r="AB279" s="39">
        <v>11264</v>
      </c>
      <c r="AC279" s="39">
        <v>2600</v>
      </c>
      <c r="AD279" s="55" t="s">
        <v>6931</v>
      </c>
      <c r="AE279" s="55" t="s">
        <v>7603</v>
      </c>
      <c r="AF279" s="39"/>
      <c r="AG279" s="39"/>
      <c r="AH279" s="39"/>
      <c r="AI279" s="57"/>
      <c r="AJ279" s="59" t="s">
        <v>7246</v>
      </c>
      <c r="AK279" s="57"/>
      <c r="AL279" s="41" t="str">
        <f>IF(A279="","",IF(IF(ISERROR(MATCH(A279,[1]vInfo!A:A,0)),"","VPC")&lt;&gt;"","VPC",IF(ISERROR(MATCH(A279,[2]vInfo!A:A,0)),IF(ISERROR(MATCH(A279,[3]vInfo!A:A,0)),"Non VPC(Location/Technical Constraint)","VPC (yet)"),"VPC (yet)")))</f>
        <v>Non VPC(Location/Technical Constraint)</v>
      </c>
      <c r="AM279" s="41" t="str">
        <f>IF(AL279="VPC (yet)",IFERROR(VLOOKUP(B279,[5]Sheet1!A:B,2,0),""),"")</f>
        <v/>
      </c>
      <c r="AN279" s="41" t="str">
        <f t="shared" si="9"/>
        <v>AP</v>
      </c>
    </row>
    <row r="280" spans="1:42" ht="18" hidden="1" customHeight="1">
      <c r="A280" s="38" t="str">
        <f t="shared" si="8"/>
        <v>w11givrdb2a</v>
      </c>
      <c r="B280" s="38" t="s">
        <v>526</v>
      </c>
      <c r="C280" s="38" t="s">
        <v>7598</v>
      </c>
      <c r="D280" s="38">
        <v>4</v>
      </c>
      <c r="E280" s="38" t="s">
        <v>6579</v>
      </c>
      <c r="F280" s="38" t="s">
        <v>7604</v>
      </c>
      <c r="G280" s="39" t="s">
        <v>223</v>
      </c>
      <c r="H280" s="39" t="s">
        <v>6878</v>
      </c>
      <c r="I280" s="39" t="s">
        <v>1132</v>
      </c>
      <c r="J280" s="39" t="s">
        <v>256</v>
      </c>
      <c r="K280" s="39" t="s">
        <v>6901</v>
      </c>
      <c r="L280" s="39" t="s">
        <v>6960</v>
      </c>
      <c r="M280" s="39" t="s">
        <v>6902</v>
      </c>
      <c r="N280" s="39" t="s">
        <v>6928</v>
      </c>
      <c r="O280" s="39"/>
      <c r="P280" s="39"/>
      <c r="Q280" s="39"/>
      <c r="R280" s="39"/>
      <c r="S280" s="39"/>
      <c r="T280" s="39" t="s">
        <v>7605</v>
      </c>
      <c r="U280" s="39" t="s">
        <v>6939</v>
      </c>
      <c r="V280" s="39" t="s">
        <v>6963</v>
      </c>
      <c r="W280" s="39" t="s">
        <v>6981</v>
      </c>
      <c r="X280" s="39" t="s">
        <v>6965</v>
      </c>
      <c r="Y280" s="49" t="s">
        <v>265</v>
      </c>
      <c r="Z280" s="39">
        <v>2</v>
      </c>
      <c r="AA280" s="39"/>
      <c r="AB280" s="39"/>
      <c r="AC280" s="39">
        <v>2400</v>
      </c>
      <c r="AD280" s="39"/>
      <c r="AE280" s="39"/>
      <c r="AF280" s="39"/>
      <c r="AG280" s="39"/>
      <c r="AH280" s="39"/>
      <c r="AI280" s="57"/>
      <c r="AJ280" s="38" t="s">
        <v>7251</v>
      </c>
      <c r="AK280" s="57"/>
      <c r="AL280" s="41" t="s">
        <v>8123</v>
      </c>
      <c r="AM280" s="41" t="str">
        <f>IF(AL280="VPC (yet)",IFERROR(VLOOKUP(B280,[5]Sheet1!A:B,2,0),""),"")</f>
        <v/>
      </c>
      <c r="AN280" s="41" t="str">
        <f t="shared" si="9"/>
        <v>AP</v>
      </c>
      <c r="AO280" s="41" t="e">
        <f>MATCH(B280,[4]Dashboard!B:B,0)</f>
        <v>#N/A</v>
      </c>
      <c r="AP280" s="41" t="s">
        <v>8142</v>
      </c>
    </row>
    <row r="281" spans="1:42" ht="18" hidden="1" customHeight="1">
      <c r="A281" s="38" t="str">
        <f t="shared" si="8"/>
        <v>w11givrmq1a</v>
      </c>
      <c r="B281" s="38" t="s">
        <v>526</v>
      </c>
      <c r="C281" s="38" t="s">
        <v>7598</v>
      </c>
      <c r="D281" s="38">
        <v>2</v>
      </c>
      <c r="E281" s="38" t="s">
        <v>7606</v>
      </c>
      <c r="F281" s="38" t="s">
        <v>7607</v>
      </c>
      <c r="G281" s="39" t="s">
        <v>670</v>
      </c>
      <c r="H281" s="39" t="s">
        <v>6878</v>
      </c>
      <c r="I281" s="39" t="s">
        <v>6959</v>
      </c>
      <c r="J281" s="39" t="s">
        <v>256</v>
      </c>
      <c r="K281" s="39" t="s">
        <v>6010</v>
      </c>
      <c r="L281" s="39" t="s">
        <v>6960</v>
      </c>
      <c r="M281" s="39"/>
      <c r="N281" s="39"/>
      <c r="O281" s="39"/>
      <c r="P281" s="39"/>
      <c r="Q281" s="39" t="s">
        <v>7350</v>
      </c>
      <c r="R281" s="39"/>
      <c r="S281" s="39"/>
      <c r="T281" s="39" t="s">
        <v>325</v>
      </c>
      <c r="U281" s="39" t="s">
        <v>6939</v>
      </c>
      <c r="V281" s="39" t="s">
        <v>6963</v>
      </c>
      <c r="W281" s="39" t="s">
        <v>6981</v>
      </c>
      <c r="X281" s="39" t="s">
        <v>6965</v>
      </c>
      <c r="Y281" s="49" t="s">
        <v>6883</v>
      </c>
      <c r="Z281" s="39">
        <v>2</v>
      </c>
      <c r="AA281" s="39"/>
      <c r="AB281" s="39">
        <v>8192</v>
      </c>
      <c r="AC281" s="39">
        <v>2600</v>
      </c>
      <c r="AD281" s="55" t="s">
        <v>6922</v>
      </c>
      <c r="AE281" s="55" t="s">
        <v>7253</v>
      </c>
      <c r="AF281" s="39"/>
      <c r="AG281" s="39"/>
      <c r="AH281" s="39"/>
      <c r="AI281" s="57"/>
      <c r="AJ281" s="59" t="s">
        <v>7246</v>
      </c>
      <c r="AK281" s="57"/>
      <c r="AL281" s="41" t="s">
        <v>8123</v>
      </c>
      <c r="AM281" s="41" t="str">
        <f>IF(AL281="VPC (yet)",IFERROR(VLOOKUP(B281,[5]Sheet1!A:B,2,0),""),"")</f>
        <v/>
      </c>
      <c r="AN281" s="41" t="str">
        <f t="shared" si="9"/>
        <v>AP</v>
      </c>
      <c r="AO281" s="41" t="e">
        <f>MATCH(B281,[4]Dashboard!B:B,0)</f>
        <v>#N/A</v>
      </c>
      <c r="AP281" s="41" t="s">
        <v>8142</v>
      </c>
    </row>
    <row r="282" spans="1:42" ht="18" hidden="1" customHeight="1">
      <c r="A282" s="38" t="str">
        <f t="shared" si="8"/>
        <v>w11rivrap1a</v>
      </c>
      <c r="B282" s="38" t="s">
        <v>526</v>
      </c>
      <c r="C282" s="38" t="s">
        <v>7598</v>
      </c>
      <c r="D282" s="38">
        <v>2</v>
      </c>
      <c r="E282" s="38" t="s">
        <v>7608</v>
      </c>
      <c r="F282" s="38" t="s">
        <v>7609</v>
      </c>
      <c r="G282" s="39" t="s">
        <v>681</v>
      </c>
      <c r="H282" s="39" t="s">
        <v>6958</v>
      </c>
      <c r="I282" s="39" t="s">
        <v>6959</v>
      </c>
      <c r="J282" s="39" t="s">
        <v>256</v>
      </c>
      <c r="K282" s="39" t="s">
        <v>6010</v>
      </c>
      <c r="L282" s="39" t="s">
        <v>6960</v>
      </c>
      <c r="M282" s="39"/>
      <c r="N282" s="39"/>
      <c r="O282" s="39"/>
      <c r="P282" s="39"/>
      <c r="Q282" s="39"/>
      <c r="R282" s="39" t="s">
        <v>7601</v>
      </c>
      <c r="S282" s="39"/>
      <c r="T282" s="39" t="s">
        <v>463</v>
      </c>
      <c r="U282" s="39" t="s">
        <v>6939</v>
      </c>
      <c r="V282" s="39" t="s">
        <v>6963</v>
      </c>
      <c r="W282" s="39" t="s">
        <v>6981</v>
      </c>
      <c r="X282" s="39" t="s">
        <v>6965</v>
      </c>
      <c r="Y282" s="49" t="s">
        <v>6883</v>
      </c>
      <c r="Z282" s="39"/>
      <c r="AA282" s="39">
        <v>8</v>
      </c>
      <c r="AB282" s="39" t="s">
        <v>7585</v>
      </c>
      <c r="AC282" s="39"/>
      <c r="AD282" s="39"/>
      <c r="AE282" s="39"/>
      <c r="AF282" s="39"/>
      <c r="AG282" s="39"/>
      <c r="AH282" s="39"/>
      <c r="AI282" s="57"/>
      <c r="AJ282" s="38" t="s">
        <v>7257</v>
      </c>
      <c r="AK282" s="57"/>
      <c r="AL282" s="41" t="str">
        <f>IF(A282="","",IF(IF(ISERROR(MATCH(A282,[1]vInfo!A:A,0)),"","VPC")&lt;&gt;"","VPC",IF(ISERROR(MATCH(A282,[2]vInfo!A:A,0)),IF(ISERROR(MATCH(A282,[3]vInfo!A:A,0)),"Non VPC(Location/Technical Constraint)","VPC (yet)"),"VPC (yet)")))</f>
        <v>Non VPC(Location/Technical Constraint)</v>
      </c>
      <c r="AM282" s="41" t="str">
        <f>IF(AL282="VPC (yet)",IFERROR(VLOOKUP(B282,[5]Sheet1!A:B,2,0),""),"")</f>
        <v/>
      </c>
      <c r="AN282" s="41" t="str">
        <f t="shared" si="9"/>
        <v>AP</v>
      </c>
    </row>
    <row r="283" spans="1:42" ht="18" hidden="1" customHeight="1">
      <c r="A283" s="38" t="str">
        <f t="shared" si="8"/>
        <v>w11rivrdb1a</v>
      </c>
      <c r="B283" s="38" t="s">
        <v>526</v>
      </c>
      <c r="C283" s="38" t="s">
        <v>7598</v>
      </c>
      <c r="D283" s="38">
        <v>2</v>
      </c>
      <c r="E283" s="38" t="s">
        <v>7610</v>
      </c>
      <c r="F283" s="38" t="s">
        <v>7611</v>
      </c>
      <c r="G283" s="39" t="s">
        <v>681</v>
      </c>
      <c r="H283" s="39" t="s">
        <v>6878</v>
      </c>
      <c r="I283" s="39" t="s">
        <v>6959</v>
      </c>
      <c r="J283" s="39" t="s">
        <v>256</v>
      </c>
      <c r="K283" s="39" t="s">
        <v>6010</v>
      </c>
      <c r="L283" s="39" t="s">
        <v>6960</v>
      </c>
      <c r="M283" s="39" t="s">
        <v>6902</v>
      </c>
      <c r="N283" s="39" t="s">
        <v>6928</v>
      </c>
      <c r="O283" s="39"/>
      <c r="P283" s="39"/>
      <c r="Q283" s="39"/>
      <c r="R283" s="39"/>
      <c r="S283" s="39"/>
      <c r="T283" s="39" t="s">
        <v>463</v>
      </c>
      <c r="U283" s="39" t="s">
        <v>6939</v>
      </c>
      <c r="V283" s="39" t="s">
        <v>6963</v>
      </c>
      <c r="W283" s="39" t="s">
        <v>6981</v>
      </c>
      <c r="X283" s="39" t="s">
        <v>6965</v>
      </c>
      <c r="Y283" s="49" t="s">
        <v>6883</v>
      </c>
      <c r="Z283" s="39" t="s">
        <v>1165</v>
      </c>
      <c r="AA283" s="39"/>
      <c r="AB283" s="39">
        <v>8192</v>
      </c>
      <c r="AC283" s="39">
        <v>2600</v>
      </c>
      <c r="AD283" s="55" t="s">
        <v>6931</v>
      </c>
      <c r="AE283" s="55" t="s">
        <v>7603</v>
      </c>
      <c r="AF283" s="39"/>
      <c r="AG283" s="39"/>
      <c r="AH283" s="39"/>
      <c r="AI283" s="57"/>
      <c r="AJ283" s="59" t="s">
        <v>7254</v>
      </c>
      <c r="AK283" s="57"/>
      <c r="AL283" s="41" t="str">
        <f>IF(A283="","",IF(IF(ISERROR(MATCH(A283,[1]vInfo!A:A,0)),"","VPC")&lt;&gt;"","VPC",IF(ISERROR(MATCH(A283,[2]vInfo!A:A,0)),IF(ISERROR(MATCH(A283,[3]vInfo!A:A,0)),"Non VPC(Location/Technical Constraint)","VPC (yet)"),"VPC (yet)")))</f>
        <v>Non VPC(Location/Technical Constraint)</v>
      </c>
      <c r="AM283" s="41" t="str">
        <f>IF(AL283="VPC (yet)",IFERROR(VLOOKUP(B283,[5]Sheet1!A:B,2,0),""),"")</f>
        <v/>
      </c>
      <c r="AN283" s="41" t="str">
        <f t="shared" si="9"/>
        <v>AP</v>
      </c>
    </row>
    <row r="284" spans="1:42" ht="18" hidden="1" customHeight="1">
      <c r="A284" s="38" t="str">
        <f t="shared" si="8"/>
        <v>w11rivrdb2a</v>
      </c>
      <c r="B284" s="38" t="s">
        <v>526</v>
      </c>
      <c r="C284" s="38" t="s">
        <v>7598</v>
      </c>
      <c r="D284" s="38">
        <v>4</v>
      </c>
      <c r="E284" s="38" t="s">
        <v>6684</v>
      </c>
      <c r="F284" s="38" t="s">
        <v>7612</v>
      </c>
      <c r="G284" s="39" t="s">
        <v>681</v>
      </c>
      <c r="H284" s="39" t="s">
        <v>6878</v>
      </c>
      <c r="I284" s="39" t="s">
        <v>311</v>
      </c>
      <c r="J284" s="39" t="s">
        <v>256</v>
      </c>
      <c r="K284" s="39" t="s">
        <v>6901</v>
      </c>
      <c r="L284" s="39" t="s">
        <v>6960</v>
      </c>
      <c r="M284" s="39" t="s">
        <v>6902</v>
      </c>
      <c r="N284" s="39" t="s">
        <v>6928</v>
      </c>
      <c r="O284" s="39"/>
      <c r="P284" s="39"/>
      <c r="Q284" s="39"/>
      <c r="R284" s="39"/>
      <c r="S284" s="39"/>
      <c r="T284" s="39" t="s">
        <v>7613</v>
      </c>
      <c r="U284" s="39" t="s">
        <v>6939</v>
      </c>
      <c r="V284" s="39" t="s">
        <v>6963</v>
      </c>
      <c r="W284" s="39" t="s">
        <v>6981</v>
      </c>
      <c r="X284" s="39" t="s">
        <v>6965</v>
      </c>
      <c r="Y284" s="49" t="s">
        <v>265</v>
      </c>
      <c r="Z284" s="39">
        <v>2</v>
      </c>
      <c r="AA284" s="39"/>
      <c r="AB284" s="39"/>
      <c r="AC284" s="39">
        <v>2400</v>
      </c>
      <c r="AD284" s="39"/>
      <c r="AE284" s="39"/>
      <c r="AF284" s="39"/>
      <c r="AG284" s="39"/>
      <c r="AH284" s="39"/>
      <c r="AI284" s="57"/>
      <c r="AJ284" s="38" t="s">
        <v>7257</v>
      </c>
      <c r="AK284" s="57"/>
      <c r="AL284" s="41" t="s">
        <v>8123</v>
      </c>
      <c r="AM284" s="41" t="str">
        <f>IF(AL284="VPC (yet)",IFERROR(VLOOKUP(B284,[5]Sheet1!A:B,2,0),""),"")</f>
        <v/>
      </c>
      <c r="AN284" s="41" t="str">
        <f t="shared" si="9"/>
        <v>AP</v>
      </c>
      <c r="AO284" s="41" t="e">
        <f>MATCH(B284,[4]Dashboard!B:B,0)</f>
        <v>#N/A</v>
      </c>
      <c r="AP284" s="41" t="s">
        <v>8142</v>
      </c>
    </row>
    <row r="285" spans="1:42" ht="18" hidden="1" customHeight="1">
      <c r="A285" s="38" t="str">
        <f t="shared" si="8"/>
        <v>w11rivrmq1a</v>
      </c>
      <c r="B285" s="38" t="s">
        <v>526</v>
      </c>
      <c r="C285" s="38" t="s">
        <v>7598</v>
      </c>
      <c r="D285" s="38">
        <v>2</v>
      </c>
      <c r="E285" s="38" t="s">
        <v>7614</v>
      </c>
      <c r="F285" s="38" t="s">
        <v>7615</v>
      </c>
      <c r="G285" s="39" t="s">
        <v>681</v>
      </c>
      <c r="H285" s="39" t="s">
        <v>6878</v>
      </c>
      <c r="I285" s="39" t="s">
        <v>311</v>
      </c>
      <c r="J285" s="39" t="s">
        <v>256</v>
      </c>
      <c r="K285" s="39" t="s">
        <v>6010</v>
      </c>
      <c r="L285" s="39" t="s">
        <v>6960</v>
      </c>
      <c r="M285" s="39"/>
      <c r="N285" s="39"/>
      <c r="O285" s="39"/>
      <c r="P285" s="39"/>
      <c r="Q285" s="39" t="s">
        <v>7350</v>
      </c>
      <c r="R285" s="39"/>
      <c r="S285" s="39"/>
      <c r="T285" s="39" t="s">
        <v>463</v>
      </c>
      <c r="U285" s="39" t="s">
        <v>6939</v>
      </c>
      <c r="V285" s="39" t="s">
        <v>6963</v>
      </c>
      <c r="W285" s="39" t="s">
        <v>6981</v>
      </c>
      <c r="X285" s="39" t="s">
        <v>6965</v>
      </c>
      <c r="Y285" s="49" t="s">
        <v>6883</v>
      </c>
      <c r="Z285" s="39" t="s">
        <v>1165</v>
      </c>
      <c r="AA285" s="39"/>
      <c r="AB285" s="39">
        <v>8192</v>
      </c>
      <c r="AC285" s="39">
        <v>2600</v>
      </c>
      <c r="AD285" s="55" t="s">
        <v>6922</v>
      </c>
      <c r="AE285" s="55" t="s">
        <v>7253</v>
      </c>
      <c r="AF285" s="39"/>
      <c r="AG285" s="39"/>
      <c r="AH285" s="39"/>
      <c r="AI285" s="57"/>
      <c r="AJ285" s="59" t="s">
        <v>7254</v>
      </c>
      <c r="AK285" s="57"/>
      <c r="AL285" s="41" t="s">
        <v>8123</v>
      </c>
      <c r="AM285" s="41" t="str">
        <f>IF(AL285="VPC (yet)",IFERROR(VLOOKUP(B285,[5]Sheet1!A:B,2,0),""),"")</f>
        <v/>
      </c>
      <c r="AN285" s="41" t="str">
        <f t="shared" si="9"/>
        <v>AP</v>
      </c>
      <c r="AO285" s="41" t="e">
        <f>MATCH(B285,[4]Dashboard!B:B,0)</f>
        <v>#N/A</v>
      </c>
      <c r="AP285" s="41" t="s">
        <v>8142</v>
      </c>
    </row>
    <row r="286" spans="1:42" ht="18" hidden="1" customHeight="1">
      <c r="A286" s="38" t="str">
        <f t="shared" si="8"/>
        <v>w11sivrap1a</v>
      </c>
      <c r="B286" s="38" t="s">
        <v>526</v>
      </c>
      <c r="C286" s="38" t="s">
        <v>7598</v>
      </c>
      <c r="D286" s="38">
        <v>2</v>
      </c>
      <c r="E286" s="38" t="s">
        <v>7616</v>
      </c>
      <c r="F286" s="38" t="s">
        <v>542</v>
      </c>
      <c r="G286" s="39" t="s">
        <v>234</v>
      </c>
      <c r="H286" s="39" t="s">
        <v>6958</v>
      </c>
      <c r="I286" s="39" t="s">
        <v>6959</v>
      </c>
      <c r="J286" s="39" t="s">
        <v>256</v>
      </c>
      <c r="K286" s="39" t="s">
        <v>6010</v>
      </c>
      <c r="L286" s="39" t="s">
        <v>6960</v>
      </c>
      <c r="M286" s="39" t="s">
        <v>6902</v>
      </c>
      <c r="N286" s="39" t="s">
        <v>6928</v>
      </c>
      <c r="O286" s="39"/>
      <c r="P286" s="39"/>
      <c r="Q286" s="39"/>
      <c r="R286" s="39" t="s">
        <v>7601</v>
      </c>
      <c r="S286" s="39"/>
      <c r="T286" s="39" t="s">
        <v>450</v>
      </c>
      <c r="U286" s="39" t="s">
        <v>6939</v>
      </c>
      <c r="V286" s="39" t="s">
        <v>6963</v>
      </c>
      <c r="W286" s="39" t="s">
        <v>6981</v>
      </c>
      <c r="X286" s="39" t="s">
        <v>6965</v>
      </c>
      <c r="Y286" s="49" t="s">
        <v>6883</v>
      </c>
      <c r="Z286" s="39"/>
      <c r="AA286" s="39">
        <v>4</v>
      </c>
      <c r="AB286" s="39">
        <v>2048</v>
      </c>
      <c r="AC286" s="39"/>
      <c r="AD286" s="39"/>
      <c r="AE286" s="39"/>
      <c r="AF286" s="39"/>
      <c r="AG286" s="39"/>
      <c r="AH286" s="39"/>
      <c r="AI286" s="57"/>
      <c r="AJ286" s="38" t="s">
        <v>7251</v>
      </c>
      <c r="AK286" s="57"/>
      <c r="AL286" s="41" t="str">
        <f>IF(A286="","",IF(IF(ISERROR(MATCH(A286,[1]vInfo!A:A,0)),"","VPC")&lt;&gt;"","VPC",IF(ISERROR(MATCH(A286,[2]vInfo!A:A,0)),IF(ISERROR(MATCH(A286,[3]vInfo!A:A,0)),"Non VPC(Location/Technical Constraint)","VPC (yet)"),"VPC (yet)")))</f>
        <v>Non VPC(Location/Technical Constraint)</v>
      </c>
      <c r="AM286" s="41" t="str">
        <f>IF(AL286="VPC (yet)",IFERROR(VLOOKUP(B286,[5]Sheet1!A:B,2,0),""),"")</f>
        <v/>
      </c>
      <c r="AN286" s="41" t="str">
        <f t="shared" si="9"/>
        <v>AP</v>
      </c>
    </row>
    <row r="287" spans="1:42" ht="18" hidden="1" customHeight="1">
      <c r="A287" s="38" t="str">
        <f t="shared" si="8"/>
        <v>w11sivrdb1a</v>
      </c>
      <c r="B287" s="38" t="s">
        <v>526</v>
      </c>
      <c r="C287" s="38" t="s">
        <v>7598</v>
      </c>
      <c r="D287" s="38">
        <v>4</v>
      </c>
      <c r="E287" s="38" t="s">
        <v>7617</v>
      </c>
      <c r="F287" s="38" t="s">
        <v>521</v>
      </c>
      <c r="G287" s="39" t="s">
        <v>234</v>
      </c>
      <c r="H287" s="39" t="s">
        <v>6878</v>
      </c>
      <c r="I287" s="39" t="s">
        <v>6959</v>
      </c>
      <c r="J287" s="39" t="s">
        <v>256</v>
      </c>
      <c r="K287" s="39" t="s">
        <v>6901</v>
      </c>
      <c r="L287" s="39" t="s">
        <v>6960</v>
      </c>
      <c r="M287" s="39" t="s">
        <v>6902</v>
      </c>
      <c r="N287" s="39" t="s">
        <v>6928</v>
      </c>
      <c r="O287" s="39"/>
      <c r="P287" s="39"/>
      <c r="Q287" s="39"/>
      <c r="R287" s="39"/>
      <c r="S287" s="39"/>
      <c r="T287" s="39" t="s">
        <v>277</v>
      </c>
      <c r="U287" s="39" t="s">
        <v>6939</v>
      </c>
      <c r="V287" s="39" t="s">
        <v>6963</v>
      </c>
      <c r="W287" s="39" t="s">
        <v>6981</v>
      </c>
      <c r="X287" s="39" t="s">
        <v>6965</v>
      </c>
      <c r="Y287" s="49" t="s">
        <v>6883</v>
      </c>
      <c r="Z287" s="39">
        <v>2</v>
      </c>
      <c r="AA287" s="39"/>
      <c r="AB287" s="39"/>
      <c r="AC287" s="39">
        <v>2400</v>
      </c>
      <c r="AD287" s="39"/>
      <c r="AE287" s="39"/>
      <c r="AF287" s="39"/>
      <c r="AG287" s="39"/>
      <c r="AH287" s="39"/>
      <c r="AI287" s="57"/>
      <c r="AJ287" s="59" t="s">
        <v>6940</v>
      </c>
      <c r="AK287" s="57"/>
      <c r="AL287" s="41" t="str">
        <f>IF(A287="","",IF(IF(ISERROR(MATCH(A287,[1]vInfo!A:A,0)),"","VPC")&lt;&gt;"","VPC",IF(ISERROR(MATCH(A287,[2]vInfo!A:A,0)),IF(ISERROR(MATCH(A287,[3]vInfo!A:A,0)),"Non VPC(Location/Technical Constraint)","VPC (yet)"),"VPC (yet)")))</f>
        <v>Non VPC(Location/Technical Constraint)</v>
      </c>
      <c r="AM287" s="41" t="str">
        <f>IF(AL287="VPC (yet)",IFERROR(VLOOKUP(B287,[5]Sheet1!A:B,2,0),""),"")</f>
        <v/>
      </c>
      <c r="AN287" s="41" t="str">
        <f t="shared" si="9"/>
        <v>AP</v>
      </c>
    </row>
    <row r="288" spans="1:42" ht="18" hidden="1" customHeight="1">
      <c r="A288" s="38" t="str">
        <f t="shared" si="8"/>
        <v>w11sivrmq1a</v>
      </c>
      <c r="B288" s="38" t="s">
        <v>526</v>
      </c>
      <c r="C288" s="38" t="s">
        <v>7598</v>
      </c>
      <c r="D288" s="38">
        <v>2</v>
      </c>
      <c r="E288" s="38" t="s">
        <v>7618</v>
      </c>
      <c r="F288" s="38" t="s">
        <v>7619</v>
      </c>
      <c r="G288" s="39" t="s">
        <v>234</v>
      </c>
      <c r="H288" s="39" t="s">
        <v>6878</v>
      </c>
      <c r="I288" s="39" t="s">
        <v>6959</v>
      </c>
      <c r="J288" s="39" t="s">
        <v>256</v>
      </c>
      <c r="K288" s="39" t="s">
        <v>6010</v>
      </c>
      <c r="L288" s="39" t="s">
        <v>6960</v>
      </c>
      <c r="M288" s="39"/>
      <c r="N288" s="39"/>
      <c r="O288" s="39"/>
      <c r="P288" s="39"/>
      <c r="Q288" s="39" t="s">
        <v>7350</v>
      </c>
      <c r="R288" s="39"/>
      <c r="S288" s="39"/>
      <c r="T288" s="39" t="s">
        <v>232</v>
      </c>
      <c r="U288" s="39" t="s">
        <v>6939</v>
      </c>
      <c r="V288" s="39" t="s">
        <v>6963</v>
      </c>
      <c r="W288" s="39" t="s">
        <v>6981</v>
      </c>
      <c r="X288" s="39" t="s">
        <v>6965</v>
      </c>
      <c r="Y288" s="49" t="s">
        <v>6883</v>
      </c>
      <c r="Z288" s="39">
        <v>2</v>
      </c>
      <c r="AA288" s="39"/>
      <c r="AB288" s="39">
        <v>4096</v>
      </c>
      <c r="AC288" s="39">
        <v>2700</v>
      </c>
      <c r="AD288" s="39"/>
      <c r="AE288" s="39"/>
      <c r="AF288" s="39"/>
      <c r="AG288" s="39"/>
      <c r="AH288" s="39"/>
      <c r="AI288" s="57"/>
      <c r="AJ288" s="59" t="s">
        <v>6940</v>
      </c>
      <c r="AK288" s="57"/>
      <c r="AL288" s="41" t="str">
        <f>IF(A288="","",IF(IF(ISERROR(MATCH(A288,[1]vInfo!A:A,0)),"","VPC")&lt;&gt;"","VPC",IF(ISERROR(MATCH(A288,[2]vInfo!A:A,0)),IF(ISERROR(MATCH(A288,[3]vInfo!A:A,0)),"Non VPC(Location/Technical Constraint)","VPC (yet)"),"VPC (yet)")))</f>
        <v>Non VPC(Location/Technical Constraint)</v>
      </c>
      <c r="AM288" s="41" t="str">
        <f>IF(AL288="VPC (yet)",IFERROR(VLOOKUP(B288,[5]Sheet1!A:B,2,0),""),"")</f>
        <v/>
      </c>
      <c r="AN288" s="41" t="str">
        <f t="shared" si="9"/>
        <v>AP</v>
      </c>
    </row>
    <row r="289" spans="1:42" ht="18" hidden="1" customHeight="1">
      <c r="A289" s="38" t="str">
        <f t="shared" si="8"/>
        <v>w11giwtwdb1a</v>
      </c>
      <c r="B289" s="38" t="s">
        <v>7620</v>
      </c>
      <c r="C289" s="38" t="s">
        <v>7621</v>
      </c>
      <c r="D289" s="38">
        <v>2</v>
      </c>
      <c r="E289" s="38" t="s">
        <v>7622</v>
      </c>
      <c r="F289" s="38" t="s">
        <v>7623</v>
      </c>
      <c r="G289" s="39" t="s">
        <v>670</v>
      </c>
      <c r="H289" s="38" t="s">
        <v>6899</v>
      </c>
      <c r="I289" s="39" t="s">
        <v>1132</v>
      </c>
      <c r="J289" s="39" t="s">
        <v>6900</v>
      </c>
      <c r="K289" s="39" t="s">
        <v>7338</v>
      </c>
      <c r="L289" s="39" t="s">
        <v>373</v>
      </c>
      <c r="M289" s="39" t="s">
        <v>6902</v>
      </c>
      <c r="N289" s="39">
        <v>2014</v>
      </c>
      <c r="O289" s="39"/>
      <c r="P289" s="39"/>
      <c r="Q289" s="39"/>
      <c r="R289" s="39"/>
      <c r="S289" s="39" t="s">
        <v>7030</v>
      </c>
      <c r="T289" s="39" t="s">
        <v>6858</v>
      </c>
      <c r="U289" s="39" t="s">
        <v>6858</v>
      </c>
      <c r="V289" s="39" t="s">
        <v>7624</v>
      </c>
      <c r="W289" s="39" t="s">
        <v>6904</v>
      </c>
      <c r="X289" s="39"/>
      <c r="Y289" s="49" t="s">
        <v>265</v>
      </c>
      <c r="Z289" s="57">
        <v>4</v>
      </c>
      <c r="AA289" s="57"/>
      <c r="AB289" s="57" t="s">
        <v>6909</v>
      </c>
      <c r="AC289" s="57"/>
      <c r="AD289" s="57"/>
      <c r="AE289" s="57" t="s">
        <v>7625</v>
      </c>
      <c r="AF289" s="57"/>
      <c r="AG289" s="57"/>
      <c r="AH289" s="57"/>
      <c r="AI289" s="57"/>
      <c r="AJ289" s="57"/>
      <c r="AK289" s="57"/>
      <c r="AL289" s="41" t="str">
        <f>IF(A289="","",IF(IF(ISERROR(MATCH(A289,[1]vInfo!A:A,0)),"","VPC")&lt;&gt;"","VPC",IF(ISERROR(MATCH(A289,[2]vInfo!A:A,0)),IF(ISERROR(MATCH(A289,[3]vInfo!A:A,0)),"Non VPC(Location/Technical Constraint)","VPC (yet)"),"VPC (yet)")))</f>
        <v>VPC</v>
      </c>
      <c r="AM289" s="41" t="str">
        <f>IF(AL289="VPC (yet)",IFERROR(VLOOKUP(B289,[5]Sheet1!A:B,2,0),""),"")</f>
        <v/>
      </c>
      <c r="AN289" s="41" t="str">
        <f t="shared" si="9"/>
        <v>AP</v>
      </c>
    </row>
    <row r="290" spans="1:42" ht="18" hidden="1" customHeight="1">
      <c r="A290" s="38" t="str">
        <f t="shared" si="8"/>
        <v>x11giwtwapp1a</v>
      </c>
      <c r="B290" s="38" t="s">
        <v>7620</v>
      </c>
      <c r="C290" s="38" t="s">
        <v>7621</v>
      </c>
      <c r="D290" s="38">
        <v>2</v>
      </c>
      <c r="E290" s="38" t="s">
        <v>7626</v>
      </c>
      <c r="F290" s="38" t="s">
        <v>7627</v>
      </c>
      <c r="G290" s="39" t="s">
        <v>670</v>
      </c>
      <c r="H290" s="38" t="s">
        <v>6899</v>
      </c>
      <c r="I290" s="39" t="s">
        <v>1132</v>
      </c>
      <c r="J290" s="39" t="s">
        <v>296</v>
      </c>
      <c r="K290" s="39" t="s">
        <v>6945</v>
      </c>
      <c r="L290" s="39" t="s">
        <v>373</v>
      </c>
      <c r="M290" s="39"/>
      <c r="N290" s="39"/>
      <c r="O290" s="39"/>
      <c r="P290" s="39"/>
      <c r="Q290" s="39"/>
      <c r="R290" s="39"/>
      <c r="S290" s="39" t="s">
        <v>7030</v>
      </c>
      <c r="T290" s="39" t="s">
        <v>6858</v>
      </c>
      <c r="U290" s="39" t="s">
        <v>6858</v>
      </c>
      <c r="V290" s="39" t="s">
        <v>7624</v>
      </c>
      <c r="W290" s="39" t="s">
        <v>6904</v>
      </c>
      <c r="X290" s="39"/>
      <c r="Y290" s="49" t="s">
        <v>265</v>
      </c>
      <c r="Z290" s="57">
        <v>4</v>
      </c>
      <c r="AA290" s="57"/>
      <c r="AB290" s="57" t="s">
        <v>6909</v>
      </c>
      <c r="AC290" s="57"/>
      <c r="AD290" s="57"/>
      <c r="AE290" s="57" t="s">
        <v>7625</v>
      </c>
      <c r="AF290" s="57"/>
      <c r="AG290" s="57"/>
      <c r="AH290" s="57"/>
      <c r="AI290" s="57"/>
      <c r="AJ290" s="57"/>
      <c r="AK290" s="57"/>
      <c r="AL290" s="41" t="str">
        <f>IF(A290="","",IF(IF(ISERROR(MATCH(A290,[1]vInfo!A:A,0)),"","VPC")&lt;&gt;"","VPC",IF(ISERROR(MATCH(A290,[2]vInfo!A:A,0)),IF(ISERROR(MATCH(A290,[3]vInfo!A:A,0)),"Non VPC(Location/Technical Constraint)","VPC (yet)"),"VPC (yet)")))</f>
        <v>VPC</v>
      </c>
      <c r="AM290" s="41" t="str">
        <f>IF(AL290="VPC (yet)",IFERROR(VLOOKUP(B290,[5]Sheet1!A:B,2,0),""),"")</f>
        <v/>
      </c>
      <c r="AN290" s="41" t="str">
        <f t="shared" si="9"/>
        <v>AP</v>
      </c>
    </row>
    <row r="291" spans="1:42" ht="18" hidden="1" customHeight="1">
      <c r="A291" s="38" t="str">
        <f t="shared" si="8"/>
        <v>x11giwtwapp2a</v>
      </c>
      <c r="B291" s="38" t="s">
        <v>7620</v>
      </c>
      <c r="C291" s="38" t="s">
        <v>7628</v>
      </c>
      <c r="D291" s="38">
        <v>2</v>
      </c>
      <c r="E291" s="38" t="s">
        <v>7629</v>
      </c>
      <c r="F291" s="38" t="s">
        <v>7630</v>
      </c>
      <c r="G291" s="39" t="s">
        <v>670</v>
      </c>
      <c r="H291" s="38" t="s">
        <v>6899</v>
      </c>
      <c r="I291" s="39" t="s">
        <v>1132</v>
      </c>
      <c r="J291" s="39" t="s">
        <v>296</v>
      </c>
      <c r="K291" s="39" t="s">
        <v>6945</v>
      </c>
      <c r="L291" s="39" t="s">
        <v>373</v>
      </c>
      <c r="M291" s="39"/>
      <c r="N291" s="39"/>
      <c r="O291" s="39"/>
      <c r="P291" s="39"/>
      <c r="Q291" s="39"/>
      <c r="R291" s="39"/>
      <c r="S291" s="39" t="s">
        <v>7030</v>
      </c>
      <c r="T291" s="39" t="s">
        <v>6858</v>
      </c>
      <c r="U291" s="39" t="s">
        <v>6858</v>
      </c>
      <c r="V291" s="39" t="s">
        <v>7624</v>
      </c>
      <c r="W291" s="39" t="s">
        <v>6904</v>
      </c>
      <c r="X291" s="39"/>
      <c r="Y291" s="49" t="s">
        <v>265</v>
      </c>
      <c r="Z291" s="57">
        <v>4</v>
      </c>
      <c r="AA291" s="57"/>
      <c r="AB291" s="57" t="s">
        <v>6909</v>
      </c>
      <c r="AC291" s="57"/>
      <c r="AD291" s="57"/>
      <c r="AE291" s="57" t="s">
        <v>7625</v>
      </c>
      <c r="AF291" s="57"/>
      <c r="AG291" s="57"/>
      <c r="AH291" s="57"/>
      <c r="AI291" s="57"/>
      <c r="AJ291" s="57"/>
      <c r="AK291" s="57"/>
      <c r="AL291" s="41" t="str">
        <f>IF(A291="","",IF(IF(ISERROR(MATCH(A291,[1]vInfo!A:A,0)),"","VPC")&lt;&gt;"","VPC",IF(ISERROR(MATCH(A291,[2]vInfo!A:A,0)),IF(ISERROR(MATCH(A291,[3]vInfo!A:A,0)),"Non VPC(Location/Technical Constraint)","VPC (yet)"),"VPC (yet)")))</f>
        <v>VPC</v>
      </c>
      <c r="AM291" s="41" t="str">
        <f>IF(AL291="VPC (yet)",IFERROR(VLOOKUP(B291,[5]Sheet1!A:B,2,0),""),"")</f>
        <v/>
      </c>
      <c r="AN291" s="41" t="str">
        <f t="shared" si="9"/>
        <v>AP</v>
      </c>
    </row>
    <row r="292" spans="1:42" ht="18" hidden="1" customHeight="1">
      <c r="A292" s="38" t="str">
        <f t="shared" si="8"/>
        <v>x11giwtwbw1a</v>
      </c>
      <c r="B292" s="38" t="s">
        <v>7620</v>
      </c>
      <c r="C292" s="38" t="s">
        <v>7621</v>
      </c>
      <c r="D292" s="38">
        <v>2</v>
      </c>
      <c r="E292" s="38" t="s">
        <v>7631</v>
      </c>
      <c r="F292" s="38" t="s">
        <v>7632</v>
      </c>
      <c r="G292" s="39" t="s">
        <v>223</v>
      </c>
      <c r="H292" s="38" t="s">
        <v>6899</v>
      </c>
      <c r="I292" s="39" t="s">
        <v>1132</v>
      </c>
      <c r="J292" s="39" t="s">
        <v>296</v>
      </c>
      <c r="K292" s="39" t="s">
        <v>6945</v>
      </c>
      <c r="L292" s="39" t="s">
        <v>373</v>
      </c>
      <c r="M292" s="39"/>
      <c r="N292" s="39"/>
      <c r="O292" s="39"/>
      <c r="P292" s="39"/>
      <c r="Q292" s="39"/>
      <c r="R292" s="39"/>
      <c r="S292" s="39" t="s">
        <v>7030</v>
      </c>
      <c r="T292" s="39" t="s">
        <v>6858</v>
      </c>
      <c r="U292" s="39" t="s">
        <v>6858</v>
      </c>
      <c r="V292" s="39" t="s">
        <v>7624</v>
      </c>
      <c r="W292" s="39" t="s">
        <v>6904</v>
      </c>
      <c r="X292" s="39"/>
      <c r="Y292" s="49" t="s">
        <v>265</v>
      </c>
      <c r="Z292" s="57">
        <v>4</v>
      </c>
      <c r="AA292" s="57"/>
      <c r="AB292" s="57" t="s">
        <v>6909</v>
      </c>
      <c r="AC292" s="57"/>
      <c r="AD292" s="57"/>
      <c r="AE292" s="57" t="s">
        <v>7625</v>
      </c>
      <c r="AF292" s="57"/>
      <c r="AG292" s="57"/>
      <c r="AH292" s="57"/>
      <c r="AI292" s="57"/>
      <c r="AJ292" s="57"/>
      <c r="AK292" s="57"/>
      <c r="AL292" s="41" t="str">
        <f>IF(A292="","",IF(IF(ISERROR(MATCH(A292,[1]vInfo!A:A,0)),"","VPC")&lt;&gt;"","VPC",IF(ISERROR(MATCH(A292,[2]vInfo!A:A,0)),IF(ISERROR(MATCH(A292,[3]vInfo!A:A,0)),"Non VPC(Location/Technical Constraint)","VPC (yet)"),"VPC (yet)")))</f>
        <v>VPC</v>
      </c>
      <c r="AM292" s="41" t="str">
        <f>IF(AL292="VPC (yet)",IFERROR(VLOOKUP(B292,[5]Sheet1!A:B,2,0),""),"")</f>
        <v/>
      </c>
      <c r="AN292" s="41" t="str">
        <f t="shared" si="9"/>
        <v>AP</v>
      </c>
    </row>
    <row r="293" spans="1:42" ht="18" hidden="1" customHeight="1">
      <c r="A293" s="38" t="str">
        <f t="shared" si="8"/>
        <v>x11giwtwnfs1a</v>
      </c>
      <c r="B293" s="38" t="s">
        <v>7620</v>
      </c>
      <c r="C293" s="46" t="s">
        <v>7633</v>
      </c>
      <c r="D293" s="38">
        <v>2</v>
      </c>
      <c r="E293" s="46" t="s">
        <v>7634</v>
      </c>
      <c r="F293" s="46" t="s">
        <v>7635</v>
      </c>
      <c r="G293" s="66" t="s">
        <v>670</v>
      </c>
      <c r="H293" s="66" t="s">
        <v>6878</v>
      </c>
      <c r="I293" s="66" t="s">
        <v>1132</v>
      </c>
      <c r="J293" s="66" t="s">
        <v>296</v>
      </c>
      <c r="K293" s="66" t="s">
        <v>6945</v>
      </c>
      <c r="L293" s="66" t="s">
        <v>373</v>
      </c>
      <c r="M293" s="66"/>
      <c r="N293" s="46"/>
      <c r="O293" s="66"/>
      <c r="P293" s="66"/>
      <c r="Q293" s="66"/>
      <c r="R293" s="66"/>
      <c r="S293" s="39" t="s">
        <v>7030</v>
      </c>
      <c r="T293" s="39" t="s">
        <v>6858</v>
      </c>
      <c r="U293" s="39" t="s">
        <v>6858</v>
      </c>
      <c r="V293" s="39" t="s">
        <v>7624</v>
      </c>
      <c r="W293" s="39" t="s">
        <v>6904</v>
      </c>
      <c r="X293" s="66"/>
      <c r="Y293" s="49" t="s">
        <v>265</v>
      </c>
      <c r="Z293" s="72">
        <v>4</v>
      </c>
      <c r="AA293" s="72"/>
      <c r="AB293" s="72" t="s">
        <v>6909</v>
      </c>
      <c r="AC293" s="72"/>
      <c r="AD293" s="72"/>
      <c r="AE293" s="72" t="s">
        <v>7636</v>
      </c>
      <c r="AF293" s="72"/>
      <c r="AG293" s="72"/>
      <c r="AH293" s="72"/>
      <c r="AI293" s="72"/>
      <c r="AJ293" s="72"/>
      <c r="AK293" s="72"/>
      <c r="AL293" s="41" t="str">
        <f>IF(A293="","",IF(IF(ISERROR(MATCH(A293,[1]vInfo!A:A,0)),"","VPC")&lt;&gt;"","VPC",IF(ISERROR(MATCH(A293,[2]vInfo!A:A,0)),IF(ISERROR(MATCH(A293,[3]vInfo!A:A,0)),"Non VPC(Location/Technical Constraint)","VPC (yet)"),"VPC (yet)")))</f>
        <v>VPC</v>
      </c>
      <c r="AM293" s="41" t="str">
        <f>IF(AL293="VPC (yet)",IFERROR(VLOOKUP(B293,[5]Sheet1!A:B,2,0),""),"")</f>
        <v/>
      </c>
      <c r="AN293" s="41" t="str">
        <f t="shared" si="9"/>
        <v>AP</v>
      </c>
    </row>
    <row r="294" spans="1:42" ht="18" hidden="1" customHeight="1">
      <c r="A294" s="38" t="str">
        <f t="shared" si="8"/>
        <v>x11glatwstagleg1a</v>
      </c>
      <c r="B294" s="38" t="s">
        <v>7637</v>
      </c>
      <c r="C294" s="38" t="s">
        <v>7638</v>
      </c>
      <c r="D294" s="38">
        <v>4</v>
      </c>
      <c r="E294" s="38" t="s">
        <v>7639</v>
      </c>
      <c r="F294" s="38" t="s">
        <v>7640</v>
      </c>
      <c r="G294" s="39" t="s">
        <v>670</v>
      </c>
      <c r="H294" s="39" t="s">
        <v>6878</v>
      </c>
      <c r="I294" s="39" t="s">
        <v>7013</v>
      </c>
      <c r="J294" s="39" t="s">
        <v>296</v>
      </c>
      <c r="K294" s="39" t="s">
        <v>6945</v>
      </c>
      <c r="L294" s="39" t="s">
        <v>270</v>
      </c>
      <c r="M294" s="64"/>
      <c r="N294" s="64"/>
      <c r="O294" s="64"/>
      <c r="P294" s="39"/>
      <c r="Q294" s="64"/>
      <c r="R294" s="64"/>
      <c r="S294" s="39" t="s">
        <v>7030</v>
      </c>
      <c r="T294" s="39" t="s">
        <v>216</v>
      </c>
      <c r="U294" s="39" t="s">
        <v>6879</v>
      </c>
      <c r="V294" s="39" t="s">
        <v>6963</v>
      </c>
      <c r="W294" s="39" t="s">
        <v>7641</v>
      </c>
      <c r="X294" s="39" t="s">
        <v>7047</v>
      </c>
      <c r="Y294" s="49" t="s">
        <v>265</v>
      </c>
      <c r="Z294" s="39">
        <v>4</v>
      </c>
      <c r="AA294" s="64"/>
      <c r="AB294" s="39" t="s">
        <v>7642</v>
      </c>
      <c r="AC294" s="64"/>
      <c r="AD294" s="64"/>
      <c r="AE294" s="55" t="s">
        <v>7643</v>
      </c>
      <c r="AF294" s="57"/>
      <c r="AG294" s="57"/>
      <c r="AH294" s="57"/>
      <c r="AI294" s="57"/>
      <c r="AJ294" s="57"/>
      <c r="AK294" s="57"/>
      <c r="AL294" s="41" t="str">
        <f>IF(A294="","",IF(IF(ISERROR(MATCH(A294,[1]vInfo!A:A,0)),"","VPC")&lt;&gt;"","VPC",IF(ISERROR(MATCH(A294,[2]vInfo!A:A,0)),IF(ISERROR(MATCH(A294,[3]vInfo!A:A,0)),"Non VPC(Location/Technical Constraint)","VPC (yet)"),"VPC (yet)")))</f>
        <v>Non VPC(Location/Technical Constraint)</v>
      </c>
      <c r="AM294" s="41" t="str">
        <f>IF(AL294="VPC (yet)",IFERROR(VLOOKUP(B294,[5]Sheet1!A:B,2,0),""),"")</f>
        <v/>
      </c>
      <c r="AN294" s="41" t="str">
        <f t="shared" si="9"/>
        <v>AP</v>
      </c>
    </row>
    <row r="295" spans="1:42" ht="18" hidden="1" customHeight="1">
      <c r="A295" s="38" t="str">
        <f t="shared" si="8"/>
        <v>x11glatwstg1a</v>
      </c>
      <c r="B295" s="38" t="s">
        <v>7637</v>
      </c>
      <c r="C295" s="38" t="s">
        <v>7638</v>
      </c>
      <c r="D295" s="38">
        <v>4</v>
      </c>
      <c r="E295" s="38" t="s">
        <v>7644</v>
      </c>
      <c r="F295" s="38" t="s">
        <v>7645</v>
      </c>
      <c r="G295" s="39" t="s">
        <v>670</v>
      </c>
      <c r="H295" s="39" t="s">
        <v>6878</v>
      </c>
      <c r="I295" s="39" t="s">
        <v>7013</v>
      </c>
      <c r="J295" s="39" t="s">
        <v>296</v>
      </c>
      <c r="K295" s="39" t="s">
        <v>6945</v>
      </c>
      <c r="L295" s="39" t="s">
        <v>270</v>
      </c>
      <c r="M295" s="64"/>
      <c r="N295" s="64"/>
      <c r="O295" s="64"/>
      <c r="P295" s="39">
        <v>4.7</v>
      </c>
      <c r="Q295" s="64"/>
      <c r="R295" s="64"/>
      <c r="S295" s="39" t="s">
        <v>7030</v>
      </c>
      <c r="T295" s="39" t="s">
        <v>216</v>
      </c>
      <c r="U295" s="39" t="s">
        <v>6879</v>
      </c>
      <c r="V295" s="39" t="s">
        <v>6963</v>
      </c>
      <c r="W295" s="39" t="s">
        <v>7641</v>
      </c>
      <c r="X295" s="39" t="s">
        <v>7047</v>
      </c>
      <c r="Y295" s="49" t="s">
        <v>265</v>
      </c>
      <c r="Z295" s="39">
        <v>4</v>
      </c>
      <c r="AA295" s="64"/>
      <c r="AB295" s="39" t="s">
        <v>7642</v>
      </c>
      <c r="AC295" s="64"/>
      <c r="AD295" s="64"/>
      <c r="AE295" s="55" t="s">
        <v>7643</v>
      </c>
      <c r="AF295" s="57"/>
      <c r="AG295" s="57"/>
      <c r="AH295" s="57"/>
      <c r="AI295" s="57"/>
      <c r="AJ295" s="57"/>
      <c r="AK295" s="57"/>
      <c r="AL295" s="41" t="str">
        <f>IF(A295="","",IF(IF(ISERROR(MATCH(A295,[1]vInfo!A:A,0)),"","VPC")&lt;&gt;"","VPC",IF(ISERROR(MATCH(A295,[2]vInfo!A:A,0)),IF(ISERROR(MATCH(A295,[3]vInfo!A:A,0)),"Non VPC(Location/Technical Constraint)","VPC (yet)"),"VPC (yet)")))</f>
        <v>VPC</v>
      </c>
      <c r="AM295" s="41" t="str">
        <f>IF(AL295="VPC (yet)",IFERROR(VLOOKUP(B295,[5]Sheet1!A:B,2,0),""),"")</f>
        <v/>
      </c>
      <c r="AN295" s="41" t="str">
        <f t="shared" si="9"/>
        <v>AP</v>
      </c>
    </row>
    <row r="296" spans="1:42" ht="18" hidden="1" customHeight="1">
      <c r="A296" s="38" t="str">
        <f t="shared" si="8"/>
        <v>w11gnicelog1a</v>
      </c>
      <c r="B296" s="38" t="s">
        <v>7646</v>
      </c>
      <c r="C296" s="38" t="s">
        <v>928</v>
      </c>
      <c r="D296" s="38">
        <v>2</v>
      </c>
      <c r="E296" s="38" t="s">
        <v>7647</v>
      </c>
      <c r="F296" s="38" t="s">
        <v>7648</v>
      </c>
      <c r="G296" s="39" t="s">
        <v>223</v>
      </c>
      <c r="H296" s="39" t="s">
        <v>6958</v>
      </c>
      <c r="I296" s="39" t="s">
        <v>1132</v>
      </c>
      <c r="J296" s="39" t="s">
        <v>256</v>
      </c>
      <c r="K296" s="39" t="s">
        <v>6010</v>
      </c>
      <c r="L296" s="39" t="s">
        <v>1126</v>
      </c>
      <c r="M296" s="39"/>
      <c r="N296" s="39"/>
      <c r="O296" s="39"/>
      <c r="P296" s="39"/>
      <c r="Q296" s="39"/>
      <c r="R296" s="39"/>
      <c r="S296" s="39"/>
      <c r="T296" s="39" t="s">
        <v>399</v>
      </c>
      <c r="U296" s="39" t="s">
        <v>6939</v>
      </c>
      <c r="V296" s="39" t="s">
        <v>6880</v>
      </c>
      <c r="W296" s="39" t="s">
        <v>7649</v>
      </c>
      <c r="X296" s="39" t="s">
        <v>6882</v>
      </c>
      <c r="Y296" s="49" t="s">
        <v>6883</v>
      </c>
      <c r="Z296" s="39"/>
      <c r="AA296" s="39">
        <v>8</v>
      </c>
      <c r="AB296" s="39" t="s">
        <v>7585</v>
      </c>
      <c r="AC296" s="39">
        <v>2500</v>
      </c>
      <c r="AD296" s="39"/>
      <c r="AE296" s="39"/>
      <c r="AF296" s="39"/>
      <c r="AG296" s="39"/>
      <c r="AH296" s="39"/>
      <c r="AI296" s="57"/>
      <c r="AJ296" s="38" t="s">
        <v>7650</v>
      </c>
      <c r="AK296" s="57"/>
      <c r="AL296" s="41" t="str">
        <f>IF(A296="","",IF(IF(ISERROR(MATCH(A296,[1]vInfo!A:A,0)),"","VPC")&lt;&gt;"","VPC",IF(ISERROR(MATCH(A296,[2]vInfo!A:A,0)),IF(ISERROR(MATCH(A296,[3]vInfo!A:A,0)),"Non VPC(Location/Technical Constraint)","VPC (yet)"),"VPC (yet)")))</f>
        <v>Non VPC(Location/Technical Constraint)</v>
      </c>
      <c r="AM296" s="41" t="str">
        <f>IF(AL296="VPC (yet)",IFERROR(VLOOKUP(B296,[5]Sheet1!A:B,2,0),""),"")</f>
        <v/>
      </c>
      <c r="AN296" s="41" t="str">
        <f t="shared" si="9"/>
        <v>infra</v>
      </c>
    </row>
    <row r="297" spans="1:42" ht="18" hidden="1" customHeight="1">
      <c r="A297" s="38" t="str">
        <f t="shared" si="8"/>
        <v>w11gnicelog1b</v>
      </c>
      <c r="B297" s="38" t="s">
        <v>7646</v>
      </c>
      <c r="C297" s="38" t="s">
        <v>928</v>
      </c>
      <c r="D297" s="38">
        <v>2</v>
      </c>
      <c r="E297" s="38" t="s">
        <v>7651</v>
      </c>
      <c r="F297" s="38" t="s">
        <v>7652</v>
      </c>
      <c r="G297" s="39" t="s">
        <v>223</v>
      </c>
      <c r="H297" s="39" t="s">
        <v>6958</v>
      </c>
      <c r="I297" s="39" t="s">
        <v>1132</v>
      </c>
      <c r="J297" s="39" t="s">
        <v>256</v>
      </c>
      <c r="K297" s="39" t="s">
        <v>6010</v>
      </c>
      <c r="L297" s="39" t="s">
        <v>1126</v>
      </c>
      <c r="M297" s="39"/>
      <c r="N297" s="39"/>
      <c r="O297" s="39"/>
      <c r="P297" s="39"/>
      <c r="Q297" s="39"/>
      <c r="R297" s="39"/>
      <c r="S297" s="39"/>
      <c r="T297" s="39" t="s">
        <v>450</v>
      </c>
      <c r="U297" s="39" t="s">
        <v>6939</v>
      </c>
      <c r="V297" s="39" t="s">
        <v>6880</v>
      </c>
      <c r="W297" s="39" t="s">
        <v>7649</v>
      </c>
      <c r="X297" s="39" t="s">
        <v>6882</v>
      </c>
      <c r="Y297" s="49" t="s">
        <v>6883</v>
      </c>
      <c r="Z297" s="39"/>
      <c r="AA297" s="39">
        <v>8</v>
      </c>
      <c r="AB297" s="39" t="s">
        <v>7585</v>
      </c>
      <c r="AC297" s="39"/>
      <c r="AD297" s="39"/>
      <c r="AE297" s="39"/>
      <c r="AF297" s="39"/>
      <c r="AG297" s="39"/>
      <c r="AH297" s="39"/>
      <c r="AI297" s="57"/>
      <c r="AJ297" s="38" t="s">
        <v>7653</v>
      </c>
      <c r="AK297" s="57"/>
      <c r="AL297" s="41" t="str">
        <f>IF(A297="","",IF(IF(ISERROR(MATCH(A297,[1]vInfo!A:A,0)),"","VPC")&lt;&gt;"","VPC",IF(ISERROR(MATCH(A297,[2]vInfo!A:A,0)),IF(ISERROR(MATCH(A297,[3]vInfo!A:A,0)),"Non VPC(Location/Technical Constraint)","VPC (yet)"),"VPC (yet)")))</f>
        <v>Non VPC(Location/Technical Constraint)</v>
      </c>
      <c r="AM297" s="41" t="str">
        <f>IF(AL297="VPC (yet)",IFERROR(VLOOKUP(B297,[5]Sheet1!A:B,2,0),""),"")</f>
        <v/>
      </c>
      <c r="AN297" s="41" t="str">
        <f t="shared" si="9"/>
        <v>infra</v>
      </c>
    </row>
    <row r="298" spans="1:42" ht="18" hidden="1" customHeight="1">
      <c r="A298" s="38" t="str">
        <f t="shared" si="8"/>
        <v>w11gnicelog2a</v>
      </c>
      <c r="B298" s="38" t="s">
        <v>7646</v>
      </c>
      <c r="C298" s="38" t="s">
        <v>928</v>
      </c>
      <c r="D298" s="38">
        <v>2</v>
      </c>
      <c r="E298" s="38" t="s">
        <v>7654</v>
      </c>
      <c r="F298" s="38" t="s">
        <v>7655</v>
      </c>
      <c r="G298" s="39" t="s">
        <v>223</v>
      </c>
      <c r="H298" s="39" t="s">
        <v>6958</v>
      </c>
      <c r="I298" s="39" t="s">
        <v>1132</v>
      </c>
      <c r="J298" s="39" t="s">
        <v>256</v>
      </c>
      <c r="K298" s="39" t="s">
        <v>6010</v>
      </c>
      <c r="L298" s="39" t="s">
        <v>1126</v>
      </c>
      <c r="M298" s="39"/>
      <c r="N298" s="39"/>
      <c r="O298" s="39"/>
      <c r="P298" s="39"/>
      <c r="Q298" s="39"/>
      <c r="R298" s="39"/>
      <c r="S298" s="39"/>
      <c r="T298" s="39" t="s">
        <v>399</v>
      </c>
      <c r="U298" s="39" t="s">
        <v>6939</v>
      </c>
      <c r="V298" s="39" t="s">
        <v>6880</v>
      </c>
      <c r="W298" s="39" t="s">
        <v>7649</v>
      </c>
      <c r="X298" s="39" t="s">
        <v>6882</v>
      </c>
      <c r="Y298" s="49" t="s">
        <v>6883</v>
      </c>
      <c r="Z298" s="39"/>
      <c r="AA298" s="39">
        <v>8</v>
      </c>
      <c r="AB298" s="39" t="s">
        <v>7585</v>
      </c>
      <c r="AC298" s="39">
        <v>2500</v>
      </c>
      <c r="AD298" s="39"/>
      <c r="AE298" s="39"/>
      <c r="AF298" s="39"/>
      <c r="AG298" s="39"/>
      <c r="AH298" s="39"/>
      <c r="AI298" s="57"/>
      <c r="AJ298" s="38" t="s">
        <v>7650</v>
      </c>
      <c r="AK298" s="57"/>
      <c r="AL298" s="41" t="str">
        <f>IF(A298="","",IF(IF(ISERROR(MATCH(A298,[1]vInfo!A:A,0)),"","VPC")&lt;&gt;"","VPC",IF(ISERROR(MATCH(A298,[2]vInfo!A:A,0)),IF(ISERROR(MATCH(A298,[3]vInfo!A:A,0)),"Non VPC(Location/Technical Constraint)","VPC (yet)"),"VPC (yet)")))</f>
        <v>Non VPC(Location/Technical Constraint)</v>
      </c>
      <c r="AM298" s="41" t="str">
        <f>IF(AL298="VPC (yet)",IFERROR(VLOOKUP(B298,[5]Sheet1!A:B,2,0),""),"")</f>
        <v/>
      </c>
      <c r="AN298" s="41" t="str">
        <f t="shared" si="9"/>
        <v>infra</v>
      </c>
    </row>
    <row r="299" spans="1:42" ht="18" hidden="1" customHeight="1">
      <c r="A299" s="38" t="str">
        <f t="shared" si="8"/>
        <v>w11gnicelog2b</v>
      </c>
      <c r="B299" s="38" t="s">
        <v>7646</v>
      </c>
      <c r="C299" s="38" t="s">
        <v>928</v>
      </c>
      <c r="D299" s="38">
        <v>2</v>
      </c>
      <c r="E299" s="38" t="s">
        <v>7656</v>
      </c>
      <c r="F299" s="38" t="s">
        <v>7657</v>
      </c>
      <c r="G299" s="39" t="s">
        <v>223</v>
      </c>
      <c r="H299" s="39" t="s">
        <v>6958</v>
      </c>
      <c r="I299" s="39" t="s">
        <v>1132</v>
      </c>
      <c r="J299" s="39" t="s">
        <v>256</v>
      </c>
      <c r="K299" s="39" t="s">
        <v>6010</v>
      </c>
      <c r="L299" s="39" t="s">
        <v>1126</v>
      </c>
      <c r="M299" s="39"/>
      <c r="N299" s="39"/>
      <c r="O299" s="39"/>
      <c r="P299" s="39"/>
      <c r="Q299" s="39"/>
      <c r="R299" s="39"/>
      <c r="S299" s="39"/>
      <c r="T299" s="39" t="s">
        <v>450</v>
      </c>
      <c r="U299" s="39" t="s">
        <v>6939</v>
      </c>
      <c r="V299" s="39" t="s">
        <v>6880</v>
      </c>
      <c r="W299" s="39" t="s">
        <v>7649</v>
      </c>
      <c r="X299" s="39" t="s">
        <v>6882</v>
      </c>
      <c r="Y299" s="49" t="s">
        <v>6883</v>
      </c>
      <c r="Z299" s="39"/>
      <c r="AA299" s="39">
        <v>8</v>
      </c>
      <c r="AB299" s="39" t="s">
        <v>7585</v>
      </c>
      <c r="AC299" s="39"/>
      <c r="AD299" s="39"/>
      <c r="AE299" s="39"/>
      <c r="AF299" s="39"/>
      <c r="AG299" s="39"/>
      <c r="AH299" s="39"/>
      <c r="AI299" s="57"/>
      <c r="AJ299" s="38" t="s">
        <v>7653</v>
      </c>
      <c r="AK299" s="57"/>
      <c r="AL299" s="41" t="str">
        <f>IF(A299="","",IF(IF(ISERROR(MATCH(A299,[1]vInfo!A:A,0)),"","VPC")&lt;&gt;"","VPC",IF(ISERROR(MATCH(A299,[2]vInfo!A:A,0)),IF(ISERROR(MATCH(A299,[3]vInfo!A:A,0)),"Non VPC(Location/Technical Constraint)","VPC (yet)"),"VPC (yet)")))</f>
        <v>Non VPC(Location/Technical Constraint)</v>
      </c>
      <c r="AM299" s="41" t="str">
        <f>IF(AL299="VPC (yet)",IFERROR(VLOOKUP(B299,[5]Sheet1!A:B,2,0),""),"")</f>
        <v/>
      </c>
      <c r="AN299" s="41" t="str">
        <f t="shared" si="9"/>
        <v>infra</v>
      </c>
    </row>
    <row r="300" spans="1:42" ht="18" hidden="1" customHeight="1">
      <c r="A300" s="38" t="str">
        <f t="shared" si="8"/>
        <v>w11gnicelog3a</v>
      </c>
      <c r="B300" s="38" t="s">
        <v>7646</v>
      </c>
      <c r="C300" s="38" t="s">
        <v>928</v>
      </c>
      <c r="D300" s="38">
        <v>2</v>
      </c>
      <c r="E300" s="38" t="s">
        <v>7658</v>
      </c>
      <c r="F300" s="38" t="s">
        <v>7659</v>
      </c>
      <c r="G300" s="38" t="s">
        <v>681</v>
      </c>
      <c r="H300" s="38" t="s">
        <v>6899</v>
      </c>
      <c r="I300" s="38" t="s">
        <v>681</v>
      </c>
      <c r="J300" s="39" t="s">
        <v>6900</v>
      </c>
      <c r="K300" s="39" t="s">
        <v>6010</v>
      </c>
      <c r="L300" s="39" t="s">
        <v>1126</v>
      </c>
      <c r="M300" s="39"/>
      <c r="N300" s="39"/>
      <c r="O300" s="39"/>
      <c r="P300" s="39"/>
      <c r="Q300" s="39"/>
      <c r="R300" s="39"/>
      <c r="S300" s="39"/>
      <c r="T300" s="39" t="s">
        <v>399</v>
      </c>
      <c r="U300" s="39" t="s">
        <v>6939</v>
      </c>
      <c r="V300" s="39" t="s">
        <v>6880</v>
      </c>
      <c r="W300" s="39" t="s">
        <v>7649</v>
      </c>
      <c r="X300" s="39" t="s">
        <v>6882</v>
      </c>
      <c r="Y300" s="49" t="s">
        <v>6883</v>
      </c>
      <c r="Z300" s="57">
        <v>8</v>
      </c>
      <c r="AA300" s="57"/>
      <c r="AB300" s="57" t="s">
        <v>7376</v>
      </c>
      <c r="AC300" s="57"/>
      <c r="AD300" s="57"/>
      <c r="AE300" s="57"/>
      <c r="AF300" s="57"/>
      <c r="AG300" s="57"/>
      <c r="AH300" s="57"/>
      <c r="AI300" s="57"/>
      <c r="AJ300" s="57"/>
      <c r="AK300" s="57"/>
      <c r="AL300" s="41" t="s">
        <v>8123</v>
      </c>
      <c r="AM300" s="41" t="str">
        <f>IF(AL300="VPC (yet)",IFERROR(VLOOKUP(B300,[5]Sheet1!A:B,2,0),""),"")</f>
        <v/>
      </c>
      <c r="AN300" s="41" t="str">
        <f t="shared" si="9"/>
        <v>infra</v>
      </c>
      <c r="AO300" s="41" t="e">
        <f>MATCH(B300,[4]Dashboard!B:B,0)</f>
        <v>#N/A</v>
      </c>
      <c r="AP300" s="41" t="s">
        <v>8142</v>
      </c>
    </row>
    <row r="301" spans="1:42" ht="18" hidden="1" customHeight="1">
      <c r="A301" s="38" t="str">
        <f t="shared" si="8"/>
        <v>w11gnicelog3b</v>
      </c>
      <c r="B301" s="38" t="s">
        <v>7646</v>
      </c>
      <c r="C301" s="38" t="s">
        <v>928</v>
      </c>
      <c r="D301" s="38">
        <v>2</v>
      </c>
      <c r="E301" s="38" t="s">
        <v>7660</v>
      </c>
      <c r="F301" s="38" t="s">
        <v>7661</v>
      </c>
      <c r="G301" s="38" t="s">
        <v>311</v>
      </c>
      <c r="H301" s="38" t="s">
        <v>6899</v>
      </c>
      <c r="I301" s="38" t="s">
        <v>681</v>
      </c>
      <c r="J301" s="39" t="s">
        <v>6900</v>
      </c>
      <c r="K301" s="39" t="s">
        <v>6010</v>
      </c>
      <c r="L301" s="39" t="s">
        <v>1126</v>
      </c>
      <c r="M301" s="39"/>
      <c r="N301" s="39"/>
      <c r="O301" s="39"/>
      <c r="P301" s="39"/>
      <c r="Q301" s="39"/>
      <c r="R301" s="39"/>
      <c r="S301" s="39"/>
      <c r="T301" s="39" t="s">
        <v>450</v>
      </c>
      <c r="U301" s="39" t="s">
        <v>6939</v>
      </c>
      <c r="V301" s="39" t="s">
        <v>6880</v>
      </c>
      <c r="W301" s="39" t="s">
        <v>7649</v>
      </c>
      <c r="X301" s="39" t="s">
        <v>6882</v>
      </c>
      <c r="Y301" s="49" t="s">
        <v>6883</v>
      </c>
      <c r="Z301" s="57">
        <v>8</v>
      </c>
      <c r="AA301" s="57"/>
      <c r="AB301" s="57" t="s">
        <v>7376</v>
      </c>
      <c r="AC301" s="57"/>
      <c r="AD301" s="57"/>
      <c r="AE301" s="57"/>
      <c r="AF301" s="57"/>
      <c r="AG301" s="57"/>
      <c r="AH301" s="57"/>
      <c r="AI301" s="57"/>
      <c r="AJ301" s="57"/>
      <c r="AK301" s="57"/>
      <c r="AL301" s="41" t="s">
        <v>8123</v>
      </c>
      <c r="AM301" s="41" t="str">
        <f>IF(AL301="VPC (yet)",IFERROR(VLOOKUP(B301,[5]Sheet1!A:B,2,0),""),"")</f>
        <v/>
      </c>
      <c r="AN301" s="41" t="str">
        <f t="shared" si="9"/>
        <v>infra</v>
      </c>
      <c r="AO301" s="41" t="e">
        <f>MATCH(B301,[4]Dashboard!B:B,0)</f>
        <v>#N/A</v>
      </c>
      <c r="AP301" s="41" t="s">
        <v>8142</v>
      </c>
    </row>
    <row r="302" spans="1:42" ht="18" hidden="1" customHeight="1">
      <c r="A302" s="38" t="str">
        <f t="shared" si="8"/>
        <v>w11gnicelog4a</v>
      </c>
      <c r="B302" s="38" t="s">
        <v>7646</v>
      </c>
      <c r="C302" s="38" t="s">
        <v>928</v>
      </c>
      <c r="D302" s="38">
        <v>2</v>
      </c>
      <c r="E302" s="38" t="s">
        <v>7662</v>
      </c>
      <c r="F302" s="38" t="s">
        <v>7663</v>
      </c>
      <c r="G302" s="38" t="s">
        <v>311</v>
      </c>
      <c r="H302" s="38" t="s">
        <v>6899</v>
      </c>
      <c r="I302" s="38" t="s">
        <v>681</v>
      </c>
      <c r="J302" s="39" t="s">
        <v>6900</v>
      </c>
      <c r="K302" s="39" t="s">
        <v>6010</v>
      </c>
      <c r="L302" s="39" t="s">
        <v>1126</v>
      </c>
      <c r="M302" s="39"/>
      <c r="N302" s="39"/>
      <c r="O302" s="39"/>
      <c r="P302" s="39"/>
      <c r="Q302" s="39"/>
      <c r="R302" s="39"/>
      <c r="S302" s="39"/>
      <c r="T302" s="39" t="s">
        <v>399</v>
      </c>
      <c r="U302" s="39" t="s">
        <v>6939</v>
      </c>
      <c r="V302" s="39" t="s">
        <v>6880</v>
      </c>
      <c r="W302" s="39" t="s">
        <v>7649</v>
      </c>
      <c r="X302" s="39" t="s">
        <v>7262</v>
      </c>
      <c r="Y302" s="49" t="s">
        <v>6883</v>
      </c>
      <c r="Z302" s="57">
        <v>8</v>
      </c>
      <c r="AA302" s="57"/>
      <c r="AB302" s="39" t="s">
        <v>7585</v>
      </c>
      <c r="AC302" s="57"/>
      <c r="AD302" s="57"/>
      <c r="AE302" s="57"/>
      <c r="AF302" s="57"/>
      <c r="AG302" s="57"/>
      <c r="AH302" s="57"/>
      <c r="AI302" s="57"/>
      <c r="AJ302" s="57"/>
      <c r="AK302" s="57"/>
      <c r="AL302" s="41" t="s">
        <v>8123</v>
      </c>
      <c r="AM302" s="41" t="str">
        <f>IF(AL302="VPC (yet)",IFERROR(VLOOKUP(B302,[5]Sheet1!A:B,2,0),""),"")</f>
        <v/>
      </c>
      <c r="AN302" s="41" t="str">
        <f t="shared" si="9"/>
        <v>infra</v>
      </c>
      <c r="AO302" s="41" t="e">
        <f>MATCH(B302,[4]Dashboard!B:B,0)</f>
        <v>#N/A</v>
      </c>
      <c r="AP302" s="41" t="s">
        <v>8142</v>
      </c>
    </row>
    <row r="303" spans="1:42" ht="18" hidden="1" customHeight="1">
      <c r="A303" s="38" t="str">
        <f t="shared" si="8"/>
        <v>w11gnicelog4b</v>
      </c>
      <c r="B303" s="38" t="s">
        <v>7646</v>
      </c>
      <c r="C303" s="38" t="s">
        <v>928</v>
      </c>
      <c r="D303" s="38">
        <v>2</v>
      </c>
      <c r="E303" s="38" t="s">
        <v>7664</v>
      </c>
      <c r="F303" s="38" t="s">
        <v>7665</v>
      </c>
      <c r="G303" s="38" t="s">
        <v>311</v>
      </c>
      <c r="H303" s="38" t="s">
        <v>6899</v>
      </c>
      <c r="I303" s="38" t="s">
        <v>681</v>
      </c>
      <c r="J303" s="39" t="s">
        <v>6900</v>
      </c>
      <c r="K303" s="39" t="s">
        <v>6010</v>
      </c>
      <c r="L303" s="39" t="s">
        <v>1126</v>
      </c>
      <c r="M303" s="39"/>
      <c r="N303" s="39"/>
      <c r="O303" s="39"/>
      <c r="P303" s="39"/>
      <c r="Q303" s="39"/>
      <c r="R303" s="39"/>
      <c r="S303" s="39"/>
      <c r="T303" s="39" t="s">
        <v>450</v>
      </c>
      <c r="U303" s="39" t="s">
        <v>6939</v>
      </c>
      <c r="V303" s="39" t="s">
        <v>6880</v>
      </c>
      <c r="W303" s="39" t="s">
        <v>7649</v>
      </c>
      <c r="X303" s="39" t="s">
        <v>6882</v>
      </c>
      <c r="Y303" s="49" t="s">
        <v>6883</v>
      </c>
      <c r="Z303" s="57">
        <v>8</v>
      </c>
      <c r="AA303" s="57"/>
      <c r="AB303" s="39" t="s">
        <v>7585</v>
      </c>
      <c r="AC303" s="57"/>
      <c r="AD303" s="57"/>
      <c r="AE303" s="57"/>
      <c r="AF303" s="57"/>
      <c r="AG303" s="57"/>
      <c r="AH303" s="57"/>
      <c r="AI303" s="57"/>
      <c r="AJ303" s="57"/>
      <c r="AK303" s="57"/>
      <c r="AL303" s="41" t="s">
        <v>8123</v>
      </c>
      <c r="AM303" s="41" t="str">
        <f>IF(AL303="VPC (yet)",IFERROR(VLOOKUP(B303,[5]Sheet1!A:B,2,0),""),"")</f>
        <v/>
      </c>
      <c r="AN303" s="41" t="str">
        <f t="shared" si="9"/>
        <v>infra</v>
      </c>
      <c r="AO303" s="41" t="e">
        <f>MATCH(B303,[4]Dashboard!B:B,0)</f>
        <v>#N/A</v>
      </c>
      <c r="AP303" s="41" t="s">
        <v>8142</v>
      </c>
    </row>
    <row r="304" spans="1:42" ht="18" hidden="1" customHeight="1">
      <c r="A304" s="38" t="str">
        <f t="shared" si="8"/>
        <v>w11gniceloga</v>
      </c>
      <c r="B304" s="38" t="s">
        <v>7646</v>
      </c>
      <c r="C304" s="38" t="s">
        <v>928</v>
      </c>
      <c r="D304" s="38">
        <v>2</v>
      </c>
      <c r="E304" s="38" t="s">
        <v>7666</v>
      </c>
      <c r="F304" s="38" t="s">
        <v>7667</v>
      </c>
      <c r="G304" s="39" t="s">
        <v>223</v>
      </c>
      <c r="H304" s="39" t="s">
        <v>6958</v>
      </c>
      <c r="I304" s="39" t="s">
        <v>1132</v>
      </c>
      <c r="J304" s="39" t="s">
        <v>256</v>
      </c>
      <c r="K304" s="39" t="s">
        <v>6010</v>
      </c>
      <c r="L304" s="39" t="s">
        <v>1126</v>
      </c>
      <c r="M304" s="39"/>
      <c r="N304" s="39"/>
      <c r="O304" s="39"/>
      <c r="P304" s="39"/>
      <c r="Q304" s="39"/>
      <c r="R304" s="39" t="s">
        <v>6920</v>
      </c>
      <c r="S304" s="39"/>
      <c r="T304" s="39" t="s">
        <v>399</v>
      </c>
      <c r="U304" s="39" t="s">
        <v>6939</v>
      </c>
      <c r="V304" s="39" t="s">
        <v>6880</v>
      </c>
      <c r="W304" s="39" t="s">
        <v>7649</v>
      </c>
      <c r="X304" s="39" t="s">
        <v>6882</v>
      </c>
      <c r="Y304" s="49" t="s">
        <v>6883</v>
      </c>
      <c r="Z304" s="39"/>
      <c r="AA304" s="39">
        <v>8</v>
      </c>
      <c r="AB304" s="39" t="s">
        <v>7585</v>
      </c>
      <c r="AC304" s="39">
        <v>1995</v>
      </c>
      <c r="AD304" s="39"/>
      <c r="AE304" s="39"/>
      <c r="AF304" s="39"/>
      <c r="AG304" s="39"/>
      <c r="AH304" s="39"/>
      <c r="AI304" s="57"/>
      <c r="AJ304" s="38" t="s">
        <v>7650</v>
      </c>
      <c r="AK304" s="57"/>
      <c r="AL304" s="41" t="str">
        <f>IF(A304="","",IF(IF(ISERROR(MATCH(A304,[1]vInfo!A:A,0)),"","VPC")&lt;&gt;"","VPC",IF(ISERROR(MATCH(A304,[2]vInfo!A:A,0)),IF(ISERROR(MATCH(A304,[3]vInfo!A:A,0)),"Non VPC(Location/Technical Constraint)","VPC (yet)"),"VPC (yet)")))</f>
        <v>Non VPC(Location/Technical Constraint)</v>
      </c>
      <c r="AM304" s="41" t="str">
        <f>IF(AL304="VPC (yet)",IFERROR(VLOOKUP(B304,[5]Sheet1!A:B,2,0),""),"")</f>
        <v/>
      </c>
      <c r="AN304" s="41" t="str">
        <f t="shared" si="9"/>
        <v>infra</v>
      </c>
    </row>
    <row r="305" spans="1:42" ht="18" hidden="1" customHeight="1">
      <c r="A305" s="38" t="str">
        <f t="shared" si="8"/>
        <v>w11gnicelogb</v>
      </c>
      <c r="B305" s="38" t="s">
        <v>7646</v>
      </c>
      <c r="C305" s="38" t="s">
        <v>928</v>
      </c>
      <c r="D305" s="38">
        <v>2</v>
      </c>
      <c r="E305" s="38" t="s">
        <v>7668</v>
      </c>
      <c r="F305" s="38" t="s">
        <v>7669</v>
      </c>
      <c r="G305" s="39" t="s">
        <v>223</v>
      </c>
      <c r="H305" s="39" t="s">
        <v>6958</v>
      </c>
      <c r="I305" s="39" t="s">
        <v>1132</v>
      </c>
      <c r="J305" s="39" t="s">
        <v>256</v>
      </c>
      <c r="K305" s="39" t="s">
        <v>6010</v>
      </c>
      <c r="L305" s="39" t="s">
        <v>1126</v>
      </c>
      <c r="M305" s="39"/>
      <c r="N305" s="39"/>
      <c r="O305" s="39"/>
      <c r="P305" s="39"/>
      <c r="Q305" s="39"/>
      <c r="R305" s="39" t="s">
        <v>6920</v>
      </c>
      <c r="S305" s="39"/>
      <c r="T305" s="39" t="s">
        <v>450</v>
      </c>
      <c r="U305" s="39" t="s">
        <v>6939</v>
      </c>
      <c r="V305" s="39" t="s">
        <v>6880</v>
      </c>
      <c r="W305" s="39" t="s">
        <v>7649</v>
      </c>
      <c r="X305" s="39" t="s">
        <v>6882</v>
      </c>
      <c r="Y305" s="49" t="s">
        <v>6883</v>
      </c>
      <c r="Z305" s="39"/>
      <c r="AA305" s="39">
        <v>8</v>
      </c>
      <c r="AB305" s="39" t="s">
        <v>7585</v>
      </c>
      <c r="AC305" s="39">
        <v>1995</v>
      </c>
      <c r="AD305" s="39"/>
      <c r="AE305" s="39"/>
      <c r="AF305" s="39"/>
      <c r="AG305" s="39"/>
      <c r="AH305" s="39"/>
      <c r="AI305" s="57"/>
      <c r="AJ305" s="38" t="s">
        <v>7670</v>
      </c>
      <c r="AK305" s="57"/>
      <c r="AL305" s="41" t="str">
        <f>IF(A305="","",IF(IF(ISERROR(MATCH(A305,[1]vInfo!A:A,0)),"","VPC")&lt;&gt;"","VPC",IF(ISERROR(MATCH(A305,[2]vInfo!A:A,0)),IF(ISERROR(MATCH(A305,[3]vInfo!A:A,0)),"Non VPC(Location/Technical Constraint)","VPC (yet)"),"VPC (yet)")))</f>
        <v>Non VPC(Location/Technical Constraint)</v>
      </c>
      <c r="AM305" s="41" t="str">
        <f>IF(AL305="VPC (yet)",IFERROR(VLOOKUP(B305,[5]Sheet1!A:B,2,0),""),"")</f>
        <v/>
      </c>
      <c r="AN305" s="41" t="str">
        <f t="shared" si="9"/>
        <v>infra</v>
      </c>
    </row>
    <row r="306" spans="1:42" ht="18" hidden="1" customHeight="1">
      <c r="A306" s="38" t="str">
        <f t="shared" si="8"/>
        <v>w11gnicenim1a</v>
      </c>
      <c r="B306" s="38" t="s">
        <v>7646</v>
      </c>
      <c r="C306" s="38" t="s">
        <v>928</v>
      </c>
      <c r="D306" s="38">
        <v>2</v>
      </c>
      <c r="E306" s="38" t="s">
        <v>7671</v>
      </c>
      <c r="F306" s="38" t="s">
        <v>7672</v>
      </c>
      <c r="G306" s="39" t="s">
        <v>223</v>
      </c>
      <c r="H306" s="39" t="s">
        <v>6958</v>
      </c>
      <c r="I306" s="39" t="s">
        <v>1132</v>
      </c>
      <c r="J306" s="39" t="s">
        <v>256</v>
      </c>
      <c r="K306" s="39" t="s">
        <v>6010</v>
      </c>
      <c r="L306" s="39" t="s">
        <v>1126</v>
      </c>
      <c r="M306" s="39" t="s">
        <v>6927</v>
      </c>
      <c r="N306" s="39" t="s">
        <v>6928</v>
      </c>
      <c r="O306" s="39"/>
      <c r="P306" s="39"/>
      <c r="Q306" s="39"/>
      <c r="R306" s="39" t="s">
        <v>6920</v>
      </c>
      <c r="S306" s="39"/>
      <c r="T306" s="39" t="s">
        <v>399</v>
      </c>
      <c r="U306" s="39" t="s">
        <v>6939</v>
      </c>
      <c r="V306" s="39" t="s">
        <v>6880</v>
      </c>
      <c r="W306" s="39" t="s">
        <v>7649</v>
      </c>
      <c r="X306" s="39" t="s">
        <v>6882</v>
      </c>
      <c r="Y306" s="49" t="s">
        <v>6883</v>
      </c>
      <c r="Z306" s="39"/>
      <c r="AA306" s="39">
        <v>8</v>
      </c>
      <c r="AB306" s="39" t="s">
        <v>7585</v>
      </c>
      <c r="AC306" s="39">
        <v>2500</v>
      </c>
      <c r="AD306" s="39"/>
      <c r="AE306" s="39"/>
      <c r="AF306" s="39"/>
      <c r="AG306" s="39"/>
      <c r="AH306" s="39"/>
      <c r="AI306" s="57"/>
      <c r="AJ306" s="38" t="s">
        <v>7650</v>
      </c>
      <c r="AK306" s="57"/>
      <c r="AL306" s="41" t="str">
        <f>IF(A306="","",IF(IF(ISERROR(MATCH(A306,[1]vInfo!A:A,0)),"","VPC")&lt;&gt;"","VPC",IF(ISERROR(MATCH(A306,[2]vInfo!A:A,0)),IF(ISERROR(MATCH(A306,[3]vInfo!A:A,0)),"Non VPC(Location/Technical Constraint)","VPC (yet)"),"VPC (yet)")))</f>
        <v>Non VPC(Location/Technical Constraint)</v>
      </c>
      <c r="AM306" s="41" t="str">
        <f>IF(AL306="VPC (yet)",IFERROR(VLOOKUP(B306,[5]Sheet1!A:B,2,0),""),"")</f>
        <v/>
      </c>
      <c r="AN306" s="41" t="str">
        <f t="shared" si="9"/>
        <v>infra</v>
      </c>
    </row>
    <row r="307" spans="1:42" ht="18" hidden="1" customHeight="1">
      <c r="A307" s="38" t="str">
        <f t="shared" si="8"/>
        <v>w11gnicenim1b</v>
      </c>
      <c r="B307" s="38" t="s">
        <v>7646</v>
      </c>
      <c r="C307" s="38" t="s">
        <v>928</v>
      </c>
      <c r="D307" s="38">
        <v>2</v>
      </c>
      <c r="E307" s="38" t="s">
        <v>7673</v>
      </c>
      <c r="F307" s="38" t="s">
        <v>7674</v>
      </c>
      <c r="G307" s="39" t="s">
        <v>223</v>
      </c>
      <c r="H307" s="39" t="s">
        <v>6958</v>
      </c>
      <c r="I307" s="39" t="s">
        <v>1132</v>
      </c>
      <c r="J307" s="39" t="s">
        <v>256</v>
      </c>
      <c r="K307" s="39" t="s">
        <v>6010</v>
      </c>
      <c r="L307" s="39" t="s">
        <v>1126</v>
      </c>
      <c r="M307" s="39" t="s">
        <v>6927</v>
      </c>
      <c r="N307" s="39" t="s">
        <v>6928</v>
      </c>
      <c r="O307" s="39"/>
      <c r="P307" s="39"/>
      <c r="Q307" s="39"/>
      <c r="R307" s="39" t="s">
        <v>6920</v>
      </c>
      <c r="S307" s="39"/>
      <c r="T307" s="39" t="s">
        <v>450</v>
      </c>
      <c r="U307" s="39" t="s">
        <v>6939</v>
      </c>
      <c r="V307" s="39" t="s">
        <v>6880</v>
      </c>
      <c r="W307" s="39" t="s">
        <v>7649</v>
      </c>
      <c r="X307" s="39" t="s">
        <v>6882</v>
      </c>
      <c r="Y307" s="49" t="s">
        <v>6883</v>
      </c>
      <c r="Z307" s="39"/>
      <c r="AA307" s="39">
        <v>8</v>
      </c>
      <c r="AB307" s="39" t="s">
        <v>7585</v>
      </c>
      <c r="AC307" s="39">
        <v>2500</v>
      </c>
      <c r="AD307" s="39"/>
      <c r="AE307" s="39"/>
      <c r="AF307" s="39"/>
      <c r="AG307" s="39"/>
      <c r="AH307" s="39"/>
      <c r="AI307" s="57"/>
      <c r="AJ307" s="38" t="s">
        <v>7653</v>
      </c>
      <c r="AK307" s="57"/>
      <c r="AL307" s="41" t="str">
        <f>IF(A307="","",IF(IF(ISERROR(MATCH(A307,[1]vInfo!A:A,0)),"","VPC")&lt;&gt;"","VPC",IF(ISERROR(MATCH(A307,[2]vInfo!A:A,0)),IF(ISERROR(MATCH(A307,[3]vInfo!A:A,0)),"Non VPC(Location/Technical Constraint)","VPC (yet)"),"VPC (yet)")))</f>
        <v>Non VPC(Location/Technical Constraint)</v>
      </c>
      <c r="AM307" s="41" t="str">
        <f>IF(AL307="VPC (yet)",IFERROR(VLOOKUP(B307,[5]Sheet1!A:B,2,0),""),"")</f>
        <v/>
      </c>
      <c r="AN307" s="41" t="str">
        <f t="shared" si="9"/>
        <v>infra</v>
      </c>
    </row>
    <row r="308" spans="1:42" ht="18" hidden="1" customHeight="1">
      <c r="A308" s="38" t="str">
        <f t="shared" si="8"/>
        <v>w11gniceperf1a</v>
      </c>
      <c r="B308" s="38" t="s">
        <v>7646</v>
      </c>
      <c r="C308" s="38" t="s">
        <v>928</v>
      </c>
      <c r="D308" s="38">
        <v>2</v>
      </c>
      <c r="E308" s="38" t="s">
        <v>7675</v>
      </c>
      <c r="F308" s="38" t="s">
        <v>7676</v>
      </c>
      <c r="G308" s="39" t="s">
        <v>223</v>
      </c>
      <c r="H308" s="39" t="s">
        <v>6958</v>
      </c>
      <c r="I308" s="39" t="s">
        <v>1132</v>
      </c>
      <c r="J308" s="39" t="s">
        <v>256</v>
      </c>
      <c r="K308" s="39" t="s">
        <v>6010</v>
      </c>
      <c r="L308" s="39" t="s">
        <v>1126</v>
      </c>
      <c r="M308" s="39" t="s">
        <v>6927</v>
      </c>
      <c r="N308" s="39" t="s">
        <v>6928</v>
      </c>
      <c r="O308" s="39"/>
      <c r="P308" s="39"/>
      <c r="Q308" s="39"/>
      <c r="R308" s="39" t="s">
        <v>6920</v>
      </c>
      <c r="S308" s="39"/>
      <c r="T308" s="39" t="s">
        <v>399</v>
      </c>
      <c r="U308" s="39" t="s">
        <v>6939</v>
      </c>
      <c r="V308" s="39" t="s">
        <v>6880</v>
      </c>
      <c r="W308" s="39" t="s">
        <v>7649</v>
      </c>
      <c r="X308" s="39" t="s">
        <v>6882</v>
      </c>
      <c r="Y308" s="49" t="s">
        <v>6883</v>
      </c>
      <c r="Z308" s="39"/>
      <c r="AA308" s="39">
        <v>8</v>
      </c>
      <c r="AB308" s="39" t="s">
        <v>7585</v>
      </c>
      <c r="AC308" s="39">
        <v>2500</v>
      </c>
      <c r="AD308" s="39"/>
      <c r="AE308" s="39"/>
      <c r="AF308" s="39"/>
      <c r="AG308" s="39"/>
      <c r="AH308" s="39"/>
      <c r="AI308" s="57"/>
      <c r="AJ308" s="38" t="s">
        <v>7677</v>
      </c>
      <c r="AK308" s="57"/>
      <c r="AL308" s="41" t="str">
        <f>IF(A308="","",IF(IF(ISERROR(MATCH(A308,[1]vInfo!A:A,0)),"","VPC")&lt;&gt;"","VPC",IF(ISERROR(MATCH(A308,[2]vInfo!A:A,0)),IF(ISERROR(MATCH(A308,[3]vInfo!A:A,0)),"Non VPC(Location/Technical Constraint)","VPC (yet)"),"VPC (yet)")))</f>
        <v>Non VPC(Location/Technical Constraint)</v>
      </c>
      <c r="AM308" s="41" t="str">
        <f>IF(AL308="VPC (yet)",IFERROR(VLOOKUP(B308,[5]Sheet1!A:B,2,0),""),"")</f>
        <v/>
      </c>
      <c r="AN308" s="41" t="str">
        <f t="shared" si="9"/>
        <v>infra</v>
      </c>
    </row>
    <row r="309" spans="1:42" ht="18" hidden="1" customHeight="1">
      <c r="A309" s="38" t="str">
        <f t="shared" si="8"/>
        <v>w11gnicerec01</v>
      </c>
      <c r="B309" s="38" t="s">
        <v>3628</v>
      </c>
      <c r="C309" s="38" t="s">
        <v>7678</v>
      </c>
      <c r="D309" s="38">
        <v>2</v>
      </c>
      <c r="E309" s="38" t="s">
        <v>7679</v>
      </c>
      <c r="F309" s="38" t="s">
        <v>7680</v>
      </c>
      <c r="G309" s="39" t="s">
        <v>223</v>
      </c>
      <c r="H309" s="39" t="s">
        <v>6958</v>
      </c>
      <c r="I309" s="39" t="s">
        <v>1132</v>
      </c>
      <c r="J309" s="39" t="s">
        <v>256</v>
      </c>
      <c r="K309" s="39" t="s">
        <v>6156</v>
      </c>
      <c r="L309" s="39" t="s">
        <v>1126</v>
      </c>
      <c r="M309" s="39"/>
      <c r="N309" s="39"/>
      <c r="O309" s="39"/>
      <c r="P309" s="39"/>
      <c r="Q309" s="39"/>
      <c r="R309" s="39"/>
      <c r="S309" s="39"/>
      <c r="T309" s="39" t="s">
        <v>399</v>
      </c>
      <c r="U309" s="39" t="s">
        <v>6939</v>
      </c>
      <c r="V309" s="39" t="s">
        <v>6880</v>
      </c>
      <c r="W309" s="39" t="s">
        <v>7020</v>
      </c>
      <c r="X309" s="39" t="s">
        <v>7021</v>
      </c>
      <c r="Y309" s="49" t="s">
        <v>6883</v>
      </c>
      <c r="Z309" s="39"/>
      <c r="AA309" s="39">
        <v>2</v>
      </c>
      <c r="AB309" s="39" t="s">
        <v>7585</v>
      </c>
      <c r="AC309" s="39">
        <v>3003</v>
      </c>
      <c r="AD309" s="39"/>
      <c r="AE309" s="39"/>
      <c r="AF309" s="39"/>
      <c r="AG309" s="39"/>
      <c r="AH309" s="39"/>
      <c r="AI309" s="57"/>
      <c r="AJ309" s="38" t="s">
        <v>7650</v>
      </c>
      <c r="AK309" s="57"/>
      <c r="AL309" s="41" t="str">
        <f>IF(A309="","",IF(IF(ISERROR(MATCH(A309,[1]vInfo!A:A,0)),"","VPC")&lt;&gt;"","VPC",IF(ISERROR(MATCH(A309,[2]vInfo!A:A,0)),IF(ISERROR(MATCH(A309,[3]vInfo!A:A,0)),"Non VPC(Location/Technical Constraint)","VPC (yet)"),"VPC (yet)")))</f>
        <v>Non VPC(Location/Technical Constraint)</v>
      </c>
      <c r="AM309" s="41" t="str">
        <f>IF(AL309="VPC (yet)",IFERROR(VLOOKUP(B309,[5]Sheet1!A:B,2,0),""),"")</f>
        <v/>
      </c>
      <c r="AN309" s="41" t="str">
        <f t="shared" si="9"/>
        <v>infra</v>
      </c>
    </row>
    <row r="310" spans="1:42" ht="18" hidden="1" customHeight="1">
      <c r="A310" s="38" t="str">
        <f t="shared" si="8"/>
        <v>w11gnicerec02</v>
      </c>
      <c r="B310" s="38" t="s">
        <v>3628</v>
      </c>
      <c r="C310" s="38" t="s">
        <v>7678</v>
      </c>
      <c r="D310" s="38">
        <v>2</v>
      </c>
      <c r="E310" s="38" t="s">
        <v>7681</v>
      </c>
      <c r="F310" s="38" t="s">
        <v>7682</v>
      </c>
      <c r="G310" s="39" t="s">
        <v>223</v>
      </c>
      <c r="H310" s="39" t="s">
        <v>6958</v>
      </c>
      <c r="I310" s="39" t="s">
        <v>1132</v>
      </c>
      <c r="J310" s="39" t="s">
        <v>256</v>
      </c>
      <c r="K310" s="39" t="s">
        <v>6156</v>
      </c>
      <c r="L310" s="39" t="s">
        <v>1126</v>
      </c>
      <c r="M310" s="39"/>
      <c r="N310" s="39"/>
      <c r="O310" s="39"/>
      <c r="P310" s="39"/>
      <c r="Q310" s="39"/>
      <c r="R310" s="39"/>
      <c r="S310" s="39"/>
      <c r="T310" s="39" t="s">
        <v>399</v>
      </c>
      <c r="U310" s="39" t="s">
        <v>6939</v>
      </c>
      <c r="V310" s="39" t="s">
        <v>6880</v>
      </c>
      <c r="W310" s="39" t="s">
        <v>7020</v>
      </c>
      <c r="X310" s="39" t="s">
        <v>7021</v>
      </c>
      <c r="Y310" s="49" t="s">
        <v>6883</v>
      </c>
      <c r="Z310" s="39"/>
      <c r="AA310" s="39">
        <v>2</v>
      </c>
      <c r="AB310" s="39" t="s">
        <v>7585</v>
      </c>
      <c r="AC310" s="39">
        <v>3003</v>
      </c>
      <c r="AD310" s="39"/>
      <c r="AE310" s="39"/>
      <c r="AF310" s="39"/>
      <c r="AG310" s="39"/>
      <c r="AH310" s="39"/>
      <c r="AI310" s="57"/>
      <c r="AJ310" s="38" t="s">
        <v>7650</v>
      </c>
      <c r="AK310" s="57"/>
      <c r="AL310" s="41" t="str">
        <f>IF(A310="","",IF(IF(ISERROR(MATCH(A310,[1]vInfo!A:A,0)),"","VPC")&lt;&gt;"","VPC",IF(ISERROR(MATCH(A310,[2]vInfo!A:A,0)),IF(ISERROR(MATCH(A310,[3]vInfo!A:A,0)),"Non VPC(Location/Technical Constraint)","VPC (yet)"),"VPC (yet)")))</f>
        <v>Non VPC(Location/Technical Constraint)</v>
      </c>
      <c r="AM310" s="41" t="str">
        <f>IF(AL310="VPC (yet)",IFERROR(VLOOKUP(B310,[5]Sheet1!A:B,2,0),""),"")</f>
        <v/>
      </c>
      <c r="AN310" s="41" t="str">
        <f t="shared" si="9"/>
        <v>infra</v>
      </c>
    </row>
    <row r="311" spans="1:42" ht="18" hidden="1" customHeight="1">
      <c r="A311" s="38" t="str">
        <f t="shared" si="8"/>
        <v>w11gnicesys01</v>
      </c>
      <c r="B311" s="38" t="s">
        <v>3628</v>
      </c>
      <c r="C311" s="38" t="s">
        <v>7678</v>
      </c>
      <c r="D311" s="38">
        <v>2</v>
      </c>
      <c r="E311" s="38" t="s">
        <v>7683</v>
      </c>
      <c r="F311" s="38" t="s">
        <v>7684</v>
      </c>
      <c r="G311" s="39" t="s">
        <v>223</v>
      </c>
      <c r="H311" s="39" t="s">
        <v>6958</v>
      </c>
      <c r="I311" s="39" t="s">
        <v>1132</v>
      </c>
      <c r="J311" s="39" t="s">
        <v>256</v>
      </c>
      <c r="K311" s="39" t="s">
        <v>6010</v>
      </c>
      <c r="L311" s="39" t="s">
        <v>1126</v>
      </c>
      <c r="M311" s="39" t="s">
        <v>6927</v>
      </c>
      <c r="N311" s="39" t="s">
        <v>6928</v>
      </c>
      <c r="O311" s="39"/>
      <c r="P311" s="39"/>
      <c r="Q311" s="39"/>
      <c r="R311" s="39" t="s">
        <v>6920</v>
      </c>
      <c r="S311" s="39"/>
      <c r="T311" s="39" t="s">
        <v>399</v>
      </c>
      <c r="U311" s="39" t="s">
        <v>6939</v>
      </c>
      <c r="V311" s="39" t="s">
        <v>6880</v>
      </c>
      <c r="W311" s="39" t="s">
        <v>7020</v>
      </c>
      <c r="X311" s="39" t="s">
        <v>7021</v>
      </c>
      <c r="Y311" s="49" t="s">
        <v>6883</v>
      </c>
      <c r="Z311" s="39"/>
      <c r="AA311" s="39">
        <v>16</v>
      </c>
      <c r="AB311" s="39" t="s">
        <v>7585</v>
      </c>
      <c r="AC311" s="39">
        <v>2000</v>
      </c>
      <c r="AD311" s="39"/>
      <c r="AE311" s="39"/>
      <c r="AF311" s="39"/>
      <c r="AG311" s="39"/>
      <c r="AH311" s="39"/>
      <c r="AI311" s="57"/>
      <c r="AJ311" s="38" t="s">
        <v>7650</v>
      </c>
      <c r="AK311" s="57"/>
      <c r="AL311" s="41" t="str">
        <f>IF(A311="","",IF(IF(ISERROR(MATCH(A311,[1]vInfo!A:A,0)),"","VPC")&lt;&gt;"","VPC",IF(ISERROR(MATCH(A311,[2]vInfo!A:A,0)),IF(ISERROR(MATCH(A311,[3]vInfo!A:A,0)),"Non VPC(Location/Technical Constraint)","VPC (yet)"),"VPC (yet)")))</f>
        <v>Non VPC(Location/Technical Constraint)</v>
      </c>
      <c r="AM311" s="41" t="str">
        <f>IF(AL311="VPC (yet)",IFERROR(VLOOKUP(B311,[5]Sheet1!A:B,2,0),""),"")</f>
        <v/>
      </c>
      <c r="AN311" s="41" t="str">
        <f t="shared" si="9"/>
        <v>infra</v>
      </c>
    </row>
    <row r="312" spans="1:42" ht="18" hidden="1" customHeight="1">
      <c r="A312" s="38" t="str">
        <f t="shared" si="8"/>
        <v>w11gnicesys02</v>
      </c>
      <c r="B312" s="38" t="s">
        <v>3628</v>
      </c>
      <c r="C312" s="38" t="s">
        <v>7678</v>
      </c>
      <c r="D312" s="38">
        <v>2</v>
      </c>
      <c r="E312" s="38" t="s">
        <v>7685</v>
      </c>
      <c r="F312" s="38" t="s">
        <v>7686</v>
      </c>
      <c r="G312" s="39" t="s">
        <v>223</v>
      </c>
      <c r="H312" s="39" t="s">
        <v>6958</v>
      </c>
      <c r="I312" s="39" t="s">
        <v>1132</v>
      </c>
      <c r="J312" s="39" t="s">
        <v>256</v>
      </c>
      <c r="K312" s="39" t="s">
        <v>6010</v>
      </c>
      <c r="L312" s="39" t="s">
        <v>1126</v>
      </c>
      <c r="M312" s="39" t="s">
        <v>6927</v>
      </c>
      <c r="N312" s="39" t="s">
        <v>6928</v>
      </c>
      <c r="O312" s="39"/>
      <c r="P312" s="39"/>
      <c r="Q312" s="39"/>
      <c r="R312" s="39" t="s">
        <v>6920</v>
      </c>
      <c r="S312" s="39"/>
      <c r="T312" s="39" t="s">
        <v>399</v>
      </c>
      <c r="U312" s="39" t="s">
        <v>6939</v>
      </c>
      <c r="V312" s="39" t="s">
        <v>6880</v>
      </c>
      <c r="W312" s="39" t="s">
        <v>7020</v>
      </c>
      <c r="X312" s="39" t="s">
        <v>7021</v>
      </c>
      <c r="Y312" s="49" t="s">
        <v>6883</v>
      </c>
      <c r="Z312" s="39"/>
      <c r="AA312" s="39">
        <v>8</v>
      </c>
      <c r="AB312" s="39" t="s">
        <v>7585</v>
      </c>
      <c r="AC312" s="39">
        <v>2400</v>
      </c>
      <c r="AD312" s="39"/>
      <c r="AE312" s="39"/>
      <c r="AF312" s="39"/>
      <c r="AG312" s="39"/>
      <c r="AH312" s="39"/>
      <c r="AI312" s="57"/>
      <c r="AJ312" s="38" t="s">
        <v>7650</v>
      </c>
      <c r="AK312" s="57"/>
      <c r="AL312" s="41" t="str">
        <f>IF(A312="","",IF(IF(ISERROR(MATCH(A312,[1]vInfo!A:A,0)),"","VPC")&lt;&gt;"","VPC",IF(ISERROR(MATCH(A312,[2]vInfo!A:A,0)),IF(ISERROR(MATCH(A312,[3]vInfo!A:A,0)),"Non VPC(Location/Technical Constraint)","VPC (yet)"),"VPC (yet)")))</f>
        <v>Non VPC(Location/Technical Constraint)</v>
      </c>
      <c r="AM312" s="41" t="str">
        <f>IF(AL312="VPC (yet)",IFERROR(VLOOKUP(B312,[5]Sheet1!A:B,2,0),""),"")</f>
        <v/>
      </c>
      <c r="AN312" s="41" t="str">
        <f t="shared" si="9"/>
        <v>infra</v>
      </c>
    </row>
    <row r="313" spans="1:42" ht="18" hidden="1" customHeight="1">
      <c r="A313" s="38" t="str">
        <f t="shared" si="8"/>
        <v>w11gperform1b</v>
      </c>
      <c r="B313" s="38" t="s">
        <v>7646</v>
      </c>
      <c r="C313" s="38" t="s">
        <v>928</v>
      </c>
      <c r="D313" s="38">
        <v>2</v>
      </c>
      <c r="E313" s="38" t="s">
        <v>7687</v>
      </c>
      <c r="F313" s="38" t="s">
        <v>7688</v>
      </c>
      <c r="G313" s="39" t="s">
        <v>223</v>
      </c>
      <c r="H313" s="39" t="s">
        <v>6958</v>
      </c>
      <c r="I313" s="39" t="s">
        <v>1132</v>
      </c>
      <c r="J313" s="39" t="s">
        <v>256</v>
      </c>
      <c r="K313" s="39" t="s">
        <v>6010</v>
      </c>
      <c r="L313" s="39" t="s">
        <v>1126</v>
      </c>
      <c r="M313" s="39" t="s">
        <v>6927</v>
      </c>
      <c r="N313" s="39" t="s">
        <v>6928</v>
      </c>
      <c r="O313" s="39"/>
      <c r="P313" s="39"/>
      <c r="Q313" s="39"/>
      <c r="R313" s="39" t="s">
        <v>6920</v>
      </c>
      <c r="S313" s="39"/>
      <c r="T313" s="39" t="s">
        <v>450</v>
      </c>
      <c r="U313" s="39" t="s">
        <v>6939</v>
      </c>
      <c r="V313" s="39" t="s">
        <v>6880</v>
      </c>
      <c r="W313" s="39" t="s">
        <v>7649</v>
      </c>
      <c r="X313" s="39" t="s">
        <v>6882</v>
      </c>
      <c r="Y313" s="49" t="s">
        <v>6883</v>
      </c>
      <c r="Z313" s="39"/>
      <c r="AA313" s="39">
        <v>8</v>
      </c>
      <c r="AB313" s="39" t="s">
        <v>7585</v>
      </c>
      <c r="AC313" s="39">
        <v>2500</v>
      </c>
      <c r="AD313" s="39"/>
      <c r="AE313" s="39"/>
      <c r="AF313" s="39"/>
      <c r="AG313" s="39"/>
      <c r="AH313" s="39"/>
      <c r="AI313" s="57"/>
      <c r="AJ313" s="38" t="s">
        <v>7670</v>
      </c>
      <c r="AK313" s="57"/>
      <c r="AL313" s="41" t="str">
        <f>IF(A313="","",IF(IF(ISERROR(MATCH(A313,[1]vInfo!A:A,0)),"","VPC")&lt;&gt;"","VPC",IF(ISERROR(MATCH(A313,[2]vInfo!A:A,0)),IF(ISERROR(MATCH(A313,[3]vInfo!A:A,0)),"Non VPC(Location/Technical Constraint)","VPC (yet)"),"VPC (yet)")))</f>
        <v>Non VPC(Location/Technical Constraint)</v>
      </c>
      <c r="AM313" s="41" t="str">
        <f>IF(AL313="VPC (yet)",IFERROR(VLOOKUP(B313,[5]Sheet1!A:B,2,0),""),"")</f>
        <v/>
      </c>
      <c r="AN313" s="41" t="str">
        <f t="shared" si="9"/>
        <v>infra</v>
      </c>
    </row>
    <row r="314" spans="1:42" ht="18" hidden="1" customHeight="1">
      <c r="A314" s="38" t="str">
        <f t="shared" si="8"/>
        <v>w11gsentinel01</v>
      </c>
      <c r="B314" s="38" t="s">
        <v>7646</v>
      </c>
      <c r="C314" s="58" t="s">
        <v>928</v>
      </c>
      <c r="D314" s="38">
        <v>2</v>
      </c>
      <c r="E314" s="38" t="s">
        <v>7689</v>
      </c>
      <c r="F314" s="38" t="s">
        <v>7690</v>
      </c>
      <c r="G314" s="39" t="s">
        <v>670</v>
      </c>
      <c r="H314" s="39" t="s">
        <v>6878</v>
      </c>
      <c r="I314" s="39" t="s">
        <v>1132</v>
      </c>
      <c r="J314" s="39" t="s">
        <v>218</v>
      </c>
      <c r="K314" s="39" t="s">
        <v>6010</v>
      </c>
      <c r="L314" s="39" t="s">
        <v>1126</v>
      </c>
      <c r="M314" s="39" t="s">
        <v>6902</v>
      </c>
      <c r="N314" s="39">
        <v>2012</v>
      </c>
      <c r="O314" s="39"/>
      <c r="P314" s="39"/>
      <c r="Q314" s="39"/>
      <c r="R314" s="39" t="s">
        <v>6920</v>
      </c>
      <c r="S314" s="39"/>
      <c r="T314" s="39" t="s">
        <v>7064</v>
      </c>
      <c r="U314" s="39" t="s">
        <v>6939</v>
      </c>
      <c r="V314" s="39" t="s">
        <v>6880</v>
      </c>
      <c r="W314" s="39" t="s">
        <v>7649</v>
      </c>
      <c r="X314" s="39" t="s">
        <v>6882</v>
      </c>
      <c r="Y314" s="49" t="s">
        <v>6883</v>
      </c>
      <c r="Z314" s="39">
        <v>8</v>
      </c>
      <c r="AA314" s="39"/>
      <c r="AB314" s="39" t="s">
        <v>6966</v>
      </c>
      <c r="AC314" s="39"/>
      <c r="AD314" s="39"/>
      <c r="AE314" s="39"/>
      <c r="AF314" s="38"/>
      <c r="AG314" s="38"/>
      <c r="AH314" s="39"/>
      <c r="AI314" s="57"/>
      <c r="AJ314" s="59" t="s">
        <v>7246</v>
      </c>
      <c r="AK314" s="57"/>
      <c r="AL314" s="41" t="s">
        <v>8123</v>
      </c>
      <c r="AM314" s="41" t="str">
        <f>IF(AL314="VPC (yet)",IFERROR(VLOOKUP(B314,[5]Sheet1!A:B,2,0),""),"")</f>
        <v/>
      </c>
      <c r="AN314" s="41" t="str">
        <f t="shared" si="9"/>
        <v>infra</v>
      </c>
      <c r="AO314" s="41" t="e">
        <f>MATCH(B314,[4]Dashboard!B:B,0)</f>
        <v>#N/A</v>
      </c>
      <c r="AP314" s="41" t="s">
        <v>8142</v>
      </c>
    </row>
    <row r="315" spans="1:42" ht="18" hidden="1" customHeight="1">
      <c r="A315" s="38" t="str">
        <f t="shared" si="8"/>
        <v>w11gnetmonap1a</v>
      </c>
      <c r="B315" s="38" t="s">
        <v>8114</v>
      </c>
      <c r="C315" s="46" t="s">
        <v>7692</v>
      </c>
      <c r="D315" s="38">
        <v>4</v>
      </c>
      <c r="E315" s="38" t="s">
        <v>7693</v>
      </c>
      <c r="F315" s="38" t="s">
        <v>7694</v>
      </c>
      <c r="G315" s="39" t="s">
        <v>223</v>
      </c>
      <c r="H315" s="39" t="s">
        <v>6878</v>
      </c>
      <c r="I315" s="39" t="s">
        <v>1132</v>
      </c>
      <c r="J315" s="39" t="s">
        <v>256</v>
      </c>
      <c r="K315" s="39" t="s">
        <v>5969</v>
      </c>
      <c r="L315" s="39" t="s">
        <v>1126</v>
      </c>
      <c r="M315" s="39"/>
      <c r="N315" s="39"/>
      <c r="O315" s="39"/>
      <c r="P315" s="39"/>
      <c r="Q315" s="39"/>
      <c r="R315" s="39"/>
      <c r="S315" s="39"/>
      <c r="T315" s="39" t="s">
        <v>6858</v>
      </c>
      <c r="U315" s="39" t="s">
        <v>6858</v>
      </c>
      <c r="V315" s="39" t="s">
        <v>6880</v>
      </c>
      <c r="W315" s="39" t="s">
        <v>7695</v>
      </c>
      <c r="X315" s="39" t="s">
        <v>6882</v>
      </c>
      <c r="Y315" s="49" t="s">
        <v>6883</v>
      </c>
      <c r="Z315" s="39">
        <v>2</v>
      </c>
      <c r="AA315" s="39"/>
      <c r="AB315" s="39">
        <v>8192</v>
      </c>
      <c r="AC315" s="39">
        <v>2533</v>
      </c>
      <c r="AD315" s="55" t="s">
        <v>6922</v>
      </c>
      <c r="AE315" s="55" t="s">
        <v>7696</v>
      </c>
      <c r="AF315" s="39"/>
      <c r="AG315" s="39"/>
      <c r="AH315" s="39"/>
      <c r="AI315" s="57"/>
      <c r="AJ315" s="59" t="s">
        <v>6976</v>
      </c>
      <c r="AK315" s="57"/>
      <c r="AL315" s="41" t="str">
        <f>IF(A315="","",IF(IF(ISERROR(MATCH(A315,[1]vInfo!A:A,0)),"","VPC")&lt;&gt;"","VPC",IF(ISERROR(MATCH(A315,[2]vInfo!A:A,0)),IF(ISERROR(MATCH(A315,[3]vInfo!A:A,0)),"Non VPC(Location/Technical Constraint)","VPC (yet)"),"VPC (yet)")))</f>
        <v>VPC</v>
      </c>
      <c r="AM315" s="41" t="str">
        <f>IF(AL315="VPC (yet)",IFERROR(VLOOKUP(B315,[5]Sheet1!A:B,2,0),""),"")</f>
        <v/>
      </c>
      <c r="AN315" s="41" t="str">
        <f t="shared" si="9"/>
        <v>infra</v>
      </c>
    </row>
    <row r="316" spans="1:42" ht="18" hidden="1" customHeight="1">
      <c r="A316" s="38" t="str">
        <f t="shared" si="8"/>
        <v>w11gnetmondb1a</v>
      </c>
      <c r="B316" s="38" t="s">
        <v>7691</v>
      </c>
      <c r="C316" s="46" t="s">
        <v>7692</v>
      </c>
      <c r="D316" s="38">
        <v>4</v>
      </c>
      <c r="E316" s="38" t="s">
        <v>7697</v>
      </c>
      <c r="F316" s="38" t="s">
        <v>7698</v>
      </c>
      <c r="G316" s="39" t="s">
        <v>223</v>
      </c>
      <c r="H316" s="39" t="s">
        <v>6878</v>
      </c>
      <c r="I316" s="39" t="s">
        <v>1132</v>
      </c>
      <c r="J316" s="39" t="s">
        <v>256</v>
      </c>
      <c r="K316" s="39" t="s">
        <v>5969</v>
      </c>
      <c r="L316" s="39" t="s">
        <v>1126</v>
      </c>
      <c r="M316" s="39" t="s">
        <v>6927</v>
      </c>
      <c r="N316" s="39">
        <v>2012</v>
      </c>
      <c r="O316" s="39"/>
      <c r="P316" s="39"/>
      <c r="Q316" s="39"/>
      <c r="R316" s="39"/>
      <c r="S316" s="39"/>
      <c r="T316" s="39" t="s">
        <v>6858</v>
      </c>
      <c r="U316" s="39" t="s">
        <v>6858</v>
      </c>
      <c r="V316" s="39" t="s">
        <v>6880</v>
      </c>
      <c r="W316" s="39" t="s">
        <v>7695</v>
      </c>
      <c r="X316" s="39" t="s">
        <v>6882</v>
      </c>
      <c r="Y316" s="49" t="s">
        <v>6883</v>
      </c>
      <c r="Z316" s="39">
        <v>2</v>
      </c>
      <c r="AA316" s="39"/>
      <c r="AB316" s="39">
        <v>8192</v>
      </c>
      <c r="AC316" s="39">
        <v>2267</v>
      </c>
      <c r="AD316" s="55" t="s">
        <v>6922</v>
      </c>
      <c r="AE316" s="55" t="s">
        <v>7699</v>
      </c>
      <c r="AF316" s="39"/>
      <c r="AG316" s="39"/>
      <c r="AH316" s="39"/>
      <c r="AI316" s="57"/>
      <c r="AJ316" s="59" t="s">
        <v>6976</v>
      </c>
      <c r="AK316" s="57"/>
      <c r="AL316" s="41" t="str">
        <f>IF(A316="","",IF(IF(ISERROR(MATCH(A316,[1]vInfo!A:A,0)),"","VPC")&lt;&gt;"","VPC",IF(ISERROR(MATCH(A316,[2]vInfo!A:A,0)),IF(ISERROR(MATCH(A316,[3]vInfo!A:A,0)),"Non VPC(Location/Technical Constraint)","VPC (yet)"),"VPC (yet)")))</f>
        <v>VPC</v>
      </c>
      <c r="AM316" s="41" t="str">
        <f>IF(AL316="VPC (yet)",IFERROR(VLOOKUP(B316,[5]Sheet1!A:B,2,0),""),"")</f>
        <v/>
      </c>
      <c r="AN316" s="41" t="str">
        <f t="shared" si="9"/>
        <v>infra</v>
      </c>
    </row>
    <row r="317" spans="1:42" ht="18" hidden="1" customHeight="1">
      <c r="A317" s="38" t="str">
        <f t="shared" si="8"/>
        <v>w11gnetmonnta1a</v>
      </c>
      <c r="B317" s="38" t="s">
        <v>7691</v>
      </c>
      <c r="C317" s="46" t="s">
        <v>7692</v>
      </c>
      <c r="D317" s="38">
        <v>4</v>
      </c>
      <c r="E317" s="38" t="s">
        <v>7700</v>
      </c>
      <c r="F317" s="38" t="s">
        <v>7701</v>
      </c>
      <c r="G317" s="39" t="s">
        <v>223</v>
      </c>
      <c r="H317" s="39" t="s">
        <v>6878</v>
      </c>
      <c r="I317" s="39" t="s">
        <v>1132</v>
      </c>
      <c r="J317" s="39" t="s">
        <v>256</v>
      </c>
      <c r="K317" s="39" t="s">
        <v>5969</v>
      </c>
      <c r="L317" s="39" t="s">
        <v>1126</v>
      </c>
      <c r="M317" s="39"/>
      <c r="N317" s="39"/>
      <c r="O317" s="39"/>
      <c r="P317" s="39"/>
      <c r="Q317" s="39"/>
      <c r="R317" s="39"/>
      <c r="S317" s="39"/>
      <c r="T317" s="39" t="s">
        <v>6858</v>
      </c>
      <c r="U317" s="39" t="s">
        <v>6858</v>
      </c>
      <c r="V317" s="39" t="s">
        <v>6880</v>
      </c>
      <c r="W317" s="39" t="s">
        <v>7695</v>
      </c>
      <c r="X317" s="39" t="s">
        <v>6882</v>
      </c>
      <c r="Y317" s="49" t="s">
        <v>6883</v>
      </c>
      <c r="Z317" s="39">
        <v>4</v>
      </c>
      <c r="AA317" s="39"/>
      <c r="AB317" s="39">
        <v>8192</v>
      </c>
      <c r="AC317" s="39">
        <v>2533</v>
      </c>
      <c r="AD317" s="55" t="s">
        <v>6922</v>
      </c>
      <c r="AE317" s="55" t="s">
        <v>7699</v>
      </c>
      <c r="AF317" s="39"/>
      <c r="AG317" s="39"/>
      <c r="AH317" s="39"/>
      <c r="AI317" s="57"/>
      <c r="AJ317" s="59" t="s">
        <v>6976</v>
      </c>
      <c r="AK317" s="57"/>
      <c r="AL317" s="41" t="str">
        <f>IF(A317="","",IF(IF(ISERROR(MATCH(A317,[1]vInfo!A:A,0)),"","VPC")&lt;&gt;"","VPC",IF(ISERROR(MATCH(A317,[2]vInfo!A:A,0)),IF(ISERROR(MATCH(A317,[3]vInfo!A:A,0)),"Non VPC(Location/Technical Constraint)","VPC (yet)"),"VPC (yet)")))</f>
        <v>VPC</v>
      </c>
      <c r="AM317" s="41" t="str">
        <f>IF(AL317="VPC (yet)",IFERROR(VLOOKUP(B317,[5]Sheet1!A:B,2,0),""),"")</f>
        <v/>
      </c>
      <c r="AN317" s="41" t="str">
        <f t="shared" si="9"/>
        <v>infra</v>
      </c>
    </row>
    <row r="318" spans="1:42" ht="18" hidden="1" customHeight="1">
      <c r="A318" s="38" t="str">
        <f t="shared" si="8"/>
        <v>a11grms01</v>
      </c>
      <c r="B318" s="38" t="s">
        <v>7702</v>
      </c>
      <c r="C318" s="38" t="s">
        <v>7703</v>
      </c>
      <c r="D318" s="46">
        <v>4</v>
      </c>
      <c r="E318" s="38" t="s">
        <v>7704</v>
      </c>
      <c r="F318" s="38" t="s">
        <v>7705</v>
      </c>
      <c r="G318" s="39" t="s">
        <v>670</v>
      </c>
      <c r="H318" s="39" t="s">
        <v>6958</v>
      </c>
      <c r="I318" s="39" t="s">
        <v>6959</v>
      </c>
      <c r="J318" s="39" t="s">
        <v>303</v>
      </c>
      <c r="K318" s="39" t="s">
        <v>304</v>
      </c>
      <c r="L318" s="39" t="s">
        <v>6960</v>
      </c>
      <c r="M318" s="39" t="s">
        <v>6973</v>
      </c>
      <c r="N318" s="39" t="s">
        <v>7706</v>
      </c>
      <c r="O318" s="39"/>
      <c r="P318" s="39"/>
      <c r="Q318" s="39"/>
      <c r="R318" s="39"/>
      <c r="S318" s="39"/>
      <c r="T318" s="39" t="s">
        <v>7064</v>
      </c>
      <c r="U318" s="39" t="s">
        <v>6939</v>
      </c>
      <c r="V318" s="39" t="s">
        <v>6963</v>
      </c>
      <c r="W318" s="39" t="s">
        <v>7223</v>
      </c>
      <c r="X318" s="39" t="s">
        <v>6963</v>
      </c>
      <c r="Y318" s="49" t="s">
        <v>6883</v>
      </c>
      <c r="Z318" s="39"/>
      <c r="AA318" s="39" t="s">
        <v>1128</v>
      </c>
      <c r="AB318" s="39">
        <v>8192</v>
      </c>
      <c r="AC318" s="39"/>
      <c r="AD318" s="39"/>
      <c r="AE318" s="39"/>
      <c r="AF318" s="39"/>
      <c r="AG318" s="39"/>
      <c r="AH318" s="39"/>
      <c r="AI318" s="57"/>
      <c r="AJ318" s="38" t="s">
        <v>6976</v>
      </c>
      <c r="AK318" s="57"/>
      <c r="AL318" s="41" t="str">
        <f>IF(A318="","",IF(IF(ISERROR(MATCH(A318,[1]vInfo!A:A,0)),"","VPC")&lt;&gt;"","VPC",IF(ISERROR(MATCH(A318,[2]vInfo!A:A,0)),IF(ISERROR(MATCH(A318,[3]vInfo!A:A,0)),"Non VPC(Location/Technical Constraint)","VPC (yet)"),"VPC (yet)")))</f>
        <v>Non VPC(Location/Technical Constraint)</v>
      </c>
      <c r="AM318" s="41" t="str">
        <f>IF(AL318="VPC (yet)",IFERROR(VLOOKUP(B318,[5]Sheet1!A:B,2,0),""),"")</f>
        <v/>
      </c>
      <c r="AN318" s="41" t="str">
        <f t="shared" si="9"/>
        <v>AP</v>
      </c>
    </row>
    <row r="319" spans="1:42" ht="18" hidden="1" customHeight="1">
      <c r="A319" s="38" t="str">
        <f t="shared" si="8"/>
        <v>a11srms01</v>
      </c>
      <c r="B319" s="38" t="s">
        <v>583</v>
      </c>
      <c r="C319" s="38" t="s">
        <v>7703</v>
      </c>
      <c r="D319" s="46">
        <v>4</v>
      </c>
      <c r="E319" s="38" t="s">
        <v>7707</v>
      </c>
      <c r="F319" s="38" t="s">
        <v>7708</v>
      </c>
      <c r="G319" s="39" t="s">
        <v>234</v>
      </c>
      <c r="H319" s="39" t="s">
        <v>6958</v>
      </c>
      <c r="I319" s="39" t="s">
        <v>6959</v>
      </c>
      <c r="J319" s="39" t="s">
        <v>303</v>
      </c>
      <c r="K319" s="39" t="s">
        <v>304</v>
      </c>
      <c r="L319" s="39" t="s">
        <v>6960</v>
      </c>
      <c r="M319" s="39" t="s">
        <v>6973</v>
      </c>
      <c r="N319" s="39" t="s">
        <v>7706</v>
      </c>
      <c r="O319" s="39"/>
      <c r="P319" s="39"/>
      <c r="Q319" s="39"/>
      <c r="R319" s="39"/>
      <c r="S319" s="39"/>
      <c r="T319" s="39" t="s">
        <v>277</v>
      </c>
      <c r="U319" s="39" t="s">
        <v>6939</v>
      </c>
      <c r="V319" s="39" t="s">
        <v>6963</v>
      </c>
      <c r="W319" s="39" t="s">
        <v>7223</v>
      </c>
      <c r="X319" s="39" t="s">
        <v>6963</v>
      </c>
      <c r="Y319" s="49" t="s">
        <v>6883</v>
      </c>
      <c r="Z319" s="39"/>
      <c r="AA319" s="39">
        <v>1</v>
      </c>
      <c r="AB319" s="39">
        <v>8192</v>
      </c>
      <c r="AC319" s="39"/>
      <c r="AD319" s="39"/>
      <c r="AE319" s="39"/>
      <c r="AF319" s="39"/>
      <c r="AG319" s="39"/>
      <c r="AH319" s="39"/>
      <c r="AI319" s="57"/>
      <c r="AJ319" s="38" t="s">
        <v>6940</v>
      </c>
      <c r="AK319" s="57"/>
      <c r="AL319" s="41" t="str">
        <f>IF(A319="","",IF(IF(ISERROR(MATCH(A319,[1]vInfo!A:A,0)),"","VPC")&lt;&gt;"","VPC",IF(ISERROR(MATCH(A319,[2]vInfo!A:A,0)),IF(ISERROR(MATCH(A319,[3]vInfo!A:A,0)),"Non VPC(Location/Technical Constraint)","VPC (yet)"),"VPC (yet)")))</f>
        <v>Non VPC(Location/Technical Constraint)</v>
      </c>
      <c r="AM319" s="41" t="str">
        <f>IF(AL319="VPC (yet)",IFERROR(VLOOKUP(B319,[5]Sheet1!A:B,2,0),""),"")</f>
        <v/>
      </c>
      <c r="AN319" s="41" t="str">
        <f t="shared" si="9"/>
        <v>AP</v>
      </c>
    </row>
    <row r="320" spans="1:42" ht="18" hidden="1" customHeight="1">
      <c r="A320" s="38" t="str">
        <f t="shared" si="8"/>
        <v>w11gtlcsfaxdb1a</v>
      </c>
      <c r="B320" s="38" t="s">
        <v>3721</v>
      </c>
      <c r="C320" s="38" t="s">
        <v>7709</v>
      </c>
      <c r="D320" s="38">
        <v>3</v>
      </c>
      <c r="E320" s="38" t="s">
        <v>7710</v>
      </c>
      <c r="F320" s="38" t="s">
        <v>7711</v>
      </c>
      <c r="G320" s="39" t="s">
        <v>670</v>
      </c>
      <c r="H320" s="39" t="s">
        <v>6878</v>
      </c>
      <c r="I320" s="39" t="s">
        <v>6959</v>
      </c>
      <c r="J320" s="39" t="s">
        <v>218</v>
      </c>
      <c r="K320" s="39" t="s">
        <v>6901</v>
      </c>
      <c r="L320" s="39" t="s">
        <v>6960</v>
      </c>
      <c r="M320" s="39" t="s">
        <v>6902</v>
      </c>
      <c r="N320" s="39">
        <v>2012</v>
      </c>
      <c r="O320" s="39"/>
      <c r="P320" s="39"/>
      <c r="Q320" s="39"/>
      <c r="R320" s="39"/>
      <c r="S320" s="39"/>
      <c r="T320" s="39" t="s">
        <v>333</v>
      </c>
      <c r="U320" s="39" t="s">
        <v>6879</v>
      </c>
      <c r="V320" s="39" t="s">
        <v>6963</v>
      </c>
      <c r="W320" s="39" t="s">
        <v>7076</v>
      </c>
      <c r="X320" s="39" t="s">
        <v>7047</v>
      </c>
      <c r="Y320" s="49" t="s">
        <v>6883</v>
      </c>
      <c r="Z320" s="39">
        <v>2</v>
      </c>
      <c r="AA320" s="39"/>
      <c r="AB320" s="39">
        <v>8192</v>
      </c>
      <c r="AC320" s="39">
        <v>2700</v>
      </c>
      <c r="AD320" s="55" t="s">
        <v>6931</v>
      </c>
      <c r="AE320" s="55" t="s">
        <v>7712</v>
      </c>
      <c r="AF320" s="39"/>
      <c r="AG320" s="39"/>
      <c r="AH320" s="39" t="s">
        <v>6983</v>
      </c>
      <c r="AI320" s="57"/>
      <c r="AJ320" s="59" t="s">
        <v>6886</v>
      </c>
      <c r="AK320" s="57"/>
      <c r="AL320" s="41" t="str">
        <f>IF(A320="","",IF(IF(ISERROR(MATCH(A320,[1]vInfo!A:A,0)),"","VPC")&lt;&gt;"","VPC",IF(ISERROR(MATCH(A320,[2]vInfo!A:A,0)),IF(ISERROR(MATCH(A320,[3]vInfo!A:A,0)),"Non VPC(Location/Technical Constraint)","VPC (yet)"),"VPC (yet)")))</f>
        <v>VPC</v>
      </c>
      <c r="AM320" s="41" t="str">
        <f>IF(AL320="VPC (yet)",IFERROR(VLOOKUP(B320,[5]Sheet1!A:B,2,0),""),"")</f>
        <v/>
      </c>
      <c r="AN320" s="41" t="str">
        <f t="shared" si="9"/>
        <v>AP</v>
      </c>
    </row>
    <row r="321" spans="1:42" ht="18" hidden="1" customHeight="1">
      <c r="A321" s="38" t="str">
        <f t="shared" si="8"/>
        <v>w11gtlcsrmt1a</v>
      </c>
      <c r="B321" s="38" t="s">
        <v>3721</v>
      </c>
      <c r="C321" s="38" t="s">
        <v>7709</v>
      </c>
      <c r="D321" s="38">
        <v>3</v>
      </c>
      <c r="E321" s="38" t="s">
        <v>7713</v>
      </c>
      <c r="F321" s="38" t="s">
        <v>7714</v>
      </c>
      <c r="G321" s="39" t="s">
        <v>670</v>
      </c>
      <c r="H321" s="39" t="s">
        <v>6878</v>
      </c>
      <c r="I321" s="39" t="s">
        <v>6959</v>
      </c>
      <c r="J321" s="39" t="s">
        <v>218</v>
      </c>
      <c r="K321" s="39" t="s">
        <v>6901</v>
      </c>
      <c r="L321" s="39" t="s">
        <v>6960</v>
      </c>
      <c r="M321" s="39"/>
      <c r="N321" s="39"/>
      <c r="O321" s="39"/>
      <c r="P321" s="39"/>
      <c r="Q321" s="39" t="s">
        <v>7350</v>
      </c>
      <c r="R321" s="39"/>
      <c r="S321" s="39"/>
      <c r="T321" s="39" t="s">
        <v>333</v>
      </c>
      <c r="U321" s="39" t="s">
        <v>6879</v>
      </c>
      <c r="V321" s="39" t="s">
        <v>6963</v>
      </c>
      <c r="W321" s="39" t="s">
        <v>7076</v>
      </c>
      <c r="X321" s="39" t="s">
        <v>7047</v>
      </c>
      <c r="Y321" s="49" t="s">
        <v>6883</v>
      </c>
      <c r="Z321" s="39">
        <v>2</v>
      </c>
      <c r="AA321" s="39"/>
      <c r="AB321" s="39">
        <v>4096</v>
      </c>
      <c r="AC321" s="39">
        <v>2700</v>
      </c>
      <c r="AD321" s="55" t="s">
        <v>6931</v>
      </c>
      <c r="AE321" s="55" t="s">
        <v>7202</v>
      </c>
      <c r="AF321" s="39"/>
      <c r="AG321" s="39"/>
      <c r="AH321" s="39" t="s">
        <v>6983</v>
      </c>
      <c r="AI321" s="57"/>
      <c r="AJ321" s="59" t="s">
        <v>6886</v>
      </c>
      <c r="AK321" s="57"/>
      <c r="AL321" s="41" t="str">
        <f>IF(A321="","",IF(IF(ISERROR(MATCH(A321,[1]vInfo!A:A,0)),"","VPC")&lt;&gt;"","VPC",IF(ISERROR(MATCH(A321,[2]vInfo!A:A,0)),IF(ISERROR(MATCH(A321,[3]vInfo!A:A,0)),"Non VPC(Location/Technical Constraint)","VPC (yet)"),"VPC (yet)")))</f>
        <v>VPC</v>
      </c>
      <c r="AM321" s="41" t="str">
        <f>IF(AL321="VPC (yet)",IFERROR(VLOOKUP(B321,[5]Sheet1!A:B,2,0),""),"")</f>
        <v/>
      </c>
      <c r="AN321" s="41" t="str">
        <f t="shared" si="9"/>
        <v>AP</v>
      </c>
    </row>
    <row r="322" spans="1:42" ht="18" hidden="1" customHeight="1">
      <c r="A322" s="38" t="str">
        <f t="shared" si="8"/>
        <v>w11gtlcsrmtdb1a</v>
      </c>
      <c r="B322" s="38" t="s">
        <v>3721</v>
      </c>
      <c r="C322" s="38" t="s">
        <v>7709</v>
      </c>
      <c r="D322" s="38">
        <v>3</v>
      </c>
      <c r="E322" s="38" t="s">
        <v>7715</v>
      </c>
      <c r="F322" s="38" t="s">
        <v>7716</v>
      </c>
      <c r="G322" s="39" t="s">
        <v>670</v>
      </c>
      <c r="H322" s="39" t="s">
        <v>6878</v>
      </c>
      <c r="I322" s="39" t="s">
        <v>6959</v>
      </c>
      <c r="J322" s="39" t="s">
        <v>218</v>
      </c>
      <c r="K322" s="39" t="s">
        <v>6901</v>
      </c>
      <c r="L322" s="39" t="s">
        <v>6960</v>
      </c>
      <c r="M322" s="39" t="s">
        <v>6902</v>
      </c>
      <c r="N322" s="39">
        <v>2012</v>
      </c>
      <c r="O322" s="39"/>
      <c r="P322" s="39"/>
      <c r="Q322" s="39"/>
      <c r="R322" s="39"/>
      <c r="S322" s="39"/>
      <c r="T322" s="39" t="s">
        <v>333</v>
      </c>
      <c r="U322" s="39" t="s">
        <v>6879</v>
      </c>
      <c r="V322" s="39" t="s">
        <v>6963</v>
      </c>
      <c r="W322" s="39" t="s">
        <v>7076</v>
      </c>
      <c r="X322" s="39" t="s">
        <v>7047</v>
      </c>
      <c r="Y322" s="49" t="s">
        <v>6883</v>
      </c>
      <c r="Z322" s="39">
        <v>2</v>
      </c>
      <c r="AA322" s="39"/>
      <c r="AB322" s="39">
        <v>8192</v>
      </c>
      <c r="AC322" s="39">
        <v>2400</v>
      </c>
      <c r="AD322" s="55" t="s">
        <v>6922</v>
      </c>
      <c r="AE322" s="55" t="s">
        <v>7717</v>
      </c>
      <c r="AF322" s="39"/>
      <c r="AG322" s="39"/>
      <c r="AH322" s="39" t="s">
        <v>6983</v>
      </c>
      <c r="AI322" s="57"/>
      <c r="AJ322" s="59" t="s">
        <v>6976</v>
      </c>
      <c r="AK322" s="57"/>
      <c r="AL322" s="41" t="str">
        <f>IF(A322="","",IF(IF(ISERROR(MATCH(A322,[1]vInfo!A:A,0)),"","VPC")&lt;&gt;"","VPC",IF(ISERROR(MATCH(A322,[2]vInfo!A:A,0)),IF(ISERROR(MATCH(A322,[3]vInfo!A:A,0)),"Non VPC(Location/Technical Constraint)","VPC (yet)"),"VPC (yet)")))</f>
        <v>VPC</v>
      </c>
      <c r="AM322" s="41" t="str">
        <f>IF(AL322="VPC (yet)",IFERROR(VLOOKUP(B322,[5]Sheet1!A:B,2,0),""),"")</f>
        <v/>
      </c>
      <c r="AN322" s="41" t="str">
        <f t="shared" si="9"/>
        <v>AP</v>
      </c>
    </row>
    <row r="323" spans="1:42" ht="18" hidden="1" customHeight="1">
      <c r="A323" s="38" t="str">
        <f t="shared" ref="A323:A386" si="10">TRIM(LOWER(E323))</f>
        <v>w11stlcsrmt1a</v>
      </c>
      <c r="B323" s="38" t="s">
        <v>3721</v>
      </c>
      <c r="C323" s="38" t="s">
        <v>7709</v>
      </c>
      <c r="D323" s="38">
        <v>3</v>
      </c>
      <c r="E323" s="38" t="s">
        <v>7718</v>
      </c>
      <c r="F323" s="38" t="s">
        <v>7719</v>
      </c>
      <c r="G323" s="39" t="s">
        <v>234</v>
      </c>
      <c r="H323" s="39" t="s">
        <v>6878</v>
      </c>
      <c r="I323" s="39" t="s">
        <v>6959</v>
      </c>
      <c r="J323" s="39" t="s">
        <v>218</v>
      </c>
      <c r="K323" s="39" t="s">
        <v>6901</v>
      </c>
      <c r="L323" s="39" t="s">
        <v>6960</v>
      </c>
      <c r="M323" s="39"/>
      <c r="N323" s="39"/>
      <c r="O323" s="39"/>
      <c r="P323" s="39"/>
      <c r="Q323" s="39" t="s">
        <v>7350</v>
      </c>
      <c r="R323" s="39"/>
      <c r="S323" s="39"/>
      <c r="T323" s="39" t="s">
        <v>353</v>
      </c>
      <c r="U323" s="39" t="s">
        <v>6939</v>
      </c>
      <c r="V323" s="39" t="s">
        <v>6963</v>
      </c>
      <c r="W323" s="39" t="s">
        <v>7076</v>
      </c>
      <c r="X323" s="39" t="s">
        <v>7047</v>
      </c>
      <c r="Y323" s="49" t="s">
        <v>6883</v>
      </c>
      <c r="Z323" s="39">
        <v>2</v>
      </c>
      <c r="AA323" s="39"/>
      <c r="AB323" s="39">
        <v>4096</v>
      </c>
      <c r="AC323" s="39">
        <v>2700</v>
      </c>
      <c r="AD323" s="39"/>
      <c r="AE323" s="39"/>
      <c r="AF323" s="39"/>
      <c r="AG323" s="39"/>
      <c r="AH323" s="39"/>
      <c r="AI323" s="57"/>
      <c r="AJ323" s="59" t="s">
        <v>6940</v>
      </c>
      <c r="AK323" s="57"/>
      <c r="AL323" s="41" t="str">
        <f>IF(A323="","",IF(IF(ISERROR(MATCH(A323,[1]vInfo!A:A,0)),"","VPC")&lt;&gt;"","VPC",IF(ISERROR(MATCH(A323,[2]vInfo!A:A,0)),IF(ISERROR(MATCH(A323,[3]vInfo!A:A,0)),"Non VPC(Location/Technical Constraint)","VPC (yet)"),"VPC (yet)")))</f>
        <v>Non VPC(Location/Technical Constraint)</v>
      </c>
      <c r="AM323" s="41" t="str">
        <f>IF(AL323="VPC (yet)",IFERROR(VLOOKUP(B323,[5]Sheet1!A:B,2,0),""),"")</f>
        <v/>
      </c>
      <c r="AN323" s="41" t="str">
        <f t="shared" ref="AN323:AN386" si="11">IFERROR(IF(V323="Joy Sung","infra",IF(X323="Miko CHIANG","infra","AP")),"")</f>
        <v>AP</v>
      </c>
    </row>
    <row r="324" spans="1:42" ht="18" hidden="1" customHeight="1">
      <c r="A324" s="38" t="str">
        <f t="shared" si="10"/>
        <v>w11glandvex1a</v>
      </c>
      <c r="B324" s="38" t="s">
        <v>3840</v>
      </c>
      <c r="C324" s="38" t="s">
        <v>7720</v>
      </c>
      <c r="D324" s="38">
        <v>4</v>
      </c>
      <c r="E324" s="38" t="s">
        <v>7721</v>
      </c>
      <c r="F324" s="38" t="s">
        <v>7722</v>
      </c>
      <c r="G324" s="39" t="s">
        <v>670</v>
      </c>
      <c r="H324" s="39" t="s">
        <v>6878</v>
      </c>
      <c r="I324" s="39" t="s">
        <v>6959</v>
      </c>
      <c r="J324" s="39" t="s">
        <v>256</v>
      </c>
      <c r="K324" s="39" t="s">
        <v>6010</v>
      </c>
      <c r="L324" s="39" t="s">
        <v>6960</v>
      </c>
      <c r="M324" s="39" t="s">
        <v>6902</v>
      </c>
      <c r="N324" s="39" t="s">
        <v>6928</v>
      </c>
      <c r="O324" s="39"/>
      <c r="P324" s="39"/>
      <c r="Q324" s="39"/>
      <c r="R324" s="39" t="s">
        <v>7723</v>
      </c>
      <c r="S324" s="39"/>
      <c r="T324" s="39" t="s">
        <v>229</v>
      </c>
      <c r="U324" s="39" t="s">
        <v>6939</v>
      </c>
      <c r="V324" s="39" t="s">
        <v>6963</v>
      </c>
      <c r="W324" s="39" t="s">
        <v>7046</v>
      </c>
      <c r="X324" s="39" t="s">
        <v>7047</v>
      </c>
      <c r="Y324" s="49" t="s">
        <v>6883</v>
      </c>
      <c r="Z324" s="39">
        <v>2</v>
      </c>
      <c r="AA324" s="39"/>
      <c r="AB324" s="39">
        <v>4096</v>
      </c>
      <c r="AC324" s="39">
        <v>2266</v>
      </c>
      <c r="AD324" s="55" t="s">
        <v>7724</v>
      </c>
      <c r="AE324" s="55" t="s">
        <v>7725</v>
      </c>
      <c r="AF324" s="39"/>
      <c r="AG324" s="39"/>
      <c r="AH324" s="39" t="s">
        <v>6983</v>
      </c>
      <c r="AI324" s="57"/>
      <c r="AJ324" s="59" t="s">
        <v>7007</v>
      </c>
      <c r="AK324" s="57"/>
      <c r="AL324" s="41" t="s">
        <v>8123</v>
      </c>
      <c r="AM324" s="41" t="str">
        <f>IF(AL324="VPC (yet)",IFERROR(VLOOKUP(B324,[5]Sheet1!A:B,2,0),""),"")</f>
        <v/>
      </c>
      <c r="AN324" s="41" t="str">
        <f t="shared" si="11"/>
        <v>AP</v>
      </c>
      <c r="AO324" s="41" t="e">
        <f>MATCH(B324,[4]Dashboard!B:B,0)</f>
        <v>#N/A</v>
      </c>
      <c r="AP324" s="41" t="s">
        <v>8142</v>
      </c>
    </row>
    <row r="325" spans="1:42" ht="18" hidden="1" customHeight="1">
      <c r="A325" s="38" t="str">
        <f t="shared" si="10"/>
        <v>w11slandvex1a</v>
      </c>
      <c r="B325" s="38" t="s">
        <v>3840</v>
      </c>
      <c r="C325" s="38" t="s">
        <v>7720</v>
      </c>
      <c r="D325" s="38">
        <v>4</v>
      </c>
      <c r="E325" s="38" t="s">
        <v>7726</v>
      </c>
      <c r="F325" s="38" t="s">
        <v>7727</v>
      </c>
      <c r="G325" s="39" t="s">
        <v>234</v>
      </c>
      <c r="H325" s="39" t="s">
        <v>6878</v>
      </c>
      <c r="I325" s="39" t="s">
        <v>6959</v>
      </c>
      <c r="J325" s="39" t="s">
        <v>256</v>
      </c>
      <c r="K325" s="39" t="s">
        <v>6010</v>
      </c>
      <c r="L325" s="39" t="s">
        <v>6960</v>
      </c>
      <c r="M325" s="39" t="s">
        <v>6902</v>
      </c>
      <c r="N325" s="39" t="s">
        <v>6928</v>
      </c>
      <c r="O325" s="39"/>
      <c r="P325" s="39"/>
      <c r="Q325" s="39"/>
      <c r="R325" s="39" t="s">
        <v>7723</v>
      </c>
      <c r="S325" s="39"/>
      <c r="T325" s="39" t="s">
        <v>277</v>
      </c>
      <c r="U325" s="39" t="s">
        <v>6939</v>
      </c>
      <c r="V325" s="39" t="s">
        <v>6963</v>
      </c>
      <c r="W325" s="39" t="s">
        <v>7046</v>
      </c>
      <c r="X325" s="39" t="s">
        <v>7047</v>
      </c>
      <c r="Y325" s="49" t="s">
        <v>6883</v>
      </c>
      <c r="Z325" s="39" t="s">
        <v>1165</v>
      </c>
      <c r="AA325" s="39"/>
      <c r="AB325" s="39">
        <v>4096</v>
      </c>
      <c r="AC325" s="39">
        <v>2400</v>
      </c>
      <c r="AD325" s="39"/>
      <c r="AE325" s="39"/>
      <c r="AF325" s="39"/>
      <c r="AG325" s="39"/>
      <c r="AH325" s="39"/>
      <c r="AI325" s="57"/>
      <c r="AJ325" s="59" t="s">
        <v>6940</v>
      </c>
      <c r="AK325" s="57"/>
      <c r="AL325" s="41" t="str">
        <f>IF(A325="","",IF(IF(ISERROR(MATCH(A325,[1]vInfo!A:A,0)),"","VPC")&lt;&gt;"","VPC",IF(ISERROR(MATCH(A325,[2]vInfo!A:A,0)),IF(ISERROR(MATCH(A325,[3]vInfo!A:A,0)),"Non VPC(Location/Technical Constraint)","VPC (yet)"),"VPC (yet)")))</f>
        <v>Non VPC(Location/Technical Constraint)</v>
      </c>
      <c r="AM325" s="41" t="str">
        <f>IF(AL325="VPC (yet)",IFERROR(VLOOKUP(B325,[5]Sheet1!A:B,2,0),""),"")</f>
        <v/>
      </c>
      <c r="AN325" s="41" t="str">
        <f t="shared" si="11"/>
        <v>AP</v>
      </c>
    </row>
    <row r="326" spans="1:42" ht="18" hidden="1" customHeight="1">
      <c r="A326" s="38" t="str">
        <f t="shared" si="10"/>
        <v>w11gcssacs1a</v>
      </c>
      <c r="B326" s="38" t="s">
        <v>448</v>
      </c>
      <c r="C326" s="38" t="s">
        <v>7728</v>
      </c>
      <c r="D326" s="38">
        <v>4</v>
      </c>
      <c r="E326" s="38" t="s">
        <v>7729</v>
      </c>
      <c r="F326" s="38" t="s">
        <v>7730</v>
      </c>
      <c r="G326" s="39" t="s">
        <v>223</v>
      </c>
      <c r="H326" s="39" t="s">
        <v>6878</v>
      </c>
      <c r="I326" s="39" t="s">
        <v>6959</v>
      </c>
      <c r="J326" s="39" t="s">
        <v>256</v>
      </c>
      <c r="K326" s="39" t="s">
        <v>5969</v>
      </c>
      <c r="L326" s="39" t="s">
        <v>1126</v>
      </c>
      <c r="M326" s="39" t="s">
        <v>6927</v>
      </c>
      <c r="N326" s="39" t="s">
        <v>6928</v>
      </c>
      <c r="O326" s="39"/>
      <c r="P326" s="39"/>
      <c r="Q326" s="39"/>
      <c r="R326" s="39"/>
      <c r="S326" s="39"/>
      <c r="T326" s="39" t="s">
        <v>229</v>
      </c>
      <c r="U326" s="39" t="s">
        <v>6879</v>
      </c>
      <c r="V326" s="39" t="s">
        <v>6880</v>
      </c>
      <c r="W326" s="39" t="s">
        <v>7020</v>
      </c>
      <c r="X326" s="39" t="s">
        <v>7021</v>
      </c>
      <c r="Y326" s="49" t="s">
        <v>6883</v>
      </c>
      <c r="Z326" s="39" t="s">
        <v>1165</v>
      </c>
      <c r="AA326" s="39"/>
      <c r="AB326" s="39">
        <v>8192</v>
      </c>
      <c r="AC326" s="39"/>
      <c r="AD326" s="55" t="s">
        <v>6922</v>
      </c>
      <c r="AE326" s="55" t="s">
        <v>7731</v>
      </c>
      <c r="AF326" s="39"/>
      <c r="AG326" s="39"/>
      <c r="AH326" s="39"/>
      <c r="AI326" s="57"/>
      <c r="AJ326" s="59" t="s">
        <v>6886</v>
      </c>
      <c r="AK326" s="57"/>
      <c r="AL326" s="41" t="str">
        <f>IF(A326="","",IF(IF(ISERROR(MATCH(A326,[1]vInfo!A:A,0)),"","VPC")&lt;&gt;"","VPC",IF(ISERROR(MATCH(A326,[2]vInfo!A:A,0)),IF(ISERROR(MATCH(A326,[3]vInfo!A:A,0)),"Non VPC(Location/Technical Constraint)","VPC (yet)"),"VPC (yet)")))</f>
        <v>VPC (yet)</v>
      </c>
      <c r="AM326" s="41" t="str">
        <f>IF(AL326="VPC (yet)",IFERROR(VLOOKUP(B326,[4]Sheet1!A:B,2,0),""),"")</f>
        <v>August</v>
      </c>
      <c r="AN326" s="41" t="str">
        <f t="shared" si="11"/>
        <v>infra</v>
      </c>
      <c r="AO326" s="41">
        <f>MATCH(B326,[4]Dashboard!B:B,0)</f>
        <v>29</v>
      </c>
    </row>
    <row r="327" spans="1:42" ht="18" hidden="1" customHeight="1">
      <c r="A327" s="38" t="str">
        <f t="shared" si="10"/>
        <v>w11gratesb1a</v>
      </c>
      <c r="B327" s="38" t="s">
        <v>7732</v>
      </c>
      <c r="C327" s="46" t="s">
        <v>7733</v>
      </c>
      <c r="D327" s="38">
        <v>3</v>
      </c>
      <c r="E327" s="38" t="s">
        <v>7734</v>
      </c>
      <c r="F327" s="38" t="s">
        <v>7735</v>
      </c>
      <c r="G327" s="39" t="s">
        <v>670</v>
      </c>
      <c r="H327" s="39" t="s">
        <v>6878</v>
      </c>
      <c r="I327" s="39" t="s">
        <v>6959</v>
      </c>
      <c r="J327" s="39" t="s">
        <v>256</v>
      </c>
      <c r="K327" s="39" t="s">
        <v>6010</v>
      </c>
      <c r="L327" s="39" t="s">
        <v>6960</v>
      </c>
      <c r="M327" s="39" t="s">
        <v>6902</v>
      </c>
      <c r="N327" s="39" t="s">
        <v>6928</v>
      </c>
      <c r="O327" s="39"/>
      <c r="P327" s="39"/>
      <c r="Q327" s="39" t="s">
        <v>7350</v>
      </c>
      <c r="R327" s="39" t="s">
        <v>6920</v>
      </c>
      <c r="S327" s="39"/>
      <c r="T327" s="39" t="s">
        <v>6858</v>
      </c>
      <c r="U327" s="39" t="s">
        <v>6858</v>
      </c>
      <c r="V327" s="39" t="s">
        <v>6963</v>
      </c>
      <c r="W327" s="39" t="s">
        <v>6981</v>
      </c>
      <c r="X327" s="39" t="s">
        <v>6965</v>
      </c>
      <c r="Y327" s="49" t="s">
        <v>6883</v>
      </c>
      <c r="Z327" s="39">
        <v>2</v>
      </c>
      <c r="AA327" s="39"/>
      <c r="AB327" s="39">
        <v>4096</v>
      </c>
      <c r="AC327" s="39">
        <v>2700</v>
      </c>
      <c r="AD327" s="55" t="s">
        <v>6931</v>
      </c>
      <c r="AE327" s="55" t="s">
        <v>7736</v>
      </c>
      <c r="AF327" s="39"/>
      <c r="AG327" s="39"/>
      <c r="AH327" s="39" t="s">
        <v>6983</v>
      </c>
      <c r="AI327" s="57"/>
      <c r="AJ327" s="59" t="s">
        <v>6886</v>
      </c>
      <c r="AK327" s="57"/>
      <c r="AL327" s="41" t="str">
        <f>IF(A327="","",IF(IF(ISERROR(MATCH(A327,[1]vInfo!A:A,0)),"","VPC")&lt;&gt;"","VPC",IF(ISERROR(MATCH(A327,[2]vInfo!A:A,0)),IF(ISERROR(MATCH(A327,[3]vInfo!A:A,0)),"Non VPC(Location/Technical Constraint)","VPC (yet)"),"VPC (yet)")))</f>
        <v>VPC (yet)</v>
      </c>
      <c r="AM327" s="41" t="str">
        <f>IF(AL327="VPC (yet)",IFERROR(VLOOKUP(B327,[4]Sheet1!A:B,2,0),""),"")</f>
        <v>July</v>
      </c>
      <c r="AN327" s="41" t="str">
        <f t="shared" si="11"/>
        <v>AP</v>
      </c>
      <c r="AO327" s="41">
        <f>MATCH(B327,[4]Dashboard!B:B,0)</f>
        <v>11</v>
      </c>
    </row>
    <row r="328" spans="1:42" ht="18" hidden="1" customHeight="1">
      <c r="A328" s="38" t="str">
        <f t="shared" si="10"/>
        <v>w11sratesb1a</v>
      </c>
      <c r="B328" s="38" t="s">
        <v>597</v>
      </c>
      <c r="C328" s="46" t="s">
        <v>7733</v>
      </c>
      <c r="D328" s="38">
        <v>3</v>
      </c>
      <c r="E328" s="38" t="s">
        <v>7737</v>
      </c>
      <c r="F328" s="38" t="s">
        <v>7738</v>
      </c>
      <c r="G328" s="39" t="s">
        <v>234</v>
      </c>
      <c r="H328" s="39" t="s">
        <v>6878</v>
      </c>
      <c r="I328" s="39" t="s">
        <v>6959</v>
      </c>
      <c r="J328" s="39" t="s">
        <v>256</v>
      </c>
      <c r="K328" s="39" t="s">
        <v>6010</v>
      </c>
      <c r="L328" s="39" t="s">
        <v>6960</v>
      </c>
      <c r="M328" s="39" t="s">
        <v>6902</v>
      </c>
      <c r="N328" s="39" t="s">
        <v>6928</v>
      </c>
      <c r="O328" s="39"/>
      <c r="P328" s="39"/>
      <c r="Q328" s="39" t="s">
        <v>7350</v>
      </c>
      <c r="R328" s="39" t="s">
        <v>6920</v>
      </c>
      <c r="S328" s="39"/>
      <c r="T328" s="39" t="s">
        <v>232</v>
      </c>
      <c r="U328" s="39" t="s">
        <v>6939</v>
      </c>
      <c r="V328" s="39" t="s">
        <v>6963</v>
      </c>
      <c r="W328" s="39" t="s">
        <v>6981</v>
      </c>
      <c r="X328" s="39" t="s">
        <v>6965</v>
      </c>
      <c r="Y328" s="49" t="s">
        <v>6883</v>
      </c>
      <c r="Z328" s="39">
        <v>2</v>
      </c>
      <c r="AA328" s="39"/>
      <c r="AB328" s="39">
        <v>4096</v>
      </c>
      <c r="AC328" s="39">
        <v>2533</v>
      </c>
      <c r="AD328" s="39"/>
      <c r="AE328" s="39"/>
      <c r="AF328" s="39"/>
      <c r="AG328" s="39"/>
      <c r="AH328" s="39"/>
      <c r="AI328" s="57"/>
      <c r="AJ328" s="59" t="s">
        <v>6940</v>
      </c>
      <c r="AK328" s="57"/>
      <c r="AL328" s="41" t="str">
        <f>IF(A328="","",IF(IF(ISERROR(MATCH(A328,[1]vInfo!A:A,0)),"","VPC")&lt;&gt;"","VPC",IF(ISERROR(MATCH(A328,[2]vInfo!A:A,0)),IF(ISERROR(MATCH(A328,[3]vInfo!A:A,0)),"Non VPC(Location/Technical Constraint)","VPC (yet)"),"VPC (yet)")))</f>
        <v>Non VPC(Location/Technical Constraint)</v>
      </c>
      <c r="AM328" s="41" t="str">
        <f>IF(AL328="VPC (yet)",IFERROR(VLOOKUP(B328,[5]Sheet1!A:B,2,0),""),"")</f>
        <v/>
      </c>
      <c r="AN328" s="41" t="str">
        <f t="shared" si="11"/>
        <v>AP</v>
      </c>
    </row>
    <row r="329" spans="1:42" ht="18" hidden="1" customHeight="1">
      <c r="A329" s="38" t="str">
        <f t="shared" si="10"/>
        <v>w11grltwapp1a</v>
      </c>
      <c r="B329" s="38" t="s">
        <v>7739</v>
      </c>
      <c r="C329" s="38" t="s">
        <v>7740</v>
      </c>
      <c r="D329" s="38">
        <v>3</v>
      </c>
      <c r="E329" s="38" t="s">
        <v>7741</v>
      </c>
      <c r="F329" s="38" t="s">
        <v>7742</v>
      </c>
      <c r="G329" s="39" t="s">
        <v>670</v>
      </c>
      <c r="H329" s="38" t="s">
        <v>6899</v>
      </c>
      <c r="I329" s="39" t="s">
        <v>1132</v>
      </c>
      <c r="J329" s="39" t="s">
        <v>218</v>
      </c>
      <c r="K329" s="39" t="s">
        <v>6901</v>
      </c>
      <c r="L329" s="39" t="s">
        <v>6960</v>
      </c>
      <c r="M329" s="39"/>
      <c r="N329" s="39"/>
      <c r="O329" s="39"/>
      <c r="P329" s="39"/>
      <c r="Q329" s="39"/>
      <c r="R329" s="39"/>
      <c r="S329" s="39"/>
      <c r="T329" s="39" t="s">
        <v>216</v>
      </c>
      <c r="U329" s="39" t="s">
        <v>6879</v>
      </c>
      <c r="V329" s="39" t="s">
        <v>6963</v>
      </c>
      <c r="W329" s="39" t="s">
        <v>7641</v>
      </c>
      <c r="X329" s="39" t="s">
        <v>7743</v>
      </c>
      <c r="Y329" s="49" t="s">
        <v>342</v>
      </c>
      <c r="Z329" s="39">
        <v>4</v>
      </c>
      <c r="AA329" s="39"/>
      <c r="AB329" s="39" t="s">
        <v>7744</v>
      </c>
      <c r="AC329" s="39"/>
      <c r="AD329" s="55"/>
      <c r="AE329" s="55" t="s">
        <v>7745</v>
      </c>
      <c r="AF329" s="57"/>
      <c r="AG329" s="57"/>
      <c r="AH329" s="57"/>
      <c r="AI329" s="57"/>
      <c r="AJ329" s="57"/>
      <c r="AK329" s="57"/>
      <c r="AL329" s="41" t="str">
        <f>IF(A329="","",IF(IF(ISERROR(MATCH(A329,[1]vInfo!A:A,0)),"","VPC")&lt;&gt;"","VPC",IF(ISERROR(MATCH(A329,[2]vInfo!A:A,0)),IF(ISERROR(MATCH(A329,[3]vInfo!A:A,0)),"Non VPC(Location/Technical Constraint)","VPC (yet)"),"VPC (yet)")))</f>
        <v>VPC</v>
      </c>
      <c r="AM329" s="41" t="str">
        <f>IF(AL329="VPC (yet)",IFERROR(VLOOKUP(B329,[5]Sheet1!A:B,2,0),""),"")</f>
        <v/>
      </c>
      <c r="AN329" s="41" t="str">
        <f t="shared" si="11"/>
        <v>AP</v>
      </c>
    </row>
    <row r="330" spans="1:42" ht="18" hidden="1" customHeight="1">
      <c r="A330" s="38" t="str">
        <f t="shared" si="10"/>
        <v>w11grltwdb1a</v>
      </c>
      <c r="B330" s="38" t="s">
        <v>7746</v>
      </c>
      <c r="C330" s="38" t="s">
        <v>7740</v>
      </c>
      <c r="D330" s="38">
        <v>3</v>
      </c>
      <c r="E330" s="38" t="s">
        <v>7747</v>
      </c>
      <c r="F330" s="38" t="s">
        <v>7748</v>
      </c>
      <c r="G330" s="39" t="s">
        <v>670</v>
      </c>
      <c r="H330" s="39" t="s">
        <v>6878</v>
      </c>
      <c r="I330" s="39" t="s">
        <v>7749</v>
      </c>
      <c r="J330" s="39" t="s">
        <v>218</v>
      </c>
      <c r="K330" s="39" t="s">
        <v>6901</v>
      </c>
      <c r="L330" s="39" t="s">
        <v>6960</v>
      </c>
      <c r="M330" s="39" t="s">
        <v>6927</v>
      </c>
      <c r="N330" s="38" t="s">
        <v>7750</v>
      </c>
      <c r="O330" s="64"/>
      <c r="P330" s="64"/>
      <c r="Q330" s="64"/>
      <c r="R330" s="64"/>
      <c r="S330" s="64"/>
      <c r="T330" s="39" t="s">
        <v>216</v>
      </c>
      <c r="U330" s="39" t="s">
        <v>6879</v>
      </c>
      <c r="V330" s="39" t="s">
        <v>6963</v>
      </c>
      <c r="W330" s="39" t="s">
        <v>7641</v>
      </c>
      <c r="X330" s="39" t="s">
        <v>7047</v>
      </c>
      <c r="Y330" s="49" t="s">
        <v>342</v>
      </c>
      <c r="Z330" s="39">
        <v>4</v>
      </c>
      <c r="AA330" s="64"/>
      <c r="AB330" s="39" t="s">
        <v>7744</v>
      </c>
      <c r="AC330" s="64"/>
      <c r="AD330" s="64"/>
      <c r="AE330" s="55" t="s">
        <v>7745</v>
      </c>
      <c r="AF330" s="57"/>
      <c r="AG330" s="57"/>
      <c r="AH330" s="57"/>
      <c r="AI330" s="57"/>
      <c r="AJ330" s="57"/>
      <c r="AK330" s="57"/>
      <c r="AL330" s="41" t="str">
        <f>IF(A330="","",IF(IF(ISERROR(MATCH(A330,[1]vInfo!A:A,0)),"","VPC")&lt;&gt;"","VPC",IF(ISERROR(MATCH(A330,[2]vInfo!A:A,0)),IF(ISERROR(MATCH(A330,[3]vInfo!A:A,0)),"Non VPC(Location/Technical Constraint)","VPC (yet)"),"VPC (yet)")))</f>
        <v>VPC</v>
      </c>
      <c r="AM330" s="41" t="str">
        <f>IF(AL330="VPC (yet)",IFERROR(VLOOKUP(B330,[5]Sheet1!A:B,2,0),""),"")</f>
        <v/>
      </c>
      <c r="AN330" s="41" t="str">
        <f t="shared" si="11"/>
        <v>AP</v>
      </c>
    </row>
    <row r="331" spans="1:42" ht="18" hidden="1" customHeight="1">
      <c r="A331" s="38" t="str">
        <f t="shared" si="10"/>
        <v>x11grtgs2a</v>
      </c>
      <c r="B331" s="38" t="s">
        <v>630</v>
      </c>
      <c r="C331" s="46" t="s">
        <v>7751</v>
      </c>
      <c r="D331" s="38">
        <v>3</v>
      </c>
      <c r="E331" s="38" t="s">
        <v>7752</v>
      </c>
      <c r="F331" s="38" t="s">
        <v>7753</v>
      </c>
      <c r="G331" s="39" t="s">
        <v>670</v>
      </c>
      <c r="H331" s="39" t="s">
        <v>6958</v>
      </c>
      <c r="I331" s="39" t="s">
        <v>6959</v>
      </c>
      <c r="J331" s="39" t="s">
        <v>614</v>
      </c>
      <c r="K331" s="39" t="s">
        <v>6367</v>
      </c>
      <c r="L331" s="39" t="s">
        <v>6960</v>
      </c>
      <c r="M331" s="39"/>
      <c r="N331" s="39"/>
      <c r="O331" s="39"/>
      <c r="P331" s="39"/>
      <c r="Q331" s="39"/>
      <c r="R331" s="39"/>
      <c r="S331" s="39"/>
      <c r="T331" s="39" t="s">
        <v>325</v>
      </c>
      <c r="U331" s="39" t="s">
        <v>6939</v>
      </c>
      <c r="V331" s="39" t="s">
        <v>6963</v>
      </c>
      <c r="W331" s="39" t="s">
        <v>7495</v>
      </c>
      <c r="X331" s="39" t="s">
        <v>6963</v>
      </c>
      <c r="Y331" s="49" t="s">
        <v>6883</v>
      </c>
      <c r="Z331" s="39"/>
      <c r="AA331" s="39" t="s">
        <v>1165</v>
      </c>
      <c r="AB331" s="39">
        <v>4096</v>
      </c>
      <c r="AC331" s="39"/>
      <c r="AD331" s="39"/>
      <c r="AE331" s="39"/>
      <c r="AF331" s="39"/>
      <c r="AG331" s="39"/>
      <c r="AH331" s="39"/>
      <c r="AI331" s="57" t="s">
        <v>7022</v>
      </c>
      <c r="AJ331" s="38" t="s">
        <v>7251</v>
      </c>
      <c r="AK331" s="57"/>
      <c r="AL331" s="41" t="str">
        <f>IF(A331="","",IF(IF(ISERROR(MATCH(A331,[1]vInfo!A:A,0)),"","VPC")&lt;&gt;"","VPC",IF(ISERROR(MATCH(A331,[2]vInfo!A:A,0)),IF(ISERROR(MATCH(A331,[3]vInfo!A:A,0)),"Non VPC(Location/Technical Constraint)","VPC (yet)"),"VPC (yet)")))</f>
        <v>Non VPC(Location/Technical Constraint)</v>
      </c>
      <c r="AM331" s="41" t="str">
        <f>IF(AL331="VPC (yet)",IFERROR(VLOOKUP(B331,[5]Sheet1!A:B,2,0),""),"")</f>
        <v/>
      </c>
      <c r="AN331" s="41" t="str">
        <f t="shared" si="11"/>
        <v>AP</v>
      </c>
    </row>
    <row r="332" spans="1:42" ht="18" hidden="1" customHeight="1">
      <c r="A332" s="38" t="str">
        <f t="shared" si="10"/>
        <v>x11rrtgs2a</v>
      </c>
      <c r="B332" s="38" t="s">
        <v>630</v>
      </c>
      <c r="C332" s="46" t="s">
        <v>7751</v>
      </c>
      <c r="D332" s="38">
        <v>3</v>
      </c>
      <c r="E332" s="38" t="s">
        <v>7754</v>
      </c>
      <c r="F332" s="38" t="s">
        <v>7755</v>
      </c>
      <c r="G332" s="39" t="s">
        <v>681</v>
      </c>
      <c r="H332" s="39" t="s">
        <v>6958</v>
      </c>
      <c r="I332" s="39" t="s">
        <v>311</v>
      </c>
      <c r="J332" s="39" t="s">
        <v>614</v>
      </c>
      <c r="K332" s="39" t="s">
        <v>6367</v>
      </c>
      <c r="L332" s="39" t="s">
        <v>6960</v>
      </c>
      <c r="M332" s="39"/>
      <c r="N332" s="39"/>
      <c r="O332" s="39"/>
      <c r="P332" s="39"/>
      <c r="Q332" s="39"/>
      <c r="R332" s="39"/>
      <c r="S332" s="39"/>
      <c r="T332" s="39" t="s">
        <v>463</v>
      </c>
      <c r="U332" s="39" t="s">
        <v>6939</v>
      </c>
      <c r="V332" s="39" t="s">
        <v>6963</v>
      </c>
      <c r="W332" s="39" t="s">
        <v>7495</v>
      </c>
      <c r="X332" s="39" t="s">
        <v>6963</v>
      </c>
      <c r="Y332" s="49" t="s">
        <v>6883</v>
      </c>
      <c r="Z332" s="39"/>
      <c r="AA332" s="39" t="s">
        <v>1165</v>
      </c>
      <c r="AB332" s="39">
        <v>4096</v>
      </c>
      <c r="AC332" s="39"/>
      <c r="AD332" s="39"/>
      <c r="AE332" s="39"/>
      <c r="AF332" s="39"/>
      <c r="AG332" s="39"/>
      <c r="AH332" s="39"/>
      <c r="AI332" s="57"/>
      <c r="AJ332" s="38" t="s">
        <v>7756</v>
      </c>
      <c r="AK332" s="57"/>
      <c r="AL332" s="41" t="str">
        <f>IF(A332="","",IF(IF(ISERROR(MATCH(A332,[1]vInfo!A:A,0)),"","VPC")&lt;&gt;"","VPC",IF(ISERROR(MATCH(A332,[2]vInfo!A:A,0)),IF(ISERROR(MATCH(A332,[3]vInfo!A:A,0)),"Non VPC(Location/Technical Constraint)","VPC (yet)"),"VPC (yet)")))</f>
        <v>Non VPC(Location/Technical Constraint)</v>
      </c>
      <c r="AM332" s="41" t="str">
        <f>IF(AL332="VPC (yet)",IFERROR(VLOOKUP(B332,[5]Sheet1!A:B,2,0),""),"")</f>
        <v/>
      </c>
      <c r="AN332" s="41" t="str">
        <f t="shared" si="11"/>
        <v>AP</v>
      </c>
    </row>
    <row r="333" spans="1:42" ht="18" hidden="1" customHeight="1">
      <c r="A333" s="38" t="str">
        <f t="shared" si="10"/>
        <v>x11grtgs1a</v>
      </c>
      <c r="B333" s="38" t="s">
        <v>4047</v>
      </c>
      <c r="C333" s="46" t="s">
        <v>7757</v>
      </c>
      <c r="D333" s="38">
        <v>3</v>
      </c>
      <c r="E333" s="38" t="s">
        <v>7758</v>
      </c>
      <c r="F333" s="38" t="s">
        <v>632</v>
      </c>
      <c r="G333" s="39" t="s">
        <v>670</v>
      </c>
      <c r="H333" s="39" t="s">
        <v>6958</v>
      </c>
      <c r="I333" s="39" t="s">
        <v>6959</v>
      </c>
      <c r="J333" s="39" t="s">
        <v>614</v>
      </c>
      <c r="K333" s="39" t="s">
        <v>6367</v>
      </c>
      <c r="L333" s="39" t="s">
        <v>6960</v>
      </c>
      <c r="M333" s="39"/>
      <c r="N333" s="39"/>
      <c r="O333" s="39"/>
      <c r="P333" s="39"/>
      <c r="Q333" s="39"/>
      <c r="R333" s="39"/>
      <c r="S333" s="39"/>
      <c r="T333" s="39" t="s">
        <v>450</v>
      </c>
      <c r="U333" s="39" t="s">
        <v>6939</v>
      </c>
      <c r="V333" s="39" t="s">
        <v>6963</v>
      </c>
      <c r="W333" s="39" t="s">
        <v>7495</v>
      </c>
      <c r="X333" s="39" t="s">
        <v>6963</v>
      </c>
      <c r="Y333" s="49" t="s">
        <v>6883</v>
      </c>
      <c r="Z333" s="39"/>
      <c r="AA333" s="39" t="s">
        <v>1165</v>
      </c>
      <c r="AB333" s="39">
        <v>4096</v>
      </c>
      <c r="AC333" s="39"/>
      <c r="AD333" s="39"/>
      <c r="AE333" s="39"/>
      <c r="AF333" s="39"/>
      <c r="AG333" s="39"/>
      <c r="AH333" s="39"/>
      <c r="AI333" s="57" t="s">
        <v>7022</v>
      </c>
      <c r="AJ333" s="38" t="s">
        <v>7251</v>
      </c>
      <c r="AK333" s="57"/>
      <c r="AL333" s="41" t="str">
        <f>IF(A333="","",IF(IF(ISERROR(MATCH(A333,[1]vInfo!A:A,0)),"","VPC")&lt;&gt;"","VPC",IF(ISERROR(MATCH(A333,[2]vInfo!A:A,0)),IF(ISERROR(MATCH(A333,[3]vInfo!A:A,0)),"Non VPC(Location/Technical Constraint)","VPC (yet)"),"VPC (yet)")))</f>
        <v>Non VPC(Location/Technical Constraint)</v>
      </c>
      <c r="AM333" s="41" t="str">
        <f>IF(AL333="VPC (yet)",IFERROR(VLOOKUP(B333,[5]Sheet1!A:B,2,0),""),"")</f>
        <v/>
      </c>
      <c r="AN333" s="41" t="str">
        <f t="shared" si="11"/>
        <v>AP</v>
      </c>
    </row>
    <row r="334" spans="1:42" ht="18" hidden="1" customHeight="1">
      <c r="A334" s="38" t="str">
        <f t="shared" si="10"/>
        <v>x11grtgs1b</v>
      </c>
      <c r="B334" s="38" t="s">
        <v>4047</v>
      </c>
      <c r="C334" s="46" t="s">
        <v>7757</v>
      </c>
      <c r="D334" s="38">
        <v>3</v>
      </c>
      <c r="E334" s="38" t="s">
        <v>7759</v>
      </c>
      <c r="F334" s="38" t="s">
        <v>635</v>
      </c>
      <c r="G334" s="39" t="s">
        <v>670</v>
      </c>
      <c r="H334" s="39" t="s">
        <v>6958</v>
      </c>
      <c r="I334" s="39" t="s">
        <v>6959</v>
      </c>
      <c r="J334" s="39" t="s">
        <v>614</v>
      </c>
      <c r="K334" s="39" t="s">
        <v>6367</v>
      </c>
      <c r="L334" s="39" t="s">
        <v>6960</v>
      </c>
      <c r="M334" s="39"/>
      <c r="N334" s="39"/>
      <c r="O334" s="39"/>
      <c r="P334" s="39"/>
      <c r="Q334" s="39"/>
      <c r="R334" s="39"/>
      <c r="S334" s="39"/>
      <c r="T334" s="39" t="s">
        <v>450</v>
      </c>
      <c r="U334" s="39" t="s">
        <v>6939</v>
      </c>
      <c r="V334" s="39" t="s">
        <v>6963</v>
      </c>
      <c r="W334" s="39" t="s">
        <v>7495</v>
      </c>
      <c r="X334" s="39" t="s">
        <v>6963</v>
      </c>
      <c r="Y334" s="49" t="s">
        <v>6883</v>
      </c>
      <c r="Z334" s="39"/>
      <c r="AA334" s="39" t="s">
        <v>1165</v>
      </c>
      <c r="AB334" s="39">
        <v>4096</v>
      </c>
      <c r="AC334" s="39"/>
      <c r="AD334" s="39"/>
      <c r="AE334" s="39"/>
      <c r="AF334" s="39"/>
      <c r="AG334" s="39"/>
      <c r="AH334" s="39"/>
      <c r="AI334" s="57" t="s">
        <v>7022</v>
      </c>
      <c r="AJ334" s="38" t="s">
        <v>7251</v>
      </c>
      <c r="AK334" s="57"/>
      <c r="AL334" s="41" t="str">
        <f>IF(A334="","",IF(IF(ISERROR(MATCH(A334,[1]vInfo!A:A,0)),"","VPC")&lt;&gt;"","VPC",IF(ISERROR(MATCH(A334,[2]vInfo!A:A,0)),IF(ISERROR(MATCH(A334,[3]vInfo!A:A,0)),"Non VPC(Location/Technical Constraint)","VPC (yet)"),"VPC (yet)")))</f>
        <v>Non VPC(Location/Technical Constraint)</v>
      </c>
      <c r="AM334" s="41" t="str">
        <f>IF(AL334="VPC (yet)",IFERROR(VLOOKUP(B334,[5]Sheet1!A:B,2,0),""),"")</f>
        <v/>
      </c>
      <c r="AN334" s="41" t="str">
        <f t="shared" si="11"/>
        <v>AP</v>
      </c>
    </row>
    <row r="335" spans="1:42" ht="18" hidden="1" customHeight="1">
      <c r="A335" s="38" t="str">
        <f t="shared" si="10"/>
        <v>x11rrtgs1a</v>
      </c>
      <c r="B335" s="38" t="s">
        <v>630</v>
      </c>
      <c r="C335" s="46" t="s">
        <v>4048</v>
      </c>
      <c r="D335" s="38">
        <v>3</v>
      </c>
      <c r="E335" s="38" t="s">
        <v>7760</v>
      </c>
      <c r="F335" s="38" t="s">
        <v>640</v>
      </c>
      <c r="G335" s="39" t="s">
        <v>681</v>
      </c>
      <c r="H335" s="39" t="s">
        <v>6958</v>
      </c>
      <c r="I335" s="39" t="s">
        <v>311</v>
      </c>
      <c r="J335" s="39" t="s">
        <v>614</v>
      </c>
      <c r="K335" s="39" t="s">
        <v>6367</v>
      </c>
      <c r="L335" s="39" t="s">
        <v>6960</v>
      </c>
      <c r="M335" s="39"/>
      <c r="N335" s="39"/>
      <c r="O335" s="39"/>
      <c r="P335" s="39"/>
      <c r="Q335" s="39"/>
      <c r="R335" s="39"/>
      <c r="S335" s="39"/>
      <c r="T335" s="39" t="s">
        <v>399</v>
      </c>
      <c r="U335" s="39" t="s">
        <v>6939</v>
      </c>
      <c r="V335" s="39" t="s">
        <v>6963</v>
      </c>
      <c r="W335" s="39" t="s">
        <v>7495</v>
      </c>
      <c r="X335" s="39" t="s">
        <v>6963</v>
      </c>
      <c r="Y335" s="49" t="s">
        <v>6883</v>
      </c>
      <c r="Z335" s="39"/>
      <c r="AA335" s="39" t="s">
        <v>1165</v>
      </c>
      <c r="AB335" s="39">
        <v>4096</v>
      </c>
      <c r="AC335" s="39"/>
      <c r="AD335" s="39"/>
      <c r="AE335" s="39"/>
      <c r="AF335" s="39"/>
      <c r="AG335" s="39"/>
      <c r="AH335" s="39"/>
      <c r="AI335" s="57"/>
      <c r="AJ335" s="38" t="s">
        <v>7756</v>
      </c>
      <c r="AK335" s="57"/>
      <c r="AL335" s="41" t="str">
        <f>IF(A335="","",IF(IF(ISERROR(MATCH(A335,[1]vInfo!A:A,0)),"","VPC")&lt;&gt;"","VPC",IF(ISERROR(MATCH(A335,[2]vInfo!A:A,0)),IF(ISERROR(MATCH(A335,[3]vInfo!A:A,0)),"Non VPC(Location/Technical Constraint)","VPC (yet)"),"VPC (yet)")))</f>
        <v>Non VPC(Location/Technical Constraint)</v>
      </c>
      <c r="AM335" s="41" t="str">
        <f>IF(AL335="VPC (yet)",IFERROR(VLOOKUP(B335,[5]Sheet1!A:B,2,0),""),"")</f>
        <v/>
      </c>
      <c r="AN335" s="41" t="str">
        <f t="shared" si="11"/>
        <v>AP</v>
      </c>
    </row>
    <row r="336" spans="1:42" s="73" customFormat="1" ht="18" hidden="1" customHeight="1">
      <c r="A336" s="38" t="str">
        <f t="shared" si="10"/>
        <v>x11gsbieapp1a</v>
      </c>
      <c r="B336" s="38" t="s">
        <v>7761</v>
      </c>
      <c r="C336" s="38" t="s">
        <v>7762</v>
      </c>
      <c r="D336" s="38">
        <v>1</v>
      </c>
      <c r="E336" s="46" t="s">
        <v>7763</v>
      </c>
      <c r="F336" s="38" t="s">
        <v>7764</v>
      </c>
      <c r="G336" s="38" t="s">
        <v>670</v>
      </c>
      <c r="H336" s="38" t="s">
        <v>6878</v>
      </c>
      <c r="I336" s="38" t="s">
        <v>681</v>
      </c>
      <c r="J336" s="39" t="s">
        <v>296</v>
      </c>
      <c r="K336" s="39" t="s">
        <v>6945</v>
      </c>
      <c r="L336" s="39" t="s">
        <v>270</v>
      </c>
      <c r="M336" s="39"/>
      <c r="N336" s="39"/>
      <c r="O336" s="39"/>
      <c r="P336" s="39"/>
      <c r="Q336" s="39"/>
      <c r="R336" s="39"/>
      <c r="S336" s="39" t="s">
        <v>7030</v>
      </c>
      <c r="T336" s="39" t="s">
        <v>6858</v>
      </c>
      <c r="U336" s="39" t="s">
        <v>6858</v>
      </c>
      <c r="V336" s="39" t="s">
        <v>7444</v>
      </c>
      <c r="W336" s="39" t="s">
        <v>7765</v>
      </c>
      <c r="X336" s="39"/>
      <c r="Y336" s="49" t="s">
        <v>265</v>
      </c>
      <c r="Z336" s="39">
        <v>2</v>
      </c>
      <c r="AA336" s="57"/>
      <c r="AB336" s="57" t="s">
        <v>7033</v>
      </c>
      <c r="AC336" s="57"/>
      <c r="AD336" s="57"/>
      <c r="AE336" s="57" t="s">
        <v>7377</v>
      </c>
      <c r="AF336" s="57"/>
      <c r="AG336" s="57"/>
      <c r="AH336" s="57"/>
      <c r="AI336" s="57"/>
      <c r="AJ336" s="57"/>
      <c r="AK336" s="57"/>
      <c r="AL336" s="41" t="str">
        <f>IF(A336="","",IF(IF(ISERROR(MATCH(A336,[1]vInfo!A:A,0)),"","VPC")&lt;&gt;"","VPC",IF(ISERROR(MATCH(A336,[2]vInfo!A:A,0)),IF(ISERROR(MATCH(A336,[3]vInfo!A:A,0)),"Non VPC(Location/Technical Constraint)","VPC (yet)"),"VPC (yet)")))</f>
        <v>VPC</v>
      </c>
      <c r="AM336" s="41" t="str">
        <f>IF(AL336="VPC (yet)",IFERROR(VLOOKUP(B336,[5]Sheet1!A:B,2,0),""),"")</f>
        <v/>
      </c>
      <c r="AN336" s="41" t="str">
        <f t="shared" si="11"/>
        <v>AP</v>
      </c>
    </row>
    <row r="337" spans="1:42" ht="18" hidden="1" customHeight="1">
      <c r="A337" s="38" t="str">
        <f t="shared" si="10"/>
        <v>x11gsbieapp2a</v>
      </c>
      <c r="B337" s="38" t="s">
        <v>7761</v>
      </c>
      <c r="C337" s="38" t="s">
        <v>7762</v>
      </c>
      <c r="D337" s="38">
        <v>1</v>
      </c>
      <c r="E337" s="46" t="s">
        <v>7766</v>
      </c>
      <c r="F337" s="38" t="s">
        <v>7767</v>
      </c>
      <c r="G337" s="38" t="s">
        <v>670</v>
      </c>
      <c r="H337" s="38" t="s">
        <v>6878</v>
      </c>
      <c r="I337" s="38" t="s">
        <v>681</v>
      </c>
      <c r="J337" s="39" t="s">
        <v>296</v>
      </c>
      <c r="K337" s="39" t="s">
        <v>6945</v>
      </c>
      <c r="L337" s="39" t="s">
        <v>270</v>
      </c>
      <c r="M337" s="39"/>
      <c r="N337" s="39"/>
      <c r="O337" s="39"/>
      <c r="P337" s="39"/>
      <c r="Q337" s="39"/>
      <c r="R337" s="39"/>
      <c r="S337" s="39" t="s">
        <v>7030</v>
      </c>
      <c r="T337" s="39" t="s">
        <v>6858</v>
      </c>
      <c r="U337" s="39" t="s">
        <v>6858</v>
      </c>
      <c r="V337" s="39" t="s">
        <v>7444</v>
      </c>
      <c r="W337" s="39" t="s">
        <v>7765</v>
      </c>
      <c r="X337" s="39"/>
      <c r="Y337" s="49" t="s">
        <v>265</v>
      </c>
      <c r="Z337" s="39">
        <v>2</v>
      </c>
      <c r="AA337" s="57"/>
      <c r="AB337" s="57" t="s">
        <v>7033</v>
      </c>
      <c r="AC337" s="57"/>
      <c r="AD337" s="57"/>
      <c r="AE337" s="57" t="s">
        <v>7377</v>
      </c>
      <c r="AF337" s="57"/>
      <c r="AG337" s="57"/>
      <c r="AH337" s="57"/>
      <c r="AI337" s="57"/>
      <c r="AJ337" s="57"/>
      <c r="AK337" s="57"/>
      <c r="AL337" s="41" t="str">
        <f>IF(A337="","",IF(IF(ISERROR(MATCH(A337,[1]vInfo!A:A,0)),"","VPC")&lt;&gt;"","VPC",IF(ISERROR(MATCH(A337,[2]vInfo!A:A,0)),IF(ISERROR(MATCH(A337,[3]vInfo!A:A,0)),"Non VPC(Location/Technical Constraint)","VPC (yet)"),"VPC (yet)")))</f>
        <v>VPC</v>
      </c>
      <c r="AM337" s="41" t="str">
        <f>IF(AL337="VPC (yet)",IFERROR(VLOOKUP(B337,[5]Sheet1!A:B,2,0),""),"")</f>
        <v/>
      </c>
      <c r="AN337" s="41" t="str">
        <f t="shared" si="11"/>
        <v>AP</v>
      </c>
    </row>
    <row r="338" spans="1:42" ht="18" hidden="1" customHeight="1">
      <c r="A338" s="38" t="str">
        <f t="shared" si="10"/>
        <v>x11gsbiedb1a</v>
      </c>
      <c r="B338" s="38" t="s">
        <v>7761</v>
      </c>
      <c r="C338" s="38" t="s">
        <v>7762</v>
      </c>
      <c r="D338" s="38">
        <v>1</v>
      </c>
      <c r="E338" s="46" t="s">
        <v>7768</v>
      </c>
      <c r="F338" s="38" t="s">
        <v>7769</v>
      </c>
      <c r="G338" s="38" t="s">
        <v>670</v>
      </c>
      <c r="H338" s="38" t="s">
        <v>6878</v>
      </c>
      <c r="I338" s="38" t="s">
        <v>681</v>
      </c>
      <c r="J338" s="39" t="s">
        <v>296</v>
      </c>
      <c r="K338" s="39" t="s">
        <v>6945</v>
      </c>
      <c r="L338" s="39" t="s">
        <v>270</v>
      </c>
      <c r="M338" s="39"/>
      <c r="N338" s="39"/>
      <c r="O338" s="39"/>
      <c r="P338" s="39"/>
      <c r="Q338" s="39"/>
      <c r="R338" s="39"/>
      <c r="S338" s="39" t="s">
        <v>7030</v>
      </c>
      <c r="T338" s="39" t="s">
        <v>6858</v>
      </c>
      <c r="U338" s="39" t="s">
        <v>6858</v>
      </c>
      <c r="V338" s="39" t="s">
        <v>7444</v>
      </c>
      <c r="W338" s="39" t="s">
        <v>7765</v>
      </c>
      <c r="X338" s="39"/>
      <c r="Y338" s="49" t="s">
        <v>265</v>
      </c>
      <c r="Z338" s="39">
        <v>2</v>
      </c>
      <c r="AA338" s="57"/>
      <c r="AB338" s="57" t="s">
        <v>7642</v>
      </c>
      <c r="AC338" s="57"/>
      <c r="AD338" s="57"/>
      <c r="AE338" s="57" t="s">
        <v>6906</v>
      </c>
      <c r="AF338" s="57"/>
      <c r="AG338" s="57"/>
      <c r="AH338" s="57"/>
      <c r="AI338" s="57"/>
      <c r="AJ338" s="57"/>
      <c r="AK338" s="57"/>
      <c r="AL338" s="41" t="str">
        <f>IF(A338="","",IF(IF(ISERROR(MATCH(A338,[1]vInfo!A:A,0)),"","VPC")&lt;&gt;"","VPC",IF(ISERROR(MATCH(A338,[2]vInfo!A:A,0)),IF(ISERROR(MATCH(A338,[3]vInfo!A:A,0)),"Non VPC(Location/Technical Constraint)","VPC (yet)"),"VPC (yet)")))</f>
        <v>VPC</v>
      </c>
      <c r="AM338" s="41" t="str">
        <f>IF(AL338="VPC (yet)",IFERROR(VLOOKUP(B338,[5]Sheet1!A:B,2,0),""),"")</f>
        <v/>
      </c>
      <c r="AN338" s="41" t="str">
        <f t="shared" si="11"/>
        <v>AP</v>
      </c>
    </row>
    <row r="339" spans="1:42" ht="18" hidden="1" customHeight="1">
      <c r="A339" s="38" t="str">
        <f t="shared" si="10"/>
        <v>x11gsbiedb2a</v>
      </c>
      <c r="B339" s="38" t="s">
        <v>7761</v>
      </c>
      <c r="C339" s="38" t="s">
        <v>7762</v>
      </c>
      <c r="D339" s="38">
        <v>1</v>
      </c>
      <c r="E339" s="46" t="s">
        <v>7770</v>
      </c>
      <c r="F339" s="38" t="s">
        <v>7771</v>
      </c>
      <c r="G339" s="38" t="s">
        <v>670</v>
      </c>
      <c r="H339" s="38" t="s">
        <v>6878</v>
      </c>
      <c r="I339" s="38" t="s">
        <v>681</v>
      </c>
      <c r="J339" s="39" t="s">
        <v>296</v>
      </c>
      <c r="K339" s="39" t="s">
        <v>6945</v>
      </c>
      <c r="L339" s="39" t="s">
        <v>270</v>
      </c>
      <c r="M339" s="39"/>
      <c r="N339" s="39"/>
      <c r="O339" s="39"/>
      <c r="P339" s="39"/>
      <c r="Q339" s="39"/>
      <c r="R339" s="39"/>
      <c r="S339" s="39" t="s">
        <v>7030</v>
      </c>
      <c r="T339" s="39" t="s">
        <v>6858</v>
      </c>
      <c r="U339" s="39" t="s">
        <v>6858</v>
      </c>
      <c r="V339" s="39" t="s">
        <v>7444</v>
      </c>
      <c r="W339" s="39" t="s">
        <v>7765</v>
      </c>
      <c r="X339" s="39"/>
      <c r="Y339" s="49" t="s">
        <v>265</v>
      </c>
      <c r="Z339" s="39">
        <v>2</v>
      </c>
      <c r="AA339" s="57"/>
      <c r="AB339" s="57" t="s">
        <v>7642</v>
      </c>
      <c r="AC339" s="57"/>
      <c r="AD339" s="57"/>
      <c r="AE339" s="57" t="s">
        <v>6906</v>
      </c>
      <c r="AF339" s="57"/>
      <c r="AG339" s="57"/>
      <c r="AH339" s="57"/>
      <c r="AI339" s="57"/>
      <c r="AJ339" s="57"/>
      <c r="AK339" s="57"/>
      <c r="AL339" s="41" t="str">
        <f>IF(A339="","",IF(IF(ISERROR(MATCH(A339,[1]vInfo!A:A,0)),"","VPC")&lt;&gt;"","VPC",IF(ISERROR(MATCH(A339,[2]vInfo!A:A,0)),IF(ISERROR(MATCH(A339,[3]vInfo!A:A,0)),"Non VPC(Location/Technical Constraint)","VPC (yet)"),"VPC (yet)")))</f>
        <v>VPC</v>
      </c>
      <c r="AM339" s="41" t="str">
        <f>IF(AL339="VPC (yet)",IFERROR(VLOOKUP(B339,[5]Sheet1!A:B,2,0),""),"")</f>
        <v/>
      </c>
      <c r="AN339" s="41" t="str">
        <f t="shared" si="11"/>
        <v>AP</v>
      </c>
    </row>
    <row r="340" spans="1:42" ht="18" hidden="1" customHeight="1">
      <c r="A340" s="38" t="str">
        <f t="shared" si="10"/>
        <v>w11gtlcsdb1a</v>
      </c>
      <c r="B340" s="38" t="s">
        <v>4126</v>
      </c>
      <c r="C340" s="46" t="s">
        <v>7772</v>
      </c>
      <c r="D340" s="46">
        <v>3</v>
      </c>
      <c r="E340" s="38" t="s">
        <v>7773</v>
      </c>
      <c r="F340" s="38" t="s">
        <v>7774</v>
      </c>
      <c r="G340" s="39" t="s">
        <v>670</v>
      </c>
      <c r="H340" s="39" t="s">
        <v>6878</v>
      </c>
      <c r="I340" s="39" t="s">
        <v>6959</v>
      </c>
      <c r="J340" s="39" t="s">
        <v>218</v>
      </c>
      <c r="K340" s="39" t="s">
        <v>6901</v>
      </c>
      <c r="L340" s="39" t="s">
        <v>6960</v>
      </c>
      <c r="M340" s="39" t="s">
        <v>6902</v>
      </c>
      <c r="N340" s="39">
        <v>2012</v>
      </c>
      <c r="O340" s="39"/>
      <c r="P340" s="39"/>
      <c r="Q340" s="39"/>
      <c r="R340" s="39"/>
      <c r="S340" s="39"/>
      <c r="T340" s="39" t="s">
        <v>333</v>
      </c>
      <c r="U340" s="39" t="s">
        <v>6879</v>
      </c>
      <c r="V340" s="39" t="s">
        <v>6963</v>
      </c>
      <c r="W340" s="39" t="s">
        <v>7076</v>
      </c>
      <c r="X340" s="39" t="s">
        <v>7047</v>
      </c>
      <c r="Y340" s="49" t="s">
        <v>6883</v>
      </c>
      <c r="Z340" s="39">
        <v>2</v>
      </c>
      <c r="AA340" s="39"/>
      <c r="AB340" s="39">
        <v>12288</v>
      </c>
      <c r="AC340" s="39">
        <v>2700</v>
      </c>
      <c r="AD340" s="55" t="s">
        <v>6931</v>
      </c>
      <c r="AE340" s="55" t="s">
        <v>7775</v>
      </c>
      <c r="AF340" s="39"/>
      <c r="AG340" s="39"/>
      <c r="AH340" s="39" t="s">
        <v>6983</v>
      </c>
      <c r="AI340" s="57"/>
      <c r="AJ340" s="59" t="s">
        <v>6886</v>
      </c>
      <c r="AK340" s="57"/>
      <c r="AL340" s="41" t="str">
        <f>IF(A340="","",IF(IF(ISERROR(MATCH(A340,[1]vInfo!A:A,0)),"","VPC")&lt;&gt;"","VPC",IF(ISERROR(MATCH(A340,[2]vInfo!A:A,0)),IF(ISERROR(MATCH(A340,[3]vInfo!A:A,0)),"Non VPC(Location/Technical Constraint)","VPC (yet)"),"VPC (yet)")))</f>
        <v>VPC</v>
      </c>
      <c r="AM340" s="41" t="str">
        <f>IF(AL340="VPC (yet)",IFERROR(VLOOKUP(B340,[5]Sheet1!A:B,2,0),""),"")</f>
        <v/>
      </c>
      <c r="AN340" s="41" t="str">
        <f t="shared" si="11"/>
        <v>AP</v>
      </c>
    </row>
    <row r="341" spans="1:42" ht="18" hidden="1" customHeight="1">
      <c r="A341" s="38" t="str">
        <f t="shared" si="10"/>
        <v>w11gtlcsweb1a</v>
      </c>
      <c r="B341" s="38" t="s">
        <v>4126</v>
      </c>
      <c r="C341" s="46" t="s">
        <v>7772</v>
      </c>
      <c r="D341" s="46">
        <v>3</v>
      </c>
      <c r="E341" s="38" t="s">
        <v>7776</v>
      </c>
      <c r="F341" s="38" t="s">
        <v>7777</v>
      </c>
      <c r="G341" s="39" t="s">
        <v>670</v>
      </c>
      <c r="H341" s="39" t="s">
        <v>6878</v>
      </c>
      <c r="I341" s="39" t="s">
        <v>6959</v>
      </c>
      <c r="J341" s="39" t="s">
        <v>218</v>
      </c>
      <c r="K341" s="39" t="s">
        <v>6901</v>
      </c>
      <c r="L341" s="39" t="s">
        <v>6960</v>
      </c>
      <c r="M341" s="39"/>
      <c r="N341" s="39"/>
      <c r="O341" s="39"/>
      <c r="P341" s="39"/>
      <c r="Q341" s="39"/>
      <c r="R341" s="39" t="s">
        <v>7394</v>
      </c>
      <c r="S341" s="39"/>
      <c r="T341" s="39" t="s">
        <v>216</v>
      </c>
      <c r="U341" s="39" t="s">
        <v>6879</v>
      </c>
      <c r="V341" s="39" t="s">
        <v>6963</v>
      </c>
      <c r="W341" s="39" t="s">
        <v>7076</v>
      </c>
      <c r="X341" s="39" t="s">
        <v>7047</v>
      </c>
      <c r="Y341" s="49" t="s">
        <v>6883</v>
      </c>
      <c r="Z341" s="39">
        <v>2</v>
      </c>
      <c r="AA341" s="39"/>
      <c r="AB341" s="39">
        <v>8192</v>
      </c>
      <c r="AC341" s="39">
        <v>1862</v>
      </c>
      <c r="AD341" s="55" t="s">
        <v>6931</v>
      </c>
      <c r="AE341" s="55" t="s">
        <v>7202</v>
      </c>
      <c r="AF341" s="39"/>
      <c r="AG341" s="39"/>
      <c r="AH341" s="39" t="s">
        <v>6983</v>
      </c>
      <c r="AI341" s="57"/>
      <c r="AJ341" s="59" t="s">
        <v>7246</v>
      </c>
      <c r="AK341" s="57"/>
      <c r="AL341" s="41" t="str">
        <f>IF(A341="","",IF(IF(ISERROR(MATCH(A341,[1]vInfo!A:A,0)),"","VPC")&lt;&gt;"","VPC",IF(ISERROR(MATCH(A341,[2]vInfo!A:A,0)),IF(ISERROR(MATCH(A341,[3]vInfo!A:A,0)),"Non VPC(Location/Technical Constraint)","VPC (yet)"),"VPC (yet)")))</f>
        <v>VPC (yet)</v>
      </c>
      <c r="AM341" s="41" t="str">
        <f>IF(AL341="VPC (yet)",IFERROR(VLOOKUP(B341,[4]Sheet1!A:B,2,0),""),"")</f>
        <v>July</v>
      </c>
      <c r="AN341" s="41" t="str">
        <f t="shared" si="11"/>
        <v>AP</v>
      </c>
      <c r="AO341" s="41">
        <f>MATCH(B341,[4]Dashboard!B:B,0)</f>
        <v>8</v>
      </c>
    </row>
    <row r="342" spans="1:42" ht="18" hidden="1" customHeight="1">
      <c r="A342" s="38" t="str">
        <f t="shared" si="10"/>
        <v>w11stlcsdb1a</v>
      </c>
      <c r="B342" s="38" t="s">
        <v>4126</v>
      </c>
      <c r="C342" s="46" t="s">
        <v>7772</v>
      </c>
      <c r="D342" s="46">
        <v>3</v>
      </c>
      <c r="E342" s="38" t="s">
        <v>7778</v>
      </c>
      <c r="F342" s="38" t="s">
        <v>7779</v>
      </c>
      <c r="G342" s="39" t="s">
        <v>234</v>
      </c>
      <c r="H342" s="39" t="s">
        <v>6878</v>
      </c>
      <c r="I342" s="39" t="s">
        <v>6959</v>
      </c>
      <c r="J342" s="39" t="s">
        <v>218</v>
      </c>
      <c r="K342" s="39" t="s">
        <v>6901</v>
      </c>
      <c r="L342" s="39" t="s">
        <v>6960</v>
      </c>
      <c r="M342" s="39" t="s">
        <v>6902</v>
      </c>
      <c r="N342" s="39">
        <v>2012</v>
      </c>
      <c r="O342" s="39"/>
      <c r="P342" s="39"/>
      <c r="Q342" s="39"/>
      <c r="R342" s="39"/>
      <c r="S342" s="39"/>
      <c r="T342" s="39" t="s">
        <v>353</v>
      </c>
      <c r="U342" s="39" t="s">
        <v>6939</v>
      </c>
      <c r="V342" s="39" t="s">
        <v>6963</v>
      </c>
      <c r="W342" s="39" t="s">
        <v>7076</v>
      </c>
      <c r="X342" s="39" t="s">
        <v>7047</v>
      </c>
      <c r="Y342" s="49" t="s">
        <v>6883</v>
      </c>
      <c r="Z342" s="39">
        <v>2</v>
      </c>
      <c r="AA342" s="39"/>
      <c r="AB342" s="39">
        <v>4096</v>
      </c>
      <c r="AC342" s="39">
        <v>2700</v>
      </c>
      <c r="AD342" s="39"/>
      <c r="AE342" s="39"/>
      <c r="AF342" s="39"/>
      <c r="AG342" s="39"/>
      <c r="AH342" s="39"/>
      <c r="AI342" s="57"/>
      <c r="AJ342" s="59" t="s">
        <v>6940</v>
      </c>
      <c r="AK342" s="57"/>
      <c r="AL342" s="41" t="str">
        <f>IF(A342="","",IF(IF(ISERROR(MATCH(A342,[1]vInfo!A:A,0)),"","VPC")&lt;&gt;"","VPC",IF(ISERROR(MATCH(A342,[2]vInfo!A:A,0)),IF(ISERROR(MATCH(A342,[3]vInfo!A:A,0)),"Non VPC(Location/Technical Constraint)","VPC (yet)"),"VPC (yet)")))</f>
        <v>Non VPC(Location/Technical Constraint)</v>
      </c>
      <c r="AM342" s="41" t="str">
        <f>IF(AL342="VPC (yet)",IFERROR(VLOOKUP(B342,[5]Sheet1!A:B,2,0),""),"")</f>
        <v/>
      </c>
      <c r="AN342" s="41" t="str">
        <f t="shared" si="11"/>
        <v>AP</v>
      </c>
    </row>
    <row r="343" spans="1:42" ht="18" hidden="1" customHeight="1">
      <c r="A343" s="38" t="str">
        <f t="shared" si="10"/>
        <v>w11stlcsweb1a</v>
      </c>
      <c r="B343" s="38" t="s">
        <v>4126</v>
      </c>
      <c r="C343" s="46" t="s">
        <v>7772</v>
      </c>
      <c r="D343" s="46">
        <v>3</v>
      </c>
      <c r="E343" s="38" t="s">
        <v>7780</v>
      </c>
      <c r="F343" s="38" t="s">
        <v>7781</v>
      </c>
      <c r="G343" s="39" t="s">
        <v>234</v>
      </c>
      <c r="H343" s="39" t="s">
        <v>6878</v>
      </c>
      <c r="I343" s="39" t="s">
        <v>6959</v>
      </c>
      <c r="J343" s="39" t="s">
        <v>218</v>
      </c>
      <c r="K343" s="39" t="s">
        <v>6901</v>
      </c>
      <c r="L343" s="39" t="s">
        <v>6960</v>
      </c>
      <c r="M343" s="39" t="s">
        <v>6902</v>
      </c>
      <c r="N343" s="39">
        <v>2012</v>
      </c>
      <c r="O343" s="39"/>
      <c r="P343" s="39"/>
      <c r="Q343" s="39"/>
      <c r="R343" s="39" t="s">
        <v>7394</v>
      </c>
      <c r="S343" s="39"/>
      <c r="T343" s="39" t="s">
        <v>353</v>
      </c>
      <c r="U343" s="39" t="s">
        <v>6939</v>
      </c>
      <c r="V343" s="39" t="s">
        <v>6963</v>
      </c>
      <c r="W343" s="39" t="s">
        <v>7076</v>
      </c>
      <c r="X343" s="39" t="s">
        <v>7047</v>
      </c>
      <c r="Y343" s="49" t="s">
        <v>6883</v>
      </c>
      <c r="Z343" s="39">
        <v>2</v>
      </c>
      <c r="AA343" s="39"/>
      <c r="AB343" s="39">
        <v>4096</v>
      </c>
      <c r="AC343" s="39">
        <v>2700</v>
      </c>
      <c r="AD343" s="39"/>
      <c r="AE343" s="39"/>
      <c r="AF343" s="39"/>
      <c r="AG343" s="39"/>
      <c r="AH343" s="39"/>
      <c r="AI343" s="57"/>
      <c r="AJ343" s="59" t="s">
        <v>6940</v>
      </c>
      <c r="AK343" s="57"/>
      <c r="AL343" s="41" t="str">
        <f>IF(A343="","",IF(IF(ISERROR(MATCH(A343,[1]vInfo!A:A,0)),"","VPC")&lt;&gt;"","VPC",IF(ISERROR(MATCH(A343,[2]vInfo!A:A,0)),IF(ISERROR(MATCH(A343,[3]vInfo!A:A,0)),"Non VPC(Location/Technical Constraint)","VPC (yet)"),"VPC (yet)")))</f>
        <v>Non VPC(Location/Technical Constraint)</v>
      </c>
      <c r="AM343" s="41" t="str">
        <f>IF(AL343="VPC (yet)",IFERROR(VLOOKUP(B343,[5]Sheet1!A:B,2,0),""),"")</f>
        <v/>
      </c>
      <c r="AN343" s="41" t="str">
        <f t="shared" si="11"/>
        <v>AP</v>
      </c>
    </row>
    <row r="344" spans="1:42" ht="18" hidden="1" customHeight="1">
      <c r="A344" s="38" t="str">
        <f t="shared" si="10"/>
        <v>x11gsiemep03a</v>
      </c>
      <c r="B344" s="38" t="s">
        <v>4157</v>
      </c>
      <c r="C344" s="38" t="s">
        <v>4158</v>
      </c>
      <c r="D344" s="38">
        <v>3</v>
      </c>
      <c r="E344" s="38" t="s">
        <v>7782</v>
      </c>
      <c r="F344" s="38" t="s">
        <v>7783</v>
      </c>
      <c r="G344" s="38" t="s">
        <v>670</v>
      </c>
      <c r="H344" s="38" t="s">
        <v>6878</v>
      </c>
      <c r="I344" s="38" t="s">
        <v>681</v>
      </c>
      <c r="J344" s="39" t="s">
        <v>296</v>
      </c>
      <c r="K344" s="39" t="s">
        <v>6945</v>
      </c>
      <c r="L344" s="39" t="s">
        <v>1126</v>
      </c>
      <c r="M344" s="39"/>
      <c r="N344" s="39"/>
      <c r="O344" s="39"/>
      <c r="P344" s="39"/>
      <c r="Q344" s="39"/>
      <c r="R344" s="39"/>
      <c r="S344" s="39" t="s">
        <v>7030</v>
      </c>
      <c r="T344" s="39" t="s">
        <v>6858</v>
      </c>
      <c r="U344" s="39" t="s">
        <v>6858</v>
      </c>
      <c r="V344" s="39" t="s">
        <v>7784</v>
      </c>
      <c r="W344" s="39" t="s">
        <v>7785</v>
      </c>
      <c r="X344" s="39" t="s">
        <v>8118</v>
      </c>
      <c r="Y344" s="49" t="s">
        <v>6883</v>
      </c>
      <c r="Z344" s="39">
        <v>2</v>
      </c>
      <c r="AA344" s="57"/>
      <c r="AB344" s="57" t="s">
        <v>7033</v>
      </c>
      <c r="AC344" s="57"/>
      <c r="AD344" s="57"/>
      <c r="AE344" s="57" t="s">
        <v>7786</v>
      </c>
      <c r="AF344" s="57"/>
      <c r="AG344" s="57"/>
      <c r="AH344" s="57"/>
      <c r="AI344" s="57"/>
      <c r="AJ344" s="57"/>
      <c r="AK344" s="57"/>
      <c r="AL344" s="41" t="str">
        <f>IF(A344="","",IF(IF(ISERROR(MATCH(A344,[1]vInfo!A:A,0)),"","VPC")&lt;&gt;"","VPC",IF(ISERROR(MATCH(A344,[2]vInfo!A:A,0)),IF(ISERROR(MATCH(A344,[3]vInfo!A:A,0)),"Non VPC(Location/Technical Constraint)","VPC (yet)"),"VPC (yet)")))</f>
        <v>VPC (yet)</v>
      </c>
      <c r="AM344" s="41" t="str">
        <f>IF(AL344="VPC (yet)",IFERROR(VLOOKUP(B344,[4]Sheet1!A:B,2,0),""),"")</f>
        <v>August</v>
      </c>
      <c r="AN344" s="41" t="str">
        <f t="shared" si="11"/>
        <v>infra</v>
      </c>
      <c r="AO344" s="41">
        <f>MATCH(B344,[4]Dashboard!B:B,0)</f>
        <v>34</v>
      </c>
    </row>
    <row r="345" spans="1:42" ht="18" hidden="1" customHeight="1">
      <c r="A345" s="38" t="str">
        <f t="shared" si="10"/>
        <v>x11rsiemep03a</v>
      </c>
      <c r="B345" s="38" t="s">
        <v>4157</v>
      </c>
      <c r="C345" s="38" t="s">
        <v>4158</v>
      </c>
      <c r="D345" s="38">
        <v>3</v>
      </c>
      <c r="E345" s="38" t="s">
        <v>6818</v>
      </c>
      <c r="F345" s="38" t="s">
        <v>7787</v>
      </c>
      <c r="G345" s="38" t="s">
        <v>681</v>
      </c>
      <c r="H345" s="38" t="s">
        <v>6878</v>
      </c>
      <c r="I345" s="38" t="s">
        <v>681</v>
      </c>
      <c r="J345" s="39" t="s">
        <v>296</v>
      </c>
      <c r="K345" s="39" t="s">
        <v>6945</v>
      </c>
      <c r="L345" s="39" t="s">
        <v>1126</v>
      </c>
      <c r="M345" s="39"/>
      <c r="N345" s="39"/>
      <c r="O345" s="39"/>
      <c r="P345" s="39"/>
      <c r="Q345" s="39"/>
      <c r="R345" s="39"/>
      <c r="S345" s="39" t="s">
        <v>7030</v>
      </c>
      <c r="T345" s="39" t="s">
        <v>6858</v>
      </c>
      <c r="U345" s="39" t="s">
        <v>6858</v>
      </c>
      <c r="V345" s="39" t="s">
        <v>7784</v>
      </c>
      <c r="W345" s="39" t="s">
        <v>7785</v>
      </c>
      <c r="X345" s="39" t="s">
        <v>7306</v>
      </c>
      <c r="Y345" s="49" t="s">
        <v>6883</v>
      </c>
      <c r="Z345" s="39">
        <v>2</v>
      </c>
      <c r="AA345" s="57"/>
      <c r="AB345" s="57" t="s">
        <v>7033</v>
      </c>
      <c r="AC345" s="57"/>
      <c r="AD345" s="57"/>
      <c r="AE345" s="57" t="s">
        <v>7786</v>
      </c>
      <c r="AF345" s="57"/>
      <c r="AG345" s="57"/>
      <c r="AH345" s="57"/>
      <c r="AI345" s="57"/>
      <c r="AJ345" s="57"/>
      <c r="AK345" s="57"/>
      <c r="AL345" s="41" t="str">
        <f>IF(A345="","",IF(IF(ISERROR(MATCH(A345,[1]vInfo!A:A,0)),"","VPC")&lt;&gt;"","VPC",IF(ISERROR(MATCH(A345,[2]vInfo!A:A,0)),IF(ISERROR(MATCH(A345,[3]vInfo!A:A,0)),"Non VPC(Location/Technical Constraint)","VPC (yet)"),"VPC (yet)")))</f>
        <v>VPC (yet)</v>
      </c>
      <c r="AM345" s="41" t="str">
        <f>IF(AL345="VPC (yet)",IFERROR(VLOOKUP(B345,[4]Sheet1!A:B,2,0),""),"")</f>
        <v>August</v>
      </c>
      <c r="AN345" s="41" t="str">
        <f t="shared" si="11"/>
        <v>infra</v>
      </c>
      <c r="AO345" s="41">
        <f>MATCH(B345,[4]Dashboard!B:B,0)</f>
        <v>34</v>
      </c>
    </row>
    <row r="346" spans="1:42" ht="18" hidden="1" customHeight="1">
      <c r="A346" s="38" t="str">
        <f t="shared" si="10"/>
        <v>x11gstdbpup1a</v>
      </c>
      <c r="B346" s="38" t="s">
        <v>4232</v>
      </c>
      <c r="C346" s="58" t="s">
        <v>7788</v>
      </c>
      <c r="D346" s="38">
        <v>4</v>
      </c>
      <c r="E346" s="57" t="s">
        <v>7789</v>
      </c>
      <c r="F346" s="57" t="s">
        <v>7790</v>
      </c>
      <c r="G346" s="38" t="s">
        <v>670</v>
      </c>
      <c r="H346" s="38" t="s">
        <v>6899</v>
      </c>
      <c r="I346" s="39" t="s">
        <v>7013</v>
      </c>
      <c r="J346" s="39" t="s">
        <v>296</v>
      </c>
      <c r="K346" s="39" t="s">
        <v>7791</v>
      </c>
      <c r="L346" s="39" t="s">
        <v>1126</v>
      </c>
      <c r="M346" s="39"/>
      <c r="N346" s="39"/>
      <c r="O346" s="39"/>
      <c r="P346" s="39"/>
      <c r="Q346" s="39"/>
      <c r="R346" s="39"/>
      <c r="S346" s="39" t="s">
        <v>7030</v>
      </c>
      <c r="T346" s="39" t="s">
        <v>7064</v>
      </c>
      <c r="U346" s="39" t="s">
        <v>6879</v>
      </c>
      <c r="V346" s="39" t="s">
        <v>6880</v>
      </c>
      <c r="W346" s="39" t="s">
        <v>6999</v>
      </c>
      <c r="X346" s="39" t="s">
        <v>6882</v>
      </c>
      <c r="Y346" s="49" t="s">
        <v>6883</v>
      </c>
      <c r="Z346" s="57"/>
      <c r="AA346" s="57"/>
      <c r="AB346" s="57"/>
      <c r="AC346" s="57"/>
      <c r="AD346" s="57"/>
      <c r="AE346" s="57"/>
      <c r="AF346" s="57"/>
      <c r="AG346" s="57"/>
      <c r="AH346" s="57"/>
      <c r="AI346" s="57"/>
      <c r="AJ346" s="59"/>
      <c r="AK346" s="57"/>
      <c r="AL346" s="41" t="str">
        <f>IF(A346="","",IF(IF(ISERROR(MATCH(A346,[1]vInfo!A:A,0)),"","VPC")&lt;&gt;"","VPC",IF(ISERROR(MATCH(A346,[2]vInfo!A:A,0)),IF(ISERROR(MATCH(A346,[3]vInfo!A:A,0)),"Non VPC(Location/Technical Constraint)","VPC (yet)"),"VPC (yet)")))</f>
        <v>VPC (yet)</v>
      </c>
      <c r="AM346" s="41" t="str">
        <f>IF(AL346="VPC (yet)",IFERROR(VLOOKUP(B346,[4]Sheet1!A:B,2,0),""),"")</f>
        <v>August</v>
      </c>
      <c r="AN346" s="41" t="str">
        <f t="shared" si="11"/>
        <v>infra</v>
      </c>
      <c r="AO346" s="41">
        <f>MATCH(B346,[4]Dashboard!B:B,0)</f>
        <v>35</v>
      </c>
    </row>
    <row r="347" spans="1:42" ht="18" hidden="1" customHeight="1">
      <c r="A347" s="38" t="str">
        <f t="shared" si="10"/>
        <v>x11gstdbslog1a</v>
      </c>
      <c r="B347" s="38" t="s">
        <v>4232</v>
      </c>
      <c r="C347" s="58" t="s">
        <v>7788</v>
      </c>
      <c r="D347" s="38">
        <v>4</v>
      </c>
      <c r="E347" s="57" t="s">
        <v>7792</v>
      </c>
      <c r="F347" s="57" t="s">
        <v>7793</v>
      </c>
      <c r="G347" s="38" t="s">
        <v>670</v>
      </c>
      <c r="H347" s="38" t="s">
        <v>6899</v>
      </c>
      <c r="I347" s="39" t="s">
        <v>7013</v>
      </c>
      <c r="J347" s="39" t="s">
        <v>296</v>
      </c>
      <c r="K347" s="39" t="s">
        <v>7791</v>
      </c>
      <c r="L347" s="39" t="s">
        <v>1126</v>
      </c>
      <c r="M347" s="39"/>
      <c r="N347" s="39"/>
      <c r="O347" s="39"/>
      <c r="P347" s="39"/>
      <c r="Q347" s="39"/>
      <c r="R347" s="39"/>
      <c r="S347" s="39" t="s">
        <v>7030</v>
      </c>
      <c r="T347" s="39" t="s">
        <v>7064</v>
      </c>
      <c r="U347" s="39" t="s">
        <v>6879</v>
      </c>
      <c r="V347" s="39" t="s">
        <v>6880</v>
      </c>
      <c r="W347" s="39" t="s">
        <v>6999</v>
      </c>
      <c r="X347" s="39" t="s">
        <v>6882</v>
      </c>
      <c r="Y347" s="49" t="s">
        <v>6883</v>
      </c>
      <c r="Z347" s="57"/>
      <c r="AA347" s="57"/>
      <c r="AB347" s="57"/>
      <c r="AC347" s="57"/>
      <c r="AD347" s="57"/>
      <c r="AE347" s="57"/>
      <c r="AF347" s="57"/>
      <c r="AG347" s="57"/>
      <c r="AH347" s="57"/>
      <c r="AI347" s="57"/>
      <c r="AJ347" s="59"/>
      <c r="AK347" s="57"/>
      <c r="AL347" s="41" t="str">
        <f>IF(A347="","",IF(IF(ISERROR(MATCH(A347,[1]vInfo!A:A,0)),"","VPC")&lt;&gt;"","VPC",IF(ISERROR(MATCH(A347,[2]vInfo!A:A,0)),IF(ISERROR(MATCH(A347,[3]vInfo!A:A,0)),"Non VPC(Location/Technical Constraint)","VPC (yet)"),"VPC (yet)")))</f>
        <v>VPC (yet)</v>
      </c>
      <c r="AM347" s="41" t="str">
        <f>IF(AL347="VPC (yet)",IFERROR(VLOOKUP(B347,[4]Sheet1!A:B,2,0),""),"")</f>
        <v>August</v>
      </c>
      <c r="AN347" s="41" t="str">
        <f t="shared" si="11"/>
        <v>infra</v>
      </c>
      <c r="AO347" s="41">
        <f>MATCH(B347,[4]Dashboard!B:B,0)</f>
        <v>35</v>
      </c>
    </row>
    <row r="348" spans="1:42" ht="18" hidden="1" customHeight="1">
      <c r="A348" s="38" t="str">
        <f t="shared" si="10"/>
        <v>x11rstdbpup1a</v>
      </c>
      <c r="B348" s="38" t="s">
        <v>4232</v>
      </c>
      <c r="C348" s="58" t="s">
        <v>7788</v>
      </c>
      <c r="D348" s="38">
        <v>4</v>
      </c>
      <c r="E348" s="57" t="s">
        <v>7794</v>
      </c>
      <c r="F348" s="57" t="s">
        <v>7795</v>
      </c>
      <c r="G348" s="38" t="s">
        <v>311</v>
      </c>
      <c r="H348" s="38" t="s">
        <v>6899</v>
      </c>
      <c r="I348" s="39" t="s">
        <v>311</v>
      </c>
      <c r="J348" s="39" t="s">
        <v>296</v>
      </c>
      <c r="K348" s="39" t="s">
        <v>7791</v>
      </c>
      <c r="L348" s="39" t="s">
        <v>1126</v>
      </c>
      <c r="M348" s="39"/>
      <c r="N348" s="39"/>
      <c r="O348" s="39"/>
      <c r="P348" s="39"/>
      <c r="Q348" s="39"/>
      <c r="R348" s="39"/>
      <c r="S348" s="39" t="s">
        <v>7030</v>
      </c>
      <c r="T348" s="39" t="s">
        <v>7010</v>
      </c>
      <c r="U348" s="39" t="s">
        <v>6879</v>
      </c>
      <c r="V348" s="39" t="s">
        <v>6880</v>
      </c>
      <c r="W348" s="39" t="s">
        <v>6999</v>
      </c>
      <c r="X348" s="39" t="s">
        <v>6882</v>
      </c>
      <c r="Y348" s="49" t="s">
        <v>6883</v>
      </c>
      <c r="Z348" s="57"/>
      <c r="AA348" s="57"/>
      <c r="AB348" s="57"/>
      <c r="AC348" s="57"/>
      <c r="AD348" s="57"/>
      <c r="AE348" s="57"/>
      <c r="AF348" s="57"/>
      <c r="AG348" s="57"/>
      <c r="AH348" s="57"/>
      <c r="AI348" s="57"/>
      <c r="AJ348" s="59"/>
      <c r="AK348" s="57"/>
      <c r="AL348" s="41" t="str">
        <f>IF(A348="","",IF(IF(ISERROR(MATCH(A348,[1]vInfo!A:A,0)),"","VPC")&lt;&gt;"","VPC",IF(ISERROR(MATCH(A348,[2]vInfo!A:A,0)),IF(ISERROR(MATCH(A348,[3]vInfo!A:A,0)),"Non VPC(Location/Technical Constraint)","VPC (yet)"),"VPC (yet)")))</f>
        <v>VPC (yet)</v>
      </c>
      <c r="AM348" s="41" t="str">
        <f>IF(AL348="VPC (yet)",IFERROR(VLOOKUP(B348,[4]Sheet1!A:B,2,0),""),"")</f>
        <v>August</v>
      </c>
      <c r="AN348" s="41" t="str">
        <f t="shared" si="11"/>
        <v>infra</v>
      </c>
      <c r="AO348" s="41">
        <f>MATCH(B348,[4]Dashboard!B:B,0)</f>
        <v>35</v>
      </c>
    </row>
    <row r="349" spans="1:42" ht="18" hidden="1" customHeight="1">
      <c r="A349" s="38" t="str">
        <f t="shared" si="10"/>
        <v>x11rstdbslog1a</v>
      </c>
      <c r="B349" s="38" t="s">
        <v>4232</v>
      </c>
      <c r="C349" s="58" t="s">
        <v>7788</v>
      </c>
      <c r="D349" s="38">
        <v>4</v>
      </c>
      <c r="E349" s="57" t="s">
        <v>7796</v>
      </c>
      <c r="F349" s="57" t="s">
        <v>7797</v>
      </c>
      <c r="G349" s="38" t="s">
        <v>311</v>
      </c>
      <c r="H349" s="38" t="s">
        <v>6899</v>
      </c>
      <c r="I349" s="39" t="s">
        <v>6969</v>
      </c>
      <c r="J349" s="39" t="s">
        <v>296</v>
      </c>
      <c r="K349" s="39" t="s">
        <v>7791</v>
      </c>
      <c r="L349" s="39" t="s">
        <v>1126</v>
      </c>
      <c r="M349" s="39"/>
      <c r="N349" s="39"/>
      <c r="O349" s="39"/>
      <c r="P349" s="39"/>
      <c r="Q349" s="39"/>
      <c r="R349" s="39"/>
      <c r="S349" s="39" t="s">
        <v>7030</v>
      </c>
      <c r="T349" s="39" t="s">
        <v>7010</v>
      </c>
      <c r="U349" s="39" t="s">
        <v>6879</v>
      </c>
      <c r="V349" s="39" t="s">
        <v>6880</v>
      </c>
      <c r="W349" s="39" t="s">
        <v>6999</v>
      </c>
      <c r="X349" s="39" t="s">
        <v>6882</v>
      </c>
      <c r="Y349" s="49" t="s">
        <v>6883</v>
      </c>
      <c r="Z349" s="57"/>
      <c r="AA349" s="57"/>
      <c r="AB349" s="57"/>
      <c r="AC349" s="57"/>
      <c r="AD349" s="57"/>
      <c r="AE349" s="57"/>
      <c r="AF349" s="57"/>
      <c r="AG349" s="57"/>
      <c r="AH349" s="57"/>
      <c r="AI349" s="57"/>
      <c r="AJ349" s="59"/>
      <c r="AK349" s="57"/>
      <c r="AL349" s="41" t="str">
        <f>IF(A349="","",IF(IF(ISERROR(MATCH(A349,[1]vInfo!A:A,0)),"","VPC")&lt;&gt;"","VPC",IF(ISERROR(MATCH(A349,[2]vInfo!A:A,0)),IF(ISERROR(MATCH(A349,[3]vInfo!A:A,0)),"Non VPC(Location/Technical Constraint)","VPC (yet)"),"VPC (yet)")))</f>
        <v>VPC (yet)</v>
      </c>
      <c r="AM349" s="41" t="str">
        <f>IF(AL349="VPC (yet)",IFERROR(VLOOKUP(B349,[4]Sheet1!A:B,2,0),""),"")</f>
        <v>August</v>
      </c>
      <c r="AN349" s="41" t="str">
        <f t="shared" si="11"/>
        <v>infra</v>
      </c>
      <c r="AO349" s="41">
        <f>MATCH(B349,[4]Dashboard!B:B,0)</f>
        <v>35</v>
      </c>
    </row>
    <row r="350" spans="1:42" ht="18" hidden="1" customHeight="1">
      <c r="A350" s="38" t="str">
        <f t="shared" si="10"/>
        <v>x11sstdbslog1a</v>
      </c>
      <c r="B350" s="38" t="s">
        <v>4232</v>
      </c>
      <c r="C350" s="58" t="s">
        <v>7788</v>
      </c>
      <c r="D350" s="38">
        <v>4</v>
      </c>
      <c r="E350" s="57" t="s">
        <v>7798</v>
      </c>
      <c r="F350" s="57" t="s">
        <v>7799</v>
      </c>
      <c r="G350" s="38" t="s">
        <v>234</v>
      </c>
      <c r="H350" s="38" t="s">
        <v>6899</v>
      </c>
      <c r="I350" s="39" t="s">
        <v>7013</v>
      </c>
      <c r="J350" s="39" t="s">
        <v>296</v>
      </c>
      <c r="K350" s="39" t="s">
        <v>7791</v>
      </c>
      <c r="L350" s="39" t="s">
        <v>1126</v>
      </c>
      <c r="M350" s="39"/>
      <c r="N350" s="39"/>
      <c r="O350" s="39"/>
      <c r="P350" s="39"/>
      <c r="Q350" s="39"/>
      <c r="R350" s="39"/>
      <c r="S350" s="39" t="s">
        <v>7030</v>
      </c>
      <c r="T350" s="39" t="s">
        <v>7605</v>
      </c>
      <c r="U350" s="39" t="s">
        <v>6939</v>
      </c>
      <c r="V350" s="39" t="s">
        <v>6880</v>
      </c>
      <c r="W350" s="39" t="s">
        <v>6999</v>
      </c>
      <c r="X350" s="39" t="s">
        <v>6882</v>
      </c>
      <c r="Y350" s="49" t="s">
        <v>6883</v>
      </c>
      <c r="Z350" s="57"/>
      <c r="AA350" s="57"/>
      <c r="AB350" s="57"/>
      <c r="AC350" s="57"/>
      <c r="AD350" s="57"/>
      <c r="AE350" s="57"/>
      <c r="AF350" s="57"/>
      <c r="AG350" s="57"/>
      <c r="AH350" s="57"/>
      <c r="AI350" s="57"/>
      <c r="AJ350" s="59"/>
      <c r="AK350" s="57"/>
      <c r="AL350" s="41" t="str">
        <f>IF(A350="","",IF(IF(ISERROR(MATCH(A350,[1]vInfo!A:A,0)),"","VPC")&lt;&gt;"","VPC",IF(ISERROR(MATCH(A350,[2]vInfo!A:A,0)),IF(ISERROR(MATCH(A350,[3]vInfo!A:A,0)),"Non VPC(Location/Technical Constraint)","VPC (yet)"),"VPC (yet)")))</f>
        <v>Non VPC(Location/Technical Constraint)</v>
      </c>
      <c r="AM350" s="41" t="str">
        <f>IF(AL350="VPC (yet)",IFERROR(VLOOKUP(B350,[5]Sheet1!A:B,2,0),""),"")</f>
        <v/>
      </c>
      <c r="AN350" s="41" t="str">
        <f t="shared" si="11"/>
        <v>infra</v>
      </c>
    </row>
    <row r="351" spans="1:42" ht="18" customHeight="1">
      <c r="A351" s="38" t="str">
        <f t="shared" si="10"/>
        <v>w11gstaging01</v>
      </c>
      <c r="B351" s="38" t="s">
        <v>393</v>
      </c>
      <c r="C351" s="46" t="s">
        <v>7800</v>
      </c>
      <c r="D351" s="38">
        <v>4</v>
      </c>
      <c r="E351" s="38" t="s">
        <v>7801</v>
      </c>
      <c r="F351" s="38" t="s">
        <v>7802</v>
      </c>
      <c r="G351" s="39" t="s">
        <v>223</v>
      </c>
      <c r="H351" s="39" t="s">
        <v>6878</v>
      </c>
      <c r="I351" s="39" t="s">
        <v>1132</v>
      </c>
      <c r="J351" s="39" t="s">
        <v>256</v>
      </c>
      <c r="K351" s="39" t="s">
        <v>6010</v>
      </c>
      <c r="L351" s="39" t="s">
        <v>1126</v>
      </c>
      <c r="M351" s="39"/>
      <c r="N351" s="39"/>
      <c r="O351" s="39"/>
      <c r="P351" s="39">
        <v>4.7</v>
      </c>
      <c r="Q351" s="39"/>
      <c r="R351" s="39"/>
      <c r="S351" s="39"/>
      <c r="T351" s="39" t="s">
        <v>277</v>
      </c>
      <c r="U351" s="39" t="s">
        <v>6879</v>
      </c>
      <c r="V351" s="39" t="s">
        <v>6880</v>
      </c>
      <c r="W351" s="39" t="s">
        <v>6881</v>
      </c>
      <c r="X351" s="39" t="s">
        <v>6882</v>
      </c>
      <c r="Y351" s="49" t="s">
        <v>6883</v>
      </c>
      <c r="Z351" s="39">
        <v>2</v>
      </c>
      <c r="AA351" s="39"/>
      <c r="AB351" s="39">
        <v>4096</v>
      </c>
      <c r="AC351" s="39">
        <v>2533</v>
      </c>
      <c r="AD351" s="55" t="s">
        <v>7803</v>
      </c>
      <c r="AE351" s="55" t="s">
        <v>7804</v>
      </c>
      <c r="AF351" s="39"/>
      <c r="AG351" s="39"/>
      <c r="AH351" s="39"/>
      <c r="AI351" s="57"/>
      <c r="AJ351" s="59" t="s">
        <v>7007</v>
      </c>
      <c r="AK351" s="57"/>
      <c r="AL351" s="41" t="str">
        <f>IF(A351="","",IF(IF(ISERROR(MATCH(A351,[1]vInfo!A:A,0)),"","VPC")&lt;&gt;"","VPC",IF(ISERROR(MATCH(A351,[2]vInfo!A:A,0)),IF(ISERROR(MATCH(A351,[3]vInfo!A:A,0)),"Non VPC(Location/Technical Constraint)","VPC (yet)"),"VPC (yet)")))</f>
        <v>VPC (yet)</v>
      </c>
      <c r="AM351" s="41" t="s">
        <v>8135</v>
      </c>
      <c r="AN351" s="41" t="str">
        <f t="shared" si="11"/>
        <v>infra</v>
      </c>
      <c r="AO351" s="41" t="e">
        <f>MATCH(B351,[4]Dashboard!B:B,0)</f>
        <v>#N/A</v>
      </c>
      <c r="AP351" s="41">
        <v>9</v>
      </c>
    </row>
    <row r="352" spans="1:42" ht="18" hidden="1" customHeight="1">
      <c r="A352" s="38" t="str">
        <f t="shared" si="10"/>
        <v>w11gstaging03</v>
      </c>
      <c r="B352" s="38" t="s">
        <v>393</v>
      </c>
      <c r="C352" s="46" t="s">
        <v>7800</v>
      </c>
      <c r="D352" s="38">
        <v>4</v>
      </c>
      <c r="E352" s="38" t="s">
        <v>7805</v>
      </c>
      <c r="F352" s="38" t="s">
        <v>400</v>
      </c>
      <c r="G352" s="39" t="s">
        <v>223</v>
      </c>
      <c r="H352" s="39" t="s">
        <v>6958</v>
      </c>
      <c r="I352" s="39" t="s">
        <v>1132</v>
      </c>
      <c r="J352" s="39" t="s">
        <v>256</v>
      </c>
      <c r="K352" s="39" t="s">
        <v>6010</v>
      </c>
      <c r="L352" s="39" t="s">
        <v>1126</v>
      </c>
      <c r="M352" s="39"/>
      <c r="N352" s="39"/>
      <c r="O352" s="39"/>
      <c r="P352" s="39">
        <v>4.7</v>
      </c>
      <c r="Q352" s="39"/>
      <c r="R352" s="39"/>
      <c r="S352" s="39"/>
      <c r="T352" s="39" t="s">
        <v>399</v>
      </c>
      <c r="U352" s="39" t="s">
        <v>6939</v>
      </c>
      <c r="V352" s="39" t="s">
        <v>6880</v>
      </c>
      <c r="W352" s="39" t="s">
        <v>6881</v>
      </c>
      <c r="X352" s="39" t="s">
        <v>6882</v>
      </c>
      <c r="Y352" s="49" t="s">
        <v>6883</v>
      </c>
      <c r="Z352" s="39"/>
      <c r="AA352" s="39">
        <v>1</v>
      </c>
      <c r="AB352" s="39">
        <v>8192</v>
      </c>
      <c r="AC352" s="39">
        <v>2533</v>
      </c>
      <c r="AD352" s="39"/>
      <c r="AE352" s="39"/>
      <c r="AF352" s="39"/>
      <c r="AG352" s="39"/>
      <c r="AH352" s="39"/>
      <c r="AI352" s="57"/>
      <c r="AJ352" s="38" t="s">
        <v>7257</v>
      </c>
      <c r="AK352" s="57"/>
      <c r="AL352" s="41" t="str">
        <f>IF(A352="","",IF(IF(ISERROR(MATCH(A352,[1]vInfo!A:A,0)),"","VPC")&lt;&gt;"","VPC",IF(ISERROR(MATCH(A352,[2]vInfo!A:A,0)),IF(ISERROR(MATCH(A352,[3]vInfo!A:A,0)),"Non VPC(Location/Technical Constraint)","VPC (yet)"),"VPC (yet)")))</f>
        <v>Non VPC(Location/Technical Constraint)</v>
      </c>
      <c r="AM352" s="41" t="str">
        <f>IF(AL352="VPC (yet)",IFERROR(VLOOKUP(B352,[5]Sheet1!A:B,2,0),""),"")</f>
        <v/>
      </c>
      <c r="AN352" s="41" t="str">
        <f t="shared" si="11"/>
        <v>infra</v>
      </c>
    </row>
    <row r="353" spans="1:42" ht="18" customHeight="1">
      <c r="A353" s="38" t="str">
        <f t="shared" si="10"/>
        <v>w11gstaging2a</v>
      </c>
      <c r="B353" s="38" t="s">
        <v>393</v>
      </c>
      <c r="C353" s="46" t="s">
        <v>7800</v>
      </c>
      <c r="D353" s="38">
        <v>4</v>
      </c>
      <c r="E353" s="38" t="s">
        <v>7806</v>
      </c>
      <c r="F353" s="38" t="s">
        <v>7807</v>
      </c>
      <c r="G353" s="39" t="s">
        <v>223</v>
      </c>
      <c r="H353" s="39" t="s">
        <v>6878</v>
      </c>
      <c r="I353" s="39" t="s">
        <v>1132</v>
      </c>
      <c r="J353" s="39" t="s">
        <v>256</v>
      </c>
      <c r="K353" s="39" t="s">
        <v>5969</v>
      </c>
      <c r="L353" s="39" t="s">
        <v>1126</v>
      </c>
      <c r="M353" s="39"/>
      <c r="N353" s="39"/>
      <c r="O353" s="39"/>
      <c r="P353" s="39">
        <v>4.7</v>
      </c>
      <c r="Q353" s="39"/>
      <c r="R353" s="39"/>
      <c r="S353" s="39"/>
      <c r="T353" s="39" t="s">
        <v>229</v>
      </c>
      <c r="U353" s="39" t="s">
        <v>6879</v>
      </c>
      <c r="V353" s="39" t="s">
        <v>6880</v>
      </c>
      <c r="W353" s="39" t="s">
        <v>6881</v>
      </c>
      <c r="X353" s="39" t="s">
        <v>6882</v>
      </c>
      <c r="Y353" s="49" t="s">
        <v>6883</v>
      </c>
      <c r="Z353" s="39">
        <v>2</v>
      </c>
      <c r="AA353" s="39"/>
      <c r="AB353" s="39">
        <v>8192</v>
      </c>
      <c r="AC353" s="39">
        <v>2700</v>
      </c>
      <c r="AD353" s="55" t="s">
        <v>7808</v>
      </c>
      <c r="AE353" s="55" t="s">
        <v>7809</v>
      </c>
      <c r="AF353" s="39"/>
      <c r="AG353" s="39"/>
      <c r="AH353" s="39"/>
      <c r="AI353" s="57"/>
      <c r="AJ353" s="59" t="s">
        <v>6886</v>
      </c>
      <c r="AK353" s="57"/>
      <c r="AL353" s="41" t="str">
        <f>IF(A353="","",IF(IF(ISERROR(MATCH(A353,[1]vInfo!A:A,0)),"","VPC")&lt;&gt;"","VPC",IF(ISERROR(MATCH(A353,[2]vInfo!A:A,0)),IF(ISERROR(MATCH(A353,[3]vInfo!A:A,0)),"Non VPC(Location/Technical Constraint)","VPC (yet)"),"VPC (yet)")))</f>
        <v>VPC (yet)</v>
      </c>
      <c r="AM353" s="41" t="s">
        <v>8135</v>
      </c>
      <c r="AN353" s="41" t="str">
        <f t="shared" si="11"/>
        <v>infra</v>
      </c>
      <c r="AO353" s="41" t="e">
        <f>MATCH(B353,[4]Dashboard!B:B,0)</f>
        <v>#N/A</v>
      </c>
      <c r="AP353" s="41">
        <v>9</v>
      </c>
    </row>
    <row r="354" spans="1:42" ht="18" hidden="1" customHeight="1">
      <c r="A354" s="38" t="str">
        <f t="shared" si="10"/>
        <v>w11sstaging1a</v>
      </c>
      <c r="B354" s="38" t="s">
        <v>393</v>
      </c>
      <c r="C354" s="46" t="s">
        <v>7800</v>
      </c>
      <c r="D354" s="38">
        <v>4</v>
      </c>
      <c r="E354" s="46" t="s">
        <v>405</v>
      </c>
      <c r="F354" s="46" t="s">
        <v>7810</v>
      </c>
      <c r="G354" s="39" t="s">
        <v>258</v>
      </c>
      <c r="H354" s="39" t="s">
        <v>6878</v>
      </c>
      <c r="I354" s="39" t="s">
        <v>1132</v>
      </c>
      <c r="J354" s="39" t="s">
        <v>256</v>
      </c>
      <c r="K354" s="39" t="s">
        <v>6010</v>
      </c>
      <c r="L354" s="39" t="s">
        <v>1126</v>
      </c>
      <c r="M354" s="39"/>
      <c r="N354" s="39"/>
      <c r="O354" s="39"/>
      <c r="P354" s="39">
        <v>4.7</v>
      </c>
      <c r="Q354" s="39"/>
      <c r="R354" s="39"/>
      <c r="S354" s="39"/>
      <c r="T354" s="39" t="s">
        <v>277</v>
      </c>
      <c r="U354" s="39" t="s">
        <v>6939</v>
      </c>
      <c r="V354" s="39" t="s">
        <v>6880</v>
      </c>
      <c r="W354" s="39" t="s">
        <v>6881</v>
      </c>
      <c r="X354" s="39" t="s">
        <v>6882</v>
      </c>
      <c r="Y354" s="49" t="s">
        <v>6883</v>
      </c>
      <c r="Z354" s="39">
        <v>2</v>
      </c>
      <c r="AA354" s="39"/>
      <c r="AB354" s="39">
        <v>4096</v>
      </c>
      <c r="AC354" s="39"/>
      <c r="AD354" s="39"/>
      <c r="AE354" s="39"/>
      <c r="AF354" s="39"/>
      <c r="AG354" s="39"/>
      <c r="AH354" s="39"/>
      <c r="AI354" s="57"/>
      <c r="AJ354" s="59" t="s">
        <v>6940</v>
      </c>
      <c r="AK354" s="57"/>
      <c r="AL354" s="41" t="str">
        <f>IF(A354="","",IF(IF(ISERROR(MATCH(A354,[1]vInfo!A:A,0)),"","VPC")&lt;&gt;"","VPC",IF(ISERROR(MATCH(A354,[2]vInfo!A:A,0)),IF(ISERROR(MATCH(A354,[3]vInfo!A:A,0)),"Non VPC(Location/Technical Constraint)","VPC (yet)"),"VPC (yet)")))</f>
        <v>Non VPC(Location/Technical Constraint)</v>
      </c>
      <c r="AM354" s="41" t="str">
        <f>IF(AL354="VPC (yet)",IFERROR(VLOOKUP(B354,[5]Sheet1!A:B,2,0),""),"")</f>
        <v/>
      </c>
      <c r="AN354" s="41" t="str">
        <f t="shared" si="11"/>
        <v>infra</v>
      </c>
    </row>
    <row r="355" spans="1:42" ht="18" hidden="1" customHeight="1">
      <c r="A355" s="38" t="str">
        <f t="shared" si="10"/>
        <v>w11gintraap1a</v>
      </c>
      <c r="B355" s="38" t="s">
        <v>6995</v>
      </c>
      <c r="C355" s="46" t="s">
        <v>7811</v>
      </c>
      <c r="D355" s="38">
        <v>4</v>
      </c>
      <c r="E355" s="38" t="s">
        <v>7812</v>
      </c>
      <c r="F355" s="38" t="s">
        <v>7813</v>
      </c>
      <c r="G355" s="39" t="s">
        <v>670</v>
      </c>
      <c r="H355" s="39" t="s">
        <v>6878</v>
      </c>
      <c r="I355" s="39" t="s">
        <v>6959</v>
      </c>
      <c r="J355" s="39" t="s">
        <v>218</v>
      </c>
      <c r="K355" s="39" t="s">
        <v>6156</v>
      </c>
      <c r="L355" s="39" t="s">
        <v>6960</v>
      </c>
      <c r="M355" s="39"/>
      <c r="N355" s="39"/>
      <c r="O355" s="39"/>
      <c r="P355" s="39"/>
      <c r="Q355" s="39"/>
      <c r="R355" s="39" t="s">
        <v>6920</v>
      </c>
      <c r="S355" s="39"/>
      <c r="T355" s="39" t="s">
        <v>216</v>
      </c>
      <c r="U355" s="39" t="s">
        <v>6879</v>
      </c>
      <c r="V355" s="39" t="s">
        <v>6963</v>
      </c>
      <c r="W355" s="39" t="s">
        <v>6964</v>
      </c>
      <c r="X355" s="39" t="s">
        <v>6965</v>
      </c>
      <c r="Y355" s="49" t="s">
        <v>6883</v>
      </c>
      <c r="Z355" s="39">
        <v>2</v>
      </c>
      <c r="AA355" s="39"/>
      <c r="AB355" s="39">
        <v>4096</v>
      </c>
      <c r="AC355" s="39">
        <v>2700</v>
      </c>
      <c r="AD355" s="55" t="s">
        <v>6931</v>
      </c>
      <c r="AE355" s="55" t="s">
        <v>7814</v>
      </c>
      <c r="AF355" s="39"/>
      <c r="AG355" s="39"/>
      <c r="AH355" s="39" t="s">
        <v>6983</v>
      </c>
      <c r="AI355" s="57"/>
      <c r="AJ355" s="59" t="s">
        <v>6886</v>
      </c>
      <c r="AK355" s="57"/>
      <c r="AL355" s="41" t="s">
        <v>6879</v>
      </c>
      <c r="AM355" t="s">
        <v>8127</v>
      </c>
      <c r="AN355" s="41" t="str">
        <f t="shared" si="11"/>
        <v>AP</v>
      </c>
      <c r="AO355" s="41" t="e">
        <f>MATCH(B355,[4]Dashboard!B:B,0)</f>
        <v>#N/A</v>
      </c>
      <c r="AP355" s="41" t="s">
        <v>8141</v>
      </c>
    </row>
    <row r="356" spans="1:42" ht="18" hidden="1" customHeight="1">
      <c r="A356" s="38" t="str">
        <f t="shared" si="10"/>
        <v>w11gintradb1a</v>
      </c>
      <c r="B356" s="38" t="s">
        <v>6995</v>
      </c>
      <c r="C356" s="46" t="s">
        <v>7811</v>
      </c>
      <c r="D356" s="38">
        <v>4</v>
      </c>
      <c r="E356" s="38" t="s">
        <v>7815</v>
      </c>
      <c r="F356" s="38" t="s">
        <v>7816</v>
      </c>
      <c r="G356" s="39" t="s">
        <v>670</v>
      </c>
      <c r="H356" s="39" t="s">
        <v>6878</v>
      </c>
      <c r="I356" s="39" t="s">
        <v>6959</v>
      </c>
      <c r="J356" s="39" t="s">
        <v>218</v>
      </c>
      <c r="K356" s="39" t="s">
        <v>6156</v>
      </c>
      <c r="L356" s="39" t="s">
        <v>6960</v>
      </c>
      <c r="M356" s="39" t="s">
        <v>6902</v>
      </c>
      <c r="N356" s="39" t="s">
        <v>6928</v>
      </c>
      <c r="O356" s="39"/>
      <c r="P356" s="39"/>
      <c r="Q356" s="39"/>
      <c r="R356" s="39"/>
      <c r="S356" s="39"/>
      <c r="T356" s="39" t="s">
        <v>216</v>
      </c>
      <c r="U356" s="39" t="s">
        <v>6879</v>
      </c>
      <c r="V356" s="39" t="s">
        <v>6963</v>
      </c>
      <c r="W356" s="39" t="s">
        <v>6964</v>
      </c>
      <c r="X356" s="39" t="s">
        <v>6965</v>
      </c>
      <c r="Y356" s="49" t="s">
        <v>6883</v>
      </c>
      <c r="Z356" s="39">
        <v>2</v>
      </c>
      <c r="AA356" s="39"/>
      <c r="AB356" s="39">
        <v>4096</v>
      </c>
      <c r="AC356" s="39">
        <v>2600</v>
      </c>
      <c r="AD356" s="55" t="s">
        <v>6931</v>
      </c>
      <c r="AE356" s="55" t="s">
        <v>7817</v>
      </c>
      <c r="AF356" s="39"/>
      <c r="AG356" s="39"/>
      <c r="AH356" s="39" t="s">
        <v>6983</v>
      </c>
      <c r="AI356" s="57"/>
      <c r="AJ356" s="59" t="s">
        <v>6976</v>
      </c>
      <c r="AK356" s="57"/>
      <c r="AL356" s="41" t="s">
        <v>6879</v>
      </c>
      <c r="AM356" t="s">
        <v>8127</v>
      </c>
      <c r="AN356" s="41" t="str">
        <f t="shared" si="11"/>
        <v>AP</v>
      </c>
      <c r="AO356" s="41" t="e">
        <f>MATCH(B356,[4]Dashboard!B:B,0)</f>
        <v>#N/A</v>
      </c>
      <c r="AP356" s="41" t="s">
        <v>8141</v>
      </c>
    </row>
    <row r="357" spans="1:42" ht="18" hidden="1" customHeight="1">
      <c r="A357" s="38" t="str">
        <f t="shared" si="10"/>
        <v>w11sintraap01</v>
      </c>
      <c r="B357" s="38" t="s">
        <v>6995</v>
      </c>
      <c r="C357" s="46" t="s">
        <v>7811</v>
      </c>
      <c r="D357" s="38">
        <v>4</v>
      </c>
      <c r="E357" s="38" t="s">
        <v>7818</v>
      </c>
      <c r="F357" s="38" t="s">
        <v>7819</v>
      </c>
      <c r="G357" s="39" t="s">
        <v>234</v>
      </c>
      <c r="H357" s="39" t="s">
        <v>6878</v>
      </c>
      <c r="I357" s="39" t="s">
        <v>6959</v>
      </c>
      <c r="J357" s="39" t="s">
        <v>335</v>
      </c>
      <c r="K357" s="39" t="s">
        <v>6156</v>
      </c>
      <c r="L357" s="39" t="s">
        <v>6960</v>
      </c>
      <c r="M357" s="39" t="s">
        <v>6902</v>
      </c>
      <c r="N357" s="39" t="s">
        <v>6928</v>
      </c>
      <c r="O357" s="39"/>
      <c r="P357" s="39"/>
      <c r="Q357" s="39"/>
      <c r="R357" s="39" t="s">
        <v>6920</v>
      </c>
      <c r="S357" s="39"/>
      <c r="T357" s="39" t="s">
        <v>353</v>
      </c>
      <c r="U357" s="39" t="s">
        <v>6939</v>
      </c>
      <c r="V357" s="39" t="s">
        <v>6963</v>
      </c>
      <c r="W357" s="39" t="s">
        <v>6964</v>
      </c>
      <c r="X357" s="39" t="s">
        <v>6965</v>
      </c>
      <c r="Y357" s="49" t="s">
        <v>6883</v>
      </c>
      <c r="Z357" s="39">
        <v>2</v>
      </c>
      <c r="AA357" s="39"/>
      <c r="AB357" s="39">
        <v>4096</v>
      </c>
      <c r="AC357" s="39">
        <v>2700</v>
      </c>
      <c r="AD357" s="39"/>
      <c r="AE357" s="39"/>
      <c r="AF357" s="39"/>
      <c r="AG357" s="39"/>
      <c r="AH357" s="39"/>
      <c r="AI357" s="57"/>
      <c r="AJ357" s="59" t="s">
        <v>6940</v>
      </c>
      <c r="AK357" s="57"/>
      <c r="AL357" s="41" t="str">
        <f>IF(A357="","",IF(IF(ISERROR(MATCH(A357,[1]vInfo!A:A,0)),"","VPC")&lt;&gt;"","VPC",IF(ISERROR(MATCH(A357,[2]vInfo!A:A,0)),IF(ISERROR(MATCH(A357,[3]vInfo!A:A,0)),"Non VPC(Location/Technical Constraint)","VPC (yet)"),"VPC (yet)")))</f>
        <v>Non VPC(Location/Technical Constraint)</v>
      </c>
      <c r="AM357" s="41" t="str">
        <f>IF(AL357="VPC (yet)",IFERROR(VLOOKUP(B357,[5]Sheet1!A:B,2,0),""),"")</f>
        <v/>
      </c>
      <c r="AN357" s="41" t="str">
        <f t="shared" si="11"/>
        <v>AP</v>
      </c>
    </row>
    <row r="358" spans="1:42" ht="18" hidden="1" customHeight="1">
      <c r="A358" s="38" t="str">
        <f t="shared" si="10"/>
        <v>w11sintradb01</v>
      </c>
      <c r="B358" s="38" t="s">
        <v>6995</v>
      </c>
      <c r="C358" s="46" t="s">
        <v>7811</v>
      </c>
      <c r="D358" s="38">
        <v>4</v>
      </c>
      <c r="E358" s="38" t="s">
        <v>7820</v>
      </c>
      <c r="F358" s="38" t="s">
        <v>781</v>
      </c>
      <c r="G358" s="39" t="s">
        <v>234</v>
      </c>
      <c r="H358" s="39" t="s">
        <v>6878</v>
      </c>
      <c r="I358" s="39" t="s">
        <v>6959</v>
      </c>
      <c r="J358" s="39" t="s">
        <v>335</v>
      </c>
      <c r="K358" s="39" t="s">
        <v>6156</v>
      </c>
      <c r="L358" s="39" t="s">
        <v>6960</v>
      </c>
      <c r="M358" s="39" t="s">
        <v>6902</v>
      </c>
      <c r="N358" s="39" t="s">
        <v>6928</v>
      </c>
      <c r="O358" s="39"/>
      <c r="P358" s="39"/>
      <c r="Q358" s="39"/>
      <c r="R358" s="39"/>
      <c r="S358" s="39"/>
      <c r="T358" s="39" t="s">
        <v>353</v>
      </c>
      <c r="U358" s="39" t="s">
        <v>6939</v>
      </c>
      <c r="V358" s="39" t="s">
        <v>6963</v>
      </c>
      <c r="W358" s="39" t="s">
        <v>6964</v>
      </c>
      <c r="X358" s="39" t="s">
        <v>6965</v>
      </c>
      <c r="Y358" s="49" t="s">
        <v>6883</v>
      </c>
      <c r="Z358" s="39">
        <v>2</v>
      </c>
      <c r="AA358" s="39"/>
      <c r="AB358" s="39">
        <v>4096</v>
      </c>
      <c r="AC358" s="39">
        <v>2701</v>
      </c>
      <c r="AD358" s="39"/>
      <c r="AE358" s="39"/>
      <c r="AF358" s="39"/>
      <c r="AG358" s="39"/>
      <c r="AH358" s="39"/>
      <c r="AI358" s="57"/>
      <c r="AJ358" s="59" t="s">
        <v>6940</v>
      </c>
      <c r="AK358" s="57"/>
      <c r="AL358" s="41" t="str">
        <f>IF(A358="","",IF(IF(ISERROR(MATCH(A358,[1]vInfo!A:A,0)),"","VPC")&lt;&gt;"","VPC",IF(ISERROR(MATCH(A358,[2]vInfo!A:A,0)),IF(ISERROR(MATCH(A358,[3]vInfo!A:A,0)),"Non VPC(Location/Technical Constraint)","VPC (yet)"),"VPC (yet)")))</f>
        <v>Non VPC(Location/Technical Constraint)</v>
      </c>
      <c r="AM358" s="41" t="str">
        <f>IF(AL358="VPC (yet)",IFERROR(VLOOKUP(B358,[5]Sheet1!A:B,2,0),""),"")</f>
        <v/>
      </c>
      <c r="AN358" s="41" t="str">
        <f t="shared" si="11"/>
        <v>AP</v>
      </c>
    </row>
    <row r="359" spans="1:42" ht="18" hidden="1" customHeight="1">
      <c r="A359" s="38" t="str">
        <f t="shared" si="10"/>
        <v>a11glptwapp1a</v>
      </c>
      <c r="B359" s="46" t="s">
        <v>8133</v>
      </c>
      <c r="C359" s="46" t="s">
        <v>4401</v>
      </c>
      <c r="D359" s="38">
        <v>3</v>
      </c>
      <c r="E359" s="38" t="s">
        <v>7821</v>
      </c>
      <c r="F359" s="38" t="s">
        <v>552</v>
      </c>
      <c r="G359" s="39" t="s">
        <v>670</v>
      </c>
      <c r="H359" s="39" t="s">
        <v>6958</v>
      </c>
      <c r="I359" s="39" t="s">
        <v>6959</v>
      </c>
      <c r="J359" s="39" t="s">
        <v>303</v>
      </c>
      <c r="K359" s="39" t="s">
        <v>7525</v>
      </c>
      <c r="L359" s="39" t="s">
        <v>6960</v>
      </c>
      <c r="M359" s="39"/>
      <c r="N359" s="39"/>
      <c r="O359" s="39" t="s">
        <v>7822</v>
      </c>
      <c r="P359" s="39"/>
      <c r="Q359" s="39" t="s">
        <v>7350</v>
      </c>
      <c r="R359" s="47" t="s">
        <v>6962</v>
      </c>
      <c r="S359" s="47"/>
      <c r="T359" s="39" t="s">
        <v>229</v>
      </c>
      <c r="U359" s="39" t="s">
        <v>6939</v>
      </c>
      <c r="V359" s="39" t="s">
        <v>6963</v>
      </c>
      <c r="W359" s="39" t="s">
        <v>7641</v>
      </c>
      <c r="X359" s="39" t="s">
        <v>7047</v>
      </c>
      <c r="Y359" s="49" t="s">
        <v>6883</v>
      </c>
      <c r="Z359" s="39"/>
      <c r="AA359" s="39" t="s">
        <v>1159</v>
      </c>
      <c r="AB359" s="39">
        <v>8192</v>
      </c>
      <c r="AC359" s="39"/>
      <c r="AD359" s="39"/>
      <c r="AE359" s="39"/>
      <c r="AF359" s="39"/>
      <c r="AG359" s="39"/>
      <c r="AH359" s="39"/>
      <c r="AI359" s="57"/>
      <c r="AJ359" s="38" t="s">
        <v>6970</v>
      </c>
      <c r="AK359" s="57"/>
      <c r="AL359" s="41" t="str">
        <f>IF(A359="","",IF(IF(ISERROR(MATCH(A359,[1]vInfo!A:A,0)),"","VPC")&lt;&gt;"","VPC",IF(ISERROR(MATCH(A359,[2]vInfo!A:A,0)),IF(ISERROR(MATCH(A359,[3]vInfo!A:A,0)),"Non VPC(Location/Technical Constraint)","VPC (yet)"),"VPC (yet)")))</f>
        <v>Non VPC(Location/Technical Constraint)</v>
      </c>
      <c r="AM359" s="41" t="str">
        <f>IF(AL359="VPC (yet)",IFERROR(VLOOKUP(B359,[5]Sheet1!A:B,2,0),""),"")</f>
        <v/>
      </c>
      <c r="AN359" s="41" t="str">
        <f t="shared" si="11"/>
        <v>AP</v>
      </c>
    </row>
    <row r="360" spans="1:42" ht="18" hidden="1" customHeight="1">
      <c r="A360" s="38" t="str">
        <f t="shared" si="10"/>
        <v>a11glptwapp1a</v>
      </c>
      <c r="B360" s="46" t="s">
        <v>4400</v>
      </c>
      <c r="C360" s="46" t="s">
        <v>7823</v>
      </c>
      <c r="D360" s="38">
        <v>3</v>
      </c>
      <c r="E360" s="38" t="s">
        <v>7821</v>
      </c>
      <c r="F360" s="38" t="s">
        <v>553</v>
      </c>
      <c r="G360" s="39" t="s">
        <v>681</v>
      </c>
      <c r="H360" s="39" t="s">
        <v>6958</v>
      </c>
      <c r="I360" s="39" t="s">
        <v>6969</v>
      </c>
      <c r="J360" s="39" t="s">
        <v>303</v>
      </c>
      <c r="K360" s="39" t="s">
        <v>7525</v>
      </c>
      <c r="L360" s="39" t="s">
        <v>6960</v>
      </c>
      <c r="M360" s="39"/>
      <c r="N360" s="39"/>
      <c r="O360" s="39" t="s">
        <v>7822</v>
      </c>
      <c r="P360" s="39"/>
      <c r="Q360" s="39" t="s">
        <v>7350</v>
      </c>
      <c r="R360" s="47" t="s">
        <v>6962</v>
      </c>
      <c r="S360" s="47"/>
      <c r="T360" s="39" t="s">
        <v>277</v>
      </c>
      <c r="U360" s="39" t="s">
        <v>6939</v>
      </c>
      <c r="V360" s="39" t="s">
        <v>6963</v>
      </c>
      <c r="W360" s="39" t="s">
        <v>7641</v>
      </c>
      <c r="X360" s="39" t="s">
        <v>7047</v>
      </c>
      <c r="Y360" s="49" t="s">
        <v>6883</v>
      </c>
      <c r="Z360" s="39"/>
      <c r="AA360" s="39">
        <v>1</v>
      </c>
      <c r="AB360" s="39">
        <v>8192</v>
      </c>
      <c r="AC360" s="39">
        <v>3220</v>
      </c>
      <c r="AD360" s="39"/>
      <c r="AE360" s="39"/>
      <c r="AF360" s="39"/>
      <c r="AG360" s="39"/>
      <c r="AH360" s="39"/>
      <c r="AI360" s="57"/>
      <c r="AJ360" s="38" t="s">
        <v>7086</v>
      </c>
      <c r="AK360" s="57"/>
      <c r="AL360" s="41" t="str">
        <f>IF(A360="","",IF(IF(ISERROR(MATCH(A360,[1]vInfo!A:A,0)),"","VPC")&lt;&gt;"","VPC",IF(ISERROR(MATCH(A360,[2]vInfo!A:A,0)),IF(ISERROR(MATCH(A360,[3]vInfo!A:A,0)),"Non VPC(Location/Technical Constraint)","VPC (yet)"),"VPC (yet)")))</f>
        <v>Non VPC(Location/Technical Constraint)</v>
      </c>
      <c r="AM360" s="41" t="str">
        <f>IF(AL360="VPC (yet)",IFERROR(VLOOKUP(B360,[5]Sheet1!A:B,2,0),""),"")</f>
        <v/>
      </c>
      <c r="AN360" s="41" t="str">
        <f t="shared" si="11"/>
        <v>AP</v>
      </c>
    </row>
    <row r="361" spans="1:42" ht="18" hidden="1" customHeight="1">
      <c r="A361" s="38" t="str">
        <f t="shared" si="10"/>
        <v>a11glptwdb1a</v>
      </c>
      <c r="B361" s="46" t="s">
        <v>4400</v>
      </c>
      <c r="C361" s="46" t="s">
        <v>7823</v>
      </c>
      <c r="D361" s="38">
        <v>3</v>
      </c>
      <c r="E361" s="38" t="s">
        <v>7824</v>
      </c>
      <c r="F361" s="38" t="s">
        <v>555</v>
      </c>
      <c r="G361" s="39" t="s">
        <v>670</v>
      </c>
      <c r="H361" s="39" t="s">
        <v>6958</v>
      </c>
      <c r="I361" s="39" t="s">
        <v>6959</v>
      </c>
      <c r="J361" s="39" t="s">
        <v>303</v>
      </c>
      <c r="K361" s="39" t="s">
        <v>7525</v>
      </c>
      <c r="L361" s="39" t="s">
        <v>6960</v>
      </c>
      <c r="M361" s="39" t="s">
        <v>7099</v>
      </c>
      <c r="N361" s="39" t="s">
        <v>7100</v>
      </c>
      <c r="O361" s="39"/>
      <c r="P361" s="39"/>
      <c r="Q361" s="39"/>
      <c r="R361" s="39"/>
      <c r="S361" s="39"/>
      <c r="T361" s="39" t="s">
        <v>229</v>
      </c>
      <c r="U361" s="39" t="s">
        <v>6939</v>
      </c>
      <c r="V361" s="39" t="s">
        <v>6963</v>
      </c>
      <c r="W361" s="39" t="s">
        <v>7641</v>
      </c>
      <c r="X361" s="39" t="s">
        <v>7047</v>
      </c>
      <c r="Y361" s="49" t="s">
        <v>6883</v>
      </c>
      <c r="Z361" s="39"/>
      <c r="AA361" s="39" t="s">
        <v>1159</v>
      </c>
      <c r="AB361" s="39">
        <v>16384</v>
      </c>
      <c r="AC361" s="39"/>
      <c r="AD361" s="39"/>
      <c r="AE361" s="39"/>
      <c r="AF361" s="39"/>
      <c r="AG361" s="39"/>
      <c r="AH361" s="39"/>
      <c r="AI361" s="57"/>
      <c r="AJ361" s="38" t="s">
        <v>6968</v>
      </c>
      <c r="AK361" s="57"/>
      <c r="AL361" s="41" t="str">
        <f>IF(A361="","",IF(IF(ISERROR(MATCH(A361,[1]vInfo!A:A,0)),"","VPC")&lt;&gt;"","VPC",IF(ISERROR(MATCH(A361,[2]vInfo!A:A,0)),IF(ISERROR(MATCH(A361,[3]vInfo!A:A,0)),"Non VPC(Location/Technical Constraint)","VPC (yet)"),"VPC (yet)")))</f>
        <v>Non VPC(Location/Technical Constraint)</v>
      </c>
      <c r="AM361" s="41" t="str">
        <f>IF(AL361="VPC (yet)",IFERROR(VLOOKUP(B361,[5]Sheet1!A:B,2,0),""),"")</f>
        <v/>
      </c>
      <c r="AN361" s="41" t="str">
        <f t="shared" si="11"/>
        <v>AP</v>
      </c>
    </row>
    <row r="362" spans="1:42" ht="18" hidden="1" customHeight="1">
      <c r="A362" s="38" t="str">
        <f t="shared" si="10"/>
        <v>a11rlptwdb1a</v>
      </c>
      <c r="B362" s="46" t="s">
        <v>4400</v>
      </c>
      <c r="C362" s="46" t="s">
        <v>7823</v>
      </c>
      <c r="D362" s="38">
        <v>3</v>
      </c>
      <c r="E362" s="38" t="s">
        <v>7825</v>
      </c>
      <c r="F362" s="38" t="s">
        <v>557</v>
      </c>
      <c r="G362" s="39" t="s">
        <v>681</v>
      </c>
      <c r="H362" s="39" t="s">
        <v>6958</v>
      </c>
      <c r="I362" s="39" t="s">
        <v>6969</v>
      </c>
      <c r="J362" s="39" t="s">
        <v>303</v>
      </c>
      <c r="K362" s="39" t="s">
        <v>7525</v>
      </c>
      <c r="L362" s="39" t="s">
        <v>6960</v>
      </c>
      <c r="M362" s="39" t="s">
        <v>7099</v>
      </c>
      <c r="N362" s="39" t="s">
        <v>7100</v>
      </c>
      <c r="O362" s="39"/>
      <c r="P362" s="39"/>
      <c r="Q362" s="39"/>
      <c r="R362" s="39"/>
      <c r="S362" s="39"/>
      <c r="T362" s="39" t="s">
        <v>277</v>
      </c>
      <c r="U362" s="39" t="s">
        <v>6939</v>
      </c>
      <c r="V362" s="39" t="s">
        <v>6963</v>
      </c>
      <c r="W362" s="39" t="s">
        <v>7641</v>
      </c>
      <c r="X362" s="39" t="s">
        <v>7047</v>
      </c>
      <c r="Y362" s="49" t="s">
        <v>6883</v>
      </c>
      <c r="Z362" s="39"/>
      <c r="AA362" s="39">
        <v>1</v>
      </c>
      <c r="AB362" s="39">
        <v>16384</v>
      </c>
      <c r="AC362" s="39">
        <v>3220</v>
      </c>
      <c r="AD362" s="39"/>
      <c r="AE362" s="39"/>
      <c r="AF362" s="39"/>
      <c r="AG362" s="39"/>
      <c r="AH362" s="39"/>
      <c r="AI362" s="57"/>
      <c r="AJ362" s="38" t="s">
        <v>7086</v>
      </c>
      <c r="AK362" s="57"/>
      <c r="AL362" s="41" t="str">
        <f>IF(A362="","",IF(IF(ISERROR(MATCH(A362,[1]vInfo!A:A,0)),"","VPC")&lt;&gt;"","VPC",IF(ISERROR(MATCH(A362,[2]vInfo!A:A,0)),IF(ISERROR(MATCH(A362,[3]vInfo!A:A,0)),"Non VPC(Location/Technical Constraint)","VPC (yet)"),"VPC (yet)")))</f>
        <v>Non VPC(Location/Technical Constraint)</v>
      </c>
      <c r="AM362" s="41" t="str">
        <f>IF(AL362="VPC (yet)",IFERROR(VLOOKUP(B362,[5]Sheet1!A:B,2,0),""),"")</f>
        <v/>
      </c>
      <c r="AN362" s="41" t="str">
        <f t="shared" si="11"/>
        <v>AP</v>
      </c>
    </row>
    <row r="363" spans="1:42" ht="18" hidden="1" customHeight="1">
      <c r="A363" s="38" t="str">
        <f t="shared" si="10"/>
        <v>w11glptwlgs1a</v>
      </c>
      <c r="B363" s="46" t="s">
        <v>4400</v>
      </c>
      <c r="C363" s="46" t="s">
        <v>7823</v>
      </c>
      <c r="D363" s="38">
        <v>3</v>
      </c>
      <c r="E363" s="38" t="s">
        <v>7826</v>
      </c>
      <c r="F363" s="38" t="s">
        <v>559</v>
      </c>
      <c r="G363" s="39" t="s">
        <v>670</v>
      </c>
      <c r="H363" s="39" t="s">
        <v>6878</v>
      </c>
      <c r="I363" s="39" t="s">
        <v>6959</v>
      </c>
      <c r="J363" s="39" t="s">
        <v>256</v>
      </c>
      <c r="K363" s="39" t="s">
        <v>6010</v>
      </c>
      <c r="L363" s="39" t="s">
        <v>6960</v>
      </c>
      <c r="M363" s="39"/>
      <c r="N363" s="39"/>
      <c r="O363" s="39"/>
      <c r="P363" s="39"/>
      <c r="Q363" s="39"/>
      <c r="R363" s="39"/>
      <c r="S363" s="39"/>
      <c r="T363" s="39" t="s">
        <v>229</v>
      </c>
      <c r="U363" s="39" t="s">
        <v>6879</v>
      </c>
      <c r="V363" s="39" t="s">
        <v>6963</v>
      </c>
      <c r="W363" s="39" t="s">
        <v>7641</v>
      </c>
      <c r="X363" s="39" t="s">
        <v>7047</v>
      </c>
      <c r="Y363" s="49" t="s">
        <v>6883</v>
      </c>
      <c r="Z363" s="39">
        <v>2</v>
      </c>
      <c r="AA363" s="39"/>
      <c r="AB363" s="39">
        <v>4096</v>
      </c>
      <c r="AC363" s="39">
        <v>2600</v>
      </c>
      <c r="AD363" s="55" t="s">
        <v>6922</v>
      </c>
      <c r="AE363" s="55" t="s">
        <v>7827</v>
      </c>
      <c r="AF363" s="39"/>
      <c r="AG363" s="39"/>
      <c r="AH363" s="39" t="s">
        <v>6983</v>
      </c>
      <c r="AI363" s="57"/>
      <c r="AJ363" s="59" t="s">
        <v>6976</v>
      </c>
      <c r="AK363" s="57"/>
      <c r="AL363" s="41" t="str">
        <f>IF(A363="","",IF(IF(ISERROR(MATCH(A363,[1]vInfo!A:A,0)),"","VPC")&lt;&gt;"","VPC",IF(ISERROR(MATCH(A363,[2]vInfo!A:A,0)),IF(ISERROR(MATCH(A363,[3]vInfo!A:A,0)),"Non VPC(Location/Technical Constraint)","VPC (yet)"),"VPC (yet)")))</f>
        <v>VPC (yet)</v>
      </c>
      <c r="AM363" s="41" t="str">
        <f>IF(AL363="VPC (yet)",IFERROR(VLOOKUP(B363,[4]Sheet1!A:B,2,0),""),"")</f>
        <v>July</v>
      </c>
      <c r="AN363" s="41" t="str">
        <f t="shared" si="11"/>
        <v>AP</v>
      </c>
      <c r="AO363" s="41">
        <f>MATCH(B363,[4]Dashboard!B:B,0)</f>
        <v>12</v>
      </c>
    </row>
    <row r="364" spans="1:42" ht="18" hidden="1" customHeight="1">
      <c r="A364" s="38" t="str">
        <f t="shared" si="10"/>
        <v>w11glptwmis1a</v>
      </c>
      <c r="B364" s="46" t="s">
        <v>8133</v>
      </c>
      <c r="C364" s="46" t="s">
        <v>4401</v>
      </c>
      <c r="D364" s="38">
        <v>3</v>
      </c>
      <c r="E364" s="38" t="s">
        <v>7828</v>
      </c>
      <c r="F364" s="38" t="s">
        <v>7829</v>
      </c>
      <c r="G364" s="39" t="s">
        <v>223</v>
      </c>
      <c r="H364" s="39" t="s">
        <v>6958</v>
      </c>
      <c r="I364" s="39" t="s">
        <v>1132</v>
      </c>
      <c r="J364" s="39" t="s">
        <v>256</v>
      </c>
      <c r="K364" s="39" t="s">
        <v>6010</v>
      </c>
      <c r="L364" s="39" t="s">
        <v>6960</v>
      </c>
      <c r="M364" s="39"/>
      <c r="N364" s="39"/>
      <c r="O364" s="39"/>
      <c r="P364" s="39"/>
      <c r="Q364" s="39"/>
      <c r="R364" s="39"/>
      <c r="S364" s="39"/>
      <c r="T364" s="39" t="s">
        <v>450</v>
      </c>
      <c r="U364" s="39" t="s">
        <v>6939</v>
      </c>
      <c r="V364" s="39" t="s">
        <v>6963</v>
      </c>
      <c r="W364" s="39" t="s">
        <v>7641</v>
      </c>
      <c r="X364" s="39" t="s">
        <v>7047</v>
      </c>
      <c r="Y364" s="49" t="s">
        <v>6883</v>
      </c>
      <c r="Z364" s="39"/>
      <c r="AA364" s="39">
        <v>2</v>
      </c>
      <c r="AB364" s="39">
        <v>8192</v>
      </c>
      <c r="AC364" s="39">
        <v>2533</v>
      </c>
      <c r="AD364" s="39"/>
      <c r="AE364" s="39"/>
      <c r="AF364" s="39"/>
      <c r="AG364" s="39"/>
      <c r="AH364" s="39"/>
      <c r="AI364" s="57"/>
      <c r="AJ364" s="38" t="s">
        <v>7207</v>
      </c>
      <c r="AK364" s="57"/>
      <c r="AL364" s="41" t="str">
        <f>IF(A364="","",IF(IF(ISERROR(MATCH(A364,[1]vInfo!A:A,0)),"","VPC")&lt;&gt;"","VPC",IF(ISERROR(MATCH(A364,[2]vInfo!A:A,0)),IF(ISERROR(MATCH(A364,[3]vInfo!A:A,0)),"Non VPC(Location/Technical Constraint)","VPC (yet)"),"VPC (yet)")))</f>
        <v>Non VPC(Location/Technical Constraint)</v>
      </c>
      <c r="AM364" s="41" t="str">
        <f>IF(AL364="VPC (yet)",IFERROR(VLOOKUP(B364,[5]Sheet1!A:B,2,0),""),"")</f>
        <v/>
      </c>
      <c r="AN364" s="41" t="str">
        <f t="shared" si="11"/>
        <v>AP</v>
      </c>
    </row>
    <row r="365" spans="1:42" ht="18" hidden="1" customHeight="1">
      <c r="A365" s="38" t="str">
        <f t="shared" si="10"/>
        <v>w11rlptwlgs1a</v>
      </c>
      <c r="B365" s="46" t="s">
        <v>4400</v>
      </c>
      <c r="C365" s="46" t="s">
        <v>7823</v>
      </c>
      <c r="D365" s="38">
        <v>3</v>
      </c>
      <c r="E365" s="38" t="s">
        <v>7830</v>
      </c>
      <c r="F365" s="38" t="s">
        <v>567</v>
      </c>
      <c r="G365" s="39" t="s">
        <v>681</v>
      </c>
      <c r="H365" s="39" t="s">
        <v>6878</v>
      </c>
      <c r="I365" s="39" t="s">
        <v>311</v>
      </c>
      <c r="J365" s="39" t="s">
        <v>256</v>
      </c>
      <c r="K365" s="39" t="s">
        <v>6010</v>
      </c>
      <c r="L365" s="39" t="s">
        <v>6960</v>
      </c>
      <c r="M365" s="39"/>
      <c r="N365" s="39"/>
      <c r="O365" s="39"/>
      <c r="P365" s="39"/>
      <c r="Q365" s="39"/>
      <c r="R365" s="39"/>
      <c r="S365" s="39"/>
      <c r="T365" s="39" t="s">
        <v>277</v>
      </c>
      <c r="U365" s="39" t="s">
        <v>6879</v>
      </c>
      <c r="V365" s="39" t="s">
        <v>6963</v>
      </c>
      <c r="W365" s="39" t="s">
        <v>7641</v>
      </c>
      <c r="X365" s="39" t="s">
        <v>7047</v>
      </c>
      <c r="Y365" s="49" t="s">
        <v>6883</v>
      </c>
      <c r="Z365" s="39">
        <v>2</v>
      </c>
      <c r="AA365" s="39"/>
      <c r="AB365" s="39">
        <v>4096</v>
      </c>
      <c r="AC365" s="39">
        <v>2533</v>
      </c>
      <c r="AD365" s="55" t="s">
        <v>6931</v>
      </c>
      <c r="AE365" s="55" t="s">
        <v>7831</v>
      </c>
      <c r="AF365" s="39"/>
      <c r="AG365" s="39"/>
      <c r="AH365" s="39" t="s">
        <v>6983</v>
      </c>
      <c r="AI365" s="57"/>
      <c r="AJ365" s="59" t="s">
        <v>6890</v>
      </c>
      <c r="AK365" s="57"/>
      <c r="AL365" s="41" t="str">
        <f>IF(A365="","",IF(IF(ISERROR(MATCH(A365,[1]vInfo!A:A,0)),"","VPC")&lt;&gt;"","VPC",IF(ISERROR(MATCH(A365,[2]vInfo!A:A,0)),IF(ISERROR(MATCH(A365,[3]vInfo!A:A,0)),"Non VPC(Location/Technical Constraint)","VPC (yet)"),"VPC (yet)")))</f>
        <v>VPC (yet)</v>
      </c>
      <c r="AM365" s="41" t="str">
        <f>IF(AL365="VPC (yet)",IFERROR(VLOOKUP(B365,[4]Sheet1!A:B,2,0),""),"")</f>
        <v>July</v>
      </c>
      <c r="AN365" s="41" t="str">
        <f t="shared" si="11"/>
        <v>AP</v>
      </c>
      <c r="AO365" s="41">
        <f>MATCH(B365,[4]Dashboard!B:B,0)</f>
        <v>12</v>
      </c>
    </row>
    <row r="366" spans="1:42" ht="18" hidden="1" customHeight="1">
      <c r="A366" s="38" t="str">
        <f t="shared" si="10"/>
        <v>w11gsmsdb1a</v>
      </c>
      <c r="B366" s="38" t="s">
        <v>8113</v>
      </c>
      <c r="C366" s="46" t="s">
        <v>7832</v>
      </c>
      <c r="D366" s="38">
        <v>2</v>
      </c>
      <c r="E366" s="38" t="s">
        <v>7833</v>
      </c>
      <c r="F366" s="38" t="s">
        <v>7834</v>
      </c>
      <c r="G366" s="39" t="s">
        <v>670</v>
      </c>
      <c r="H366" s="39" t="s">
        <v>6878</v>
      </c>
      <c r="I366" s="39" t="s">
        <v>6959</v>
      </c>
      <c r="J366" s="39" t="s">
        <v>256</v>
      </c>
      <c r="K366" s="39" t="s">
        <v>6010</v>
      </c>
      <c r="L366" s="39" t="s">
        <v>6960</v>
      </c>
      <c r="M366" s="39" t="s">
        <v>6902</v>
      </c>
      <c r="N366" s="39" t="s">
        <v>6928</v>
      </c>
      <c r="O366" s="39"/>
      <c r="P366" s="39"/>
      <c r="Q366" s="39"/>
      <c r="R366" s="39"/>
      <c r="S366" s="39"/>
      <c r="T366" s="39" t="s">
        <v>216</v>
      </c>
      <c r="U366" s="39" t="s">
        <v>6879</v>
      </c>
      <c r="V366" s="39" t="s">
        <v>6963</v>
      </c>
      <c r="W366" s="39" t="s">
        <v>6964</v>
      </c>
      <c r="X366" s="39" t="s">
        <v>6965</v>
      </c>
      <c r="Y366" s="49" t="s">
        <v>6883</v>
      </c>
      <c r="Z366" s="39">
        <v>2</v>
      </c>
      <c r="AA366" s="39"/>
      <c r="AB366" s="39">
        <v>4096</v>
      </c>
      <c r="AC366" s="39">
        <v>2600</v>
      </c>
      <c r="AD366" s="55" t="s">
        <v>7230</v>
      </c>
      <c r="AE366" s="55" t="s">
        <v>7835</v>
      </c>
      <c r="AF366" s="39"/>
      <c r="AG366" s="39" t="s">
        <v>7836</v>
      </c>
      <c r="AH366" s="39" t="s">
        <v>6983</v>
      </c>
      <c r="AI366" s="57"/>
      <c r="AJ366" s="59" t="s">
        <v>6976</v>
      </c>
      <c r="AK366" s="57"/>
      <c r="AL366" s="41" t="s">
        <v>8139</v>
      </c>
      <c r="AM366" s="41" t="str">
        <f>IF(AL366="VPC (yet)",IFERROR(VLOOKUP(B366,[5]Sheet1!A:B,2,0),""),"")</f>
        <v/>
      </c>
      <c r="AN366" s="41" t="str">
        <f t="shared" si="11"/>
        <v>AP</v>
      </c>
      <c r="AO366" s="41">
        <f>MATCH(B366,[4]Dashboard!B:B,0)</f>
        <v>15</v>
      </c>
    </row>
    <row r="367" spans="1:42" ht="18" hidden="1" customHeight="1">
      <c r="A367" s="38" t="str">
        <f t="shared" si="10"/>
        <v>w11gvcs1a</v>
      </c>
      <c r="B367" s="38" t="s">
        <v>4410</v>
      </c>
      <c r="C367" s="46" t="s">
        <v>7832</v>
      </c>
      <c r="D367" s="38">
        <v>2</v>
      </c>
      <c r="E367" s="38" t="s">
        <v>7837</v>
      </c>
      <c r="F367" s="38" t="s">
        <v>7838</v>
      </c>
      <c r="G367" s="39" t="s">
        <v>670</v>
      </c>
      <c r="H367" s="39" t="s">
        <v>6878</v>
      </c>
      <c r="I367" s="39" t="s">
        <v>6959</v>
      </c>
      <c r="J367" s="39" t="s">
        <v>256</v>
      </c>
      <c r="K367" s="39" t="s">
        <v>6010</v>
      </c>
      <c r="L367" s="39" t="s">
        <v>6960</v>
      </c>
      <c r="M367" s="39"/>
      <c r="N367" s="39"/>
      <c r="O367" s="39"/>
      <c r="P367" s="39"/>
      <c r="Q367" s="39"/>
      <c r="R367" s="39"/>
      <c r="S367" s="39"/>
      <c r="T367" s="39" t="s">
        <v>216</v>
      </c>
      <c r="U367" s="39" t="s">
        <v>6879</v>
      </c>
      <c r="V367" s="39" t="s">
        <v>6963</v>
      </c>
      <c r="W367" s="39" t="s">
        <v>6964</v>
      </c>
      <c r="X367" s="39" t="s">
        <v>6965</v>
      </c>
      <c r="Y367" s="49" t="s">
        <v>6883</v>
      </c>
      <c r="Z367" s="39">
        <v>2</v>
      </c>
      <c r="AA367" s="39"/>
      <c r="AB367" s="39">
        <v>4096</v>
      </c>
      <c r="AC367" s="39">
        <v>2600</v>
      </c>
      <c r="AD367" s="55" t="s">
        <v>6922</v>
      </c>
      <c r="AE367" s="55" t="s">
        <v>7839</v>
      </c>
      <c r="AF367" s="39"/>
      <c r="AG367" s="39"/>
      <c r="AH367" s="39" t="s">
        <v>6983</v>
      </c>
      <c r="AI367" s="57"/>
      <c r="AJ367" s="59" t="s">
        <v>6976</v>
      </c>
      <c r="AK367" s="57"/>
      <c r="AL367" s="41" t="str">
        <f>IF(A367="","",IF(IF(ISERROR(MATCH(A367,[1]vInfo!A:A,0)),"","VPC")&lt;&gt;"","VPC",IF(ISERROR(MATCH(A367,[2]vInfo!A:A,0)),IF(ISERROR(MATCH(A367,[3]vInfo!A:A,0)),"Non VPC(Location/Technical Constraint)","VPC (yet)"),"VPC (yet)")))</f>
        <v>VPC (yet)</v>
      </c>
      <c r="AM367" s="41" t="str">
        <f>IF(AL367="VPC (yet)",IFERROR(VLOOKUP(B367,[4]Sheet1!A:B,2,0),""),"")</f>
        <v>August</v>
      </c>
      <c r="AN367" s="41" t="str">
        <f t="shared" si="11"/>
        <v>AP</v>
      </c>
      <c r="AO367" s="41">
        <f>MATCH(B367,[4]Dashboard!B:B,0)</f>
        <v>15</v>
      </c>
    </row>
    <row r="368" spans="1:42" ht="18" hidden="1" customHeight="1">
      <c r="A368" s="38" t="str">
        <f t="shared" si="10"/>
        <v>w11rsmsdb1a</v>
      </c>
      <c r="B368" s="38" t="s">
        <v>4410</v>
      </c>
      <c r="C368" s="46" t="s">
        <v>7832</v>
      </c>
      <c r="D368" s="38">
        <v>2</v>
      </c>
      <c r="E368" s="38" t="s">
        <v>7840</v>
      </c>
      <c r="F368" s="38" t="s">
        <v>7841</v>
      </c>
      <c r="G368" s="39" t="s">
        <v>681</v>
      </c>
      <c r="H368" s="39" t="s">
        <v>6878</v>
      </c>
      <c r="I368" s="39" t="s">
        <v>311</v>
      </c>
      <c r="J368" s="39" t="s">
        <v>256</v>
      </c>
      <c r="K368" s="39" t="s">
        <v>6010</v>
      </c>
      <c r="L368" s="39" t="s">
        <v>6960</v>
      </c>
      <c r="M368" s="39" t="s">
        <v>6902</v>
      </c>
      <c r="N368" s="39" t="s">
        <v>6928</v>
      </c>
      <c r="O368" s="39"/>
      <c r="P368" s="39"/>
      <c r="Q368" s="39"/>
      <c r="R368" s="39"/>
      <c r="S368" s="39"/>
      <c r="T368" s="39" t="s">
        <v>232</v>
      </c>
      <c r="U368" s="39" t="s">
        <v>6879</v>
      </c>
      <c r="V368" s="39" t="s">
        <v>6963</v>
      </c>
      <c r="W368" s="39" t="s">
        <v>6964</v>
      </c>
      <c r="X368" s="39" t="s">
        <v>6965</v>
      </c>
      <c r="Y368" s="49" t="s">
        <v>6883</v>
      </c>
      <c r="Z368" s="39">
        <v>2</v>
      </c>
      <c r="AA368" s="39"/>
      <c r="AB368" s="39">
        <v>4096</v>
      </c>
      <c r="AC368" s="39">
        <v>2533</v>
      </c>
      <c r="AD368" s="39" t="s">
        <v>7102</v>
      </c>
      <c r="AE368" s="39">
        <v>40857</v>
      </c>
      <c r="AF368" s="39"/>
      <c r="AG368" s="39" t="s">
        <v>7836</v>
      </c>
      <c r="AH368" s="39" t="s">
        <v>6983</v>
      </c>
      <c r="AI368" s="57"/>
      <c r="AJ368" s="59" t="s">
        <v>7007</v>
      </c>
      <c r="AK368" s="57"/>
      <c r="AL368" s="41" t="str">
        <f>IF(A368="","",IF(IF(ISERROR(MATCH(A368,[1]vInfo!A:A,0)),"","VPC")&lt;&gt;"","VPC",IF(ISERROR(MATCH(A368,[2]vInfo!A:A,0)),IF(ISERROR(MATCH(A368,[3]vInfo!A:A,0)),"Non VPC(Location/Technical Constraint)","VPC (yet)"),"VPC (yet)")))</f>
        <v>VPC (yet)</v>
      </c>
      <c r="AM368" s="41" t="str">
        <f>IF(AL368="VPC (yet)",IFERROR(VLOOKUP(B368,[4]Sheet1!A:B,2,0),""),"")</f>
        <v>August</v>
      </c>
      <c r="AN368" s="41" t="str">
        <f t="shared" si="11"/>
        <v>AP</v>
      </c>
      <c r="AO368" s="41">
        <f>MATCH(B368,[4]Dashboard!B:B,0)</f>
        <v>15</v>
      </c>
    </row>
    <row r="369" spans="1:42" ht="18" hidden="1" customHeight="1">
      <c r="A369" s="38" t="str">
        <f t="shared" si="10"/>
        <v>w11ssmsdb01</v>
      </c>
      <c r="B369" s="38" t="s">
        <v>4410</v>
      </c>
      <c r="C369" s="46" t="s">
        <v>7832</v>
      </c>
      <c r="D369" s="38">
        <v>2</v>
      </c>
      <c r="E369" s="38" t="s">
        <v>7842</v>
      </c>
      <c r="F369" s="38" t="s">
        <v>7843</v>
      </c>
      <c r="G369" s="39" t="s">
        <v>234</v>
      </c>
      <c r="H369" s="39" t="s">
        <v>6878</v>
      </c>
      <c r="I369" s="39" t="s">
        <v>6959</v>
      </c>
      <c r="J369" s="39" t="s">
        <v>218</v>
      </c>
      <c r="K369" s="39" t="s">
        <v>6010</v>
      </c>
      <c r="L369" s="39" t="s">
        <v>6960</v>
      </c>
      <c r="M369" s="39" t="s">
        <v>6902</v>
      </c>
      <c r="N369" s="39" t="s">
        <v>6928</v>
      </c>
      <c r="O369" s="39"/>
      <c r="P369" s="39"/>
      <c r="Q369" s="39"/>
      <c r="R369" s="39"/>
      <c r="S369" s="39"/>
      <c r="T369" s="39" t="s">
        <v>232</v>
      </c>
      <c r="U369" s="39" t="s">
        <v>6939</v>
      </c>
      <c r="V369" s="39" t="s">
        <v>6963</v>
      </c>
      <c r="W369" s="39" t="s">
        <v>6964</v>
      </c>
      <c r="X369" s="39" t="s">
        <v>6965</v>
      </c>
      <c r="Y369" s="49" t="s">
        <v>6883</v>
      </c>
      <c r="Z369" s="39">
        <v>2</v>
      </c>
      <c r="AA369" s="39"/>
      <c r="AB369" s="39">
        <v>4096</v>
      </c>
      <c r="AC369" s="39">
        <v>2700</v>
      </c>
      <c r="AD369" s="39"/>
      <c r="AE369" s="39"/>
      <c r="AF369" s="39"/>
      <c r="AG369" s="39" t="s">
        <v>7836</v>
      </c>
      <c r="AH369" s="39"/>
      <c r="AI369" s="57"/>
      <c r="AJ369" s="59" t="s">
        <v>6940</v>
      </c>
      <c r="AK369" s="57"/>
      <c r="AL369" s="41" t="str">
        <f>IF(A369="","",IF(IF(ISERROR(MATCH(A369,[1]vInfo!A:A,0)),"","VPC")&lt;&gt;"","VPC",IF(ISERROR(MATCH(A369,[2]vInfo!A:A,0)),IF(ISERROR(MATCH(A369,[3]vInfo!A:A,0)),"Non VPC(Location/Technical Constraint)","VPC (yet)"),"VPC (yet)")))</f>
        <v>Non VPC(Location/Technical Constraint)</v>
      </c>
      <c r="AM369" s="41" t="str">
        <f>IF(AL369="VPC (yet)",IFERROR(VLOOKUP(B369,[5]Sheet1!A:B,2,0),""),"")</f>
        <v/>
      </c>
      <c r="AN369" s="41" t="str">
        <f t="shared" si="11"/>
        <v>AP</v>
      </c>
    </row>
    <row r="370" spans="1:42" ht="18" hidden="1" customHeight="1">
      <c r="A370" s="38" t="str">
        <f t="shared" si="10"/>
        <v>w11svcs1a</v>
      </c>
      <c r="B370" s="38" t="s">
        <v>4410</v>
      </c>
      <c r="C370" s="46" t="s">
        <v>7832</v>
      </c>
      <c r="D370" s="38">
        <v>2</v>
      </c>
      <c r="E370" s="38" t="s">
        <v>7844</v>
      </c>
      <c r="F370" s="38" t="s">
        <v>7845</v>
      </c>
      <c r="G370" s="39" t="s">
        <v>234</v>
      </c>
      <c r="H370" s="39" t="s">
        <v>6878</v>
      </c>
      <c r="I370" s="39" t="s">
        <v>6959</v>
      </c>
      <c r="J370" s="39" t="s">
        <v>218</v>
      </c>
      <c r="K370" s="39" t="s">
        <v>6010</v>
      </c>
      <c r="L370" s="39" t="s">
        <v>6960</v>
      </c>
      <c r="M370" s="39"/>
      <c r="N370" s="39"/>
      <c r="O370" s="39"/>
      <c r="P370" s="39"/>
      <c r="Q370" s="39"/>
      <c r="R370" s="39"/>
      <c r="S370" s="39"/>
      <c r="T370" s="39" t="s">
        <v>232</v>
      </c>
      <c r="U370" s="39" t="s">
        <v>6939</v>
      </c>
      <c r="V370" s="39" t="s">
        <v>6963</v>
      </c>
      <c r="W370" s="39" t="s">
        <v>6964</v>
      </c>
      <c r="X370" s="39" t="s">
        <v>6965</v>
      </c>
      <c r="Y370" s="49" t="s">
        <v>6883</v>
      </c>
      <c r="Z370" s="39">
        <v>2</v>
      </c>
      <c r="AA370" s="39"/>
      <c r="AB370" s="39">
        <v>4096</v>
      </c>
      <c r="AC370" s="39">
        <v>2700</v>
      </c>
      <c r="AD370" s="39"/>
      <c r="AE370" s="39"/>
      <c r="AF370" s="39"/>
      <c r="AG370" s="39"/>
      <c r="AH370" s="39"/>
      <c r="AI370" s="57"/>
      <c r="AJ370" s="59" t="s">
        <v>6940</v>
      </c>
      <c r="AK370" s="57"/>
      <c r="AL370" s="41" t="str">
        <f>IF(A370="","",IF(IF(ISERROR(MATCH(A370,[1]vInfo!A:A,0)),"","VPC")&lt;&gt;"","VPC",IF(ISERROR(MATCH(A370,[2]vInfo!A:A,0)),IF(ISERROR(MATCH(A370,[3]vInfo!A:A,0)),"Non VPC(Location/Technical Constraint)","VPC (yet)"),"VPC (yet)")))</f>
        <v>Non VPC(Location/Technical Constraint)</v>
      </c>
      <c r="AM370" s="41" t="str">
        <f>IF(AL370="VPC (yet)",IFERROR(VLOOKUP(B370,[5]Sheet1!A:B,2,0),""),"")</f>
        <v/>
      </c>
      <c r="AN370" s="41" t="str">
        <f t="shared" si="11"/>
        <v>AP</v>
      </c>
    </row>
    <row r="371" spans="1:42" ht="18" hidden="1" customHeight="1">
      <c r="A371" s="38" t="str">
        <f t="shared" si="10"/>
        <v>x11gsmsap1a</v>
      </c>
      <c r="B371" s="38" t="s">
        <v>4410</v>
      </c>
      <c r="C371" s="46" t="s">
        <v>7832</v>
      </c>
      <c r="D371" s="38">
        <v>2</v>
      </c>
      <c r="E371" s="38" t="s">
        <v>7846</v>
      </c>
      <c r="F371" s="38" t="s">
        <v>7847</v>
      </c>
      <c r="G371" s="39" t="s">
        <v>670</v>
      </c>
      <c r="H371" s="39" t="s">
        <v>6878</v>
      </c>
      <c r="I371" s="39" t="s">
        <v>6959</v>
      </c>
      <c r="J371" s="39" t="s">
        <v>614</v>
      </c>
      <c r="K371" s="39" t="s">
        <v>7848</v>
      </c>
      <c r="L371" s="39" t="s">
        <v>6960</v>
      </c>
      <c r="M371" s="39"/>
      <c r="N371" s="39"/>
      <c r="O371" s="39"/>
      <c r="P371" s="39"/>
      <c r="Q371" s="39"/>
      <c r="R371" s="39"/>
      <c r="S371" s="39"/>
      <c r="T371" s="39" t="s">
        <v>216</v>
      </c>
      <c r="U371" s="39" t="s">
        <v>6879</v>
      </c>
      <c r="V371" s="39" t="s">
        <v>6963</v>
      </c>
      <c r="W371" s="39" t="s">
        <v>6964</v>
      </c>
      <c r="X371" s="39" t="s">
        <v>6965</v>
      </c>
      <c r="Y371" s="49" t="s">
        <v>6883</v>
      </c>
      <c r="Z371" s="39">
        <v>2</v>
      </c>
      <c r="AA371" s="39"/>
      <c r="AB371" s="39">
        <v>4096</v>
      </c>
      <c r="AC371" s="39">
        <v>2600</v>
      </c>
      <c r="AD371" s="55" t="s">
        <v>7849</v>
      </c>
      <c r="AE371" s="55" t="s">
        <v>7850</v>
      </c>
      <c r="AF371" s="39"/>
      <c r="AG371" s="39" t="s">
        <v>7339</v>
      </c>
      <c r="AH371" s="39" t="s">
        <v>6983</v>
      </c>
      <c r="AI371" s="57" t="s">
        <v>7022</v>
      </c>
      <c r="AJ371" s="59" t="s">
        <v>7073</v>
      </c>
      <c r="AK371" s="57"/>
      <c r="AL371" s="41" t="str">
        <f>IF(A371="","",IF(IF(ISERROR(MATCH(A371,[1]vInfo!A:A,0)),"","VPC")&lt;&gt;"","VPC",IF(ISERROR(MATCH(A371,[2]vInfo!A:A,0)),IF(ISERROR(MATCH(A371,[3]vInfo!A:A,0)),"Non VPC(Location/Technical Constraint)","VPC (yet)"),"VPC (yet)")))</f>
        <v>VPC (yet)</v>
      </c>
      <c r="AM371" s="41" t="str">
        <f>IF(AL371="VPC (yet)",IFERROR(VLOOKUP(B371,[4]Sheet1!A:B,2,0),""),"")</f>
        <v>August</v>
      </c>
      <c r="AN371" s="41" t="str">
        <f t="shared" si="11"/>
        <v>AP</v>
      </c>
      <c r="AO371" s="41">
        <f>MATCH(B371,[4]Dashboard!B:B,0)</f>
        <v>15</v>
      </c>
    </row>
    <row r="372" spans="1:42" ht="18" hidden="1" customHeight="1">
      <c r="A372" s="38" t="str">
        <f t="shared" si="10"/>
        <v>x11gsmsweb1a</v>
      </c>
      <c r="B372" s="38" t="s">
        <v>4410</v>
      </c>
      <c r="C372" s="46" t="s">
        <v>7832</v>
      </c>
      <c r="D372" s="38">
        <v>2</v>
      </c>
      <c r="E372" s="38" t="s">
        <v>7851</v>
      </c>
      <c r="F372" s="38" t="s">
        <v>7852</v>
      </c>
      <c r="G372" s="39" t="s">
        <v>670</v>
      </c>
      <c r="H372" s="39" t="s">
        <v>6878</v>
      </c>
      <c r="I372" s="39" t="s">
        <v>6959</v>
      </c>
      <c r="J372" s="39" t="s">
        <v>614</v>
      </c>
      <c r="K372" s="39" t="s">
        <v>7848</v>
      </c>
      <c r="L372" s="39" t="s">
        <v>6960</v>
      </c>
      <c r="M372" s="39"/>
      <c r="N372" s="39"/>
      <c r="O372" s="39"/>
      <c r="P372" s="39"/>
      <c r="Q372" s="39"/>
      <c r="R372" s="39" t="s">
        <v>7341</v>
      </c>
      <c r="S372" s="39"/>
      <c r="T372" s="39" t="s">
        <v>216</v>
      </c>
      <c r="U372" s="39" t="s">
        <v>6879</v>
      </c>
      <c r="V372" s="39" t="s">
        <v>6963</v>
      </c>
      <c r="W372" s="39" t="s">
        <v>6964</v>
      </c>
      <c r="X372" s="39" t="s">
        <v>6965</v>
      </c>
      <c r="Y372" s="49" t="s">
        <v>6883</v>
      </c>
      <c r="Z372" s="39">
        <v>2</v>
      </c>
      <c r="AA372" s="39"/>
      <c r="AB372" s="39">
        <v>4096</v>
      </c>
      <c r="AC372" s="39">
        <v>2600</v>
      </c>
      <c r="AD372" s="55" t="s">
        <v>7054</v>
      </c>
      <c r="AE372" s="55" t="s">
        <v>7853</v>
      </c>
      <c r="AF372" s="39"/>
      <c r="AG372" s="39" t="s">
        <v>7339</v>
      </c>
      <c r="AH372" s="39" t="s">
        <v>6983</v>
      </c>
      <c r="AI372" s="57" t="s">
        <v>7022</v>
      </c>
      <c r="AJ372" s="59" t="s">
        <v>6976</v>
      </c>
      <c r="AK372" s="57"/>
      <c r="AL372" s="41" t="str">
        <f>IF(A372="","",IF(IF(ISERROR(MATCH(A372,[1]vInfo!A:A,0)),"","VPC")&lt;&gt;"","VPC",IF(ISERROR(MATCH(A372,[2]vInfo!A:A,0)),IF(ISERROR(MATCH(A372,[3]vInfo!A:A,0)),"Non VPC(Location/Technical Constraint)","VPC (yet)"),"VPC (yet)")))</f>
        <v>VPC (yet)</v>
      </c>
      <c r="AM372" s="41" t="str">
        <f>IF(AL372="VPC (yet)",IFERROR(VLOOKUP(B372,[4]Sheet1!A:B,2,0),""),"")</f>
        <v>August</v>
      </c>
      <c r="AN372" s="41" t="str">
        <f t="shared" si="11"/>
        <v>AP</v>
      </c>
      <c r="AO372" s="41">
        <f>MATCH(B372,[4]Dashboard!B:B,0)</f>
        <v>15</v>
      </c>
    </row>
    <row r="373" spans="1:42" ht="18" hidden="1" customHeight="1">
      <c r="A373" s="38" t="str">
        <f t="shared" si="10"/>
        <v>x11rsmsap1a</v>
      </c>
      <c r="B373" s="38" t="s">
        <v>4410</v>
      </c>
      <c r="C373" s="46" t="s">
        <v>7832</v>
      </c>
      <c r="D373" s="38">
        <v>2</v>
      </c>
      <c r="E373" s="38" t="s">
        <v>7854</v>
      </c>
      <c r="F373" s="38" t="s">
        <v>7855</v>
      </c>
      <c r="G373" s="39" t="s">
        <v>681</v>
      </c>
      <c r="H373" s="39" t="s">
        <v>6878</v>
      </c>
      <c r="I373" s="39" t="s">
        <v>311</v>
      </c>
      <c r="J373" s="39" t="s">
        <v>614</v>
      </c>
      <c r="K373" s="39" t="s">
        <v>7848</v>
      </c>
      <c r="L373" s="39" t="s">
        <v>6960</v>
      </c>
      <c r="M373" s="39"/>
      <c r="N373" s="39"/>
      <c r="O373" s="39"/>
      <c r="P373" s="39"/>
      <c r="Q373" s="39"/>
      <c r="R373" s="39" t="s">
        <v>7856</v>
      </c>
      <c r="S373" s="39"/>
      <c r="T373" s="39" t="s">
        <v>232</v>
      </c>
      <c r="U373" s="39" t="s">
        <v>6879</v>
      </c>
      <c r="V373" s="39" t="s">
        <v>6963</v>
      </c>
      <c r="W373" s="39" t="s">
        <v>6964</v>
      </c>
      <c r="X373" s="39" t="s">
        <v>6965</v>
      </c>
      <c r="Y373" s="49" t="s">
        <v>6883</v>
      </c>
      <c r="Z373" s="39">
        <v>2</v>
      </c>
      <c r="AA373" s="39"/>
      <c r="AB373" s="39">
        <v>4096</v>
      </c>
      <c r="AC373" s="39">
        <v>2600</v>
      </c>
      <c r="AD373" s="55" t="s">
        <v>7849</v>
      </c>
      <c r="AE373" s="55" t="s">
        <v>7850</v>
      </c>
      <c r="AF373" s="39"/>
      <c r="AG373" s="39" t="s">
        <v>7339</v>
      </c>
      <c r="AH373" s="39" t="s">
        <v>6983</v>
      </c>
      <c r="AI373" s="57" t="s">
        <v>7022</v>
      </c>
      <c r="AJ373" s="59" t="s">
        <v>7007</v>
      </c>
      <c r="AK373" s="57"/>
      <c r="AL373" s="41" t="str">
        <f>IF(A373="","",IF(IF(ISERROR(MATCH(A373,[1]vInfo!A:A,0)),"","VPC")&lt;&gt;"","VPC",IF(ISERROR(MATCH(A373,[2]vInfo!A:A,0)),IF(ISERROR(MATCH(A373,[3]vInfo!A:A,0)),"Non VPC(Location/Technical Constraint)","VPC (yet)"),"VPC (yet)")))</f>
        <v>VPC (yet)</v>
      </c>
      <c r="AM373" s="41" t="str">
        <f>IF(AL373="VPC (yet)",IFERROR(VLOOKUP(B373,[4]Sheet1!A:B,2,0),""),"")</f>
        <v>August</v>
      </c>
      <c r="AN373" s="41" t="str">
        <f t="shared" si="11"/>
        <v>AP</v>
      </c>
      <c r="AO373" s="41">
        <f>MATCH(B373,[4]Dashboard!B:B,0)</f>
        <v>15</v>
      </c>
    </row>
    <row r="374" spans="1:42" ht="18" hidden="1" customHeight="1">
      <c r="A374" s="38" t="str">
        <f t="shared" si="10"/>
        <v>x11rsmsweb1a</v>
      </c>
      <c r="B374" s="38" t="s">
        <v>4410</v>
      </c>
      <c r="C374" s="46" t="s">
        <v>7832</v>
      </c>
      <c r="D374" s="38">
        <v>2</v>
      </c>
      <c r="E374" s="38" t="s">
        <v>7857</v>
      </c>
      <c r="F374" s="38" t="s">
        <v>7858</v>
      </c>
      <c r="G374" s="39" t="s">
        <v>681</v>
      </c>
      <c r="H374" s="39" t="s">
        <v>6878</v>
      </c>
      <c r="I374" s="39" t="s">
        <v>311</v>
      </c>
      <c r="J374" s="39" t="s">
        <v>614</v>
      </c>
      <c r="K374" s="39" t="s">
        <v>7848</v>
      </c>
      <c r="L374" s="39" t="s">
        <v>6960</v>
      </c>
      <c r="M374" s="39"/>
      <c r="N374" s="39"/>
      <c r="O374" s="39"/>
      <c r="P374" s="39"/>
      <c r="Q374" s="39"/>
      <c r="R374" s="39" t="s">
        <v>7341</v>
      </c>
      <c r="S374" s="39"/>
      <c r="T374" s="39" t="s">
        <v>232</v>
      </c>
      <c r="U374" s="39" t="s">
        <v>6879</v>
      </c>
      <c r="V374" s="39" t="s">
        <v>6963</v>
      </c>
      <c r="W374" s="39" t="s">
        <v>6964</v>
      </c>
      <c r="X374" s="39" t="s">
        <v>6965</v>
      </c>
      <c r="Y374" s="49" t="s">
        <v>6883</v>
      </c>
      <c r="Z374" s="39">
        <v>2</v>
      </c>
      <c r="AA374" s="39"/>
      <c r="AB374" s="39">
        <v>4096</v>
      </c>
      <c r="AC374" s="39">
        <v>2600</v>
      </c>
      <c r="AD374" s="55" t="s">
        <v>7849</v>
      </c>
      <c r="AE374" s="55" t="s">
        <v>7850</v>
      </c>
      <c r="AF374" s="39"/>
      <c r="AG374" s="39" t="s">
        <v>7339</v>
      </c>
      <c r="AH374" s="39" t="s">
        <v>6983</v>
      </c>
      <c r="AI374" s="57" t="s">
        <v>7022</v>
      </c>
      <c r="AJ374" s="59" t="s">
        <v>7007</v>
      </c>
      <c r="AK374" s="57"/>
      <c r="AL374" s="41" t="str">
        <f>IF(A374="","",IF(IF(ISERROR(MATCH(A374,[1]vInfo!A:A,0)),"","VPC")&lt;&gt;"","VPC",IF(ISERROR(MATCH(A374,[2]vInfo!A:A,0)),IF(ISERROR(MATCH(A374,[3]vInfo!A:A,0)),"Non VPC(Location/Technical Constraint)","VPC (yet)"),"VPC (yet)")))</f>
        <v>VPC (yet)</v>
      </c>
      <c r="AM374" s="41" t="str">
        <f>IF(AL374="VPC (yet)",IFERROR(VLOOKUP(B374,[4]Sheet1!A:B,2,0),""),"")</f>
        <v>August</v>
      </c>
      <c r="AN374" s="41" t="str">
        <f t="shared" si="11"/>
        <v>AP</v>
      </c>
      <c r="AO374" s="41">
        <f>MATCH(B374,[4]Dashboard!B:B,0)</f>
        <v>15</v>
      </c>
    </row>
    <row r="375" spans="1:42" ht="18" hidden="1" customHeight="1">
      <c r="A375" s="38" t="str">
        <f t="shared" si="10"/>
        <v>x11ssmsap1a</v>
      </c>
      <c r="B375" s="38" t="s">
        <v>4410</v>
      </c>
      <c r="C375" s="46" t="s">
        <v>7832</v>
      </c>
      <c r="D375" s="38">
        <v>2</v>
      </c>
      <c r="E375" s="38" t="s">
        <v>7859</v>
      </c>
      <c r="F375" s="38" t="s">
        <v>7860</v>
      </c>
      <c r="G375" s="39" t="s">
        <v>234</v>
      </c>
      <c r="H375" s="39" t="s">
        <v>6878</v>
      </c>
      <c r="I375" s="39" t="s">
        <v>6959</v>
      </c>
      <c r="J375" s="39" t="s">
        <v>296</v>
      </c>
      <c r="K375" s="39" t="s">
        <v>7848</v>
      </c>
      <c r="L375" s="39" t="s">
        <v>6960</v>
      </c>
      <c r="M375" s="39"/>
      <c r="N375" s="39"/>
      <c r="O375" s="39"/>
      <c r="P375" s="39"/>
      <c r="Q375" s="39"/>
      <c r="R375" s="39"/>
      <c r="S375" s="39"/>
      <c r="T375" s="39" t="s">
        <v>232</v>
      </c>
      <c r="U375" s="39" t="s">
        <v>6939</v>
      </c>
      <c r="V375" s="39" t="s">
        <v>6963</v>
      </c>
      <c r="W375" s="39" t="s">
        <v>6964</v>
      </c>
      <c r="X375" s="39" t="s">
        <v>6965</v>
      </c>
      <c r="Y375" s="49" t="s">
        <v>6883</v>
      </c>
      <c r="Z375" s="39">
        <v>2</v>
      </c>
      <c r="AA375" s="39"/>
      <c r="AB375" s="39">
        <v>4096</v>
      </c>
      <c r="AC375" s="39">
        <v>2700</v>
      </c>
      <c r="AD375" s="39"/>
      <c r="AE375" s="39"/>
      <c r="AF375" s="39"/>
      <c r="AG375" s="39" t="s">
        <v>7339</v>
      </c>
      <c r="AH375" s="39"/>
      <c r="AI375" s="57" t="s">
        <v>7022</v>
      </c>
      <c r="AJ375" s="59" t="s">
        <v>6940</v>
      </c>
      <c r="AK375" s="57"/>
      <c r="AL375" s="41" t="str">
        <f>IF(A375="","",IF(IF(ISERROR(MATCH(A375,[1]vInfo!A:A,0)),"","VPC")&lt;&gt;"","VPC",IF(ISERROR(MATCH(A375,[2]vInfo!A:A,0)),IF(ISERROR(MATCH(A375,[3]vInfo!A:A,0)),"Non VPC(Location/Technical Constraint)","VPC (yet)"),"VPC (yet)")))</f>
        <v>Non VPC(Location/Technical Constraint)</v>
      </c>
      <c r="AM375" s="41" t="str">
        <f>IF(AL375="VPC (yet)",IFERROR(VLOOKUP(B375,[5]Sheet1!A:B,2,0),""),"")</f>
        <v/>
      </c>
      <c r="AN375" s="41" t="str">
        <f t="shared" si="11"/>
        <v>AP</v>
      </c>
    </row>
    <row r="376" spans="1:42" ht="18" hidden="1" customHeight="1">
      <c r="A376" s="38" t="str">
        <f t="shared" si="10"/>
        <v>x11ssmsweb1a</v>
      </c>
      <c r="B376" s="38" t="s">
        <v>4410</v>
      </c>
      <c r="C376" s="46" t="s">
        <v>7832</v>
      </c>
      <c r="D376" s="38">
        <v>2</v>
      </c>
      <c r="E376" s="38" t="s">
        <v>7861</v>
      </c>
      <c r="F376" s="38" t="s">
        <v>7862</v>
      </c>
      <c r="G376" s="39" t="s">
        <v>234</v>
      </c>
      <c r="H376" s="39" t="s">
        <v>6878</v>
      </c>
      <c r="I376" s="39" t="s">
        <v>6959</v>
      </c>
      <c r="J376" s="39" t="s">
        <v>296</v>
      </c>
      <c r="K376" s="39" t="s">
        <v>7848</v>
      </c>
      <c r="L376" s="39" t="s">
        <v>6960</v>
      </c>
      <c r="M376" s="39"/>
      <c r="N376" s="39"/>
      <c r="O376" s="39"/>
      <c r="P376" s="39"/>
      <c r="Q376" s="39"/>
      <c r="R376" s="39" t="s">
        <v>7341</v>
      </c>
      <c r="S376" s="39"/>
      <c r="T376" s="39" t="s">
        <v>232</v>
      </c>
      <c r="U376" s="39" t="s">
        <v>6939</v>
      </c>
      <c r="V376" s="39" t="s">
        <v>6963</v>
      </c>
      <c r="W376" s="39" t="s">
        <v>6964</v>
      </c>
      <c r="X376" s="39" t="s">
        <v>6965</v>
      </c>
      <c r="Y376" s="49" t="s">
        <v>6883</v>
      </c>
      <c r="Z376" s="39">
        <v>2</v>
      </c>
      <c r="AA376" s="39"/>
      <c r="AB376" s="39">
        <v>4096</v>
      </c>
      <c r="AC376" s="39">
        <v>2700</v>
      </c>
      <c r="AD376" s="39"/>
      <c r="AE376" s="39"/>
      <c r="AF376" s="39"/>
      <c r="AG376" s="39" t="s">
        <v>7339</v>
      </c>
      <c r="AH376" s="39"/>
      <c r="AI376" s="57" t="s">
        <v>7022</v>
      </c>
      <c r="AJ376" s="59" t="s">
        <v>6991</v>
      </c>
      <c r="AK376" s="57"/>
      <c r="AL376" s="41" t="str">
        <f>IF(A376="","",IF(IF(ISERROR(MATCH(A376,[1]vInfo!A:A,0)),"","VPC")&lt;&gt;"","VPC",IF(ISERROR(MATCH(A376,[2]vInfo!A:A,0)),IF(ISERROR(MATCH(A376,[3]vInfo!A:A,0)),"Non VPC(Location/Technical Constraint)","VPC (yet)"),"VPC (yet)")))</f>
        <v>Non VPC(Location/Technical Constraint)</v>
      </c>
      <c r="AM376" s="41" t="str">
        <f>IF(AL376="VPC (yet)",IFERROR(VLOOKUP(B376,[5]Sheet1!A:B,2,0),""),"")</f>
        <v/>
      </c>
      <c r="AN376" s="41" t="str">
        <f t="shared" si="11"/>
        <v>AP</v>
      </c>
    </row>
    <row r="377" spans="1:42" ht="18" hidden="1" customHeight="1">
      <c r="A377" s="38" t="str">
        <f t="shared" si="10"/>
        <v>w11buasweb01</v>
      </c>
      <c r="B377" s="38" t="s">
        <v>4429</v>
      </c>
      <c r="C377" s="46" t="s">
        <v>7863</v>
      </c>
      <c r="D377" s="38">
        <v>4</v>
      </c>
      <c r="E377" s="38" t="s">
        <v>7864</v>
      </c>
      <c r="F377" s="38" t="s">
        <v>836</v>
      </c>
      <c r="G377" s="39" t="s">
        <v>7390</v>
      </c>
      <c r="H377" s="39" t="s">
        <v>6878</v>
      </c>
      <c r="I377" s="39" t="s">
        <v>6959</v>
      </c>
      <c r="J377" s="39" t="s">
        <v>256</v>
      </c>
      <c r="K377" s="39" t="s">
        <v>6010</v>
      </c>
      <c r="L377" s="39" t="s">
        <v>6960</v>
      </c>
      <c r="M377" s="39" t="s">
        <v>6902</v>
      </c>
      <c r="N377" s="39" t="s">
        <v>6928</v>
      </c>
      <c r="O377" s="39"/>
      <c r="P377" s="39"/>
      <c r="Q377" s="39"/>
      <c r="R377" s="39" t="s">
        <v>6920</v>
      </c>
      <c r="S377" s="39"/>
      <c r="T377" s="39" t="s">
        <v>277</v>
      </c>
      <c r="U377" s="39" t="s">
        <v>6939</v>
      </c>
      <c r="V377" s="39" t="s">
        <v>6963</v>
      </c>
      <c r="W377" s="39" t="s">
        <v>6964</v>
      </c>
      <c r="X377" s="39" t="s">
        <v>6965</v>
      </c>
      <c r="Y377" s="49" t="s">
        <v>6883</v>
      </c>
      <c r="Z377" s="39">
        <v>2</v>
      </c>
      <c r="AA377" s="39"/>
      <c r="AB377" s="39">
        <v>4096</v>
      </c>
      <c r="AC377" s="39">
        <v>2533</v>
      </c>
      <c r="AD377" s="39"/>
      <c r="AE377" s="39"/>
      <c r="AF377" s="39"/>
      <c r="AG377" s="39"/>
      <c r="AH377" s="39"/>
      <c r="AI377" s="57" t="s">
        <v>7022</v>
      </c>
      <c r="AJ377" s="59" t="s">
        <v>6940</v>
      </c>
      <c r="AK377" s="57"/>
      <c r="AL377" s="41" t="str">
        <f>IF(A377="","",IF(IF(ISERROR(MATCH(A377,[1]vInfo!A:A,0)),"","VPC")&lt;&gt;"","VPC",IF(ISERROR(MATCH(A377,[2]vInfo!A:A,0)),IF(ISERROR(MATCH(A377,[3]vInfo!A:A,0)),"Non VPC(Location/Technical Constraint)","VPC (yet)"),"VPC (yet)")))</f>
        <v>Non VPC(Location/Technical Constraint)</v>
      </c>
      <c r="AM377" s="41" t="str">
        <f>IF(AL377="VPC (yet)",IFERROR(VLOOKUP(B377,[5]Sheet1!A:B,2,0),""),"")</f>
        <v/>
      </c>
      <c r="AN377" s="41" t="str">
        <f t="shared" si="11"/>
        <v>AP</v>
      </c>
    </row>
    <row r="378" spans="1:42" ht="18" hidden="1" customHeight="1">
      <c r="A378" s="38" t="str">
        <f t="shared" si="10"/>
        <v>w11gdbri1a</v>
      </c>
      <c r="B378" s="38" t="s">
        <v>4429</v>
      </c>
      <c r="C378" s="46" t="s">
        <v>7863</v>
      </c>
      <c r="D378" s="38">
        <v>4</v>
      </c>
      <c r="E378" s="38" t="s">
        <v>7865</v>
      </c>
      <c r="F378" s="38" t="s">
        <v>7866</v>
      </c>
      <c r="G378" s="39" t="s">
        <v>670</v>
      </c>
      <c r="H378" s="39" t="s">
        <v>6958</v>
      </c>
      <c r="I378" s="39" t="s">
        <v>6959</v>
      </c>
      <c r="J378" s="39" t="s">
        <v>218</v>
      </c>
      <c r="K378" s="39" t="s">
        <v>6010</v>
      </c>
      <c r="L378" s="39" t="s">
        <v>6960</v>
      </c>
      <c r="M378" s="39" t="s">
        <v>6902</v>
      </c>
      <c r="N378" s="39" t="s">
        <v>6928</v>
      </c>
      <c r="O378" s="39"/>
      <c r="P378" s="39"/>
      <c r="Q378" s="39"/>
      <c r="R378" s="39"/>
      <c r="S378" s="39"/>
      <c r="T378" s="39" t="s">
        <v>216</v>
      </c>
      <c r="U378" s="39" t="s">
        <v>6939</v>
      </c>
      <c r="V378" s="39" t="s">
        <v>6963</v>
      </c>
      <c r="W378" s="39" t="s">
        <v>6964</v>
      </c>
      <c r="X378" s="39" t="s">
        <v>6965</v>
      </c>
      <c r="Y378" s="49" t="s">
        <v>6883</v>
      </c>
      <c r="Z378" s="39"/>
      <c r="AA378" s="39">
        <v>4</v>
      </c>
      <c r="AB378" s="39" t="s">
        <v>6966</v>
      </c>
      <c r="AC378" s="39">
        <v>2400</v>
      </c>
      <c r="AD378" s="39"/>
      <c r="AE378" s="39"/>
      <c r="AF378" s="39"/>
      <c r="AG378" s="39"/>
      <c r="AH378" s="39"/>
      <c r="AI378" s="57"/>
      <c r="AJ378" s="38" t="s">
        <v>7867</v>
      </c>
      <c r="AK378" s="57"/>
      <c r="AL378" s="41" t="str">
        <f>IF(A378="","",IF(IF(ISERROR(MATCH(A378,[1]vInfo!A:A,0)),"","VPC")&lt;&gt;"","VPC",IF(ISERROR(MATCH(A378,[2]vInfo!A:A,0)),IF(ISERROR(MATCH(A378,[3]vInfo!A:A,0)),"Non VPC(Location/Technical Constraint)","VPC (yet)"),"VPC (yet)")))</f>
        <v>Non VPC(Location/Technical Constraint)</v>
      </c>
      <c r="AM378" s="41" t="str">
        <f>IF(AL378="VPC (yet)",IFERROR(VLOOKUP(B378,[5]Sheet1!A:B,2,0),""),"")</f>
        <v/>
      </c>
      <c r="AN378" s="41" t="str">
        <f t="shared" si="11"/>
        <v>AP</v>
      </c>
    </row>
    <row r="379" spans="1:42" ht="18" hidden="1" customHeight="1">
      <c r="A379" s="38" t="str">
        <f t="shared" si="10"/>
        <v>w11guasweb01</v>
      </c>
      <c r="B379" s="38" t="s">
        <v>4429</v>
      </c>
      <c r="C379" s="46" t="s">
        <v>7863</v>
      </c>
      <c r="D379" s="38">
        <v>4</v>
      </c>
      <c r="E379" s="38" t="s">
        <v>7868</v>
      </c>
      <c r="F379" s="38" t="s">
        <v>7869</v>
      </c>
      <c r="G379" s="39" t="s">
        <v>670</v>
      </c>
      <c r="H379" s="39" t="s">
        <v>6878</v>
      </c>
      <c r="I379" s="39" t="s">
        <v>6959</v>
      </c>
      <c r="J379" s="39" t="s">
        <v>256</v>
      </c>
      <c r="K379" s="39" t="s">
        <v>7870</v>
      </c>
      <c r="L379" s="39" t="s">
        <v>6960</v>
      </c>
      <c r="M379" s="39"/>
      <c r="N379" s="39"/>
      <c r="O379" s="39"/>
      <c r="P379" s="39"/>
      <c r="Q379" s="39"/>
      <c r="R379" s="39" t="s">
        <v>6920</v>
      </c>
      <c r="S379" s="39"/>
      <c r="T379" s="39" t="s">
        <v>6858</v>
      </c>
      <c r="U379" s="39" t="s">
        <v>6858</v>
      </c>
      <c r="V379" s="39" t="s">
        <v>6963</v>
      </c>
      <c r="W379" s="39" t="s">
        <v>6964</v>
      </c>
      <c r="X379" s="39" t="s">
        <v>6965</v>
      </c>
      <c r="Y379" s="49" t="s">
        <v>6883</v>
      </c>
      <c r="Z379" s="39">
        <v>2</v>
      </c>
      <c r="AA379" s="39"/>
      <c r="AB379" s="39">
        <v>2048</v>
      </c>
      <c r="AC379" s="39">
        <v>2600</v>
      </c>
      <c r="AD379" s="55" t="s">
        <v>6922</v>
      </c>
      <c r="AE379" s="55" t="s">
        <v>7871</v>
      </c>
      <c r="AF379" s="39"/>
      <c r="AG379" s="39"/>
      <c r="AH379" s="39" t="s">
        <v>6983</v>
      </c>
      <c r="AI379" s="57"/>
      <c r="AJ379" s="59" t="s">
        <v>6976</v>
      </c>
      <c r="AK379" s="57"/>
      <c r="AL379" s="41" t="str">
        <f>IF(A379="","",IF(IF(ISERROR(MATCH(A379,[1]vInfo!A:A,0)),"","VPC")&lt;&gt;"","VPC",IF(ISERROR(MATCH(A379,[2]vInfo!A:A,0)),IF(ISERROR(MATCH(A379,[3]vInfo!A:A,0)),"Non VPC(Location/Technical Constraint)","VPC (yet)"),"VPC (yet)")))</f>
        <v>VPC</v>
      </c>
      <c r="AM379" s="41" t="str">
        <f>IF(AL379="VPC (yet)",IFERROR(VLOOKUP(B379,[5]Sheet1!A:B,2,0),""),"")</f>
        <v/>
      </c>
      <c r="AN379" s="41" t="str">
        <f t="shared" si="11"/>
        <v>AP</v>
      </c>
    </row>
    <row r="380" spans="1:42" ht="18" hidden="1" customHeight="1">
      <c r="A380" s="38" t="str">
        <f t="shared" si="10"/>
        <v>w11suasweb01</v>
      </c>
      <c r="B380" s="38" t="s">
        <v>4429</v>
      </c>
      <c r="C380" s="46" t="s">
        <v>7863</v>
      </c>
      <c r="D380" s="38">
        <v>4</v>
      </c>
      <c r="E380" s="38" t="s">
        <v>7872</v>
      </c>
      <c r="F380" s="38" t="s">
        <v>843</v>
      </c>
      <c r="G380" s="39" t="s">
        <v>234</v>
      </c>
      <c r="H380" s="39" t="s">
        <v>6878</v>
      </c>
      <c r="I380" s="39" t="s">
        <v>6959</v>
      </c>
      <c r="J380" s="39" t="s">
        <v>256</v>
      </c>
      <c r="K380" s="39" t="s">
        <v>6010</v>
      </c>
      <c r="L380" s="39" t="s">
        <v>6960</v>
      </c>
      <c r="M380" s="39"/>
      <c r="N380" s="39"/>
      <c r="O380" s="39"/>
      <c r="P380" s="39"/>
      <c r="Q380" s="39"/>
      <c r="R380" s="39" t="s">
        <v>6920</v>
      </c>
      <c r="S380" s="39"/>
      <c r="T380" s="39" t="s">
        <v>232</v>
      </c>
      <c r="U380" s="39" t="s">
        <v>6939</v>
      </c>
      <c r="V380" s="39" t="s">
        <v>6963</v>
      </c>
      <c r="W380" s="39" t="s">
        <v>6964</v>
      </c>
      <c r="X380" s="39" t="s">
        <v>6965</v>
      </c>
      <c r="Y380" s="49" t="s">
        <v>6883</v>
      </c>
      <c r="Z380" s="39">
        <v>1</v>
      </c>
      <c r="AA380" s="39"/>
      <c r="AB380" s="39">
        <v>2048</v>
      </c>
      <c r="AC380" s="39">
        <v>2700</v>
      </c>
      <c r="AD380" s="39"/>
      <c r="AE380" s="39"/>
      <c r="AF380" s="39"/>
      <c r="AG380" s="39"/>
      <c r="AH380" s="39"/>
      <c r="AI380" s="57"/>
      <c r="AJ380" s="59" t="s">
        <v>6940</v>
      </c>
      <c r="AK380" s="57"/>
      <c r="AL380" s="41" t="str">
        <f>IF(A380="","",IF(IF(ISERROR(MATCH(A380,[1]vInfo!A:A,0)),"","VPC")&lt;&gt;"","VPC",IF(ISERROR(MATCH(A380,[2]vInfo!A:A,0)),IF(ISERROR(MATCH(A380,[3]vInfo!A:A,0)),"Non VPC(Location/Technical Constraint)","VPC (yet)"),"VPC (yet)")))</f>
        <v>Non VPC(Location/Technical Constraint)</v>
      </c>
      <c r="AM380" s="41" t="str">
        <f>IF(AL380="VPC (yet)",IFERROR(VLOOKUP(B380,[5]Sheet1!A:B,2,0),""),"")</f>
        <v/>
      </c>
      <c r="AN380" s="41" t="str">
        <f t="shared" si="11"/>
        <v>AP</v>
      </c>
    </row>
    <row r="381" spans="1:42" ht="18" hidden="1" customHeight="1">
      <c r="A381" s="38" t="str">
        <f t="shared" si="10"/>
        <v>v11gvmvc1a</v>
      </c>
      <c r="B381" s="38" t="s">
        <v>7873</v>
      </c>
      <c r="C381" s="38" t="s">
        <v>7874</v>
      </c>
      <c r="D381" s="38">
        <v>3</v>
      </c>
      <c r="E381" s="38" t="s">
        <v>7875</v>
      </c>
      <c r="F381" s="38" t="s">
        <v>7876</v>
      </c>
      <c r="G381" s="39" t="s">
        <v>223</v>
      </c>
      <c r="H381" s="39" t="s">
        <v>6878</v>
      </c>
      <c r="I381" s="38" t="s">
        <v>1132</v>
      </c>
      <c r="J381" s="38" t="s">
        <v>7877</v>
      </c>
      <c r="K381" s="39" t="s">
        <v>7173</v>
      </c>
      <c r="L381" s="39" t="s">
        <v>1126</v>
      </c>
      <c r="M381" s="39"/>
      <c r="N381" s="39"/>
      <c r="O381" s="39"/>
      <c r="P381" s="39"/>
      <c r="Q381" s="39"/>
      <c r="R381" s="39"/>
      <c r="S381" s="39"/>
      <c r="T381" s="39" t="s">
        <v>229</v>
      </c>
      <c r="U381" s="39" t="s">
        <v>6939</v>
      </c>
      <c r="V381" s="39" t="s">
        <v>6880</v>
      </c>
      <c r="W381" s="39" t="s">
        <v>6935</v>
      </c>
      <c r="X381" s="39" t="s">
        <v>6882</v>
      </c>
      <c r="Y381" s="49" t="s">
        <v>265</v>
      </c>
      <c r="Z381" s="57">
        <v>64</v>
      </c>
      <c r="AA381" s="57"/>
      <c r="AB381" s="57" t="s">
        <v>7179</v>
      </c>
      <c r="AC381" s="57" t="s">
        <v>7878</v>
      </c>
      <c r="AD381" s="57"/>
      <c r="AE381" s="57" t="s">
        <v>7180</v>
      </c>
      <c r="AF381" s="57"/>
      <c r="AG381" s="57"/>
      <c r="AH381" s="57"/>
      <c r="AI381" s="57"/>
      <c r="AJ381" s="57"/>
      <c r="AK381" s="57"/>
      <c r="AL381" s="41" t="s">
        <v>8123</v>
      </c>
      <c r="AM381" s="41" t="str">
        <f>IF(AL381="VPC (yet)",IFERROR(VLOOKUP(B381,[5]Sheet1!A:B,2,0),""),"")</f>
        <v/>
      </c>
      <c r="AN381" s="41" t="str">
        <f t="shared" si="11"/>
        <v>infra</v>
      </c>
      <c r="AO381" s="41" t="e">
        <f>MATCH(B381,[4]Dashboard!B:B,0)</f>
        <v>#N/A</v>
      </c>
      <c r="AP381" s="41" t="s">
        <v>8142</v>
      </c>
    </row>
    <row r="382" spans="1:42" ht="18" hidden="1" customHeight="1">
      <c r="A382" s="38" t="str">
        <f t="shared" si="10"/>
        <v>v11gvmwesx01a</v>
      </c>
      <c r="B382" s="38" t="s">
        <v>7873</v>
      </c>
      <c r="C382" s="46" t="s">
        <v>7879</v>
      </c>
      <c r="D382" s="38">
        <v>3</v>
      </c>
      <c r="E382" s="38" t="s">
        <v>7880</v>
      </c>
      <c r="F382" s="38" t="s">
        <v>7881</v>
      </c>
      <c r="G382" s="38" t="s">
        <v>670</v>
      </c>
      <c r="H382" s="38" t="s">
        <v>6958</v>
      </c>
      <c r="I382" s="38" t="s">
        <v>1132</v>
      </c>
      <c r="J382" s="38" t="s">
        <v>7149</v>
      </c>
      <c r="K382" s="38" t="s">
        <v>7882</v>
      </c>
      <c r="L382" s="39" t="s">
        <v>1126</v>
      </c>
      <c r="M382" s="38"/>
      <c r="N382" s="38"/>
      <c r="O382" s="38"/>
      <c r="P382" s="38"/>
      <c r="Q382" s="38"/>
      <c r="R382" s="38"/>
      <c r="S382" s="38"/>
      <c r="T382" s="38" t="s">
        <v>229</v>
      </c>
      <c r="U382" s="39" t="s">
        <v>6939</v>
      </c>
      <c r="V382" s="38" t="s">
        <v>6880</v>
      </c>
      <c r="W382" s="38" t="s">
        <v>6921</v>
      </c>
      <c r="X382" s="39" t="s">
        <v>6882</v>
      </c>
      <c r="Y382" s="49" t="s">
        <v>6883</v>
      </c>
      <c r="Z382" s="38"/>
      <c r="AA382" s="38">
        <v>2</v>
      </c>
      <c r="AB382" s="38">
        <v>65520</v>
      </c>
      <c r="AC382" s="38">
        <v>1861</v>
      </c>
      <c r="AD382" s="38" t="s">
        <v>7883</v>
      </c>
      <c r="AE382" s="38" t="s">
        <v>7884</v>
      </c>
      <c r="AF382" s="38"/>
      <c r="AG382" s="38"/>
      <c r="AH382" s="38" t="s">
        <v>7885</v>
      </c>
      <c r="AI382" s="57"/>
      <c r="AJ382" s="59" t="s">
        <v>7246</v>
      </c>
      <c r="AK382" s="57"/>
      <c r="AL382" s="41" t="str">
        <f>IF(A382="","",IF(IF(ISERROR(MATCH(A382,[1]vInfo!A:A,0)),"","VPC")&lt;&gt;"","VPC",IF(ISERROR(MATCH(A382,[2]vInfo!A:A,0)),IF(ISERROR(MATCH(A382,[3]vInfo!A:A,0)),"Non VPC(Location/Technical Constraint)","VPC (yet)"),"VPC (yet)")))</f>
        <v>Non VPC(Location/Technical Constraint)</v>
      </c>
      <c r="AM382" s="41" t="str">
        <f>IF(AL382="VPC (yet)",IFERROR(VLOOKUP(B382,[5]Sheet1!A:B,2,0),""),"")</f>
        <v/>
      </c>
      <c r="AN382" s="41" t="str">
        <f t="shared" si="11"/>
        <v>infra</v>
      </c>
    </row>
    <row r="383" spans="1:42" ht="18" hidden="1" customHeight="1">
      <c r="A383" s="38" t="str">
        <f t="shared" si="10"/>
        <v>v11gvmwesx03a</v>
      </c>
      <c r="B383" s="38" t="s">
        <v>7873</v>
      </c>
      <c r="C383" s="46" t="s">
        <v>7879</v>
      </c>
      <c r="D383" s="38">
        <v>3</v>
      </c>
      <c r="E383" s="38" t="s">
        <v>7886</v>
      </c>
      <c r="F383" s="38" t="s">
        <v>7887</v>
      </c>
      <c r="G383" s="38" t="s">
        <v>223</v>
      </c>
      <c r="H383" s="38" t="s">
        <v>6958</v>
      </c>
      <c r="I383" s="38" t="s">
        <v>1132</v>
      </c>
      <c r="J383" s="38" t="s">
        <v>7149</v>
      </c>
      <c r="K383" s="38" t="s">
        <v>7882</v>
      </c>
      <c r="L383" s="39" t="s">
        <v>1126</v>
      </c>
      <c r="M383" s="38"/>
      <c r="N383" s="38"/>
      <c r="O383" s="38"/>
      <c r="P383" s="38"/>
      <c r="Q383" s="38"/>
      <c r="R383" s="38"/>
      <c r="S383" s="38"/>
      <c r="T383" s="38" t="s">
        <v>229</v>
      </c>
      <c r="U383" s="39" t="s">
        <v>6939</v>
      </c>
      <c r="V383" s="38" t="s">
        <v>6880</v>
      </c>
      <c r="W383" s="38" t="s">
        <v>6921</v>
      </c>
      <c r="X383" s="39" t="s">
        <v>6882</v>
      </c>
      <c r="Y383" s="49" t="s">
        <v>6883</v>
      </c>
      <c r="Z383" s="38"/>
      <c r="AA383" s="38">
        <v>2</v>
      </c>
      <c r="AB383" s="38">
        <v>131044</v>
      </c>
      <c r="AC383" s="38">
        <v>2599</v>
      </c>
      <c r="AD383" s="38" t="s">
        <v>7888</v>
      </c>
      <c r="AE383" s="38" t="s">
        <v>7889</v>
      </c>
      <c r="AF383" s="38"/>
      <c r="AG383" s="38"/>
      <c r="AH383" s="38"/>
      <c r="AI383" s="57"/>
      <c r="AJ383" s="59" t="s">
        <v>6976</v>
      </c>
      <c r="AK383" s="57"/>
      <c r="AL383" s="41" t="str">
        <f>IF(A383="","",IF(IF(ISERROR(MATCH(A383,[1]vInfo!A:A,0)),"","VPC")&lt;&gt;"","VPC",IF(ISERROR(MATCH(A383,[2]vInfo!A:A,0)),IF(ISERROR(MATCH(A383,[3]vInfo!A:A,0)),"Non VPC(Location/Technical Constraint)","VPC (yet)"),"VPC (yet)")))</f>
        <v>Non VPC(Location/Technical Constraint)</v>
      </c>
      <c r="AM383" s="41" t="str">
        <f>IF(AL383="VPC (yet)",IFERROR(VLOOKUP(B383,[5]Sheet1!A:B,2,0),""),"")</f>
        <v/>
      </c>
      <c r="AN383" s="41" t="str">
        <f t="shared" si="11"/>
        <v>infra</v>
      </c>
    </row>
    <row r="384" spans="1:42" ht="18" hidden="1" customHeight="1">
      <c r="A384" s="38" t="str">
        <f t="shared" si="10"/>
        <v>v11gvmwesx04a</v>
      </c>
      <c r="B384" s="38" t="s">
        <v>7873</v>
      </c>
      <c r="C384" s="46" t="s">
        <v>7879</v>
      </c>
      <c r="D384" s="38">
        <v>3</v>
      </c>
      <c r="E384" s="38" t="s">
        <v>7890</v>
      </c>
      <c r="F384" s="38" t="s">
        <v>7891</v>
      </c>
      <c r="G384" s="38" t="s">
        <v>223</v>
      </c>
      <c r="H384" s="38" t="s">
        <v>6958</v>
      </c>
      <c r="I384" s="38" t="s">
        <v>1132</v>
      </c>
      <c r="J384" s="38" t="s">
        <v>7149</v>
      </c>
      <c r="K384" s="38" t="s">
        <v>7882</v>
      </c>
      <c r="L384" s="39" t="s">
        <v>1126</v>
      </c>
      <c r="M384" s="38"/>
      <c r="N384" s="38"/>
      <c r="O384" s="38"/>
      <c r="P384" s="38"/>
      <c r="Q384" s="38"/>
      <c r="R384" s="38"/>
      <c r="S384" s="38"/>
      <c r="T384" s="38" t="s">
        <v>229</v>
      </c>
      <c r="U384" s="39" t="s">
        <v>6939</v>
      </c>
      <c r="V384" s="38" t="s">
        <v>6880</v>
      </c>
      <c r="W384" s="38" t="s">
        <v>6921</v>
      </c>
      <c r="X384" s="39" t="s">
        <v>6882</v>
      </c>
      <c r="Y384" s="49" t="s">
        <v>6883</v>
      </c>
      <c r="Z384" s="38"/>
      <c r="AA384" s="38">
        <v>2</v>
      </c>
      <c r="AB384" s="38">
        <v>131044</v>
      </c>
      <c r="AC384" s="38">
        <v>2599</v>
      </c>
      <c r="AD384" s="38" t="s">
        <v>7892</v>
      </c>
      <c r="AE384" s="38" t="s">
        <v>7889</v>
      </c>
      <c r="AF384" s="38"/>
      <c r="AG384" s="38"/>
      <c r="AH384" s="38" t="s">
        <v>7885</v>
      </c>
      <c r="AI384" s="57"/>
      <c r="AJ384" s="59" t="s">
        <v>6976</v>
      </c>
      <c r="AK384" s="57"/>
      <c r="AL384" s="41" t="str">
        <f>IF(A384="","",IF(IF(ISERROR(MATCH(A384,[1]vInfo!A:A,0)),"","VPC")&lt;&gt;"","VPC",IF(ISERROR(MATCH(A384,[2]vInfo!A:A,0)),IF(ISERROR(MATCH(A384,[3]vInfo!A:A,0)),"Non VPC(Location/Technical Constraint)","VPC (yet)"),"VPC (yet)")))</f>
        <v>Non VPC(Location/Technical Constraint)</v>
      </c>
      <c r="AM384" s="41" t="str">
        <f>IF(AL384="VPC (yet)",IFERROR(VLOOKUP(B384,[5]Sheet1!A:B,2,0),""),"")</f>
        <v/>
      </c>
      <c r="AN384" s="41" t="str">
        <f t="shared" si="11"/>
        <v>infra</v>
      </c>
    </row>
    <row r="385" spans="1:42" ht="18" hidden="1" customHeight="1">
      <c r="A385" s="38" t="str">
        <f t="shared" si="10"/>
        <v>v11gvmwesx05a</v>
      </c>
      <c r="B385" s="38" t="s">
        <v>7873</v>
      </c>
      <c r="C385" s="46" t="s">
        <v>7879</v>
      </c>
      <c r="D385" s="38">
        <v>3</v>
      </c>
      <c r="E385" s="38" t="s">
        <v>7893</v>
      </c>
      <c r="F385" s="38" t="s">
        <v>7894</v>
      </c>
      <c r="G385" s="38" t="s">
        <v>223</v>
      </c>
      <c r="H385" s="38" t="s">
        <v>6958</v>
      </c>
      <c r="I385" s="38" t="s">
        <v>1132</v>
      </c>
      <c r="J385" s="38" t="s">
        <v>7149</v>
      </c>
      <c r="K385" s="38" t="s">
        <v>7882</v>
      </c>
      <c r="L385" s="39" t="s">
        <v>1126</v>
      </c>
      <c r="M385" s="38"/>
      <c r="N385" s="38"/>
      <c r="O385" s="38"/>
      <c r="P385" s="38"/>
      <c r="Q385" s="38"/>
      <c r="R385" s="38"/>
      <c r="S385" s="38"/>
      <c r="T385" s="38" t="s">
        <v>229</v>
      </c>
      <c r="U385" s="39" t="s">
        <v>6939</v>
      </c>
      <c r="V385" s="38" t="s">
        <v>6880</v>
      </c>
      <c r="W385" s="38" t="s">
        <v>6921</v>
      </c>
      <c r="X385" s="39" t="s">
        <v>6882</v>
      </c>
      <c r="Y385" s="49" t="s">
        <v>6883</v>
      </c>
      <c r="Z385" s="38"/>
      <c r="AA385" s="38">
        <v>2</v>
      </c>
      <c r="AB385" s="38">
        <v>98276</v>
      </c>
      <c r="AC385" s="38">
        <v>2599</v>
      </c>
      <c r="AD385" s="38" t="s">
        <v>7895</v>
      </c>
      <c r="AE385" s="38" t="s">
        <v>7896</v>
      </c>
      <c r="AF385" s="38"/>
      <c r="AG385" s="38"/>
      <c r="AH385" s="38" t="s">
        <v>7885</v>
      </c>
      <c r="AI385" s="57"/>
      <c r="AJ385" s="59" t="s">
        <v>7246</v>
      </c>
      <c r="AK385" s="57"/>
      <c r="AL385" s="41" t="str">
        <f>IF(A385="","",IF(IF(ISERROR(MATCH(A385,[1]vInfo!A:A,0)),"","VPC")&lt;&gt;"","VPC",IF(ISERROR(MATCH(A385,[2]vInfo!A:A,0)),IF(ISERROR(MATCH(A385,[3]vInfo!A:A,0)),"Non VPC(Location/Technical Constraint)","VPC (yet)"),"VPC (yet)")))</f>
        <v>Non VPC(Location/Technical Constraint)</v>
      </c>
      <c r="AM385" s="41" t="str">
        <f>IF(AL385="VPC (yet)",IFERROR(VLOOKUP(B385,[5]Sheet1!A:B,2,0),""),"")</f>
        <v/>
      </c>
      <c r="AN385" s="41" t="str">
        <f t="shared" si="11"/>
        <v>infra</v>
      </c>
    </row>
    <row r="386" spans="1:42" ht="18" hidden="1" customHeight="1">
      <c r="A386" s="38" t="str">
        <f t="shared" si="10"/>
        <v>v11gvmwesx06a</v>
      </c>
      <c r="B386" s="38" t="s">
        <v>7873</v>
      </c>
      <c r="C386" s="46" t="s">
        <v>7879</v>
      </c>
      <c r="D386" s="38">
        <v>3</v>
      </c>
      <c r="E386" s="38" t="s">
        <v>7897</v>
      </c>
      <c r="F386" s="38" t="s">
        <v>868</v>
      </c>
      <c r="G386" s="38" t="s">
        <v>223</v>
      </c>
      <c r="H386" s="38" t="s">
        <v>6958</v>
      </c>
      <c r="I386" s="38" t="s">
        <v>1132</v>
      </c>
      <c r="J386" s="38" t="s">
        <v>7149</v>
      </c>
      <c r="K386" s="38" t="s">
        <v>7882</v>
      </c>
      <c r="L386" s="39" t="s">
        <v>1126</v>
      </c>
      <c r="M386" s="38"/>
      <c r="N386" s="38"/>
      <c r="O386" s="38"/>
      <c r="P386" s="38"/>
      <c r="Q386" s="38"/>
      <c r="R386" s="38"/>
      <c r="S386" s="38"/>
      <c r="T386" s="38" t="s">
        <v>229</v>
      </c>
      <c r="U386" s="39" t="s">
        <v>6939</v>
      </c>
      <c r="V386" s="38" t="s">
        <v>6880</v>
      </c>
      <c r="W386" s="38" t="s">
        <v>6921</v>
      </c>
      <c r="X386" s="39" t="s">
        <v>6882</v>
      </c>
      <c r="Y386" s="49" t="s">
        <v>6883</v>
      </c>
      <c r="Z386" s="38"/>
      <c r="AA386" s="38">
        <v>2</v>
      </c>
      <c r="AB386" s="38">
        <v>59380</v>
      </c>
      <c r="AC386" s="38">
        <v>2266</v>
      </c>
      <c r="AD386" s="38" t="s">
        <v>7898</v>
      </c>
      <c r="AE386" s="38" t="s">
        <v>7889</v>
      </c>
      <c r="AF386" s="38"/>
      <c r="AG386" s="38"/>
      <c r="AH386" s="38" t="s">
        <v>7899</v>
      </c>
      <c r="AI386" s="57"/>
      <c r="AJ386" s="59" t="s">
        <v>7007</v>
      </c>
      <c r="AK386" s="57"/>
      <c r="AL386" s="41" t="str">
        <f>IF(A386="","",IF(IF(ISERROR(MATCH(A386,[1]vInfo!A:A,0)),"","VPC")&lt;&gt;"","VPC",IF(ISERROR(MATCH(A386,[2]vInfo!A:A,0)),IF(ISERROR(MATCH(A386,[3]vInfo!A:A,0)),"Non VPC(Location/Technical Constraint)","VPC (yet)"),"VPC (yet)")))</f>
        <v>Non VPC(Location/Technical Constraint)</v>
      </c>
      <c r="AM386" s="41" t="str">
        <f>IF(AL386="VPC (yet)",IFERROR(VLOOKUP(B386,[5]Sheet1!A:B,2,0),""),"")</f>
        <v/>
      </c>
      <c r="AN386" s="41" t="str">
        <f t="shared" si="11"/>
        <v>infra</v>
      </c>
    </row>
    <row r="387" spans="1:42" ht="18" hidden="1" customHeight="1">
      <c r="A387" s="38" t="str">
        <f t="shared" ref="A387:A410" si="12">TRIM(LOWER(E387))</f>
        <v>v11gvmwesx07a</v>
      </c>
      <c r="B387" s="38" t="s">
        <v>7873</v>
      </c>
      <c r="C387" s="46" t="s">
        <v>7879</v>
      </c>
      <c r="D387" s="38">
        <v>3</v>
      </c>
      <c r="E387" s="38" t="s">
        <v>7900</v>
      </c>
      <c r="F387" s="38" t="s">
        <v>870</v>
      </c>
      <c r="G387" s="38" t="s">
        <v>223</v>
      </c>
      <c r="H387" s="38" t="s">
        <v>6958</v>
      </c>
      <c r="I387" s="38" t="s">
        <v>1132</v>
      </c>
      <c r="J387" s="38" t="s">
        <v>7149</v>
      </c>
      <c r="K387" s="38" t="s">
        <v>7882</v>
      </c>
      <c r="L387" s="39" t="s">
        <v>1126</v>
      </c>
      <c r="M387" s="38"/>
      <c r="N387" s="38"/>
      <c r="O387" s="38"/>
      <c r="P387" s="38"/>
      <c r="Q387" s="38"/>
      <c r="R387" s="38"/>
      <c r="S387" s="38"/>
      <c r="T387" s="38" t="s">
        <v>229</v>
      </c>
      <c r="U387" s="39" t="s">
        <v>6939</v>
      </c>
      <c r="V387" s="38" t="s">
        <v>6880</v>
      </c>
      <c r="W387" s="38" t="s">
        <v>6921</v>
      </c>
      <c r="X387" s="39" t="s">
        <v>6882</v>
      </c>
      <c r="Y387" s="49" t="s">
        <v>6883</v>
      </c>
      <c r="Z387" s="38"/>
      <c r="AA387" s="38">
        <v>2</v>
      </c>
      <c r="AB387" s="38">
        <v>65524</v>
      </c>
      <c r="AC387" s="38">
        <v>2533</v>
      </c>
      <c r="AD387" s="38" t="s">
        <v>7901</v>
      </c>
      <c r="AE387" s="38" t="s">
        <v>7889</v>
      </c>
      <c r="AF387" s="38"/>
      <c r="AG387" s="38"/>
      <c r="AH387" s="38" t="s">
        <v>7899</v>
      </c>
      <c r="AI387" s="57"/>
      <c r="AJ387" s="59" t="s">
        <v>7073</v>
      </c>
      <c r="AK387" s="57"/>
      <c r="AL387" s="41" t="str">
        <f>IF(A387="","",IF(IF(ISERROR(MATCH(A387,[1]vInfo!A:A,0)),"","VPC")&lt;&gt;"","VPC",IF(ISERROR(MATCH(A387,[2]vInfo!A:A,0)),IF(ISERROR(MATCH(A387,[3]vInfo!A:A,0)),"Non VPC(Location/Technical Constraint)","VPC (yet)"),"VPC (yet)")))</f>
        <v>Non VPC(Location/Technical Constraint)</v>
      </c>
      <c r="AM387" s="41" t="str">
        <f>IF(AL387="VPC (yet)",IFERROR(VLOOKUP(B387,[5]Sheet1!A:B,2,0),""),"")</f>
        <v/>
      </c>
      <c r="AN387" s="41" t="str">
        <f t="shared" ref="AN387:AN410" si="13">IFERROR(IF(V387="Joy Sung","infra",IF(X387="Miko CHIANG","infra","AP")),"")</f>
        <v>infra</v>
      </c>
    </row>
    <row r="388" spans="1:42" ht="18" hidden="1" customHeight="1">
      <c r="A388" s="38" t="str">
        <f t="shared" si="12"/>
        <v>v11gvmwesx08a</v>
      </c>
      <c r="B388" s="38" t="s">
        <v>7873</v>
      </c>
      <c r="C388" s="46" t="s">
        <v>7879</v>
      </c>
      <c r="D388" s="38">
        <v>3</v>
      </c>
      <c r="E388" s="38" t="s">
        <v>7902</v>
      </c>
      <c r="F388" s="38" t="s">
        <v>7903</v>
      </c>
      <c r="G388" s="38" t="s">
        <v>223</v>
      </c>
      <c r="H388" s="38" t="s">
        <v>6958</v>
      </c>
      <c r="I388" s="38" t="s">
        <v>1132</v>
      </c>
      <c r="J388" s="38" t="s">
        <v>7149</v>
      </c>
      <c r="K388" s="38" t="s">
        <v>7882</v>
      </c>
      <c r="L388" s="39" t="s">
        <v>1126</v>
      </c>
      <c r="M388" s="38"/>
      <c r="N388" s="38"/>
      <c r="O388" s="38"/>
      <c r="P388" s="38"/>
      <c r="Q388" s="38"/>
      <c r="R388" s="38"/>
      <c r="S388" s="38"/>
      <c r="T388" s="38" t="s">
        <v>229</v>
      </c>
      <c r="U388" s="39" t="s">
        <v>6939</v>
      </c>
      <c r="V388" s="38" t="s">
        <v>6880</v>
      </c>
      <c r="W388" s="38" t="s">
        <v>6921</v>
      </c>
      <c r="X388" s="39" t="s">
        <v>6882</v>
      </c>
      <c r="Y388" s="49" t="s">
        <v>6883</v>
      </c>
      <c r="Z388" s="38"/>
      <c r="AA388" s="38">
        <v>2</v>
      </c>
      <c r="AB388" s="38">
        <v>98276</v>
      </c>
      <c r="AC388" s="38">
        <v>2599</v>
      </c>
      <c r="AD388" s="38" t="s">
        <v>7904</v>
      </c>
      <c r="AE388" s="38" t="s">
        <v>7905</v>
      </c>
      <c r="AF388" s="38"/>
      <c r="AG388" s="38"/>
      <c r="AH388" s="38" t="s">
        <v>7885</v>
      </c>
      <c r="AI388" s="57"/>
      <c r="AJ388" s="59" t="s">
        <v>6976</v>
      </c>
      <c r="AK388" s="57"/>
      <c r="AL388" s="41" t="str">
        <f>IF(A388="","",IF(IF(ISERROR(MATCH(A388,[1]vInfo!A:A,0)),"","VPC")&lt;&gt;"","VPC",IF(ISERROR(MATCH(A388,[2]vInfo!A:A,0)),IF(ISERROR(MATCH(A388,[3]vInfo!A:A,0)),"Non VPC(Location/Technical Constraint)","VPC (yet)"),"VPC (yet)")))</f>
        <v>Non VPC(Location/Technical Constraint)</v>
      </c>
      <c r="AM388" s="41" t="str">
        <f>IF(AL388="VPC (yet)",IFERROR(VLOOKUP(B388,[5]Sheet1!A:B,2,0),""),"")</f>
        <v/>
      </c>
      <c r="AN388" s="41" t="str">
        <f t="shared" si="13"/>
        <v>infra</v>
      </c>
    </row>
    <row r="389" spans="1:42" ht="18" hidden="1" customHeight="1">
      <c r="A389" s="38" t="str">
        <f t="shared" si="12"/>
        <v>v11gvmwesx09a</v>
      </c>
      <c r="B389" s="38" t="s">
        <v>7873</v>
      </c>
      <c r="C389" s="46" t="s">
        <v>7879</v>
      </c>
      <c r="D389" s="38">
        <v>3</v>
      </c>
      <c r="E389" s="38" t="s">
        <v>7906</v>
      </c>
      <c r="F389" s="38" t="s">
        <v>874</v>
      </c>
      <c r="G389" s="38" t="s">
        <v>223</v>
      </c>
      <c r="H389" s="38" t="s">
        <v>6958</v>
      </c>
      <c r="I389" s="38" t="s">
        <v>1132</v>
      </c>
      <c r="J389" s="38" t="s">
        <v>7149</v>
      </c>
      <c r="K389" s="38" t="s">
        <v>7882</v>
      </c>
      <c r="L389" s="39" t="s">
        <v>1126</v>
      </c>
      <c r="M389" s="38"/>
      <c r="N389" s="38"/>
      <c r="O389" s="38"/>
      <c r="P389" s="38"/>
      <c r="Q389" s="38"/>
      <c r="R389" s="38"/>
      <c r="S389" s="38"/>
      <c r="T389" s="38" t="s">
        <v>229</v>
      </c>
      <c r="U389" s="39" t="s">
        <v>6939</v>
      </c>
      <c r="V389" s="38" t="s">
        <v>6880</v>
      </c>
      <c r="W389" s="38" t="s">
        <v>6921</v>
      </c>
      <c r="X389" s="39" t="s">
        <v>6882</v>
      </c>
      <c r="Y389" s="49" t="s">
        <v>6883</v>
      </c>
      <c r="Z389" s="38"/>
      <c r="AA389" s="38">
        <v>2</v>
      </c>
      <c r="AB389" s="38">
        <v>65524</v>
      </c>
      <c r="AC389" s="38">
        <v>2533</v>
      </c>
      <c r="AD389" s="38" t="s">
        <v>7907</v>
      </c>
      <c r="AE389" s="38" t="s">
        <v>7908</v>
      </c>
      <c r="AF389" s="38"/>
      <c r="AG389" s="38"/>
      <c r="AH389" s="38" t="s">
        <v>7885</v>
      </c>
      <c r="AI389" s="57"/>
      <c r="AJ389" s="59" t="s">
        <v>7073</v>
      </c>
      <c r="AK389" s="57"/>
      <c r="AL389" s="41" t="str">
        <f>IF(A389="","",IF(IF(ISERROR(MATCH(A389,[1]vInfo!A:A,0)),"","VPC")&lt;&gt;"","VPC",IF(ISERROR(MATCH(A389,[2]vInfo!A:A,0)),IF(ISERROR(MATCH(A389,[3]vInfo!A:A,0)),"Non VPC(Location/Technical Constraint)","VPC (yet)"),"VPC (yet)")))</f>
        <v>Non VPC(Location/Technical Constraint)</v>
      </c>
      <c r="AM389" s="41" t="str">
        <f>IF(AL389="VPC (yet)",IFERROR(VLOOKUP(B389,[5]Sheet1!A:B,2,0),""),"")</f>
        <v/>
      </c>
      <c r="AN389" s="41" t="str">
        <f t="shared" si="13"/>
        <v>infra</v>
      </c>
    </row>
    <row r="390" spans="1:42" ht="18" hidden="1" customHeight="1">
      <c r="A390" s="38" t="str">
        <f t="shared" si="12"/>
        <v>v11gvmwesx10a</v>
      </c>
      <c r="B390" s="38" t="s">
        <v>7873</v>
      </c>
      <c r="C390" s="46" t="s">
        <v>7879</v>
      </c>
      <c r="D390" s="38">
        <v>3</v>
      </c>
      <c r="E390" s="38" t="s">
        <v>7909</v>
      </c>
      <c r="F390" s="38" t="s">
        <v>877</v>
      </c>
      <c r="G390" s="38" t="s">
        <v>223</v>
      </c>
      <c r="H390" s="38" t="s">
        <v>6958</v>
      </c>
      <c r="I390" s="38" t="s">
        <v>1132</v>
      </c>
      <c r="J390" s="38" t="s">
        <v>7149</v>
      </c>
      <c r="K390" s="38" t="s">
        <v>7882</v>
      </c>
      <c r="L390" s="39" t="s">
        <v>1126</v>
      </c>
      <c r="M390" s="38"/>
      <c r="N390" s="38"/>
      <c r="O390" s="38"/>
      <c r="P390" s="38"/>
      <c r="Q390" s="38"/>
      <c r="R390" s="38"/>
      <c r="S390" s="38"/>
      <c r="T390" s="38" t="s">
        <v>229</v>
      </c>
      <c r="U390" s="39" t="s">
        <v>6939</v>
      </c>
      <c r="V390" s="38" t="s">
        <v>6880</v>
      </c>
      <c r="W390" s="38" t="s">
        <v>6921</v>
      </c>
      <c r="X390" s="39" t="s">
        <v>6882</v>
      </c>
      <c r="Y390" s="49" t="s">
        <v>6883</v>
      </c>
      <c r="Z390" s="38"/>
      <c r="AA390" s="38">
        <v>2</v>
      </c>
      <c r="AB390" s="38">
        <v>59380</v>
      </c>
      <c r="AC390" s="38">
        <v>2266</v>
      </c>
      <c r="AD390" s="38" t="s">
        <v>7910</v>
      </c>
      <c r="AE390" s="38" t="s">
        <v>7911</v>
      </c>
      <c r="AF390" s="38"/>
      <c r="AG390" s="38"/>
      <c r="AH390" s="38" t="s">
        <v>7885</v>
      </c>
      <c r="AI390" s="57"/>
      <c r="AJ390" s="59" t="s">
        <v>7246</v>
      </c>
      <c r="AK390" s="57"/>
      <c r="AL390" s="41" t="str">
        <f>IF(A390="","",IF(IF(ISERROR(MATCH(A390,[1]vInfo!A:A,0)),"","VPC")&lt;&gt;"","VPC",IF(ISERROR(MATCH(A390,[2]vInfo!A:A,0)),IF(ISERROR(MATCH(A390,[3]vInfo!A:A,0)),"Non VPC(Location/Technical Constraint)","VPC (yet)"),"VPC (yet)")))</f>
        <v>Non VPC(Location/Technical Constraint)</v>
      </c>
      <c r="AM390" s="41" t="str">
        <f>IF(AL390="VPC (yet)",IFERROR(VLOOKUP(B390,[5]Sheet1!A:B,2,0),""),"")</f>
        <v/>
      </c>
      <c r="AN390" s="41" t="str">
        <f t="shared" si="13"/>
        <v>infra</v>
      </c>
    </row>
    <row r="391" spans="1:42" ht="18" hidden="1" customHeight="1">
      <c r="A391" s="38" t="str">
        <f t="shared" si="12"/>
        <v>v11gvmwesx11a</v>
      </c>
      <c r="B391" s="38" t="s">
        <v>7873</v>
      </c>
      <c r="C391" s="46" t="s">
        <v>7879</v>
      </c>
      <c r="D391" s="38">
        <v>3</v>
      </c>
      <c r="E391" s="38" t="s">
        <v>7912</v>
      </c>
      <c r="F391" s="38" t="s">
        <v>879</v>
      </c>
      <c r="G391" s="38" t="s">
        <v>223</v>
      </c>
      <c r="H391" s="38" t="s">
        <v>6958</v>
      </c>
      <c r="I391" s="38" t="s">
        <v>1132</v>
      </c>
      <c r="J391" s="38" t="s">
        <v>7149</v>
      </c>
      <c r="K391" s="38" t="s">
        <v>7882</v>
      </c>
      <c r="L391" s="39" t="s">
        <v>1126</v>
      </c>
      <c r="M391" s="38"/>
      <c r="N391" s="38"/>
      <c r="O391" s="38"/>
      <c r="P391" s="38"/>
      <c r="Q391" s="38"/>
      <c r="R391" s="38"/>
      <c r="S391" s="38"/>
      <c r="T391" s="38" t="s">
        <v>229</v>
      </c>
      <c r="U391" s="39" t="s">
        <v>6939</v>
      </c>
      <c r="V391" s="38" t="s">
        <v>6880</v>
      </c>
      <c r="W391" s="38" t="s">
        <v>6921</v>
      </c>
      <c r="X391" s="39" t="s">
        <v>6882</v>
      </c>
      <c r="Y391" s="49" t="s">
        <v>6883</v>
      </c>
      <c r="Z391" s="38"/>
      <c r="AA391" s="38">
        <v>2</v>
      </c>
      <c r="AB391" s="38">
        <v>53236</v>
      </c>
      <c r="AC391" s="38">
        <v>2666</v>
      </c>
      <c r="AD391" s="38" t="s">
        <v>7913</v>
      </c>
      <c r="AE391" s="38" t="s">
        <v>7914</v>
      </c>
      <c r="AF391" s="38"/>
      <c r="AG391" s="38"/>
      <c r="AH391" s="38" t="s">
        <v>7885</v>
      </c>
      <c r="AI391" s="57"/>
      <c r="AJ391" s="59" t="s">
        <v>7246</v>
      </c>
      <c r="AK391" s="57"/>
      <c r="AL391" s="41" t="str">
        <f>IF(A391="","",IF(IF(ISERROR(MATCH(A391,[1]vInfo!A:A,0)),"","VPC")&lt;&gt;"","VPC",IF(ISERROR(MATCH(A391,[2]vInfo!A:A,0)),IF(ISERROR(MATCH(A391,[3]vInfo!A:A,0)),"Non VPC(Location/Technical Constraint)","VPC (yet)"),"VPC (yet)")))</f>
        <v>Non VPC(Location/Technical Constraint)</v>
      </c>
      <c r="AM391" s="41" t="str">
        <f>IF(AL391="VPC (yet)",IFERROR(VLOOKUP(B391,[5]Sheet1!A:B,2,0),""),"")</f>
        <v/>
      </c>
      <c r="AN391" s="41" t="str">
        <f t="shared" si="13"/>
        <v>infra</v>
      </c>
    </row>
    <row r="392" spans="1:42" ht="18" hidden="1" customHeight="1">
      <c r="A392" s="38" t="str">
        <f t="shared" si="12"/>
        <v>v11gvmwesx12a</v>
      </c>
      <c r="B392" s="38" t="s">
        <v>7873</v>
      </c>
      <c r="C392" s="46" t="s">
        <v>7879</v>
      </c>
      <c r="D392" s="38">
        <v>3</v>
      </c>
      <c r="E392" s="38" t="s">
        <v>7915</v>
      </c>
      <c r="F392" s="38" t="s">
        <v>7916</v>
      </c>
      <c r="G392" s="38" t="s">
        <v>223</v>
      </c>
      <c r="H392" s="38" t="s">
        <v>6958</v>
      </c>
      <c r="I392" s="38" t="s">
        <v>1132</v>
      </c>
      <c r="J392" s="38" t="s">
        <v>7149</v>
      </c>
      <c r="K392" s="38" t="s">
        <v>7882</v>
      </c>
      <c r="L392" s="39" t="s">
        <v>1126</v>
      </c>
      <c r="M392" s="38"/>
      <c r="N392" s="38"/>
      <c r="O392" s="38"/>
      <c r="P392" s="38"/>
      <c r="Q392" s="38"/>
      <c r="R392" s="38"/>
      <c r="S392" s="38"/>
      <c r="T392" s="38" t="s">
        <v>229</v>
      </c>
      <c r="U392" s="39" t="s">
        <v>6939</v>
      </c>
      <c r="V392" s="38" t="s">
        <v>6880</v>
      </c>
      <c r="W392" s="38" t="s">
        <v>6921</v>
      </c>
      <c r="X392" s="39" t="s">
        <v>6882</v>
      </c>
      <c r="Y392" s="49" t="s">
        <v>6883</v>
      </c>
      <c r="Z392" s="38"/>
      <c r="AA392" s="38">
        <v>2</v>
      </c>
      <c r="AB392" s="38">
        <v>262115</v>
      </c>
      <c r="AC392" s="38">
        <v>2699</v>
      </c>
      <c r="AD392" s="38" t="s">
        <v>7917</v>
      </c>
      <c r="AE392" s="38" t="s">
        <v>7918</v>
      </c>
      <c r="AF392" s="38"/>
      <c r="AG392" s="38"/>
      <c r="AH392" s="38" t="s">
        <v>7885</v>
      </c>
      <c r="AI392" s="57"/>
      <c r="AJ392" s="59" t="s">
        <v>7066</v>
      </c>
      <c r="AK392" s="57"/>
      <c r="AL392" s="41" t="str">
        <f>IF(A392="","",IF(IF(ISERROR(MATCH(A392,[1]vInfo!A:A,0)),"","VPC")&lt;&gt;"","VPC",IF(ISERROR(MATCH(A392,[2]vInfo!A:A,0)),IF(ISERROR(MATCH(A392,[3]vInfo!A:A,0)),"Non VPC(Location/Technical Constraint)","VPC (yet)"),"VPC (yet)")))</f>
        <v>Non VPC(Location/Technical Constraint)</v>
      </c>
      <c r="AM392" s="41" t="str">
        <f>IF(AL392="VPC (yet)",IFERROR(VLOOKUP(B392,[5]Sheet1!A:B,2,0),""),"")</f>
        <v/>
      </c>
      <c r="AN392" s="41" t="str">
        <f t="shared" si="13"/>
        <v>infra</v>
      </c>
    </row>
    <row r="393" spans="1:42" ht="18" hidden="1" customHeight="1">
      <c r="A393" s="38" t="str">
        <f t="shared" si="12"/>
        <v>v11gvmwesx13a</v>
      </c>
      <c r="B393" s="38" t="s">
        <v>7873</v>
      </c>
      <c r="C393" s="46" t="s">
        <v>7879</v>
      </c>
      <c r="D393" s="38">
        <v>3</v>
      </c>
      <c r="E393" s="38" t="s">
        <v>7919</v>
      </c>
      <c r="F393" s="38" t="s">
        <v>7920</v>
      </c>
      <c r="G393" s="38" t="s">
        <v>223</v>
      </c>
      <c r="H393" s="38" t="s">
        <v>6958</v>
      </c>
      <c r="I393" s="38" t="s">
        <v>1132</v>
      </c>
      <c r="J393" s="38" t="s">
        <v>7149</v>
      </c>
      <c r="K393" s="38" t="s">
        <v>7882</v>
      </c>
      <c r="L393" s="39" t="s">
        <v>1126</v>
      </c>
      <c r="M393" s="38"/>
      <c r="N393" s="38"/>
      <c r="O393" s="38"/>
      <c r="P393" s="38"/>
      <c r="Q393" s="38"/>
      <c r="R393" s="38"/>
      <c r="S393" s="38"/>
      <c r="T393" s="38" t="s">
        <v>229</v>
      </c>
      <c r="U393" s="39" t="s">
        <v>6939</v>
      </c>
      <c r="V393" s="38" t="s">
        <v>6880</v>
      </c>
      <c r="W393" s="38" t="s">
        <v>6921</v>
      </c>
      <c r="X393" s="39" t="s">
        <v>6882</v>
      </c>
      <c r="Y393" s="49" t="s">
        <v>6883</v>
      </c>
      <c r="Z393" s="38"/>
      <c r="AA393" s="38">
        <v>2</v>
      </c>
      <c r="AB393" s="38">
        <v>262113</v>
      </c>
      <c r="AC393" s="38">
        <v>2699</v>
      </c>
      <c r="AD393" s="38" t="s">
        <v>7921</v>
      </c>
      <c r="AE393" s="38" t="s">
        <v>7918</v>
      </c>
      <c r="AF393" s="38"/>
      <c r="AG393" s="38"/>
      <c r="AH393" s="38" t="s">
        <v>7885</v>
      </c>
      <c r="AI393" s="57"/>
      <c r="AJ393" s="59" t="s">
        <v>7066</v>
      </c>
      <c r="AK393" s="57"/>
      <c r="AL393" s="41" t="str">
        <f>IF(A393="","",IF(IF(ISERROR(MATCH(A393,[1]vInfo!A:A,0)),"","VPC")&lt;&gt;"","VPC",IF(ISERROR(MATCH(A393,[2]vInfo!A:A,0)),IF(ISERROR(MATCH(A393,[3]vInfo!A:A,0)),"Non VPC(Location/Technical Constraint)","VPC (yet)"),"VPC (yet)")))</f>
        <v>Non VPC(Location/Technical Constraint)</v>
      </c>
      <c r="AM393" s="41" t="str">
        <f>IF(AL393="VPC (yet)",IFERROR(VLOOKUP(B393,[5]Sheet1!A:B,2,0),""),"")</f>
        <v/>
      </c>
      <c r="AN393" s="41" t="str">
        <f t="shared" si="13"/>
        <v>infra</v>
      </c>
    </row>
    <row r="394" spans="1:42" ht="18" hidden="1" customHeight="1">
      <c r="A394" s="38" t="str">
        <f t="shared" si="12"/>
        <v>v11gvmwesx14a</v>
      </c>
      <c r="B394" s="38" t="s">
        <v>7873</v>
      </c>
      <c r="C394" s="46" t="s">
        <v>7879</v>
      </c>
      <c r="D394" s="38">
        <v>3</v>
      </c>
      <c r="E394" s="38" t="s">
        <v>7922</v>
      </c>
      <c r="F394" s="38" t="s">
        <v>7923</v>
      </c>
      <c r="G394" s="38" t="s">
        <v>223</v>
      </c>
      <c r="H394" s="38" t="s">
        <v>6958</v>
      </c>
      <c r="I394" s="38" t="s">
        <v>1132</v>
      </c>
      <c r="J394" s="38" t="s">
        <v>7149</v>
      </c>
      <c r="K394" s="38" t="s">
        <v>7882</v>
      </c>
      <c r="L394" s="39" t="s">
        <v>1126</v>
      </c>
      <c r="M394" s="38"/>
      <c r="N394" s="38"/>
      <c r="O394" s="38"/>
      <c r="P394" s="38"/>
      <c r="Q394" s="38"/>
      <c r="R394" s="38"/>
      <c r="S394" s="38"/>
      <c r="T394" s="38" t="s">
        <v>229</v>
      </c>
      <c r="U394" s="39" t="s">
        <v>6939</v>
      </c>
      <c r="V394" s="38" t="s">
        <v>6880</v>
      </c>
      <c r="W394" s="38" t="s">
        <v>6921</v>
      </c>
      <c r="X394" s="39" t="s">
        <v>6882</v>
      </c>
      <c r="Y394" s="49" t="s">
        <v>6883</v>
      </c>
      <c r="Z394" s="38"/>
      <c r="AA394" s="38">
        <v>2</v>
      </c>
      <c r="AB394" s="38">
        <v>65348</v>
      </c>
      <c r="AC394" s="38">
        <v>2399</v>
      </c>
      <c r="AD394" s="38" t="s">
        <v>7924</v>
      </c>
      <c r="AE394" s="38" t="s">
        <v>7908</v>
      </c>
      <c r="AF394" s="38"/>
      <c r="AG394" s="38"/>
      <c r="AH394" s="38" t="s">
        <v>7885</v>
      </c>
      <c r="AI394" s="57"/>
      <c r="AJ394" s="59" t="s">
        <v>7066</v>
      </c>
      <c r="AK394" s="57"/>
      <c r="AL394" s="41" t="str">
        <f>IF(A394="","",IF(IF(ISERROR(MATCH(A394,[1]vInfo!A:A,0)),"","VPC")&lt;&gt;"","VPC",IF(ISERROR(MATCH(A394,[2]vInfo!A:A,0)),IF(ISERROR(MATCH(A394,[3]vInfo!A:A,0)),"Non VPC(Location/Technical Constraint)","VPC (yet)"),"VPC (yet)")))</f>
        <v>Non VPC(Location/Technical Constraint)</v>
      </c>
      <c r="AM394" s="41" t="str">
        <f>IF(AL394="VPC (yet)",IFERROR(VLOOKUP(B394,[5]Sheet1!A:B,2,0),""),"")</f>
        <v/>
      </c>
      <c r="AN394" s="41" t="str">
        <f t="shared" si="13"/>
        <v>infra</v>
      </c>
    </row>
    <row r="395" spans="1:42" ht="18" hidden="1" customHeight="1">
      <c r="A395" s="38" t="str">
        <f t="shared" si="12"/>
        <v>v11rvmvc1a</v>
      </c>
      <c r="B395" s="38" t="s">
        <v>8140</v>
      </c>
      <c r="C395" s="38" t="s">
        <v>7874</v>
      </c>
      <c r="D395" s="38">
        <v>3</v>
      </c>
      <c r="E395" s="38" t="s">
        <v>7925</v>
      </c>
      <c r="F395" s="38" t="s">
        <v>7926</v>
      </c>
      <c r="G395" s="39" t="s">
        <v>311</v>
      </c>
      <c r="H395" s="39" t="s">
        <v>6878</v>
      </c>
      <c r="I395" s="38" t="s">
        <v>1132</v>
      </c>
      <c r="J395" s="38" t="s">
        <v>7877</v>
      </c>
      <c r="K395" s="39" t="s">
        <v>7173</v>
      </c>
      <c r="L395" s="39" t="s">
        <v>1126</v>
      </c>
      <c r="M395" s="39"/>
      <c r="N395" s="39"/>
      <c r="O395" s="39"/>
      <c r="P395" s="39"/>
      <c r="Q395" s="39"/>
      <c r="R395" s="39"/>
      <c r="S395" s="39"/>
      <c r="T395" s="39" t="s">
        <v>229</v>
      </c>
      <c r="U395" s="39" t="s">
        <v>6939</v>
      </c>
      <c r="V395" s="39" t="s">
        <v>6880</v>
      </c>
      <c r="W395" s="39" t="s">
        <v>6935</v>
      </c>
      <c r="X395" s="39" t="s">
        <v>6882</v>
      </c>
      <c r="Y395" s="49" t="s">
        <v>265</v>
      </c>
      <c r="Z395" s="57">
        <v>64</v>
      </c>
      <c r="AA395" s="57"/>
      <c r="AB395" s="57" t="s">
        <v>7179</v>
      </c>
      <c r="AC395" s="57" t="s">
        <v>7878</v>
      </c>
      <c r="AD395" s="57"/>
      <c r="AE395" s="57" t="s">
        <v>7180</v>
      </c>
      <c r="AF395" s="57"/>
      <c r="AG395" s="57"/>
      <c r="AH395" s="57"/>
      <c r="AI395" s="57"/>
      <c r="AJ395" s="57"/>
      <c r="AK395" s="57"/>
      <c r="AL395" s="41" t="s">
        <v>8123</v>
      </c>
      <c r="AM395" s="41" t="str">
        <f>IF(AL395="VPC (yet)",IFERROR(VLOOKUP(B395,[5]Sheet1!A:B,2,0),""),"")</f>
        <v/>
      </c>
      <c r="AN395" s="41" t="str">
        <f t="shared" si="13"/>
        <v>infra</v>
      </c>
      <c r="AO395" s="41" t="e">
        <f>MATCH(B395,[4]Dashboard!B:B,0)</f>
        <v>#N/A</v>
      </c>
      <c r="AP395" s="41" t="s">
        <v>8181</v>
      </c>
    </row>
    <row r="396" spans="1:42" ht="18" hidden="1" customHeight="1">
      <c r="A396" s="38" t="str">
        <f t="shared" si="12"/>
        <v>v11rvmwesx04a</v>
      </c>
      <c r="B396" s="38" t="s">
        <v>7873</v>
      </c>
      <c r="C396" s="46" t="s">
        <v>7879</v>
      </c>
      <c r="D396" s="38">
        <v>3</v>
      </c>
      <c r="E396" s="38" t="s">
        <v>7927</v>
      </c>
      <c r="F396" s="38" t="s">
        <v>7928</v>
      </c>
      <c r="G396" s="38" t="s">
        <v>311</v>
      </c>
      <c r="H396" s="38" t="s">
        <v>6958</v>
      </c>
      <c r="I396" s="38" t="s">
        <v>6959</v>
      </c>
      <c r="J396" s="38" t="s">
        <v>7149</v>
      </c>
      <c r="K396" s="38" t="s">
        <v>7882</v>
      </c>
      <c r="L396" s="39" t="s">
        <v>1126</v>
      </c>
      <c r="M396" s="38"/>
      <c r="N396" s="38"/>
      <c r="O396" s="38"/>
      <c r="P396" s="38"/>
      <c r="Q396" s="38"/>
      <c r="R396" s="38"/>
      <c r="S396" s="38"/>
      <c r="T396" s="39" t="s">
        <v>7605</v>
      </c>
      <c r="U396" s="39" t="s">
        <v>6939</v>
      </c>
      <c r="V396" s="38" t="s">
        <v>6880</v>
      </c>
      <c r="W396" s="38" t="s">
        <v>6921</v>
      </c>
      <c r="X396" s="39" t="s">
        <v>6882</v>
      </c>
      <c r="Y396" s="49" t="s">
        <v>6883</v>
      </c>
      <c r="Z396" s="38"/>
      <c r="AA396" s="38">
        <v>2</v>
      </c>
      <c r="AB396" s="38">
        <v>131044</v>
      </c>
      <c r="AC396" s="38">
        <v>2599</v>
      </c>
      <c r="AD396" s="38" t="s">
        <v>7929</v>
      </c>
      <c r="AE396" s="38" t="s">
        <v>7930</v>
      </c>
      <c r="AF396" s="38"/>
      <c r="AG396" s="38"/>
      <c r="AH396" s="38" t="s">
        <v>7931</v>
      </c>
      <c r="AI396" s="57"/>
      <c r="AJ396" s="59" t="s">
        <v>7246</v>
      </c>
      <c r="AK396" s="57"/>
      <c r="AL396" s="41" t="str">
        <f>IF(A396="","",IF(IF(ISERROR(MATCH(A396,[1]vInfo!A:A,0)),"","VPC")&lt;&gt;"","VPC",IF(ISERROR(MATCH(A396,[2]vInfo!A:A,0)),IF(ISERROR(MATCH(A396,[3]vInfo!A:A,0)),"Non VPC(Location/Technical Constraint)","VPC (yet)"),"VPC (yet)")))</f>
        <v>Non VPC(Location/Technical Constraint)</v>
      </c>
      <c r="AM396" s="41" t="str">
        <f>IF(AL396="VPC (yet)",IFERROR(VLOOKUP(B396,[5]Sheet1!A:B,2,0),""),"")</f>
        <v/>
      </c>
      <c r="AN396" s="41" t="str">
        <f t="shared" si="13"/>
        <v>infra</v>
      </c>
    </row>
    <row r="397" spans="1:42" s="57" customFormat="1" ht="18" hidden="1" customHeight="1">
      <c r="A397" s="38" t="str">
        <f t="shared" si="12"/>
        <v>v11rvmwesx05a</v>
      </c>
      <c r="B397" s="38" t="s">
        <v>7873</v>
      </c>
      <c r="C397" s="46" t="s">
        <v>7879</v>
      </c>
      <c r="D397" s="38">
        <v>3</v>
      </c>
      <c r="E397" s="38" t="s">
        <v>7932</v>
      </c>
      <c r="F397" s="38" t="s">
        <v>7933</v>
      </c>
      <c r="G397" s="38" t="s">
        <v>311</v>
      </c>
      <c r="H397" s="38" t="s">
        <v>6958</v>
      </c>
      <c r="I397" s="38" t="s">
        <v>6959</v>
      </c>
      <c r="J397" s="38" t="s">
        <v>7149</v>
      </c>
      <c r="K397" s="38" t="s">
        <v>7882</v>
      </c>
      <c r="L397" s="39" t="s">
        <v>1126</v>
      </c>
      <c r="M397" s="38"/>
      <c r="N397" s="38"/>
      <c r="O397" s="38"/>
      <c r="P397" s="38"/>
      <c r="Q397" s="38"/>
      <c r="R397" s="38"/>
      <c r="S397" s="38"/>
      <c r="T397" s="38" t="s">
        <v>7613</v>
      </c>
      <c r="U397" s="39" t="s">
        <v>6939</v>
      </c>
      <c r="V397" s="38" t="s">
        <v>6880</v>
      </c>
      <c r="W397" s="38" t="s">
        <v>6921</v>
      </c>
      <c r="X397" s="39" t="s">
        <v>6882</v>
      </c>
      <c r="Y397" s="49" t="s">
        <v>6883</v>
      </c>
      <c r="Z397" s="38"/>
      <c r="AA397" s="38">
        <v>2</v>
      </c>
      <c r="AB397" s="38">
        <v>131044</v>
      </c>
      <c r="AC397" s="38">
        <v>2599</v>
      </c>
      <c r="AD397" s="38" t="s">
        <v>7934</v>
      </c>
      <c r="AE397" s="38" t="s">
        <v>7930</v>
      </c>
      <c r="AF397" s="38"/>
      <c r="AG397" s="38"/>
      <c r="AH397" s="38" t="s">
        <v>7931</v>
      </c>
      <c r="AJ397" s="59" t="s">
        <v>7254</v>
      </c>
      <c r="AL397" s="41" t="str">
        <f>IF(A397="","",IF(IF(ISERROR(MATCH(A397,[1]vInfo!A:A,0)),"","VPC")&lt;&gt;"","VPC",IF(ISERROR(MATCH(A397,[2]vInfo!A:A,0)),IF(ISERROR(MATCH(A397,[3]vInfo!A:A,0)),"Non VPC(Location/Technical Constraint)","VPC (yet)"),"VPC (yet)")))</f>
        <v>Non VPC(Location/Technical Constraint)</v>
      </c>
      <c r="AM397" s="41" t="str">
        <f>IF(AL397="VPC (yet)",IFERROR(VLOOKUP(B397,[5]Sheet1!A:B,2,0),""),"")</f>
        <v/>
      </c>
      <c r="AN397" s="41" t="str">
        <f t="shared" si="13"/>
        <v>infra</v>
      </c>
    </row>
    <row r="398" spans="1:42" s="57" customFormat="1" ht="18" hidden="1" customHeight="1">
      <c r="A398" s="38" t="str">
        <f t="shared" si="12"/>
        <v>v11rvmwesx06a</v>
      </c>
      <c r="B398" s="38" t="s">
        <v>7873</v>
      </c>
      <c r="C398" s="46" t="s">
        <v>7879</v>
      </c>
      <c r="D398" s="38">
        <v>3</v>
      </c>
      <c r="E398" s="38" t="s">
        <v>7935</v>
      </c>
      <c r="F398" s="38" t="s">
        <v>896</v>
      </c>
      <c r="G398" s="38" t="s">
        <v>311</v>
      </c>
      <c r="H398" s="38" t="s">
        <v>6958</v>
      </c>
      <c r="I398" s="38" t="s">
        <v>6959</v>
      </c>
      <c r="J398" s="38" t="s">
        <v>7149</v>
      </c>
      <c r="K398" s="38" t="s">
        <v>7882</v>
      </c>
      <c r="L398" s="39" t="s">
        <v>1126</v>
      </c>
      <c r="M398" s="38"/>
      <c r="N398" s="38"/>
      <c r="O398" s="38"/>
      <c r="P398" s="38"/>
      <c r="Q398" s="38"/>
      <c r="R398" s="38"/>
      <c r="S398" s="38"/>
      <c r="T398" s="38" t="s">
        <v>277</v>
      </c>
      <c r="U398" s="39" t="s">
        <v>6939</v>
      </c>
      <c r="V398" s="38" t="s">
        <v>6880</v>
      </c>
      <c r="W398" s="38" t="s">
        <v>6921</v>
      </c>
      <c r="X398" s="39" t="s">
        <v>6882</v>
      </c>
      <c r="Y398" s="49" t="s">
        <v>6883</v>
      </c>
      <c r="Z398" s="38"/>
      <c r="AA398" s="38">
        <v>2</v>
      </c>
      <c r="AB398" s="38">
        <v>262132</v>
      </c>
      <c r="AC398" s="38">
        <v>2533</v>
      </c>
      <c r="AD398" s="38" t="s">
        <v>7936</v>
      </c>
      <c r="AE398" s="38" t="s">
        <v>7889</v>
      </c>
      <c r="AF398" s="38"/>
      <c r="AG398" s="38"/>
      <c r="AH398" s="38" t="s">
        <v>7937</v>
      </c>
      <c r="AJ398" s="59" t="s">
        <v>7007</v>
      </c>
      <c r="AL398" s="41" t="str">
        <f>IF(A398="","",IF(IF(ISERROR(MATCH(A398,[1]vInfo!A:A,0)),"","VPC")&lt;&gt;"","VPC",IF(ISERROR(MATCH(A398,[2]vInfo!A:A,0)),IF(ISERROR(MATCH(A398,[3]vInfo!A:A,0)),"Non VPC(Location/Technical Constraint)","VPC (yet)"),"VPC (yet)")))</f>
        <v>Non VPC(Location/Technical Constraint)</v>
      </c>
      <c r="AM398" s="41" t="str">
        <f>IF(AL398="VPC (yet)",IFERROR(VLOOKUP(B398,[5]Sheet1!A:B,2,0),""),"")</f>
        <v/>
      </c>
      <c r="AN398" s="41" t="str">
        <f t="shared" si="13"/>
        <v>infra</v>
      </c>
    </row>
    <row r="399" spans="1:42" s="57" customFormat="1" ht="18" hidden="1" customHeight="1">
      <c r="A399" s="38" t="str">
        <f t="shared" si="12"/>
        <v>v11rvmwesx07a</v>
      </c>
      <c r="B399" s="38" t="s">
        <v>7873</v>
      </c>
      <c r="C399" s="46" t="s">
        <v>7879</v>
      </c>
      <c r="D399" s="38">
        <v>3</v>
      </c>
      <c r="E399" s="38" t="s">
        <v>7938</v>
      </c>
      <c r="F399" s="38" t="s">
        <v>898</v>
      </c>
      <c r="G399" s="38" t="s">
        <v>311</v>
      </c>
      <c r="H399" s="38" t="s">
        <v>6958</v>
      </c>
      <c r="I399" s="38" t="s">
        <v>6959</v>
      </c>
      <c r="J399" s="38" t="s">
        <v>7149</v>
      </c>
      <c r="K399" s="38" t="s">
        <v>7882</v>
      </c>
      <c r="L399" s="39" t="s">
        <v>1126</v>
      </c>
      <c r="M399" s="38"/>
      <c r="N399" s="38"/>
      <c r="O399" s="38"/>
      <c r="P399" s="38"/>
      <c r="Q399" s="38"/>
      <c r="R399" s="38"/>
      <c r="S399" s="38"/>
      <c r="T399" s="38" t="s">
        <v>277</v>
      </c>
      <c r="U399" s="39" t="s">
        <v>6939</v>
      </c>
      <c r="V399" s="38" t="s">
        <v>6880</v>
      </c>
      <c r="W399" s="38" t="s">
        <v>6921</v>
      </c>
      <c r="X399" s="39" t="s">
        <v>6882</v>
      </c>
      <c r="Y399" s="49" t="s">
        <v>6883</v>
      </c>
      <c r="Z399" s="38"/>
      <c r="AA399" s="38">
        <v>2</v>
      </c>
      <c r="AB399" s="38">
        <v>262132</v>
      </c>
      <c r="AC399" s="38">
        <v>2533</v>
      </c>
      <c r="AD399" s="38" t="s">
        <v>7939</v>
      </c>
      <c r="AE399" s="38" t="s">
        <v>7889</v>
      </c>
      <c r="AF399" s="38"/>
      <c r="AG399" s="38"/>
      <c r="AH399" s="38" t="s">
        <v>7937</v>
      </c>
      <c r="AJ399" s="59" t="s">
        <v>7007</v>
      </c>
      <c r="AL399" s="41" t="str">
        <f>IF(A399="","",IF(IF(ISERROR(MATCH(A399,[1]vInfo!A:A,0)),"","VPC")&lt;&gt;"","VPC",IF(ISERROR(MATCH(A399,[2]vInfo!A:A,0)),IF(ISERROR(MATCH(A399,[3]vInfo!A:A,0)),"Non VPC(Location/Technical Constraint)","VPC (yet)"),"VPC (yet)")))</f>
        <v>Non VPC(Location/Technical Constraint)</v>
      </c>
      <c r="AM399" s="41" t="str">
        <f>IF(AL399="VPC (yet)",IFERROR(VLOOKUP(B399,[5]Sheet1!A:B,2,0),""),"")</f>
        <v/>
      </c>
      <c r="AN399" s="41" t="str">
        <f t="shared" si="13"/>
        <v>infra</v>
      </c>
    </row>
    <row r="400" spans="1:42" s="57" customFormat="1" ht="18" hidden="1" customHeight="1">
      <c r="A400" s="38" t="str">
        <f t="shared" si="12"/>
        <v>v11rvmwesx08a</v>
      </c>
      <c r="B400" s="38" t="s">
        <v>7873</v>
      </c>
      <c r="C400" s="46" t="s">
        <v>7879</v>
      </c>
      <c r="D400" s="38">
        <v>3</v>
      </c>
      <c r="E400" s="38" t="s">
        <v>7940</v>
      </c>
      <c r="F400" s="38" t="s">
        <v>900</v>
      </c>
      <c r="G400" s="38" t="s">
        <v>311</v>
      </c>
      <c r="H400" s="38" t="s">
        <v>6958</v>
      </c>
      <c r="I400" s="38" t="s">
        <v>6959</v>
      </c>
      <c r="J400" s="38" t="s">
        <v>7149</v>
      </c>
      <c r="K400" s="38" t="s">
        <v>7882</v>
      </c>
      <c r="L400" s="39" t="s">
        <v>1126</v>
      </c>
      <c r="M400" s="38"/>
      <c r="N400" s="38"/>
      <c r="O400" s="38"/>
      <c r="P400" s="38"/>
      <c r="Q400" s="38"/>
      <c r="R400" s="38"/>
      <c r="S400" s="38"/>
      <c r="T400" s="38" t="s">
        <v>277</v>
      </c>
      <c r="U400" s="39" t="s">
        <v>6939</v>
      </c>
      <c r="V400" s="38" t="s">
        <v>6880</v>
      </c>
      <c r="W400" s="38" t="s">
        <v>6921</v>
      </c>
      <c r="X400" s="39" t="s">
        <v>6882</v>
      </c>
      <c r="Y400" s="49" t="s">
        <v>6883</v>
      </c>
      <c r="Z400" s="38"/>
      <c r="AA400" s="38">
        <v>2</v>
      </c>
      <c r="AB400" s="38">
        <v>262132</v>
      </c>
      <c r="AC400" s="38">
        <v>2533</v>
      </c>
      <c r="AD400" s="38" t="s">
        <v>7941</v>
      </c>
      <c r="AE400" s="38" t="s">
        <v>7889</v>
      </c>
      <c r="AF400" s="38"/>
      <c r="AG400" s="38"/>
      <c r="AH400" s="38" t="s">
        <v>7937</v>
      </c>
      <c r="AJ400" s="59" t="s">
        <v>6890</v>
      </c>
      <c r="AL400" s="41" t="str">
        <f>IF(A400="","",IF(IF(ISERROR(MATCH(A400,[1]vInfo!A:A,0)),"","VPC")&lt;&gt;"","VPC",IF(ISERROR(MATCH(A400,[2]vInfo!A:A,0)),IF(ISERROR(MATCH(A400,[3]vInfo!A:A,0)),"Non VPC(Location/Technical Constraint)","VPC (yet)"),"VPC (yet)")))</f>
        <v>Non VPC(Location/Technical Constraint)</v>
      </c>
      <c r="AM400" s="41" t="str">
        <f>IF(AL400="VPC (yet)",IFERROR(VLOOKUP(B400,[5]Sheet1!A:B,2,0),""),"")</f>
        <v/>
      </c>
      <c r="AN400" s="41" t="str">
        <f t="shared" si="13"/>
        <v>infra</v>
      </c>
    </row>
    <row r="401" spans="1:40" s="57" customFormat="1" ht="18" hidden="1" customHeight="1">
      <c r="A401" s="38" t="str">
        <f t="shared" si="12"/>
        <v>v11rvmwesx09a</v>
      </c>
      <c r="B401" s="38" t="s">
        <v>7873</v>
      </c>
      <c r="C401" s="46" t="s">
        <v>7879</v>
      </c>
      <c r="D401" s="38">
        <v>3</v>
      </c>
      <c r="E401" s="38" t="s">
        <v>7942</v>
      </c>
      <c r="F401" s="38" t="s">
        <v>902</v>
      </c>
      <c r="G401" s="38" t="s">
        <v>311</v>
      </c>
      <c r="H401" s="38" t="s">
        <v>6958</v>
      </c>
      <c r="I401" s="38" t="s">
        <v>6959</v>
      </c>
      <c r="J401" s="38" t="s">
        <v>7149</v>
      </c>
      <c r="K401" s="38" t="s">
        <v>7882</v>
      </c>
      <c r="L401" s="39" t="s">
        <v>1126</v>
      </c>
      <c r="M401" s="38"/>
      <c r="N401" s="38"/>
      <c r="O401" s="38"/>
      <c r="P401" s="38"/>
      <c r="Q401" s="38"/>
      <c r="R401" s="38"/>
      <c r="S401" s="38"/>
      <c r="T401" s="38" t="s">
        <v>277</v>
      </c>
      <c r="U401" s="39" t="s">
        <v>6939</v>
      </c>
      <c r="V401" s="38" t="s">
        <v>6880</v>
      </c>
      <c r="W401" s="38" t="s">
        <v>6921</v>
      </c>
      <c r="X401" s="39" t="s">
        <v>6882</v>
      </c>
      <c r="Y401" s="49" t="s">
        <v>6883</v>
      </c>
      <c r="Z401" s="38"/>
      <c r="AA401" s="38">
        <v>2</v>
      </c>
      <c r="AB401" s="38">
        <v>65534</v>
      </c>
      <c r="AC401" s="38">
        <v>2398</v>
      </c>
      <c r="AD401" s="38" t="s">
        <v>7943</v>
      </c>
      <c r="AE401" s="38" t="s">
        <v>7944</v>
      </c>
      <c r="AF401" s="38"/>
      <c r="AG401" s="38"/>
      <c r="AH401" s="38" t="s">
        <v>7945</v>
      </c>
      <c r="AJ401" s="59" t="s">
        <v>7007</v>
      </c>
      <c r="AL401" s="41" t="str">
        <f>IF(A401="","",IF(IF(ISERROR(MATCH(A401,[1]vInfo!A:A,0)),"","VPC")&lt;&gt;"","VPC",IF(ISERROR(MATCH(A401,[2]vInfo!A:A,0)),IF(ISERROR(MATCH(A401,[3]vInfo!A:A,0)),"Non VPC(Location/Technical Constraint)","VPC (yet)"),"VPC (yet)")))</f>
        <v>Non VPC(Location/Technical Constraint)</v>
      </c>
      <c r="AM401" s="41" t="str">
        <f>IF(AL401="VPC (yet)",IFERROR(VLOOKUP(B401,[5]Sheet1!A:B,2,0),""),"")</f>
        <v/>
      </c>
      <c r="AN401" s="41" t="str">
        <f t="shared" si="13"/>
        <v>infra</v>
      </c>
    </row>
    <row r="402" spans="1:40" s="57" customFormat="1" ht="18" hidden="1" customHeight="1">
      <c r="A402" s="38" t="str">
        <f t="shared" si="12"/>
        <v>v11rvmwesx10a</v>
      </c>
      <c r="B402" s="38" t="s">
        <v>7873</v>
      </c>
      <c r="C402" s="46" t="s">
        <v>7879</v>
      </c>
      <c r="D402" s="38">
        <v>3</v>
      </c>
      <c r="E402" s="38" t="s">
        <v>7946</v>
      </c>
      <c r="F402" s="38" t="s">
        <v>904</v>
      </c>
      <c r="G402" s="38" t="s">
        <v>311</v>
      </c>
      <c r="H402" s="38" t="s">
        <v>6958</v>
      </c>
      <c r="I402" s="38" t="s">
        <v>6959</v>
      </c>
      <c r="J402" s="38" t="s">
        <v>7149</v>
      </c>
      <c r="K402" s="38" t="s">
        <v>7882</v>
      </c>
      <c r="L402" s="39" t="s">
        <v>1126</v>
      </c>
      <c r="M402" s="38"/>
      <c r="N402" s="38"/>
      <c r="O402" s="38"/>
      <c r="P402" s="38"/>
      <c r="Q402" s="38"/>
      <c r="R402" s="38"/>
      <c r="S402" s="38"/>
      <c r="T402" s="38" t="s">
        <v>277</v>
      </c>
      <c r="U402" s="39" t="s">
        <v>6939</v>
      </c>
      <c r="V402" s="38" t="s">
        <v>6880</v>
      </c>
      <c r="W402" s="38" t="s">
        <v>6921</v>
      </c>
      <c r="X402" s="39" t="s">
        <v>6882</v>
      </c>
      <c r="Y402" s="49" t="s">
        <v>6883</v>
      </c>
      <c r="Z402" s="38"/>
      <c r="AA402" s="38">
        <v>2</v>
      </c>
      <c r="AB402" s="38">
        <v>65534</v>
      </c>
      <c r="AC402" s="38">
        <v>2398</v>
      </c>
      <c r="AD402" s="38" t="s">
        <v>7947</v>
      </c>
      <c r="AE402" s="38" t="s">
        <v>7944</v>
      </c>
      <c r="AF402" s="38"/>
      <c r="AG402" s="38"/>
      <c r="AH402" s="38" t="s">
        <v>7945</v>
      </c>
      <c r="AJ402" s="59" t="s">
        <v>6890</v>
      </c>
      <c r="AL402" s="41" t="str">
        <f>IF(A402="","",IF(IF(ISERROR(MATCH(A402,[1]vInfo!A:A,0)),"","VPC")&lt;&gt;"","VPC",IF(ISERROR(MATCH(A402,[2]vInfo!A:A,0)),IF(ISERROR(MATCH(A402,[3]vInfo!A:A,0)),"Non VPC(Location/Technical Constraint)","VPC (yet)"),"VPC (yet)")))</f>
        <v>Non VPC(Location/Technical Constraint)</v>
      </c>
      <c r="AM402" s="41" t="str">
        <f>IF(AL402="VPC (yet)",IFERROR(VLOOKUP(B402,[5]Sheet1!A:B,2,0),""),"")</f>
        <v/>
      </c>
      <c r="AN402" s="41" t="str">
        <f t="shared" si="13"/>
        <v>infra</v>
      </c>
    </row>
    <row r="403" spans="1:40" s="57" customFormat="1" ht="18" hidden="1" customHeight="1">
      <c r="A403" s="38" t="str">
        <f t="shared" si="12"/>
        <v>v11svmwesx01a</v>
      </c>
      <c r="B403" s="38" t="s">
        <v>7873</v>
      </c>
      <c r="C403" s="46" t="s">
        <v>7879</v>
      </c>
      <c r="D403" s="38">
        <v>3</v>
      </c>
      <c r="E403" s="38" t="s">
        <v>7948</v>
      </c>
      <c r="F403" s="38" t="s">
        <v>7949</v>
      </c>
      <c r="G403" s="38" t="s">
        <v>258</v>
      </c>
      <c r="H403" s="38" t="s">
        <v>6958</v>
      </c>
      <c r="I403" s="38" t="s">
        <v>1132</v>
      </c>
      <c r="J403" s="38" t="s">
        <v>7149</v>
      </c>
      <c r="K403" s="38" t="s">
        <v>7882</v>
      </c>
      <c r="L403" s="39" t="s">
        <v>1126</v>
      </c>
      <c r="M403" s="38" t="s">
        <v>594</v>
      </c>
      <c r="N403" s="38"/>
      <c r="O403" s="38"/>
      <c r="P403" s="38"/>
      <c r="Q403" s="38"/>
      <c r="R403" s="38"/>
      <c r="S403" s="38"/>
      <c r="T403" s="39" t="s">
        <v>7010</v>
      </c>
      <c r="U403" s="39" t="s">
        <v>6939</v>
      </c>
      <c r="V403" s="38" t="s">
        <v>6880</v>
      </c>
      <c r="W403" s="38" t="s">
        <v>6921</v>
      </c>
      <c r="X403" s="39" t="s">
        <v>6882</v>
      </c>
      <c r="Y403" s="49" t="s">
        <v>6883</v>
      </c>
      <c r="Z403" s="38"/>
      <c r="AA403" s="38">
        <v>2</v>
      </c>
      <c r="AB403" s="38">
        <v>65524</v>
      </c>
      <c r="AC403" s="38">
        <v>2533</v>
      </c>
      <c r="AD403" s="38" t="s">
        <v>7950</v>
      </c>
      <c r="AE403" s="38" t="s">
        <v>7951</v>
      </c>
      <c r="AF403" s="38"/>
      <c r="AG403" s="38"/>
      <c r="AH403" s="38" t="s">
        <v>7931</v>
      </c>
      <c r="AJ403" s="59" t="s">
        <v>6991</v>
      </c>
      <c r="AL403" s="41" t="str">
        <f>IF(A403="","",IF(IF(ISERROR(MATCH(A403,[1]vInfo!A:A,0)),"","VPC")&lt;&gt;"","VPC",IF(ISERROR(MATCH(A403,[2]vInfo!A:A,0)),IF(ISERROR(MATCH(A403,[3]vInfo!A:A,0)),"Non VPC(Location/Technical Constraint)","VPC (yet)"),"VPC (yet)")))</f>
        <v>Non VPC(Location/Technical Constraint)</v>
      </c>
      <c r="AM403" s="41" t="str">
        <f>IF(AL403="VPC (yet)",IFERROR(VLOOKUP(B403,[5]Sheet1!A:B,2,0),""),"")</f>
        <v/>
      </c>
      <c r="AN403" s="41" t="str">
        <f t="shared" si="13"/>
        <v>infra</v>
      </c>
    </row>
    <row r="404" spans="1:40" s="57" customFormat="1" ht="18" hidden="1" customHeight="1">
      <c r="A404" s="38" t="str">
        <f t="shared" si="12"/>
        <v>v11svmwesx02a</v>
      </c>
      <c r="B404" s="38" t="s">
        <v>7873</v>
      </c>
      <c r="C404" s="46" t="s">
        <v>7879</v>
      </c>
      <c r="D404" s="38">
        <v>3</v>
      </c>
      <c r="E404" s="38" t="s">
        <v>7952</v>
      </c>
      <c r="F404" s="38" t="s">
        <v>910</v>
      </c>
      <c r="G404" s="38" t="s">
        <v>258</v>
      </c>
      <c r="H404" s="38" t="s">
        <v>6958</v>
      </c>
      <c r="I404" s="38" t="s">
        <v>1132</v>
      </c>
      <c r="J404" s="38" t="s">
        <v>7149</v>
      </c>
      <c r="K404" s="38" t="s">
        <v>7882</v>
      </c>
      <c r="L404" s="39" t="s">
        <v>1126</v>
      </c>
      <c r="M404" s="38" t="s">
        <v>594</v>
      </c>
      <c r="N404" s="38"/>
      <c r="O404" s="38"/>
      <c r="P404" s="38"/>
      <c r="Q404" s="38"/>
      <c r="R404" s="38"/>
      <c r="S404" s="38"/>
      <c r="T404" s="39" t="s">
        <v>7010</v>
      </c>
      <c r="U404" s="39" t="s">
        <v>6939</v>
      </c>
      <c r="V404" s="38" t="s">
        <v>6880</v>
      </c>
      <c r="W404" s="38" t="s">
        <v>6921</v>
      </c>
      <c r="X404" s="39" t="s">
        <v>6882</v>
      </c>
      <c r="Y404" s="49" t="s">
        <v>6883</v>
      </c>
      <c r="Z404" s="38"/>
      <c r="AA404" s="38">
        <v>2</v>
      </c>
      <c r="AB404" s="38">
        <v>40948</v>
      </c>
      <c r="AC404" s="38">
        <v>2533</v>
      </c>
      <c r="AD404" s="38" t="s">
        <v>7953</v>
      </c>
      <c r="AE404" s="38" t="s">
        <v>7954</v>
      </c>
      <c r="AF404" s="38"/>
      <c r="AG404" s="38"/>
      <c r="AH404" s="38" t="s">
        <v>7931</v>
      </c>
      <c r="AJ404" s="59" t="s">
        <v>6991</v>
      </c>
      <c r="AL404" s="41" t="str">
        <f>IF(A404="","",IF(IF(ISERROR(MATCH(A404,[1]vInfo!A:A,0)),"","VPC")&lt;&gt;"","VPC",IF(ISERROR(MATCH(A404,[2]vInfo!A:A,0)),IF(ISERROR(MATCH(A404,[3]vInfo!A:A,0)),"Non VPC(Location/Technical Constraint)","VPC (yet)"),"VPC (yet)")))</f>
        <v>Non VPC(Location/Technical Constraint)</v>
      </c>
      <c r="AM404" s="41" t="str">
        <f>IF(AL404="VPC (yet)",IFERROR(VLOOKUP(B404,[5]Sheet1!A:B,2,0),""),"")</f>
        <v/>
      </c>
      <c r="AN404" s="41" t="str">
        <f t="shared" si="13"/>
        <v>infra</v>
      </c>
    </row>
    <row r="405" spans="1:40" s="57" customFormat="1" ht="18" hidden="1" customHeight="1">
      <c r="A405" s="38" t="str">
        <f t="shared" si="12"/>
        <v>v11svmwesx06a</v>
      </c>
      <c r="B405" s="38" t="s">
        <v>7873</v>
      </c>
      <c r="C405" s="46" t="s">
        <v>7879</v>
      </c>
      <c r="D405" s="38">
        <v>3</v>
      </c>
      <c r="E405" s="38" t="s">
        <v>7955</v>
      </c>
      <c r="F405" s="38" t="s">
        <v>7956</v>
      </c>
      <c r="G405" s="38" t="s">
        <v>258</v>
      </c>
      <c r="H405" s="38" t="s">
        <v>6958</v>
      </c>
      <c r="I405" s="38" t="s">
        <v>1132</v>
      </c>
      <c r="J405" s="38" t="s">
        <v>7149</v>
      </c>
      <c r="K405" s="38" t="s">
        <v>913</v>
      </c>
      <c r="L405" s="39" t="s">
        <v>1126</v>
      </c>
      <c r="M405" s="38" t="s">
        <v>594</v>
      </c>
      <c r="N405" s="38"/>
      <c r="O405" s="38"/>
      <c r="P405" s="38"/>
      <c r="Q405" s="38"/>
      <c r="R405" s="38"/>
      <c r="S405" s="38"/>
      <c r="T405" s="39" t="s">
        <v>7010</v>
      </c>
      <c r="U405" s="39" t="s">
        <v>6939</v>
      </c>
      <c r="V405" s="38" t="s">
        <v>6880</v>
      </c>
      <c r="W405" s="38" t="s">
        <v>6921</v>
      </c>
      <c r="X405" s="39" t="s">
        <v>6882</v>
      </c>
      <c r="Y405" s="49" t="s">
        <v>6883</v>
      </c>
      <c r="Z405" s="38"/>
      <c r="AA405" s="38">
        <v>2</v>
      </c>
      <c r="AB405" s="38">
        <v>57332</v>
      </c>
      <c r="AC405" s="38">
        <v>2533</v>
      </c>
      <c r="AD405" s="38" t="s">
        <v>7957</v>
      </c>
      <c r="AE405" s="38" t="s">
        <v>7958</v>
      </c>
      <c r="AF405" s="38"/>
      <c r="AG405" s="38"/>
      <c r="AH405" s="38" t="s">
        <v>7931</v>
      </c>
      <c r="AJ405" s="59" t="s">
        <v>6940</v>
      </c>
      <c r="AL405" s="41" t="str">
        <f>IF(A405="","",IF(IF(ISERROR(MATCH(A405,[1]vInfo!A:A,0)),"","VPC")&lt;&gt;"","VPC",IF(ISERROR(MATCH(A405,[2]vInfo!A:A,0)),IF(ISERROR(MATCH(A405,[3]vInfo!A:A,0)),"Non VPC(Location/Technical Constraint)","VPC (yet)"),"VPC (yet)")))</f>
        <v>Non VPC(Location/Technical Constraint)</v>
      </c>
      <c r="AM405" s="41" t="str">
        <f>IF(AL405="VPC (yet)",IFERROR(VLOOKUP(B405,[5]Sheet1!A:B,2,0),""),"")</f>
        <v/>
      </c>
      <c r="AN405" s="41" t="str">
        <f t="shared" si="13"/>
        <v>infra</v>
      </c>
    </row>
    <row r="406" spans="1:40" s="57" customFormat="1" ht="18" hidden="1" customHeight="1">
      <c r="A406" s="38" t="str">
        <f t="shared" si="12"/>
        <v>v11svmwesx07a</v>
      </c>
      <c r="B406" s="38" t="s">
        <v>7873</v>
      </c>
      <c r="C406" s="46" t="s">
        <v>7879</v>
      </c>
      <c r="D406" s="38">
        <v>3</v>
      </c>
      <c r="E406" s="38" t="s">
        <v>7959</v>
      </c>
      <c r="F406" s="38" t="s">
        <v>7960</v>
      </c>
      <c r="G406" s="38" t="s">
        <v>258</v>
      </c>
      <c r="H406" s="38" t="s">
        <v>6958</v>
      </c>
      <c r="I406" s="38" t="s">
        <v>1132</v>
      </c>
      <c r="J406" s="38" t="s">
        <v>7149</v>
      </c>
      <c r="K406" s="38" t="s">
        <v>913</v>
      </c>
      <c r="L406" s="39" t="s">
        <v>1126</v>
      </c>
      <c r="M406" s="38" t="s">
        <v>594</v>
      </c>
      <c r="N406" s="38"/>
      <c r="O406" s="38"/>
      <c r="P406" s="38"/>
      <c r="Q406" s="38"/>
      <c r="R406" s="38"/>
      <c r="S406" s="38"/>
      <c r="T406" s="39" t="s">
        <v>7010</v>
      </c>
      <c r="U406" s="39" t="s">
        <v>6939</v>
      </c>
      <c r="V406" s="38" t="s">
        <v>6880</v>
      </c>
      <c r="W406" s="38" t="s">
        <v>6921</v>
      </c>
      <c r="X406" s="39" t="s">
        <v>6882</v>
      </c>
      <c r="Y406" s="49" t="s">
        <v>6883</v>
      </c>
      <c r="Z406" s="38"/>
      <c r="AA406" s="38">
        <v>2</v>
      </c>
      <c r="AB406" s="38">
        <v>65524</v>
      </c>
      <c r="AC406" s="38">
        <v>2400</v>
      </c>
      <c r="AD406" s="38" t="s">
        <v>7961</v>
      </c>
      <c r="AE406" s="38" t="s">
        <v>7962</v>
      </c>
      <c r="AF406" s="38"/>
      <c r="AG406" s="38"/>
      <c r="AH406" s="38" t="s">
        <v>7931</v>
      </c>
      <c r="AJ406" s="59" t="s">
        <v>6940</v>
      </c>
      <c r="AL406" s="41" t="str">
        <f>IF(A406="","",IF(IF(ISERROR(MATCH(A406,[1]vInfo!A:A,0)),"","VPC")&lt;&gt;"","VPC",IF(ISERROR(MATCH(A406,[2]vInfo!A:A,0)),IF(ISERROR(MATCH(A406,[3]vInfo!A:A,0)),"Non VPC(Location/Technical Constraint)","VPC (yet)"),"VPC (yet)")))</f>
        <v>Non VPC(Location/Technical Constraint)</v>
      </c>
      <c r="AM406" s="41" t="str">
        <f>IF(AL406="VPC (yet)",IFERROR(VLOOKUP(B406,[5]Sheet1!A:B,2,0),""),"")</f>
        <v/>
      </c>
      <c r="AN406" s="41" t="str">
        <f t="shared" si="13"/>
        <v>infra</v>
      </c>
    </row>
    <row r="407" spans="1:40" s="57" customFormat="1" ht="18" hidden="1" customHeight="1">
      <c r="A407" s="38" t="str">
        <f t="shared" si="12"/>
        <v>v11svmwesx08a</v>
      </c>
      <c r="B407" s="38" t="s">
        <v>7873</v>
      </c>
      <c r="C407" s="46" t="s">
        <v>7879</v>
      </c>
      <c r="D407" s="38">
        <v>3</v>
      </c>
      <c r="E407" s="38" t="s">
        <v>7963</v>
      </c>
      <c r="F407" s="38" t="s">
        <v>7964</v>
      </c>
      <c r="G407" s="38" t="s">
        <v>258</v>
      </c>
      <c r="H407" s="38" t="s">
        <v>6958</v>
      </c>
      <c r="I407" s="38" t="s">
        <v>1132</v>
      </c>
      <c r="J407" s="38" t="s">
        <v>7149</v>
      </c>
      <c r="K407" s="38" t="s">
        <v>913</v>
      </c>
      <c r="L407" s="39" t="s">
        <v>1126</v>
      </c>
      <c r="M407" s="38" t="s">
        <v>594</v>
      </c>
      <c r="N407" s="38"/>
      <c r="O407" s="38"/>
      <c r="P407" s="38"/>
      <c r="Q407" s="38"/>
      <c r="R407" s="38"/>
      <c r="S407" s="38"/>
      <c r="T407" s="39" t="s">
        <v>7010</v>
      </c>
      <c r="U407" s="39" t="s">
        <v>6939</v>
      </c>
      <c r="V407" s="38" t="s">
        <v>6880</v>
      </c>
      <c r="W407" s="38" t="s">
        <v>6921</v>
      </c>
      <c r="X407" s="39" t="s">
        <v>6882</v>
      </c>
      <c r="Y407" s="49" t="s">
        <v>6883</v>
      </c>
      <c r="Z407" s="38"/>
      <c r="AA407" s="38">
        <v>1</v>
      </c>
      <c r="AB407" s="38">
        <v>65524</v>
      </c>
      <c r="AC407" s="38">
        <v>2400</v>
      </c>
      <c r="AD407" s="38" t="s">
        <v>7965</v>
      </c>
      <c r="AE407" s="38" t="s">
        <v>7966</v>
      </c>
      <c r="AF407" s="38"/>
      <c r="AG407" s="38"/>
      <c r="AH407" s="38" t="s">
        <v>7931</v>
      </c>
      <c r="AJ407" s="59" t="s">
        <v>6940</v>
      </c>
      <c r="AL407" s="41" t="str">
        <f>IF(A407="","",IF(IF(ISERROR(MATCH(A407,[1]vInfo!A:A,0)),"","VPC")&lt;&gt;"","VPC",IF(ISERROR(MATCH(A407,[2]vInfo!A:A,0)),IF(ISERROR(MATCH(A407,[3]vInfo!A:A,0)),"Non VPC(Location/Technical Constraint)","VPC (yet)"),"VPC (yet)")))</f>
        <v>Non VPC(Location/Technical Constraint)</v>
      </c>
      <c r="AM407" s="41" t="str">
        <f>IF(AL407="VPC (yet)",IFERROR(VLOOKUP(B407,[5]Sheet1!A:B,2,0),""),"")</f>
        <v/>
      </c>
      <c r="AN407" s="41" t="str">
        <f t="shared" si="13"/>
        <v>infra</v>
      </c>
    </row>
    <row r="408" spans="1:40" s="57" customFormat="1" ht="18" hidden="1" customHeight="1">
      <c r="A408" s="38" t="str">
        <f t="shared" si="12"/>
        <v>v11svmwesx09a</v>
      </c>
      <c r="B408" s="38" t="s">
        <v>7873</v>
      </c>
      <c r="C408" s="46" t="s">
        <v>7879</v>
      </c>
      <c r="D408" s="38">
        <v>3</v>
      </c>
      <c r="E408" s="38" t="s">
        <v>7967</v>
      </c>
      <c r="F408" s="38" t="s">
        <v>7968</v>
      </c>
      <c r="G408" s="39" t="s">
        <v>258</v>
      </c>
      <c r="H408" s="39" t="s">
        <v>6958</v>
      </c>
      <c r="I408" s="39" t="s">
        <v>1132</v>
      </c>
      <c r="J408" s="39" t="s">
        <v>860</v>
      </c>
      <c r="K408" s="39" t="s">
        <v>913</v>
      </c>
      <c r="L408" s="39" t="s">
        <v>1126</v>
      </c>
      <c r="M408" s="39"/>
      <c r="N408" s="39"/>
      <c r="O408" s="39"/>
      <c r="P408" s="39"/>
      <c r="Q408" s="39"/>
      <c r="R408" s="39"/>
      <c r="S408" s="39"/>
      <c r="T408" s="39" t="s">
        <v>277</v>
      </c>
      <c r="U408" s="39" t="s">
        <v>6939</v>
      </c>
      <c r="V408" s="39" t="s">
        <v>6880</v>
      </c>
      <c r="W408" s="38" t="s">
        <v>6921</v>
      </c>
      <c r="X408" s="39" t="s">
        <v>6882</v>
      </c>
      <c r="Y408" s="49" t="s">
        <v>6883</v>
      </c>
      <c r="Z408" s="39"/>
      <c r="AA408" s="38">
        <v>2</v>
      </c>
      <c r="AB408" s="62">
        <v>262115</v>
      </c>
      <c r="AC408" s="62">
        <v>2699</v>
      </c>
      <c r="AD408" s="63" t="s">
        <v>7969</v>
      </c>
      <c r="AE408" s="63" t="s">
        <v>7970</v>
      </c>
      <c r="AF408" s="39"/>
      <c r="AG408" s="39"/>
      <c r="AH408" s="39"/>
      <c r="AI408" s="57" t="s">
        <v>7022</v>
      </c>
      <c r="AJ408" s="59" t="s">
        <v>6940</v>
      </c>
      <c r="AL408" s="41" t="str">
        <f>IF(A408="","",IF(IF(ISERROR(MATCH(A408,[1]vInfo!A:A,0)),"","VPC")&lt;&gt;"","VPC",IF(ISERROR(MATCH(A408,[2]vInfo!A:A,0)),IF(ISERROR(MATCH(A408,[3]vInfo!A:A,0)),"Non VPC(Location/Technical Constraint)","VPC (yet)"),"VPC (yet)")))</f>
        <v>Non VPC(Location/Technical Constraint)</v>
      </c>
      <c r="AM408" s="41" t="str">
        <f>IF(AL408="VPC (yet)",IFERROR(VLOOKUP(B408,[5]Sheet1!A:B,2,0),""),"")</f>
        <v/>
      </c>
      <c r="AN408" s="41" t="str">
        <f t="shared" si="13"/>
        <v>infra</v>
      </c>
    </row>
    <row r="409" spans="1:40" s="57" customFormat="1" ht="18" hidden="1" customHeight="1">
      <c r="A409" s="38" t="str">
        <f t="shared" si="12"/>
        <v>v11svmwesx10a</v>
      </c>
      <c r="B409" s="38" t="s">
        <v>7873</v>
      </c>
      <c r="C409" s="46" t="s">
        <v>7879</v>
      </c>
      <c r="D409" s="38">
        <v>3</v>
      </c>
      <c r="E409" s="38" t="s">
        <v>7971</v>
      </c>
      <c r="F409" s="38" t="s">
        <v>7972</v>
      </c>
      <c r="G409" s="39" t="s">
        <v>258</v>
      </c>
      <c r="H409" s="39" t="s">
        <v>6958</v>
      </c>
      <c r="I409" s="39" t="s">
        <v>1132</v>
      </c>
      <c r="J409" s="39" t="s">
        <v>860</v>
      </c>
      <c r="K409" s="39" t="s">
        <v>913</v>
      </c>
      <c r="L409" s="39" t="s">
        <v>1126</v>
      </c>
      <c r="M409" s="39"/>
      <c r="N409" s="39"/>
      <c r="O409" s="39"/>
      <c r="P409" s="39"/>
      <c r="Q409" s="39"/>
      <c r="R409" s="39"/>
      <c r="S409" s="39"/>
      <c r="T409" s="39" t="s">
        <v>277</v>
      </c>
      <c r="U409" s="39" t="s">
        <v>6939</v>
      </c>
      <c r="V409" s="39" t="s">
        <v>6880</v>
      </c>
      <c r="W409" s="38" t="s">
        <v>6921</v>
      </c>
      <c r="X409" s="39" t="s">
        <v>6882</v>
      </c>
      <c r="Y409" s="49" t="s">
        <v>6883</v>
      </c>
      <c r="Z409" s="39"/>
      <c r="AA409" s="38">
        <v>2</v>
      </c>
      <c r="AB409" s="62">
        <v>262113</v>
      </c>
      <c r="AC409" s="62">
        <v>2699</v>
      </c>
      <c r="AD409" s="63" t="s">
        <v>7973</v>
      </c>
      <c r="AE409" s="63" t="s">
        <v>7970</v>
      </c>
      <c r="AF409" s="39"/>
      <c r="AG409" s="39"/>
      <c r="AH409" s="39"/>
      <c r="AI409" s="57" t="s">
        <v>7022</v>
      </c>
      <c r="AJ409" s="59" t="s">
        <v>6940</v>
      </c>
      <c r="AL409" s="41" t="str">
        <f>IF(A409="","",IF(IF(ISERROR(MATCH(A409,[1]vInfo!A:A,0)),"","VPC")&lt;&gt;"","VPC",IF(ISERROR(MATCH(A409,[2]vInfo!A:A,0)),IF(ISERROR(MATCH(A409,[3]vInfo!A:A,0)),"Non VPC(Location/Technical Constraint)","VPC (yet)"),"VPC (yet)")))</f>
        <v>Non VPC(Location/Technical Constraint)</v>
      </c>
      <c r="AM409" s="41" t="str">
        <f>IF(AL409="VPC (yet)",IFERROR(VLOOKUP(B409,[5]Sheet1!A:B,2,0),""),"")</f>
        <v/>
      </c>
      <c r="AN409" s="41" t="str">
        <f t="shared" si="13"/>
        <v>infra</v>
      </c>
    </row>
    <row r="410" spans="1:40" s="57" customFormat="1" ht="18" hidden="1" customHeight="1">
      <c r="A410" s="38" t="str">
        <f t="shared" si="12"/>
        <v>w11svmvc2a</v>
      </c>
      <c r="B410" s="38" t="s">
        <v>7873</v>
      </c>
      <c r="C410" s="46" t="s">
        <v>7879</v>
      </c>
      <c r="D410" s="38">
        <v>3</v>
      </c>
      <c r="E410" s="38" t="s">
        <v>7974</v>
      </c>
      <c r="F410" s="38" t="s">
        <v>7975</v>
      </c>
      <c r="G410" s="39" t="s">
        <v>258</v>
      </c>
      <c r="H410" s="39" t="s">
        <v>6878</v>
      </c>
      <c r="I410" s="39" t="s">
        <v>1132</v>
      </c>
      <c r="J410" s="39" t="s">
        <v>256</v>
      </c>
      <c r="K410" s="39" t="s">
        <v>6010</v>
      </c>
      <c r="L410" s="39" t="s">
        <v>1126</v>
      </c>
      <c r="M410" s="39" t="s">
        <v>6927</v>
      </c>
      <c r="N410" s="39" t="s">
        <v>6928</v>
      </c>
      <c r="O410" s="39"/>
      <c r="P410" s="39"/>
      <c r="Q410" s="39"/>
      <c r="R410" s="39"/>
      <c r="S410" s="39"/>
      <c r="T410" s="39" t="s">
        <v>277</v>
      </c>
      <c r="U410" s="39" t="s">
        <v>6939</v>
      </c>
      <c r="V410" s="39" t="s">
        <v>6880</v>
      </c>
      <c r="W410" s="38" t="s">
        <v>6921</v>
      </c>
      <c r="X410" s="39" t="s">
        <v>6882</v>
      </c>
      <c r="Y410" s="49" t="s">
        <v>6883</v>
      </c>
      <c r="Z410" s="39">
        <v>2</v>
      </c>
      <c r="AA410" s="39"/>
      <c r="AB410" s="62">
        <v>18432</v>
      </c>
      <c r="AC410" s="62">
        <v>2400</v>
      </c>
      <c r="AD410" s="61" t="s">
        <v>7976</v>
      </c>
      <c r="AE410" s="61" t="s">
        <v>7977</v>
      </c>
      <c r="AF410" s="39"/>
      <c r="AG410" s="39"/>
      <c r="AH410" s="39"/>
      <c r="AJ410" s="59" t="s">
        <v>6940</v>
      </c>
      <c r="AL410" s="41" t="str">
        <f>IF(A410="","",IF(IF(ISERROR(MATCH(A410,[1]vInfo!A:A,0)),"","VPC")&lt;&gt;"","VPC",IF(ISERROR(MATCH(A410,[2]vInfo!A:A,0)),IF(ISERROR(MATCH(A410,[3]vInfo!A:A,0)),"Non VPC(Location/Technical Constraint)","VPC (yet)"),"VPC (yet)")))</f>
        <v>Non VPC(Location/Technical Constraint)</v>
      </c>
      <c r="AM410" s="41" t="str">
        <f>IF(AL410="VPC (yet)",IFERROR(VLOOKUP(B410,[5]Sheet1!A:B,2,0),""),"")</f>
        <v/>
      </c>
      <c r="AN410" s="41" t="str">
        <f t="shared" si="13"/>
        <v>infra</v>
      </c>
    </row>
    <row r="411" spans="1:40" ht="18" hidden="1" customHeight="1">
      <c r="AL411" s="41" t="str">
        <f>IF(A411="","",IF(IF(ISERROR(MATCH(A411,[1]vInfo!A:A,0)),"","VPC")&lt;&gt;"","VPC",IF(ISERROR(MATCH(A411,[2]vInfo!A:A,0)),IF(ISERROR(MATCH(A411,[3]vInfo!A:A,0)),"Non VPC(Location/Technical Constraint)","VPC (yet)"),"VPC (yet)")))</f>
        <v/>
      </c>
    </row>
    <row r="412" spans="1:40" ht="18" hidden="1" customHeight="1">
      <c r="AL412" s="41" t="str">
        <f>IF(A412="","",IF(IF(ISERROR(MATCH(A412,[1]vInfo!A:A,0)),"","VPC")&lt;&gt;"","VPC",IF(ISERROR(MATCH(A412,[2]vInfo!A:A,0)),IF(ISERROR(MATCH(A412,[3]vInfo!A:A,0)),"Non VPC(Location/Technical Constraint)","VPC (yet)"),"VPC (yet)")))</f>
        <v/>
      </c>
    </row>
    <row r="413" spans="1:40" ht="18" hidden="1" customHeight="1">
      <c r="AL413" s="41" t="str">
        <f>IF(A413="","",IF(IF(ISERROR(MATCH(A413,[1]vInfo!A:A,0)),"","VPC")&lt;&gt;"","VPC",IF(ISERROR(MATCH(A413,[2]vInfo!A:A,0)),IF(ISERROR(MATCH(A413,[3]vInfo!A:A,0)),"Non VPC(Location/Technical Constraint)","VPC (yet)"),"VPC (yet)")))</f>
        <v/>
      </c>
    </row>
    <row r="414" spans="1:40" ht="18" hidden="1" customHeight="1">
      <c r="AL414" s="41" t="str">
        <f>IF(A414="","",IF(IF(ISERROR(MATCH(A414,[1]vInfo!A:A,0)),"","VPC")&lt;&gt;"","VPC",IF(ISERROR(MATCH(A414,[2]vInfo!A:A,0)),IF(ISERROR(MATCH(A414,[3]vInfo!A:A,0)),"Non VPC(Location/Technical Constraint)","VPC (yet)"),"VPC (yet)")))</f>
        <v/>
      </c>
    </row>
    <row r="415" spans="1:40" ht="18" hidden="1" customHeight="1">
      <c r="AL415" s="41" t="str">
        <f>IF(A415="","",IF(IF(ISERROR(MATCH(A415,[1]vInfo!A:A,0)),"","VPC")&lt;&gt;"","VPC",IF(ISERROR(MATCH(A415,[2]vInfo!A:A,0)),IF(ISERROR(MATCH(A415,[3]vInfo!A:A,0)),"Non VPC(Location/Technical Constraint)","VPC (yet)"),"VPC (yet)")))</f>
        <v/>
      </c>
    </row>
    <row r="416" spans="1:40" ht="18" hidden="1" customHeight="1">
      <c r="AL416" s="41" t="str">
        <f>IF(A416="","",IF(IF(ISERROR(MATCH(A416,[1]vInfo!A:A,0)),"","VPC")&lt;&gt;"","VPC",IF(ISERROR(MATCH(A416,[2]vInfo!A:A,0)),IF(ISERROR(MATCH(A416,[3]vInfo!A:A,0)),"Non VPC(Location/Technical Constraint)","VPC (yet)"),"VPC (yet)")))</f>
        <v/>
      </c>
    </row>
    <row r="417" spans="38:39" ht="18" hidden="1" customHeight="1">
      <c r="AL417" s="41" t="str">
        <f>IF(A417="","",IF(IF(ISERROR(MATCH(A417,[1]vInfo!A:A,0)),"","VPC")&lt;&gt;"","VPC",IF(ISERROR(MATCH(A417,[2]vInfo!A:A,0)),IF(ISERROR(MATCH(A417,[3]vInfo!A:A,0)),"Non VPC(Location/Technical Constraint)","VPC (yet)"),"VPC (yet)")))</f>
        <v/>
      </c>
    </row>
    <row r="418" spans="38:39" ht="18" hidden="1" customHeight="1">
      <c r="AL418" s="41" t="str">
        <f>IF(A418="","",IF(IF(ISERROR(MATCH(A418,[1]vInfo!A:A,0)),"","VPC")&lt;&gt;"","VPC",IF(ISERROR(MATCH(A418,[2]vInfo!A:A,0)),IF(ISERROR(MATCH(A418,[3]vInfo!A:A,0)),"Non VPC(Location/Technical Constraint)","VPC (yet)"),"VPC (yet)")))</f>
        <v/>
      </c>
    </row>
    <row r="419" spans="38:39" ht="18" hidden="1" customHeight="1">
      <c r="AM419" s="41" t="str">
        <f>IF(AL419="VPC (yet)",IFERROR(VLOOKUP(B419,[5]Sheet1!A:B,2,0),""),"")</f>
        <v/>
      </c>
    </row>
  </sheetData>
  <autoFilter ref="A1:AP419">
    <filterColumn colId="38">
      <filters>
        <filter val="September"/>
      </filters>
    </filterColumn>
  </autoFilter>
  <phoneticPr fontId="62" type="noConversion"/>
  <dataValidations disablePrompts="1" count="1">
    <dataValidation type="list" allowBlank="1" showInputMessage="1" showErrorMessage="1" sqref="J6 J24">
      <formula1>"Wintel,Wintel 2K,Wintel 2003,Wintel 2008,AIX 5.3,AIX 6.1,VMware ESX,Red Hat,AS400"</formula1>
    </dataValidation>
  </dataValidations>
  <hyperlinks>
    <hyperlink ref="C91" r:id="rId1" display="http://teamsite.1bank.dbs.com/sites/MyServicePortal/_layouts/listform.aspx?PageType=4&amp;ListId=%7b77E8D26B-493D-4062-B9D0-AC223AEF0AB5%7d&amp;ID=30345&amp;ContentTypeID=0x0100787028BBAF700E4683D3F201212F2D18"/>
  </hyperlinks>
  <pageMargins left="0.75" right="0.75" top="1" bottom="1" header="0.5" footer="0.5"/>
  <pageSetup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19"/>
  <sheetViews>
    <sheetView topLeftCell="AK1" workbookViewId="0">
      <selection activeCell="AL3" sqref="AL3"/>
    </sheetView>
  </sheetViews>
  <sheetFormatPr defaultColWidth="14.42578125" defaultRowHeight="15.75"/>
  <cols>
    <col min="1" max="1" width="24.42578125" style="40" bestFit="1" customWidth="1"/>
    <col min="2" max="2" width="45.5703125" style="40" bestFit="1" customWidth="1"/>
    <col min="3" max="3" width="19.85546875" style="40" customWidth="1"/>
    <col min="4" max="4" width="23.7109375" style="40" customWidth="1"/>
    <col min="5" max="5" width="27" style="40" customWidth="1"/>
    <col min="6" max="6" width="16.7109375" style="42" customWidth="1"/>
    <col min="7" max="7" width="32.85546875" style="42" customWidth="1"/>
    <col min="8" max="8" width="26.5703125" style="42" customWidth="1"/>
    <col min="9" max="9" width="27.42578125" style="42" customWidth="1"/>
    <col min="10" max="10" width="45.42578125" style="42" customWidth="1"/>
    <col min="11" max="11" width="15.5703125" style="42" customWidth="1"/>
    <col min="12" max="12" width="13" style="42" customWidth="1"/>
    <col min="13" max="13" width="14.85546875" style="42" customWidth="1"/>
    <col min="14" max="14" width="15.85546875" style="42" customWidth="1"/>
    <col min="15" max="15" width="15.28515625" style="42" customWidth="1"/>
    <col min="16" max="16" width="15.85546875" style="42" customWidth="1"/>
    <col min="17" max="17" width="17" style="42" customWidth="1"/>
    <col min="18" max="18" width="14.85546875" style="42" customWidth="1"/>
    <col min="19" max="20" width="21.85546875" style="42" customWidth="1"/>
    <col min="21" max="21" width="44.42578125" style="42" bestFit="1" customWidth="1"/>
    <col min="22" max="22" width="28.42578125" style="42" bestFit="1" customWidth="1"/>
    <col min="23" max="23" width="23.5703125" style="42" customWidth="1"/>
    <col min="24" max="24" width="16.85546875" style="50" customWidth="1"/>
    <col min="25" max="25" width="14.42578125" style="41"/>
    <col min="26" max="26" width="32.140625" style="41" customWidth="1"/>
    <col min="27" max="27" width="33.28515625" style="41" customWidth="1"/>
    <col min="28" max="28" width="16.7109375" style="41" customWidth="1"/>
    <col min="29" max="29" width="19.28515625" style="41" customWidth="1"/>
    <col min="30" max="30" width="25.85546875" style="41" customWidth="1"/>
    <col min="31" max="31" width="18" style="41" customWidth="1"/>
    <col min="32" max="32" width="23.5703125" style="41" customWidth="1"/>
    <col min="33" max="33" width="44.140625" style="41" customWidth="1"/>
    <col min="34" max="34" width="40.5703125" style="41" customWidth="1"/>
    <col min="35" max="35" width="17.28515625" style="41" customWidth="1"/>
    <col min="36" max="36" width="255.7109375" style="41" bestFit="1" customWidth="1"/>
    <col min="37" max="37" width="18.42578125" style="41" bestFit="1" customWidth="1"/>
    <col min="38" max="38" width="36.42578125" style="41" customWidth="1"/>
    <col min="39" max="39" width="28.7109375" style="41" customWidth="1"/>
    <col min="40" max="16384" width="14.42578125" style="41"/>
  </cols>
  <sheetData>
    <row r="1" spans="1:41" s="44" customFormat="1" ht="44.25" customHeight="1">
      <c r="A1" s="87" t="s">
        <v>6843</v>
      </c>
      <c r="B1" s="87" t="s">
        <v>1100</v>
      </c>
      <c r="C1" s="87" t="s">
        <v>1101</v>
      </c>
      <c r="D1" s="87" t="s">
        <v>1104</v>
      </c>
      <c r="E1" s="87" t="s">
        <v>6844</v>
      </c>
      <c r="F1" s="87" t="s">
        <v>199</v>
      </c>
      <c r="G1" s="88" t="s">
        <v>6845</v>
      </c>
      <c r="H1" s="88" t="s">
        <v>6846</v>
      </c>
      <c r="I1" s="88" t="s">
        <v>6847</v>
      </c>
      <c r="J1" s="88" t="s">
        <v>6848</v>
      </c>
      <c r="K1" s="88" t="s">
        <v>6849</v>
      </c>
      <c r="L1" s="88" t="s">
        <v>1102</v>
      </c>
      <c r="M1" s="88" t="s">
        <v>6850</v>
      </c>
      <c r="N1" s="88" t="s">
        <v>6851</v>
      </c>
      <c r="O1" s="88" t="s">
        <v>6852</v>
      </c>
      <c r="P1" s="88" t="s">
        <v>6853</v>
      </c>
      <c r="Q1" s="88" t="s">
        <v>6854</v>
      </c>
      <c r="R1" s="88" t="s">
        <v>6855</v>
      </c>
      <c r="S1" s="88" t="s">
        <v>6856</v>
      </c>
      <c r="T1" s="88" t="s">
        <v>6857</v>
      </c>
      <c r="U1" s="88" t="s">
        <v>6858</v>
      </c>
      <c r="V1" s="88" t="s">
        <v>6859</v>
      </c>
      <c r="W1" s="88" t="s">
        <v>6860</v>
      </c>
      <c r="X1" s="88" t="s">
        <v>6861</v>
      </c>
      <c r="Y1" s="89" t="s">
        <v>6862</v>
      </c>
      <c r="Z1" s="88" t="s">
        <v>6863</v>
      </c>
      <c r="AA1" s="88" t="s">
        <v>6864</v>
      </c>
      <c r="AB1" s="88" t="s">
        <v>6865</v>
      </c>
      <c r="AC1" s="88" t="s">
        <v>6866</v>
      </c>
      <c r="AD1" s="88" t="s">
        <v>6867</v>
      </c>
      <c r="AE1" s="88" t="s">
        <v>6868</v>
      </c>
      <c r="AF1" s="88" t="s">
        <v>6869</v>
      </c>
      <c r="AG1" s="88" t="s">
        <v>6870</v>
      </c>
      <c r="AH1" s="88" t="s">
        <v>6871</v>
      </c>
      <c r="AI1" s="88" t="s">
        <v>6872</v>
      </c>
      <c r="AJ1" s="88" t="s">
        <v>6873</v>
      </c>
      <c r="AK1" s="88" t="s">
        <v>6874</v>
      </c>
      <c r="AL1" s="87" t="s">
        <v>8109</v>
      </c>
      <c r="AM1" s="87" t="s">
        <v>8170</v>
      </c>
      <c r="AN1" s="87" t="s">
        <v>8119</v>
      </c>
    </row>
    <row r="2" spans="1:41" ht="18" customHeight="1">
      <c r="A2" s="38" t="str">
        <f>TRIM(LOWER(E2))</f>
        <v>w11g1bnkdcs0101</v>
      </c>
      <c r="B2" s="38" t="s">
        <v>1124</v>
      </c>
      <c r="C2" s="38" t="s">
        <v>6875</v>
      </c>
      <c r="D2" s="38">
        <v>1</v>
      </c>
      <c r="E2" s="38" t="s">
        <v>6876</v>
      </c>
      <c r="F2" s="38" t="s">
        <v>6877</v>
      </c>
      <c r="G2" s="39" t="s">
        <v>223</v>
      </c>
      <c r="H2" s="39" t="s">
        <v>6878</v>
      </c>
      <c r="I2" s="39" t="s">
        <v>1132</v>
      </c>
      <c r="J2" s="39" t="s">
        <v>256</v>
      </c>
      <c r="K2" s="39" t="s">
        <v>5969</v>
      </c>
      <c r="L2" s="39" t="s">
        <v>1126</v>
      </c>
      <c r="M2" s="39"/>
      <c r="N2" s="39"/>
      <c r="O2" s="39"/>
      <c r="P2" s="39"/>
      <c r="Q2" s="39"/>
      <c r="R2" s="39"/>
      <c r="S2" s="39"/>
      <c r="T2" s="39" t="s">
        <v>229</v>
      </c>
      <c r="U2" s="39" t="s">
        <v>6879</v>
      </c>
      <c r="V2" s="39" t="s">
        <v>6880</v>
      </c>
      <c r="W2" s="39" t="s">
        <v>6881</v>
      </c>
      <c r="X2" s="39" t="s">
        <v>6882</v>
      </c>
      <c r="Y2" s="49" t="s">
        <v>6883</v>
      </c>
      <c r="Z2" s="39">
        <v>4</v>
      </c>
      <c r="AA2" s="39"/>
      <c r="AB2" s="39">
        <v>8192</v>
      </c>
      <c r="AC2" s="39"/>
      <c r="AD2" s="55" t="s">
        <v>6884</v>
      </c>
      <c r="AE2" s="55" t="s">
        <v>6885</v>
      </c>
      <c r="AF2" s="39"/>
      <c r="AG2" s="39"/>
      <c r="AH2" s="39"/>
      <c r="AI2" s="57"/>
      <c r="AJ2" s="59" t="s">
        <v>6886</v>
      </c>
      <c r="AK2" s="57"/>
      <c r="AL2" s="41" t="str">
        <f>IF(A2="","",IF(IF(ISERROR(MATCH(A2,[1]vInfo!A:A,0)),"","VPC")&lt;&gt;"","VPC",IF(ISERROR(MATCH(A2,[2]vInfo!A:A,0)),IF(ISERROR(MATCH(A2,[3]vInfo!A:A,0)),"Non VPC(Location/Technical Constraint)","VPC (yet)"),"VPC (yet)")))</f>
        <v>VPC (yet)</v>
      </c>
      <c r="AM2" s="41" t="str">
        <f>IF(AL2="VPC (yet)",IFERROR(VLOOKUP(B2,[4]Sheet1!A:B,2,0),""),"")</f>
        <v>September</v>
      </c>
      <c r="AN2" s="41" t="str">
        <f>IFERROR(IF(V2="Joy Sung","infra",IF(X2="Miko CHIANG","infra","AP")),"")</f>
        <v>infra</v>
      </c>
      <c r="AO2" s="41">
        <f>MATCH(B2,[4]Dashboard!B:B,0)</f>
        <v>23</v>
      </c>
    </row>
    <row r="3" spans="1:41" ht="18" customHeight="1">
      <c r="A3" s="38" t="str">
        <f t="shared" ref="A3:A66" si="0">TRIM(LOWER(E3))</f>
        <v>w11g1bnkdcs0102</v>
      </c>
      <c r="B3" s="38" t="s">
        <v>1124</v>
      </c>
      <c r="C3" s="38" t="s">
        <v>6875</v>
      </c>
      <c r="D3" s="38">
        <v>1</v>
      </c>
      <c r="E3" s="38" t="s">
        <v>6887</v>
      </c>
      <c r="F3" s="38" t="s">
        <v>6888</v>
      </c>
      <c r="G3" s="39" t="s">
        <v>223</v>
      </c>
      <c r="H3" s="39" t="s">
        <v>6878</v>
      </c>
      <c r="I3" s="39" t="s">
        <v>1132</v>
      </c>
      <c r="J3" s="39" t="s">
        <v>256</v>
      </c>
      <c r="K3" s="39" t="s">
        <v>5969</v>
      </c>
      <c r="L3" s="39" t="s">
        <v>1126</v>
      </c>
      <c r="M3" s="39"/>
      <c r="N3" s="39"/>
      <c r="O3" s="39"/>
      <c r="P3" s="39"/>
      <c r="Q3" s="39"/>
      <c r="R3" s="39"/>
      <c r="S3" s="39"/>
      <c r="T3" s="39" t="s">
        <v>277</v>
      </c>
      <c r="U3" s="39" t="s">
        <v>6879</v>
      </c>
      <c r="V3" s="39" t="s">
        <v>6880</v>
      </c>
      <c r="W3" s="39" t="s">
        <v>6881</v>
      </c>
      <c r="X3" s="39" t="s">
        <v>6882</v>
      </c>
      <c r="Y3" s="49" t="s">
        <v>6883</v>
      </c>
      <c r="Z3" s="39">
        <v>4</v>
      </c>
      <c r="AA3" s="39"/>
      <c r="AB3" s="39">
        <v>8192</v>
      </c>
      <c r="AC3" s="39"/>
      <c r="AD3" s="39" t="s">
        <v>6889</v>
      </c>
      <c r="AE3" s="39">
        <v>69500</v>
      </c>
      <c r="AF3" s="39"/>
      <c r="AG3" s="39"/>
      <c r="AH3" s="39"/>
      <c r="AI3" s="57"/>
      <c r="AJ3" s="59" t="s">
        <v>6890</v>
      </c>
      <c r="AK3" s="57"/>
      <c r="AL3" s="41" t="str">
        <f>IF(A3="","",IF(IF(ISERROR(MATCH(A3,[1]vInfo!A:A,0)),"","VPC")&lt;&gt;"","VPC",IF(ISERROR(MATCH(A3,[2]vInfo!A:A,0)),IF(ISERROR(MATCH(A3,[3]vInfo!A:A,0)),"Non VPC(Location/Technical Constraint)","VPC (yet)"),"VPC (yet)")))</f>
        <v>VPC (yet)</v>
      </c>
      <c r="AM3" s="41" t="str">
        <f>IF(AL3="VPC (yet)",IFERROR(VLOOKUP(B3,[4]Sheet1!A:B,2,0),""),"")</f>
        <v>September</v>
      </c>
      <c r="AN3" s="41" t="str">
        <f>IFERROR(IF(V3="Joy Sung","infra",IF(X3="Miko CHIANG","infra","AP")),"")</f>
        <v>infra</v>
      </c>
      <c r="AO3" s="41">
        <f>MATCH(B3,[4]Dashboard!B:B,0)</f>
        <v>23</v>
      </c>
    </row>
    <row r="4" spans="1:41" ht="18" customHeight="1">
      <c r="A4" s="38" t="str">
        <f t="shared" si="0"/>
        <v>w11g1bnkdcs103a</v>
      </c>
      <c r="B4" s="38" t="s">
        <v>1124</v>
      </c>
      <c r="C4" s="46" t="s">
        <v>1140</v>
      </c>
      <c r="D4" s="38"/>
      <c r="E4" s="38" t="s">
        <v>6891</v>
      </c>
      <c r="F4" s="38" t="s">
        <v>6892</v>
      </c>
      <c r="G4" s="39"/>
      <c r="H4" s="39"/>
      <c r="I4" s="39"/>
      <c r="J4" s="39"/>
      <c r="K4" s="39"/>
      <c r="L4" s="39"/>
      <c r="M4" s="39"/>
      <c r="N4" s="39"/>
      <c r="O4" s="39"/>
      <c r="P4" s="39"/>
      <c r="Q4" s="39"/>
      <c r="R4" s="39"/>
      <c r="S4" s="39"/>
      <c r="T4" s="39" t="s">
        <v>6858</v>
      </c>
      <c r="U4" s="39"/>
      <c r="V4" s="39"/>
      <c r="W4" s="39"/>
      <c r="X4" s="39"/>
      <c r="Y4" s="49"/>
      <c r="Z4" s="57"/>
      <c r="AA4" s="57"/>
      <c r="AB4" s="57"/>
      <c r="AC4" s="57"/>
      <c r="AD4" s="57"/>
      <c r="AE4" s="57"/>
      <c r="AF4" s="57"/>
      <c r="AG4" s="57"/>
      <c r="AH4" s="57"/>
      <c r="AI4" s="57"/>
      <c r="AJ4" s="57"/>
      <c r="AK4" s="57"/>
      <c r="AL4" s="41" t="str">
        <f>IF(A4="","",IF(IF(ISERROR(MATCH(A4,[1]vInfo!A:A,0)),"","VPC")&lt;&gt;"","VPC",IF(ISERROR(MATCH(A4,[2]vInfo!A:A,0)),IF(ISERROR(MATCH(A4,[3]vInfo!A:A,0)),"Non VPC(Location/Technical Constraint)","VPC (yet)"),"VPC (yet)")))</f>
        <v>VPC</v>
      </c>
      <c r="AM4" s="41" t="str">
        <f>IF(AL4="VPC (yet)",IFERROR(VLOOKUP(B4,[5]Sheet1!A:B,2,0),""),"")</f>
        <v/>
      </c>
      <c r="AN4" s="41" t="str">
        <f t="shared" ref="AN4:AN67" si="1">IFERROR(IF(V4="Joy Sung","infra",IF(X4="Miko CHIANG","infra","AP")),"")</f>
        <v>AP</v>
      </c>
    </row>
    <row r="5" spans="1:41" ht="18" customHeight="1">
      <c r="A5" s="38" t="str">
        <f t="shared" si="0"/>
        <v>w11g1bnkdcs104a</v>
      </c>
      <c r="B5" s="38" t="s">
        <v>1124</v>
      </c>
      <c r="C5" s="46" t="s">
        <v>1140</v>
      </c>
      <c r="D5" s="38"/>
      <c r="E5" s="38" t="s">
        <v>6893</v>
      </c>
      <c r="F5" s="38" t="s">
        <v>6894</v>
      </c>
      <c r="G5" s="39"/>
      <c r="H5" s="39"/>
      <c r="I5" s="39"/>
      <c r="J5" s="39"/>
      <c r="K5" s="39"/>
      <c r="L5" s="39"/>
      <c r="M5" s="39"/>
      <c r="N5" s="39"/>
      <c r="O5" s="39"/>
      <c r="P5" s="39"/>
      <c r="Q5" s="39"/>
      <c r="R5" s="39"/>
      <c r="S5" s="39"/>
      <c r="T5" s="39" t="s">
        <v>6858</v>
      </c>
      <c r="U5" s="39"/>
      <c r="V5" s="39"/>
      <c r="W5" s="39"/>
      <c r="X5" s="39"/>
      <c r="Y5" s="49"/>
      <c r="Z5" s="57"/>
      <c r="AA5" s="57"/>
      <c r="AB5" s="57"/>
      <c r="AC5" s="57"/>
      <c r="AD5" s="57"/>
      <c r="AE5" s="57"/>
      <c r="AF5" s="57"/>
      <c r="AG5" s="57"/>
      <c r="AH5" s="57"/>
      <c r="AI5" s="57"/>
      <c r="AJ5" s="57"/>
      <c r="AK5" s="57"/>
      <c r="AL5" s="41" t="str">
        <f>IF(A5="","",IF(IF(ISERROR(MATCH(A5,[1]vInfo!A:A,0)),"","VPC")&lt;&gt;"","VPC",IF(ISERROR(MATCH(A5,[2]vInfo!A:A,0)),IF(ISERROR(MATCH(A5,[3]vInfo!A:A,0)),"Non VPC(Location/Technical Constraint)","VPC (yet)"),"VPC (yet)")))</f>
        <v>VPC</v>
      </c>
      <c r="AM5" s="41" t="str">
        <f>IF(AL5="VPC (yet)",IFERROR(VLOOKUP(B5,[5]Sheet1!A:B,2,0),""),"")</f>
        <v/>
      </c>
      <c r="AN5" s="41" t="str">
        <f t="shared" si="1"/>
        <v>AP</v>
      </c>
    </row>
    <row r="6" spans="1:41" ht="18" customHeight="1">
      <c r="A6" s="38" t="str">
        <f t="shared" si="0"/>
        <v>w11gadtwapdb1a</v>
      </c>
      <c r="B6" s="38" t="s">
        <v>6895</v>
      </c>
      <c r="C6" s="38" t="s">
        <v>6896</v>
      </c>
      <c r="D6" s="38">
        <v>4</v>
      </c>
      <c r="E6" s="38" t="s">
        <v>6897</v>
      </c>
      <c r="F6" s="38" t="s">
        <v>6898</v>
      </c>
      <c r="G6" s="39" t="s">
        <v>670</v>
      </c>
      <c r="H6" s="38" t="s">
        <v>6899</v>
      </c>
      <c r="I6" s="39" t="s">
        <v>1132</v>
      </c>
      <c r="J6" s="39" t="s">
        <v>6900</v>
      </c>
      <c r="K6" s="39" t="s">
        <v>6901</v>
      </c>
      <c r="L6" s="39" t="s">
        <v>373</v>
      </c>
      <c r="M6" s="39" t="s">
        <v>6902</v>
      </c>
      <c r="N6" s="39">
        <v>2012</v>
      </c>
      <c r="O6" s="39"/>
      <c r="P6" s="39"/>
      <c r="Q6" s="39"/>
      <c r="R6" s="39"/>
      <c r="S6" s="39"/>
      <c r="T6" s="39" t="s">
        <v>6858</v>
      </c>
      <c r="U6" s="39" t="s">
        <v>6858</v>
      </c>
      <c r="V6" s="39" t="s">
        <v>6903</v>
      </c>
      <c r="W6" s="39" t="s">
        <v>6904</v>
      </c>
      <c r="X6" s="39"/>
      <c r="Y6" s="49" t="s">
        <v>6883</v>
      </c>
      <c r="Z6" s="57">
        <v>8</v>
      </c>
      <c r="AA6" s="57"/>
      <c r="AB6" s="57" t="s">
        <v>6905</v>
      </c>
      <c r="AC6" s="57"/>
      <c r="AD6" s="57"/>
      <c r="AE6" s="57" t="s">
        <v>6906</v>
      </c>
      <c r="AF6" s="57"/>
      <c r="AG6" s="57"/>
      <c r="AH6" s="57"/>
      <c r="AI6" s="57"/>
      <c r="AJ6" s="57"/>
      <c r="AK6" s="57"/>
      <c r="AL6" s="41" t="str">
        <f>IF(A6="","",IF(IF(ISERROR(MATCH(A6,[1]vInfo!A:A,0)),"","VPC")&lt;&gt;"","VPC",IF(ISERROR(MATCH(A6,[2]vInfo!A:A,0)),IF(ISERROR(MATCH(A6,[3]vInfo!A:A,0)),"Non VPC(Location/Technical Constraint)","VPC (yet)"),"VPC (yet)")))</f>
        <v>VPC</v>
      </c>
      <c r="AM6" s="41" t="str">
        <f>IF(AL6="VPC (yet)",IFERROR(VLOOKUP(B6,[5]Sheet1!A:B,2,0),""),"")</f>
        <v/>
      </c>
      <c r="AN6" s="41" t="str">
        <f t="shared" si="1"/>
        <v>AP</v>
      </c>
    </row>
    <row r="7" spans="1:41" ht="18" customHeight="1">
      <c r="A7" s="38" t="str">
        <f t="shared" si="0"/>
        <v>w11gadtwardb1a</v>
      </c>
      <c r="B7" s="38" t="s">
        <v>6895</v>
      </c>
      <c r="C7" s="38" t="s">
        <v>6896</v>
      </c>
      <c r="D7" s="38">
        <v>4</v>
      </c>
      <c r="E7" s="38" t="s">
        <v>6907</v>
      </c>
      <c r="F7" s="38" t="s">
        <v>6908</v>
      </c>
      <c r="G7" s="39" t="s">
        <v>670</v>
      </c>
      <c r="H7" s="38" t="s">
        <v>6899</v>
      </c>
      <c r="I7" s="39" t="s">
        <v>1132</v>
      </c>
      <c r="J7" s="39" t="s">
        <v>6900</v>
      </c>
      <c r="K7" s="39" t="s">
        <v>6901</v>
      </c>
      <c r="L7" s="39" t="s">
        <v>373</v>
      </c>
      <c r="M7" s="39" t="s">
        <v>6902</v>
      </c>
      <c r="N7" s="39">
        <v>2012</v>
      </c>
      <c r="O7" s="39"/>
      <c r="P7" s="39"/>
      <c r="Q7" s="39"/>
      <c r="R7" s="39"/>
      <c r="S7" s="39"/>
      <c r="T7" s="39" t="s">
        <v>6858</v>
      </c>
      <c r="U7" s="39" t="s">
        <v>6858</v>
      </c>
      <c r="V7" s="39" t="s">
        <v>6903</v>
      </c>
      <c r="W7" s="39" t="s">
        <v>6904</v>
      </c>
      <c r="X7" s="39"/>
      <c r="Y7" s="49" t="s">
        <v>6883</v>
      </c>
      <c r="Z7" s="57">
        <v>4</v>
      </c>
      <c r="AA7" s="57"/>
      <c r="AB7" s="57" t="s">
        <v>6909</v>
      </c>
      <c r="AC7" s="57"/>
      <c r="AD7" s="57"/>
      <c r="AE7" s="57" t="s">
        <v>6906</v>
      </c>
      <c r="AF7" s="57"/>
      <c r="AG7" s="57"/>
      <c r="AH7" s="57"/>
      <c r="AI7" s="57"/>
      <c r="AJ7" s="57"/>
      <c r="AK7" s="57"/>
      <c r="AL7" s="41" t="str">
        <f>IF(A7="","",IF(IF(ISERROR(MATCH(A7,[1]vInfo!A:A,0)),"","VPC")&lt;&gt;"","VPC",IF(ISERROR(MATCH(A7,[2]vInfo!A:A,0)),IF(ISERROR(MATCH(A7,[3]vInfo!A:A,0)),"Non VPC(Location/Technical Constraint)","VPC (yet)"),"VPC (yet)")))</f>
        <v>VPC</v>
      </c>
      <c r="AM7" s="41" t="str">
        <f>IF(AL7="VPC (yet)",IFERROR(VLOOKUP(B7,[5]Sheet1!A:B,2,0),""),"")</f>
        <v/>
      </c>
      <c r="AN7" s="41" t="str">
        <f t="shared" si="1"/>
        <v>AP</v>
      </c>
    </row>
    <row r="8" spans="1:41" ht="18" customHeight="1">
      <c r="A8" s="38" t="str">
        <f t="shared" si="0"/>
        <v>w11gadtwbodb1a</v>
      </c>
      <c r="B8" s="38" t="s">
        <v>6895</v>
      </c>
      <c r="C8" s="38" t="s">
        <v>6896</v>
      </c>
      <c r="D8" s="38">
        <v>4</v>
      </c>
      <c r="E8" s="38" t="s">
        <v>6910</v>
      </c>
      <c r="F8" s="38" t="s">
        <v>6911</v>
      </c>
      <c r="G8" s="39" t="s">
        <v>670</v>
      </c>
      <c r="H8" s="38" t="s">
        <v>6899</v>
      </c>
      <c r="I8" s="39" t="s">
        <v>1132</v>
      </c>
      <c r="J8" s="39" t="s">
        <v>6900</v>
      </c>
      <c r="K8" s="39" t="s">
        <v>6901</v>
      </c>
      <c r="L8" s="39" t="s">
        <v>373</v>
      </c>
      <c r="M8" s="39" t="s">
        <v>6902</v>
      </c>
      <c r="N8" s="39">
        <v>2014</v>
      </c>
      <c r="O8" s="39"/>
      <c r="P8" s="39"/>
      <c r="Q8" s="39"/>
      <c r="R8" s="39"/>
      <c r="S8" s="39"/>
      <c r="T8" s="39" t="s">
        <v>6858</v>
      </c>
      <c r="U8" s="39" t="s">
        <v>6858</v>
      </c>
      <c r="V8" s="39" t="s">
        <v>6903</v>
      </c>
      <c r="W8" s="39" t="s">
        <v>6904</v>
      </c>
      <c r="X8" s="39"/>
      <c r="Y8" s="49" t="s">
        <v>6883</v>
      </c>
      <c r="Z8" s="57">
        <v>8</v>
      </c>
      <c r="AA8" s="57"/>
      <c r="AB8" s="57" t="s">
        <v>6912</v>
      </c>
      <c r="AC8" s="57"/>
      <c r="AD8" s="57"/>
      <c r="AE8" s="57" t="s">
        <v>6906</v>
      </c>
      <c r="AF8" s="57"/>
      <c r="AG8" s="57"/>
      <c r="AH8" s="57"/>
      <c r="AI8" s="57"/>
      <c r="AJ8" s="57"/>
      <c r="AK8" s="57"/>
      <c r="AL8" s="41" t="str">
        <f>IF(A8="","",IF(IF(ISERROR(MATCH(A8,[1]vInfo!A:A,0)),"","VPC")&lt;&gt;"","VPC",IF(ISERROR(MATCH(A8,[2]vInfo!A:A,0)),IF(ISERROR(MATCH(A8,[3]vInfo!A:A,0)),"Non VPC(Location/Technical Constraint)","VPC (yet)"),"VPC (yet)")))</f>
        <v>VPC</v>
      </c>
      <c r="AM8" s="41" t="str">
        <f>IF(AL8="VPC (yet)",IFERROR(VLOOKUP(B8,[5]Sheet1!A:B,2,0),""),"")</f>
        <v/>
      </c>
      <c r="AN8" s="41" t="str">
        <f t="shared" si="1"/>
        <v>AP</v>
      </c>
    </row>
    <row r="9" spans="1:41" ht="18" customHeight="1">
      <c r="A9" s="38" t="str">
        <f t="shared" si="0"/>
        <v>w11gadtwcapp1a</v>
      </c>
      <c r="B9" s="38" t="s">
        <v>6895</v>
      </c>
      <c r="C9" s="38" t="s">
        <v>6896</v>
      </c>
      <c r="D9" s="38">
        <v>4</v>
      </c>
      <c r="E9" s="38" t="s">
        <v>6913</v>
      </c>
      <c r="F9" s="38" t="s">
        <v>6914</v>
      </c>
      <c r="G9" s="39" t="s">
        <v>670</v>
      </c>
      <c r="H9" s="38" t="s">
        <v>6899</v>
      </c>
      <c r="I9" s="39" t="s">
        <v>1132</v>
      </c>
      <c r="J9" s="39" t="s">
        <v>6900</v>
      </c>
      <c r="K9" s="39" t="s">
        <v>6901</v>
      </c>
      <c r="L9" s="39" t="s">
        <v>373</v>
      </c>
      <c r="M9" s="39"/>
      <c r="N9" s="39"/>
      <c r="O9" s="39"/>
      <c r="P9" s="39"/>
      <c r="Q9" s="39"/>
      <c r="R9" s="39"/>
      <c r="S9" s="39"/>
      <c r="T9" s="39" t="s">
        <v>6858</v>
      </c>
      <c r="U9" s="39" t="s">
        <v>6858</v>
      </c>
      <c r="V9" s="39" t="s">
        <v>6903</v>
      </c>
      <c r="W9" s="39" t="s">
        <v>6904</v>
      </c>
      <c r="X9" s="39"/>
      <c r="Y9" s="49" t="s">
        <v>6883</v>
      </c>
      <c r="Z9" s="57">
        <v>8</v>
      </c>
      <c r="AA9" s="57"/>
      <c r="AB9" s="57" t="s">
        <v>6905</v>
      </c>
      <c r="AC9" s="57"/>
      <c r="AD9" s="57"/>
      <c r="AE9" s="57" t="s">
        <v>6915</v>
      </c>
      <c r="AF9" s="57"/>
      <c r="AG9" s="57"/>
      <c r="AH9" s="57"/>
      <c r="AI9" s="57"/>
      <c r="AJ9" s="57"/>
      <c r="AK9" s="57"/>
      <c r="AL9" s="41" t="str">
        <f>IF(A9="","",IF(IF(ISERROR(MATCH(A9,[1]vInfo!A:A,0)),"","VPC")&lt;&gt;"","VPC",IF(ISERROR(MATCH(A9,[2]vInfo!A:A,0)),IF(ISERROR(MATCH(A9,[3]vInfo!A:A,0)),"Non VPC(Location/Technical Constraint)","VPC (yet)"),"VPC (yet)")))</f>
        <v>VPC</v>
      </c>
      <c r="AM9" s="41" t="str">
        <f>IF(AL9="VPC (yet)",IFERROR(VLOOKUP(B9,[5]Sheet1!A:B,2,0),""),"")</f>
        <v/>
      </c>
      <c r="AN9" s="41" t="str">
        <f t="shared" si="1"/>
        <v>AP</v>
      </c>
    </row>
    <row r="10" spans="1:41" ht="18" customHeight="1">
      <c r="A10" s="38" t="str">
        <f t="shared" si="0"/>
        <v>w11gadtwprdb1a</v>
      </c>
      <c r="B10" s="38" t="s">
        <v>6895</v>
      </c>
      <c r="C10" s="38" t="s">
        <v>6896</v>
      </c>
      <c r="D10" s="38">
        <v>4</v>
      </c>
      <c r="E10" s="38" t="s">
        <v>6916</v>
      </c>
      <c r="F10" s="38" t="s">
        <v>6917</v>
      </c>
      <c r="G10" s="39" t="s">
        <v>670</v>
      </c>
      <c r="H10" s="38" t="s">
        <v>6878</v>
      </c>
      <c r="I10" s="39" t="s">
        <v>1132</v>
      </c>
      <c r="J10" s="39" t="s">
        <v>6900</v>
      </c>
      <c r="K10" s="39" t="s">
        <v>6901</v>
      </c>
      <c r="L10" s="39" t="s">
        <v>373</v>
      </c>
      <c r="M10" s="39" t="s">
        <v>6902</v>
      </c>
      <c r="N10" s="39">
        <v>2012</v>
      </c>
      <c r="O10" s="39"/>
      <c r="P10" s="39"/>
      <c r="Q10" s="39"/>
      <c r="R10" s="39"/>
      <c r="S10" s="39"/>
      <c r="T10" s="39" t="s">
        <v>6858</v>
      </c>
      <c r="U10" s="39" t="s">
        <v>6858</v>
      </c>
      <c r="V10" s="39" t="s">
        <v>6903</v>
      </c>
      <c r="W10" s="39" t="s">
        <v>6904</v>
      </c>
      <c r="X10" s="39"/>
      <c r="Y10" s="49" t="s">
        <v>6883</v>
      </c>
      <c r="Z10" s="57">
        <v>8</v>
      </c>
      <c r="AA10" s="57"/>
      <c r="AB10" s="57" t="s">
        <v>6905</v>
      </c>
      <c r="AC10" s="57"/>
      <c r="AD10" s="57"/>
      <c r="AE10" s="57" t="s">
        <v>6915</v>
      </c>
      <c r="AF10" s="57"/>
      <c r="AG10" s="57"/>
      <c r="AH10" s="57"/>
      <c r="AI10" s="57"/>
      <c r="AJ10" s="57"/>
      <c r="AK10" s="57"/>
      <c r="AL10" s="41" t="str">
        <f>IF(A10="","",IF(IF(ISERROR(MATCH(A10,[1]vInfo!A:A,0)),"","VPC")&lt;&gt;"","VPC",IF(ISERROR(MATCH(A10,[2]vInfo!A:A,0)),IF(ISERROR(MATCH(A10,[3]vInfo!A:A,0)),"Non VPC(Location/Technical Constraint)","VPC (yet)"),"VPC (yet)")))</f>
        <v>VPC</v>
      </c>
      <c r="AM10" s="41" t="str">
        <f>IF(AL10="VPC (yet)",IFERROR(VLOOKUP(B10,[5]Sheet1!A:B,2,0),""),"")</f>
        <v/>
      </c>
      <c r="AN10" s="41" t="str">
        <f t="shared" si="1"/>
        <v>AP</v>
      </c>
    </row>
    <row r="11" spans="1:41" ht="18" customHeight="1">
      <c r="A11" s="38" t="str">
        <f t="shared" si="0"/>
        <v>w11gamsap1a</v>
      </c>
      <c r="B11" s="38" t="s">
        <v>8112</v>
      </c>
      <c r="C11" s="38" t="s">
        <v>1326</v>
      </c>
      <c r="D11" s="38">
        <v>4</v>
      </c>
      <c r="E11" s="38" t="s">
        <v>6918</v>
      </c>
      <c r="F11" s="38" t="s">
        <v>6919</v>
      </c>
      <c r="G11" s="39" t="s">
        <v>223</v>
      </c>
      <c r="H11" s="39" t="s">
        <v>6878</v>
      </c>
      <c r="I11" s="39" t="s">
        <v>1132</v>
      </c>
      <c r="J11" s="39" t="s">
        <v>256</v>
      </c>
      <c r="K11" s="39" t="s">
        <v>6010</v>
      </c>
      <c r="L11" s="39" t="s">
        <v>1126</v>
      </c>
      <c r="M11" s="39"/>
      <c r="N11" s="39"/>
      <c r="O11" s="39"/>
      <c r="P11" s="39"/>
      <c r="Q11" s="39"/>
      <c r="R11" s="39" t="s">
        <v>6920</v>
      </c>
      <c r="S11" s="39"/>
      <c r="T11" s="39" t="s">
        <v>229</v>
      </c>
      <c r="U11" s="39" t="s">
        <v>6879</v>
      </c>
      <c r="V11" s="39" t="s">
        <v>6880</v>
      </c>
      <c r="W11" s="39" t="s">
        <v>6921</v>
      </c>
      <c r="X11" s="39" t="s">
        <v>6882</v>
      </c>
      <c r="Y11" s="49" t="s">
        <v>6883</v>
      </c>
      <c r="Z11" s="39">
        <v>8</v>
      </c>
      <c r="AA11" s="39"/>
      <c r="AB11" s="39">
        <v>16384</v>
      </c>
      <c r="AC11" s="39">
        <v>2700</v>
      </c>
      <c r="AD11" s="55" t="s">
        <v>6922</v>
      </c>
      <c r="AE11" s="55" t="s">
        <v>6923</v>
      </c>
      <c r="AF11" s="39"/>
      <c r="AG11" s="39"/>
      <c r="AH11" s="39"/>
      <c r="AI11" s="57"/>
      <c r="AJ11" s="59" t="s">
        <v>6886</v>
      </c>
      <c r="AK11" s="81"/>
      <c r="AL11" s="41" t="str">
        <f>IF(A11="","",IF(IF(ISERROR(MATCH(A11,[1]vInfo!A:A,0)),"","VPC")&lt;&gt;"","VPC",IF(ISERROR(MATCH(A11,[2]vInfo!A:A,0)),IF(ISERROR(MATCH(A11,[3]vInfo!A:A,0)),"Non VPC(Location/Technical Constraint)","VPC (yet)"),"VPC (yet)")))</f>
        <v>VPC (yet)</v>
      </c>
      <c r="AM11" s="41" t="str">
        <f>IF(AL11="VPC (yet)",IFERROR(VLOOKUP(B11,[4]Sheet1!A:B,2,0),""),"")</f>
        <v>September</v>
      </c>
      <c r="AN11" s="41" t="str">
        <f t="shared" si="1"/>
        <v>infra</v>
      </c>
      <c r="AO11" s="41">
        <f>MATCH(B11,[4]Dashboard!B:B,0)</f>
        <v>24</v>
      </c>
    </row>
    <row r="12" spans="1:41" ht="18" customHeight="1">
      <c r="A12" s="38" t="str">
        <f t="shared" si="0"/>
        <v>w11gamsdb1a</v>
      </c>
      <c r="B12" s="38" t="s">
        <v>1311</v>
      </c>
      <c r="C12" s="38" t="s">
        <v>6924</v>
      </c>
      <c r="D12" s="38">
        <v>4</v>
      </c>
      <c r="E12" s="38" t="s">
        <v>6925</v>
      </c>
      <c r="F12" s="38" t="s">
        <v>6926</v>
      </c>
      <c r="G12" s="39" t="s">
        <v>223</v>
      </c>
      <c r="H12" s="39" t="s">
        <v>6878</v>
      </c>
      <c r="I12" s="39" t="s">
        <v>1132</v>
      </c>
      <c r="J12" s="39" t="s">
        <v>256</v>
      </c>
      <c r="K12" s="39" t="s">
        <v>6010</v>
      </c>
      <c r="L12" s="39" t="s">
        <v>1126</v>
      </c>
      <c r="M12" s="39" t="s">
        <v>6927</v>
      </c>
      <c r="N12" s="39" t="s">
        <v>6928</v>
      </c>
      <c r="O12" s="39"/>
      <c r="P12" s="39"/>
      <c r="Q12" s="39"/>
      <c r="R12" s="39"/>
      <c r="S12" s="39"/>
      <c r="T12" s="39" t="s">
        <v>229</v>
      </c>
      <c r="U12" s="39" t="s">
        <v>6879</v>
      </c>
      <c r="V12" s="39" t="s">
        <v>6880</v>
      </c>
      <c r="W12" s="39" t="s">
        <v>6921</v>
      </c>
      <c r="X12" s="39" t="s">
        <v>6882</v>
      </c>
      <c r="Y12" s="49" t="s">
        <v>6883</v>
      </c>
      <c r="Z12" s="39">
        <v>2</v>
      </c>
      <c r="AA12" s="39"/>
      <c r="AB12" s="39"/>
      <c r="AC12" s="39"/>
      <c r="AD12" s="39"/>
      <c r="AE12" s="39"/>
      <c r="AF12" s="39"/>
      <c r="AG12" s="39"/>
      <c r="AH12" s="39"/>
      <c r="AI12" s="57"/>
      <c r="AJ12" s="59" t="s">
        <v>6886</v>
      </c>
      <c r="AK12" s="57"/>
      <c r="AL12" s="41" t="str">
        <f>IF(A12="","",IF(IF(ISERROR(MATCH(A12,[1]vInfo!A:A,0)),"","VPC")&lt;&gt;"","VPC",IF(ISERROR(MATCH(A12,[2]vInfo!A:A,0)),IF(ISERROR(MATCH(A12,[3]vInfo!A:A,0)),"Non VPC(Location/Technical Constraint)","VPC (yet)"),"VPC (yet)")))</f>
        <v>VPC (yet)</v>
      </c>
      <c r="AM12" s="41" t="str">
        <f>IF(AL12="VPC (yet)",IFERROR(VLOOKUP(B12,[4]Sheet1!A:B,2,0),""),"")</f>
        <v>September</v>
      </c>
      <c r="AN12" s="41" t="str">
        <f t="shared" si="1"/>
        <v>infra</v>
      </c>
      <c r="AO12" s="41">
        <f>MATCH(B12,[4]Dashboard!B:B,0)</f>
        <v>24</v>
      </c>
    </row>
    <row r="13" spans="1:41" ht="18" customHeight="1">
      <c r="A13" s="38" t="str">
        <f t="shared" si="0"/>
        <v>w11gamssap1a</v>
      </c>
      <c r="B13" s="38" t="s">
        <v>1311</v>
      </c>
      <c r="C13" s="38" t="s">
        <v>1326</v>
      </c>
      <c r="D13" s="38">
        <v>4</v>
      </c>
      <c r="E13" s="38" t="s">
        <v>6929</v>
      </c>
      <c r="F13" s="38" t="s">
        <v>6930</v>
      </c>
      <c r="G13" s="39" t="s">
        <v>223</v>
      </c>
      <c r="H13" s="39" t="s">
        <v>6878</v>
      </c>
      <c r="I13" s="39" t="s">
        <v>1132</v>
      </c>
      <c r="J13" s="39" t="s">
        <v>256</v>
      </c>
      <c r="K13" s="39" t="s">
        <v>6010</v>
      </c>
      <c r="L13" s="39" t="s">
        <v>1126</v>
      </c>
      <c r="M13" s="39"/>
      <c r="N13" s="39"/>
      <c r="O13" s="39"/>
      <c r="P13" s="39"/>
      <c r="Q13" s="39"/>
      <c r="R13" s="39" t="s">
        <v>6920</v>
      </c>
      <c r="S13" s="39"/>
      <c r="T13" s="39" t="s">
        <v>229</v>
      </c>
      <c r="U13" s="39" t="s">
        <v>6879</v>
      </c>
      <c r="V13" s="39" t="s">
        <v>6880</v>
      </c>
      <c r="W13" s="39" t="s">
        <v>6921</v>
      </c>
      <c r="X13" s="39" t="s">
        <v>6882</v>
      </c>
      <c r="Y13" s="49" t="s">
        <v>6883</v>
      </c>
      <c r="Z13" s="39">
        <v>4</v>
      </c>
      <c r="AA13" s="39"/>
      <c r="AB13" s="39">
        <v>8192</v>
      </c>
      <c r="AC13" s="39">
        <v>2700</v>
      </c>
      <c r="AD13" s="55" t="s">
        <v>6931</v>
      </c>
      <c r="AE13" s="55" t="s">
        <v>6932</v>
      </c>
      <c r="AF13" s="39"/>
      <c r="AG13" s="39"/>
      <c r="AH13" s="39"/>
      <c r="AI13" s="57"/>
      <c r="AJ13" s="59" t="s">
        <v>6886</v>
      </c>
      <c r="AK13" s="57"/>
      <c r="AL13" s="41" t="str">
        <f>IF(A13="","",IF(IF(ISERROR(MATCH(A13,[1]vInfo!A:A,0)),"","VPC")&lt;&gt;"","VPC",IF(ISERROR(MATCH(A13,[2]vInfo!A:A,0)),IF(ISERROR(MATCH(A13,[3]vInfo!A:A,0)),"Non VPC(Location/Technical Constraint)","VPC (yet)"),"VPC (yet)")))</f>
        <v>VPC (yet)</v>
      </c>
      <c r="AM13" s="41" t="str">
        <f>IF(AL13="VPC (yet)",IFERROR(VLOOKUP(B13,[4]Sheet1!A:B,2,0),""),"")</f>
        <v>September</v>
      </c>
      <c r="AN13" s="41" t="str">
        <f t="shared" si="1"/>
        <v>infra</v>
      </c>
      <c r="AO13" s="41">
        <f>MATCH(B13,[4]Dashboard!B:B,0)</f>
        <v>24</v>
      </c>
    </row>
    <row r="14" spans="1:41" ht="18" customHeight="1">
      <c r="A14" s="38" t="str">
        <f t="shared" si="0"/>
        <v>w11gamstdb1a</v>
      </c>
      <c r="B14" s="38" t="s">
        <v>1311</v>
      </c>
      <c r="C14" s="38" t="s">
        <v>1326</v>
      </c>
      <c r="D14" s="38">
        <v>4</v>
      </c>
      <c r="E14" s="38" t="s">
        <v>6933</v>
      </c>
      <c r="F14" s="38" t="s">
        <v>6934</v>
      </c>
      <c r="G14" s="39" t="s">
        <v>223</v>
      </c>
      <c r="H14" s="39" t="s">
        <v>6878</v>
      </c>
      <c r="I14" s="38" t="s">
        <v>1132</v>
      </c>
      <c r="J14" s="38" t="s">
        <v>256</v>
      </c>
      <c r="K14" s="39" t="s">
        <v>6901</v>
      </c>
      <c r="L14" s="39" t="s">
        <v>1126</v>
      </c>
      <c r="M14" s="39" t="s">
        <v>6927</v>
      </c>
      <c r="N14" s="39">
        <v>2014</v>
      </c>
      <c r="O14" s="39"/>
      <c r="P14" s="39"/>
      <c r="Q14" s="39"/>
      <c r="R14" s="39"/>
      <c r="S14" s="39"/>
      <c r="T14" s="39" t="s">
        <v>229</v>
      </c>
      <c r="U14" s="39" t="s">
        <v>6879</v>
      </c>
      <c r="V14" s="39" t="s">
        <v>6880</v>
      </c>
      <c r="W14" s="39" t="s">
        <v>6935</v>
      </c>
      <c r="X14" s="39" t="s">
        <v>6882</v>
      </c>
      <c r="Y14" s="49" t="s">
        <v>265</v>
      </c>
      <c r="Z14" s="57"/>
      <c r="AA14" s="57"/>
      <c r="AB14" s="57"/>
      <c r="AC14" s="57"/>
      <c r="AD14" s="57"/>
      <c r="AE14" s="57"/>
      <c r="AF14" s="57"/>
      <c r="AG14" s="57"/>
      <c r="AH14" s="57"/>
      <c r="AI14" s="57"/>
      <c r="AJ14" s="57"/>
      <c r="AK14" s="57"/>
      <c r="AL14" s="41" t="str">
        <f>IF(A14="","",IF(IF(ISERROR(MATCH(A14,[1]vInfo!A:A,0)),"","VPC")&lt;&gt;"","VPC",IF(ISERROR(MATCH(A14,[2]vInfo!A:A,0)),IF(ISERROR(MATCH(A14,[3]vInfo!A:A,0)),"Non VPC(Location/Technical Constraint)","VPC (yet)"),"VPC (yet)")))</f>
        <v>VPC</v>
      </c>
      <c r="AM14" s="41" t="str">
        <f>IF(AL14="VPC (yet)",IFERROR(VLOOKUP(B14,[5]Sheet1!A:B,2,0),""),"")</f>
        <v/>
      </c>
      <c r="AN14" s="41" t="str">
        <f t="shared" si="1"/>
        <v>infra</v>
      </c>
    </row>
    <row r="15" spans="1:41" ht="18" customHeight="1">
      <c r="A15" s="38" t="str">
        <f t="shared" si="0"/>
        <v>w11gamstweb1a</v>
      </c>
      <c r="B15" s="38" t="s">
        <v>1311</v>
      </c>
      <c r="C15" s="38" t="s">
        <v>1326</v>
      </c>
      <c r="D15" s="38">
        <v>4</v>
      </c>
      <c r="E15" s="38" t="s">
        <v>6936</v>
      </c>
      <c r="F15" s="38" t="s">
        <v>6937</v>
      </c>
      <c r="G15" s="39" t="s">
        <v>223</v>
      </c>
      <c r="H15" s="39" t="s">
        <v>6878</v>
      </c>
      <c r="I15" s="38" t="s">
        <v>1132</v>
      </c>
      <c r="J15" s="38" t="s">
        <v>256</v>
      </c>
      <c r="K15" s="39" t="s">
        <v>6901</v>
      </c>
      <c r="L15" s="39" t="s">
        <v>1126</v>
      </c>
      <c r="M15" s="39"/>
      <c r="N15" s="39"/>
      <c r="O15" s="39"/>
      <c r="P15" s="39"/>
      <c r="Q15" s="39"/>
      <c r="R15" s="39"/>
      <c r="S15" s="39"/>
      <c r="T15" s="39" t="s">
        <v>229</v>
      </c>
      <c r="U15" s="39" t="s">
        <v>6879</v>
      </c>
      <c r="V15" s="39" t="s">
        <v>6880</v>
      </c>
      <c r="W15" s="39" t="s">
        <v>6935</v>
      </c>
      <c r="X15" s="39" t="s">
        <v>6882</v>
      </c>
      <c r="Y15" s="49" t="s">
        <v>265</v>
      </c>
      <c r="Z15" s="57"/>
      <c r="AA15" s="57"/>
      <c r="AB15" s="57"/>
      <c r="AC15" s="57"/>
      <c r="AD15" s="57"/>
      <c r="AE15" s="57"/>
      <c r="AF15" s="57"/>
      <c r="AG15" s="57"/>
      <c r="AH15" s="57"/>
      <c r="AI15" s="57"/>
      <c r="AJ15" s="57"/>
      <c r="AK15" s="57"/>
      <c r="AL15" s="41" t="str">
        <f>IF(A15="","",IF(IF(ISERROR(MATCH(A15,[1]vInfo!A:A,0)),"","VPC")&lt;&gt;"","VPC",IF(ISERROR(MATCH(A15,[2]vInfo!A:A,0)),IF(ISERROR(MATCH(A15,[3]vInfo!A:A,0)),"Non VPC(Location/Technical Constraint)","VPC (yet)"),"VPC (yet)")))</f>
        <v>VPC</v>
      </c>
      <c r="AM15" s="41" t="str">
        <f>IF(AL15="VPC (yet)",IFERROR(VLOOKUP(B15,[5]Sheet1!A:B,2,0),""),"")</f>
        <v/>
      </c>
      <c r="AN15" s="41" t="str">
        <f t="shared" si="1"/>
        <v>infra</v>
      </c>
    </row>
    <row r="16" spans="1:41" ht="18" customHeight="1">
      <c r="A16" s="38" t="str">
        <f t="shared" si="0"/>
        <v>w11simssql01</v>
      </c>
      <c r="B16" s="38" t="s">
        <v>1311</v>
      </c>
      <c r="C16" s="38" t="s">
        <v>6924</v>
      </c>
      <c r="D16" s="38">
        <v>4</v>
      </c>
      <c r="E16" s="38" t="s">
        <v>6938</v>
      </c>
      <c r="F16" s="38" t="s">
        <v>255</v>
      </c>
      <c r="G16" s="39" t="s">
        <v>258</v>
      </c>
      <c r="H16" s="39" t="s">
        <v>6878</v>
      </c>
      <c r="I16" s="39" t="s">
        <v>1132</v>
      </c>
      <c r="J16" s="39" t="s">
        <v>256</v>
      </c>
      <c r="K16" s="39" t="s">
        <v>6010</v>
      </c>
      <c r="L16" s="39" t="s">
        <v>1126</v>
      </c>
      <c r="M16" s="39" t="s">
        <v>6927</v>
      </c>
      <c r="N16" s="39" t="s">
        <v>6928</v>
      </c>
      <c r="O16" s="39"/>
      <c r="P16" s="39"/>
      <c r="Q16" s="39"/>
      <c r="R16" s="39"/>
      <c r="S16" s="39"/>
      <c r="T16" s="39" t="s">
        <v>277</v>
      </c>
      <c r="U16" s="39" t="s">
        <v>6939</v>
      </c>
      <c r="V16" s="39" t="s">
        <v>6880</v>
      </c>
      <c r="W16" s="39" t="s">
        <v>6921</v>
      </c>
      <c r="X16" s="39" t="s">
        <v>6882</v>
      </c>
      <c r="Y16" s="49" t="s">
        <v>6883</v>
      </c>
      <c r="Z16" s="39">
        <v>2</v>
      </c>
      <c r="AA16" s="39"/>
      <c r="AB16" s="39"/>
      <c r="AC16" s="39"/>
      <c r="AD16" s="39"/>
      <c r="AE16" s="39"/>
      <c r="AF16" s="39"/>
      <c r="AG16" s="39"/>
      <c r="AH16" s="39"/>
      <c r="AI16" s="57"/>
      <c r="AJ16" s="59" t="s">
        <v>6940</v>
      </c>
      <c r="AK16" s="57"/>
      <c r="AL16" s="41" t="str">
        <f>IF(A16="","",IF(IF(ISERROR(MATCH(A16,[1]vInfo!A:A,0)),"","VPC")&lt;&gt;"","VPC",IF(ISERROR(MATCH(A16,[2]vInfo!A:A,0)),IF(ISERROR(MATCH(A16,[3]vInfo!A:A,0)),"Non VPC(Location/Technical Constraint)","VPC (yet)"),"VPC (yet)")))</f>
        <v>Non VPC(Location/Technical Constraint)</v>
      </c>
      <c r="AM16" s="41" t="str">
        <f>IF(AL16="VPC (yet)",IFERROR(VLOOKUP(B16,[5]Sheet1!A:B,2,0),""),"")</f>
        <v/>
      </c>
      <c r="AN16" s="41" t="str">
        <f t="shared" si="1"/>
        <v>infra</v>
      </c>
    </row>
    <row r="17" spans="1:41" ht="15.75" customHeight="1">
      <c r="A17" s="38" t="str">
        <f t="shared" si="0"/>
        <v>x11garitapp1a</v>
      </c>
      <c r="B17" s="38" t="s">
        <v>8116</v>
      </c>
      <c r="C17" s="38" t="s">
        <v>6942</v>
      </c>
      <c r="D17" s="38">
        <v>3</v>
      </c>
      <c r="E17" s="38" t="s">
        <v>6943</v>
      </c>
      <c r="F17" s="38" t="s">
        <v>6944</v>
      </c>
      <c r="G17" s="39" t="s">
        <v>670</v>
      </c>
      <c r="H17" s="39" t="s">
        <v>6878</v>
      </c>
      <c r="I17" s="39" t="s">
        <v>1132</v>
      </c>
      <c r="J17" s="39" t="s">
        <v>296</v>
      </c>
      <c r="K17" s="39" t="s">
        <v>6945</v>
      </c>
      <c r="L17" s="39" t="s">
        <v>6946</v>
      </c>
      <c r="M17" s="39"/>
      <c r="N17" s="39"/>
      <c r="O17" s="39"/>
      <c r="P17" s="39"/>
      <c r="Q17" s="39"/>
      <c r="R17" s="39"/>
      <c r="S17" s="39"/>
      <c r="T17" s="39" t="s">
        <v>6858</v>
      </c>
      <c r="U17" s="39" t="s">
        <v>6858</v>
      </c>
      <c r="V17" s="39" t="s">
        <v>6947</v>
      </c>
      <c r="W17" s="39" t="s">
        <v>6948</v>
      </c>
      <c r="X17" s="39" t="s">
        <v>6949</v>
      </c>
      <c r="Y17" s="49" t="s">
        <v>6950</v>
      </c>
      <c r="Z17" s="39"/>
      <c r="AA17" s="57"/>
      <c r="AB17" s="57"/>
      <c r="AC17" s="57"/>
      <c r="AD17" s="57"/>
      <c r="AE17" s="57"/>
      <c r="AF17" s="57"/>
      <c r="AG17" s="57"/>
      <c r="AH17" s="57"/>
      <c r="AI17" s="57"/>
      <c r="AJ17" s="57"/>
      <c r="AK17" s="57"/>
      <c r="AL17" s="41" t="str">
        <f>IF(A17="","",IF(IF(ISERROR(MATCH(A17,[1]vInfo!A:A,0)),"","VPC")&lt;&gt;"","VPC",IF(ISERROR(MATCH(A17,[2]vInfo!A:A,0)),IF(ISERROR(MATCH(A17,[3]vInfo!A:A,0)),"Non VPC(Location/Technical Constraint)","VPC (yet)"),"VPC (yet)")))</f>
        <v>VPC</v>
      </c>
      <c r="AM17" s="41" t="str">
        <f>IF(AL17="VPC (yet)",IFERROR(VLOOKUP(B17,[5]Sheet1!A:B,2,0),""),"")</f>
        <v/>
      </c>
      <c r="AN17" s="41" t="str">
        <f t="shared" si="1"/>
        <v>AP</v>
      </c>
    </row>
    <row r="18" spans="1:41" ht="18" customHeight="1">
      <c r="A18" s="38" t="str">
        <f t="shared" si="0"/>
        <v>x11garitapp2a</v>
      </c>
      <c r="B18" s="38" t="s">
        <v>6941</v>
      </c>
      <c r="C18" s="38" t="s">
        <v>6942</v>
      </c>
      <c r="D18" s="38">
        <v>3</v>
      </c>
      <c r="E18" s="38" t="s">
        <v>6951</v>
      </c>
      <c r="F18" s="38" t="s">
        <v>6952</v>
      </c>
      <c r="G18" s="39" t="s">
        <v>670</v>
      </c>
      <c r="H18" s="39" t="s">
        <v>6878</v>
      </c>
      <c r="I18" s="39" t="s">
        <v>1132</v>
      </c>
      <c r="J18" s="39" t="s">
        <v>296</v>
      </c>
      <c r="K18" s="39" t="s">
        <v>6945</v>
      </c>
      <c r="L18" s="39" t="s">
        <v>6946</v>
      </c>
      <c r="M18" s="39"/>
      <c r="N18" s="39"/>
      <c r="O18" s="39"/>
      <c r="P18" s="39"/>
      <c r="Q18" s="39"/>
      <c r="R18" s="39"/>
      <c r="S18" s="39"/>
      <c r="T18" s="39" t="s">
        <v>6858</v>
      </c>
      <c r="U18" s="39" t="s">
        <v>6858</v>
      </c>
      <c r="V18" s="39" t="s">
        <v>6947</v>
      </c>
      <c r="W18" s="39" t="s">
        <v>6948</v>
      </c>
      <c r="X18" s="39" t="s">
        <v>6949</v>
      </c>
      <c r="Y18" s="49" t="s">
        <v>6950</v>
      </c>
      <c r="Z18" s="39"/>
      <c r="AA18" s="57"/>
      <c r="AB18" s="57"/>
      <c r="AC18" s="57"/>
      <c r="AD18" s="57"/>
      <c r="AE18" s="57"/>
      <c r="AF18" s="57"/>
      <c r="AG18" s="57"/>
      <c r="AH18" s="57"/>
      <c r="AI18" s="57"/>
      <c r="AJ18" s="57"/>
      <c r="AK18" s="57"/>
      <c r="AL18" s="41" t="str">
        <f>IF(A18="","",IF(IF(ISERROR(MATCH(A18,[1]vInfo!A:A,0)),"","VPC")&lt;&gt;"","VPC",IF(ISERROR(MATCH(A18,[2]vInfo!A:A,0)),IF(ISERROR(MATCH(A18,[3]vInfo!A:A,0)),"Non VPC(Location/Technical Constraint)","VPC (yet)"),"VPC (yet)")))</f>
        <v>VPC</v>
      </c>
      <c r="AM18" s="41" t="str">
        <f>IF(AL18="VPC (yet)",IFERROR(VLOOKUP(B18,[5]Sheet1!A:B,2,0),""),"")</f>
        <v/>
      </c>
      <c r="AN18" s="41" t="str">
        <f t="shared" si="1"/>
        <v>AP</v>
      </c>
    </row>
    <row r="19" spans="1:41" ht="18" customHeight="1">
      <c r="A19" s="38" t="str">
        <f t="shared" si="0"/>
        <v>x11garitdb1a</v>
      </c>
      <c r="B19" s="38" t="s">
        <v>6941</v>
      </c>
      <c r="C19" s="38" t="s">
        <v>6942</v>
      </c>
      <c r="D19" s="38">
        <v>3</v>
      </c>
      <c r="E19" s="38" t="s">
        <v>6953</v>
      </c>
      <c r="F19" s="38" t="s">
        <v>6954</v>
      </c>
      <c r="G19" s="39" t="s">
        <v>670</v>
      </c>
      <c r="H19" s="39" t="s">
        <v>6878</v>
      </c>
      <c r="I19" s="39" t="s">
        <v>1132</v>
      </c>
      <c r="J19" s="39" t="s">
        <v>296</v>
      </c>
      <c r="K19" s="39" t="s">
        <v>6945</v>
      </c>
      <c r="L19" s="39" t="s">
        <v>6946</v>
      </c>
      <c r="M19" s="39"/>
      <c r="N19" s="39"/>
      <c r="O19" s="39"/>
      <c r="P19" s="39"/>
      <c r="Q19" s="39"/>
      <c r="R19" s="39"/>
      <c r="S19" s="39"/>
      <c r="T19" s="39" t="s">
        <v>6858</v>
      </c>
      <c r="U19" s="39" t="s">
        <v>6858</v>
      </c>
      <c r="V19" s="39" t="s">
        <v>6947</v>
      </c>
      <c r="W19" s="39" t="s">
        <v>6948</v>
      </c>
      <c r="X19" s="39" t="s">
        <v>6949</v>
      </c>
      <c r="Y19" s="49" t="s">
        <v>6950</v>
      </c>
      <c r="Z19" s="39"/>
      <c r="AA19" s="57"/>
      <c r="AB19" s="57"/>
      <c r="AC19" s="57"/>
      <c r="AD19" s="57"/>
      <c r="AE19" s="57"/>
      <c r="AF19" s="57"/>
      <c r="AG19" s="57"/>
      <c r="AH19" s="57"/>
      <c r="AI19" s="57"/>
      <c r="AJ19" s="57"/>
      <c r="AK19" s="57"/>
      <c r="AL19" s="41" t="str">
        <f>IF(A19="","",IF(IF(ISERROR(MATCH(A19,[1]vInfo!A:A,0)),"","VPC")&lt;&gt;"","VPC",IF(ISERROR(MATCH(A19,[2]vInfo!A:A,0)),IF(ISERROR(MATCH(A19,[3]vInfo!A:A,0)),"Non VPC(Location/Technical Constraint)","VPC (yet)"),"VPC (yet)")))</f>
        <v>VPC</v>
      </c>
      <c r="AM19" s="41" t="str">
        <f>IF(AL19="VPC (yet)",IFERROR(VLOOKUP(B19,[5]Sheet1!A:B,2,0),""),"")</f>
        <v/>
      </c>
      <c r="AN19" s="41" t="str">
        <f t="shared" si="1"/>
        <v>AP</v>
      </c>
    </row>
    <row r="20" spans="1:41" ht="18" customHeight="1">
      <c r="A20" s="38" t="str">
        <f t="shared" si="0"/>
        <v>a11gtpgams1a</v>
      </c>
      <c r="B20" s="38" t="s">
        <v>6955</v>
      </c>
      <c r="C20" s="38" t="s">
        <v>6956</v>
      </c>
      <c r="D20" s="38">
        <v>2</v>
      </c>
      <c r="E20" s="38" t="s">
        <v>6957</v>
      </c>
      <c r="F20" s="38" t="s">
        <v>712</v>
      </c>
      <c r="G20" s="39" t="s">
        <v>670</v>
      </c>
      <c r="H20" s="39" t="s">
        <v>6958</v>
      </c>
      <c r="I20" s="39" t="s">
        <v>6959</v>
      </c>
      <c r="J20" s="39" t="s">
        <v>303</v>
      </c>
      <c r="K20" s="39" t="s">
        <v>304</v>
      </c>
      <c r="L20" s="39" t="s">
        <v>6960</v>
      </c>
      <c r="M20" s="39"/>
      <c r="N20" s="39"/>
      <c r="O20" s="39" t="s">
        <v>6961</v>
      </c>
      <c r="P20" s="39"/>
      <c r="Q20" s="39"/>
      <c r="R20" s="47" t="s">
        <v>6962</v>
      </c>
      <c r="S20" s="47"/>
      <c r="T20" s="39" t="s">
        <v>229</v>
      </c>
      <c r="U20" s="39" t="s">
        <v>6939</v>
      </c>
      <c r="V20" s="39" t="s">
        <v>6963</v>
      </c>
      <c r="W20" s="39" t="s">
        <v>6964</v>
      </c>
      <c r="X20" s="39" t="s">
        <v>6965</v>
      </c>
      <c r="Y20" s="49" t="s">
        <v>6883</v>
      </c>
      <c r="Z20" s="39"/>
      <c r="AA20" s="39" t="s">
        <v>1128</v>
      </c>
      <c r="AB20" s="39" t="s">
        <v>6966</v>
      </c>
      <c r="AC20" s="39">
        <v>3503</v>
      </c>
      <c r="AD20" s="39"/>
      <c r="AE20" s="39">
        <v>81792</v>
      </c>
      <c r="AF20" s="39"/>
      <c r="AG20" s="49" t="s">
        <v>6967</v>
      </c>
      <c r="AH20" s="39"/>
      <c r="AI20" s="57"/>
      <c r="AJ20" s="38" t="s">
        <v>6968</v>
      </c>
      <c r="AK20" s="57"/>
      <c r="AL20" s="41" t="str">
        <f>IF(A20="","",IF(IF(ISERROR(MATCH(A20,[1]vInfo!A:A,0)),"","VPC")&lt;&gt;"","VPC",IF(ISERROR(MATCH(A20,[2]vInfo!A:A,0)),IF(ISERROR(MATCH(A20,[3]vInfo!A:A,0)),"Non VPC(Location/Technical Constraint)","VPC (yet)"),"VPC (yet)")))</f>
        <v>Non VPC(Location/Technical Constraint)</v>
      </c>
      <c r="AM20" s="41" t="str">
        <f>IF(AL20="VPC (yet)",IFERROR(VLOOKUP(B20,[5]Sheet1!A:B,2,0),""),"")</f>
        <v/>
      </c>
      <c r="AN20" s="41" t="str">
        <f t="shared" si="1"/>
        <v>AP</v>
      </c>
    </row>
    <row r="21" spans="1:41" ht="18" customHeight="1">
      <c r="A21" s="38" t="str">
        <f t="shared" si="0"/>
        <v>a11gtpgams1a</v>
      </c>
      <c r="B21" s="38" t="s">
        <v>6955</v>
      </c>
      <c r="C21" s="38" t="s">
        <v>6956</v>
      </c>
      <c r="D21" s="38">
        <v>2</v>
      </c>
      <c r="E21" s="38" t="s">
        <v>6957</v>
      </c>
      <c r="F21" s="38" t="s">
        <v>714</v>
      </c>
      <c r="G21" s="39" t="s">
        <v>465</v>
      </c>
      <c r="H21" s="39" t="s">
        <v>6958</v>
      </c>
      <c r="I21" s="39" t="s">
        <v>6969</v>
      </c>
      <c r="J21" s="39" t="s">
        <v>303</v>
      </c>
      <c r="K21" s="39" t="s">
        <v>304</v>
      </c>
      <c r="L21" s="39" t="s">
        <v>6960</v>
      </c>
      <c r="M21" s="39"/>
      <c r="N21" s="39"/>
      <c r="O21" s="39" t="s">
        <v>6961</v>
      </c>
      <c r="P21" s="39"/>
      <c r="Q21" s="39"/>
      <c r="R21" s="47" t="s">
        <v>6962</v>
      </c>
      <c r="S21" s="47"/>
      <c r="T21" s="39" t="s">
        <v>277</v>
      </c>
      <c r="U21" s="39" t="s">
        <v>6939</v>
      </c>
      <c r="V21" s="39" t="s">
        <v>6963</v>
      </c>
      <c r="W21" s="39" t="s">
        <v>6964</v>
      </c>
      <c r="X21" s="39" t="s">
        <v>6965</v>
      </c>
      <c r="Y21" s="49" t="s">
        <v>6883</v>
      </c>
      <c r="Z21" s="39"/>
      <c r="AA21" s="39" t="s">
        <v>1128</v>
      </c>
      <c r="AB21" s="39" t="s">
        <v>6966</v>
      </c>
      <c r="AC21" s="39">
        <v>3503</v>
      </c>
      <c r="AD21" s="39"/>
      <c r="AE21" s="39">
        <v>81792</v>
      </c>
      <c r="AF21" s="39"/>
      <c r="AG21" s="39"/>
      <c r="AH21" s="39"/>
      <c r="AI21" s="57"/>
      <c r="AJ21" s="38" t="s">
        <v>6970</v>
      </c>
      <c r="AK21" s="57"/>
      <c r="AL21" s="41" t="str">
        <f>IF(A21="","",IF(IF(ISERROR(MATCH(A21,[1]vInfo!A:A,0)),"","VPC")&lt;&gt;"","VPC",IF(ISERROR(MATCH(A21,[2]vInfo!A:A,0)),IF(ISERROR(MATCH(A21,[3]vInfo!A:A,0)),"Non VPC(Location/Technical Constraint)","VPC (yet)"),"VPC (yet)")))</f>
        <v>Non VPC(Location/Technical Constraint)</v>
      </c>
      <c r="AM21" s="41" t="str">
        <f>IF(AL21="VPC (yet)",IFERROR(VLOOKUP(B21,[5]Sheet1!A:B,2,0),""),"")</f>
        <v/>
      </c>
      <c r="AN21" s="41" t="str">
        <f t="shared" si="1"/>
        <v>AP</v>
      </c>
    </row>
    <row r="22" spans="1:41" ht="18" customHeight="1">
      <c r="A22" s="38" t="str">
        <f t="shared" si="0"/>
        <v>a11gtpgams1b</v>
      </c>
      <c r="B22" s="38" t="s">
        <v>6955</v>
      </c>
      <c r="C22" s="38" t="s">
        <v>6956</v>
      </c>
      <c r="D22" s="38">
        <v>2</v>
      </c>
      <c r="E22" s="38" t="s">
        <v>6971</v>
      </c>
      <c r="F22" s="38" t="s">
        <v>716</v>
      </c>
      <c r="G22" s="39" t="s">
        <v>670</v>
      </c>
      <c r="H22" s="39" t="s">
        <v>6958</v>
      </c>
      <c r="I22" s="39" t="s">
        <v>6959</v>
      </c>
      <c r="J22" s="39" t="s">
        <v>303</v>
      </c>
      <c r="K22" s="39" t="s">
        <v>304</v>
      </c>
      <c r="L22" s="39" t="s">
        <v>6960</v>
      </c>
      <c r="M22" s="39"/>
      <c r="N22" s="39"/>
      <c r="O22" s="39" t="s">
        <v>6961</v>
      </c>
      <c r="P22" s="39"/>
      <c r="Q22" s="39"/>
      <c r="R22" s="47" t="s">
        <v>6962</v>
      </c>
      <c r="S22" s="47"/>
      <c r="T22" s="39" t="s">
        <v>229</v>
      </c>
      <c r="U22" s="39" t="s">
        <v>6939</v>
      </c>
      <c r="V22" s="39" t="s">
        <v>6963</v>
      </c>
      <c r="W22" s="39" t="s">
        <v>6964</v>
      </c>
      <c r="X22" s="39" t="s">
        <v>6965</v>
      </c>
      <c r="Y22" s="49" t="s">
        <v>6883</v>
      </c>
      <c r="Z22" s="39"/>
      <c r="AA22" s="39" t="s">
        <v>1128</v>
      </c>
      <c r="AB22" s="39" t="s">
        <v>6966</v>
      </c>
      <c r="AC22" s="39">
        <v>3300</v>
      </c>
      <c r="AD22" s="39"/>
      <c r="AE22" s="39">
        <v>81792</v>
      </c>
      <c r="AF22" s="39"/>
      <c r="AG22" s="49" t="s">
        <v>6967</v>
      </c>
      <c r="AH22" s="39"/>
      <c r="AI22" s="57"/>
      <c r="AJ22" s="38" t="s">
        <v>6970</v>
      </c>
      <c r="AK22" s="57"/>
      <c r="AL22" s="41" t="str">
        <f>IF(A22="","",IF(IF(ISERROR(MATCH(A22,[1]vInfo!A:A,0)),"","VPC")&lt;&gt;"","VPC",IF(ISERROR(MATCH(A22,[2]vInfo!A:A,0)),IF(ISERROR(MATCH(A22,[3]vInfo!A:A,0)),"Non VPC(Location/Technical Constraint)","VPC (yet)"),"VPC (yet)")))</f>
        <v>Non VPC(Location/Technical Constraint)</v>
      </c>
      <c r="AM22" s="41" t="str">
        <f>IF(AL22="VPC (yet)",IFERROR(VLOOKUP(B22,[5]Sheet1!A:B,2,0),""),"")</f>
        <v/>
      </c>
      <c r="AN22" s="41" t="str">
        <f t="shared" si="1"/>
        <v>AP</v>
      </c>
    </row>
    <row r="23" spans="1:41" ht="18" customHeight="1">
      <c r="A23" s="38" t="str">
        <f t="shared" si="0"/>
        <v>a11gtpgamsdb1a</v>
      </c>
      <c r="B23" s="38" t="s">
        <v>6955</v>
      </c>
      <c r="C23" s="38" t="s">
        <v>6956</v>
      </c>
      <c r="D23" s="38">
        <v>2</v>
      </c>
      <c r="E23" s="38" t="s">
        <v>6972</v>
      </c>
      <c r="F23" s="38" t="s">
        <v>718</v>
      </c>
      <c r="G23" s="39" t="s">
        <v>670</v>
      </c>
      <c r="H23" s="39" t="s">
        <v>6958</v>
      </c>
      <c r="I23" s="39" t="s">
        <v>6959</v>
      </c>
      <c r="J23" s="39" t="s">
        <v>303</v>
      </c>
      <c r="K23" s="39" t="s">
        <v>304</v>
      </c>
      <c r="L23" s="39" t="s">
        <v>6960</v>
      </c>
      <c r="M23" s="39" t="s">
        <v>6973</v>
      </c>
      <c r="N23" s="39" t="s">
        <v>6974</v>
      </c>
      <c r="O23" s="39"/>
      <c r="P23" s="39"/>
      <c r="Q23" s="39"/>
      <c r="R23" s="39"/>
      <c r="S23" s="39"/>
      <c r="T23" s="39" t="s">
        <v>229</v>
      </c>
      <c r="U23" s="39" t="s">
        <v>6939</v>
      </c>
      <c r="V23" s="39" t="s">
        <v>6963</v>
      </c>
      <c r="W23" s="39" t="s">
        <v>6964</v>
      </c>
      <c r="X23" s="39" t="s">
        <v>6965</v>
      </c>
      <c r="Y23" s="49" t="s">
        <v>6883</v>
      </c>
      <c r="Z23" s="39"/>
      <c r="AA23" s="39">
        <v>2</v>
      </c>
      <c r="AB23" s="39" t="s">
        <v>6975</v>
      </c>
      <c r="AC23" s="39">
        <v>3503</v>
      </c>
      <c r="AD23" s="39"/>
      <c r="AE23" s="39"/>
      <c r="AF23" s="39"/>
      <c r="AG23" s="49" t="s">
        <v>6967</v>
      </c>
      <c r="AH23" s="39"/>
      <c r="AI23" s="57"/>
      <c r="AJ23" s="38" t="s">
        <v>6976</v>
      </c>
      <c r="AK23" s="57"/>
      <c r="AL23" s="41" t="str">
        <f>IF(A23="","",IF(IF(ISERROR(MATCH(A23,[1]vInfo!A:A,0)),"","VPC")&lt;&gt;"","VPC",IF(ISERROR(MATCH(A23,[2]vInfo!A:A,0)),IF(ISERROR(MATCH(A23,[3]vInfo!A:A,0)),"Non VPC(Location/Technical Constraint)","VPC (yet)"),"VPC (yet)")))</f>
        <v>Non VPC(Location/Technical Constraint)</v>
      </c>
      <c r="AM23" s="41" t="str">
        <f>IF(AL23="VPC (yet)",IFERROR(VLOOKUP(B23,[5]Sheet1!A:B,2,0),""),"")</f>
        <v/>
      </c>
      <c r="AN23" s="41" t="str">
        <f t="shared" si="1"/>
        <v>AP</v>
      </c>
    </row>
    <row r="24" spans="1:41" ht="18" customHeight="1">
      <c r="A24" s="38" t="str">
        <f t="shared" si="0"/>
        <v>a11gtpgamsdb1b</v>
      </c>
      <c r="B24" s="38" t="s">
        <v>6955</v>
      </c>
      <c r="C24" s="38" t="s">
        <v>1428</v>
      </c>
      <c r="D24" s="38">
        <v>2</v>
      </c>
      <c r="E24" s="38" t="s">
        <v>6977</v>
      </c>
      <c r="F24" s="38" t="s">
        <v>720</v>
      </c>
      <c r="G24" s="39" t="s">
        <v>670</v>
      </c>
      <c r="H24" s="39" t="s">
        <v>6958</v>
      </c>
      <c r="I24" s="39" t="s">
        <v>6959</v>
      </c>
      <c r="J24" s="39" t="s">
        <v>303</v>
      </c>
      <c r="K24" s="39" t="s">
        <v>304</v>
      </c>
      <c r="L24" s="39" t="s">
        <v>6960</v>
      </c>
      <c r="M24" s="39" t="s">
        <v>6973</v>
      </c>
      <c r="N24" s="39" t="s">
        <v>6974</v>
      </c>
      <c r="O24" s="39"/>
      <c r="P24" s="39"/>
      <c r="Q24" s="39"/>
      <c r="R24" s="39"/>
      <c r="S24" s="39"/>
      <c r="T24" s="39" t="s">
        <v>229</v>
      </c>
      <c r="U24" s="39" t="s">
        <v>6939</v>
      </c>
      <c r="V24" s="39" t="s">
        <v>6963</v>
      </c>
      <c r="W24" s="39" t="s">
        <v>6964</v>
      </c>
      <c r="X24" s="39" t="s">
        <v>6965</v>
      </c>
      <c r="Y24" s="49" t="s">
        <v>6883</v>
      </c>
      <c r="Z24" s="39"/>
      <c r="AA24" s="39">
        <v>1</v>
      </c>
      <c r="AB24" s="39" t="s">
        <v>6975</v>
      </c>
      <c r="AC24" s="39">
        <v>3300</v>
      </c>
      <c r="AD24" s="39"/>
      <c r="AE24" s="39"/>
      <c r="AF24" s="39"/>
      <c r="AG24" s="49" t="s">
        <v>6967</v>
      </c>
      <c r="AH24" s="39"/>
      <c r="AI24" s="57"/>
      <c r="AJ24" s="38" t="s">
        <v>6970</v>
      </c>
      <c r="AK24" s="57"/>
      <c r="AL24" s="41" t="str">
        <f>IF(A24="","",IF(IF(ISERROR(MATCH(A24,[1]vInfo!A:A,0)),"","VPC")&lt;&gt;"","VPC",IF(ISERROR(MATCH(A24,[2]vInfo!A:A,0)),IF(ISERROR(MATCH(A24,[3]vInfo!A:A,0)),"Non VPC(Location/Technical Constraint)","VPC (yet)"),"VPC (yet)")))</f>
        <v>Non VPC(Location/Technical Constraint)</v>
      </c>
      <c r="AM24" s="41" t="str">
        <f>IF(AL24="VPC (yet)",IFERROR(VLOOKUP(B24,[5]Sheet1!A:B,2,0),""),"")</f>
        <v/>
      </c>
      <c r="AN24" s="41" t="str">
        <f t="shared" si="1"/>
        <v>AP</v>
      </c>
    </row>
    <row r="25" spans="1:41" ht="18" customHeight="1">
      <c r="A25" s="38" t="str">
        <f t="shared" si="0"/>
        <v>a11rtpgamsdb1b</v>
      </c>
      <c r="B25" s="38" t="s">
        <v>6955</v>
      </c>
      <c r="C25" s="38" t="s">
        <v>6956</v>
      </c>
      <c r="D25" s="38">
        <v>2</v>
      </c>
      <c r="E25" s="38" t="s">
        <v>6978</v>
      </c>
      <c r="F25" s="38" t="s">
        <v>722</v>
      </c>
      <c r="G25" s="39" t="s">
        <v>681</v>
      </c>
      <c r="H25" s="39" t="s">
        <v>6958</v>
      </c>
      <c r="I25" s="39" t="s">
        <v>6969</v>
      </c>
      <c r="J25" s="39" t="s">
        <v>303</v>
      </c>
      <c r="K25" s="39" t="s">
        <v>304</v>
      </c>
      <c r="L25" s="39" t="s">
        <v>6960</v>
      </c>
      <c r="M25" s="39" t="s">
        <v>6973</v>
      </c>
      <c r="N25" s="39" t="s">
        <v>6974</v>
      </c>
      <c r="O25" s="39"/>
      <c r="P25" s="39"/>
      <c r="Q25" s="39"/>
      <c r="R25" s="39"/>
      <c r="S25" s="39"/>
      <c r="T25" s="39" t="s">
        <v>277</v>
      </c>
      <c r="U25" s="39" t="s">
        <v>6939</v>
      </c>
      <c r="V25" s="39" t="s">
        <v>6963</v>
      </c>
      <c r="W25" s="39" t="s">
        <v>6964</v>
      </c>
      <c r="X25" s="39" t="s">
        <v>6965</v>
      </c>
      <c r="Y25" s="49" t="s">
        <v>6883</v>
      </c>
      <c r="Z25" s="39"/>
      <c r="AA25" s="39" t="s">
        <v>1165</v>
      </c>
      <c r="AB25" s="39" t="s">
        <v>6975</v>
      </c>
      <c r="AC25" s="39">
        <v>3503</v>
      </c>
      <c r="AD25" s="39"/>
      <c r="AE25" s="39"/>
      <c r="AF25" s="39"/>
      <c r="AG25" s="49"/>
      <c r="AH25" s="39"/>
      <c r="AI25" s="57"/>
      <c r="AJ25" s="38" t="s">
        <v>6968</v>
      </c>
      <c r="AK25" s="57"/>
      <c r="AL25" s="41" t="str">
        <f>IF(A25="","",IF(IF(ISERROR(MATCH(A25,[1]vInfo!A:A,0)),"","VPC")&lt;&gt;"","VPC",IF(ISERROR(MATCH(A25,[2]vInfo!A:A,0)),IF(ISERROR(MATCH(A25,[3]vInfo!A:A,0)),"Non VPC(Location/Technical Constraint)","VPC (yet)"),"VPC (yet)")))</f>
        <v>Non VPC(Location/Technical Constraint)</v>
      </c>
      <c r="AM25" s="41" t="str">
        <f>IF(AL25="VPC (yet)",IFERROR(VLOOKUP(B25,[5]Sheet1!A:B,2,0),""),"")</f>
        <v/>
      </c>
      <c r="AN25" s="41" t="str">
        <f t="shared" si="1"/>
        <v>AP</v>
      </c>
    </row>
    <row r="26" spans="1:41" ht="18" customHeight="1">
      <c r="A26" s="38" t="str">
        <f t="shared" si="0"/>
        <v>w11gatmbom1a</v>
      </c>
      <c r="B26" s="38" t="s">
        <v>1435</v>
      </c>
      <c r="C26" s="38" t="s">
        <v>1436</v>
      </c>
      <c r="D26" s="38">
        <v>3</v>
      </c>
      <c r="E26" s="38" t="s">
        <v>6979</v>
      </c>
      <c r="F26" s="38" t="s">
        <v>6980</v>
      </c>
      <c r="G26" s="39" t="s">
        <v>670</v>
      </c>
      <c r="H26" s="39" t="s">
        <v>6878</v>
      </c>
      <c r="I26" s="39" t="s">
        <v>6959</v>
      </c>
      <c r="J26" s="39" t="s">
        <v>256</v>
      </c>
      <c r="K26" s="39" t="s">
        <v>6010</v>
      </c>
      <c r="L26" s="39" t="s">
        <v>6960</v>
      </c>
      <c r="M26" s="39"/>
      <c r="N26" s="39"/>
      <c r="O26" s="39"/>
      <c r="P26" s="39"/>
      <c r="Q26" s="39"/>
      <c r="R26" s="39"/>
      <c r="S26" s="39"/>
      <c r="T26" s="39" t="s">
        <v>216</v>
      </c>
      <c r="U26" s="39" t="s">
        <v>6879</v>
      </c>
      <c r="V26" s="39" t="s">
        <v>6963</v>
      </c>
      <c r="W26" s="39" t="s">
        <v>6981</v>
      </c>
      <c r="X26" s="39" t="s">
        <v>6965</v>
      </c>
      <c r="Y26" s="49" t="s">
        <v>6883</v>
      </c>
      <c r="Z26" s="39">
        <v>2</v>
      </c>
      <c r="AA26" s="39"/>
      <c r="AB26" s="39">
        <v>4096</v>
      </c>
      <c r="AC26" s="39">
        <v>2600</v>
      </c>
      <c r="AD26" s="55" t="s">
        <v>6931</v>
      </c>
      <c r="AE26" s="55" t="s">
        <v>6982</v>
      </c>
      <c r="AF26" s="39"/>
      <c r="AG26" s="39"/>
      <c r="AH26" s="39" t="s">
        <v>6983</v>
      </c>
      <c r="AI26" s="57"/>
      <c r="AJ26" s="59" t="s">
        <v>6886</v>
      </c>
      <c r="AK26" s="57"/>
      <c r="AL26" s="41" t="str">
        <f>IF(A26="","",IF(IF(ISERROR(MATCH(A26,[1]vInfo!A:A,0)),"","VPC")&lt;&gt;"","VPC",IF(ISERROR(MATCH(A26,[2]vInfo!A:A,0)),IF(ISERROR(MATCH(A26,[3]vInfo!A:A,0)),"Non VPC(Location/Technical Constraint)","VPC (yet)"),"VPC (yet)")))</f>
        <v>VPC (yet)</v>
      </c>
      <c r="AM26" s="41" t="str">
        <f>IF(AL26="VPC (yet)",IFERROR(VLOOKUP(B26,[4]Sheet1!A:B,2,0),""),"")</f>
        <v>August</v>
      </c>
      <c r="AN26" s="41" t="str">
        <f t="shared" si="1"/>
        <v>AP</v>
      </c>
      <c r="AO26" s="41">
        <f>MATCH(B26,[4]Dashboard!B:B,0)</f>
        <v>16</v>
      </c>
    </row>
    <row r="27" spans="1:41" ht="18" customHeight="1">
      <c r="A27" s="38" t="str">
        <f t="shared" si="0"/>
        <v>w11gatmepo1a</v>
      </c>
      <c r="B27" s="38" t="s">
        <v>1435</v>
      </c>
      <c r="C27" s="38" t="s">
        <v>6984</v>
      </c>
      <c r="D27" s="38">
        <v>3</v>
      </c>
      <c r="E27" s="38" t="s">
        <v>6985</v>
      </c>
      <c r="F27" s="38" t="s">
        <v>6986</v>
      </c>
      <c r="G27" s="39" t="s">
        <v>670</v>
      </c>
      <c r="H27" s="39" t="s">
        <v>6878</v>
      </c>
      <c r="I27" s="39" t="s">
        <v>6959</v>
      </c>
      <c r="J27" s="39" t="s">
        <v>256</v>
      </c>
      <c r="K27" s="39" t="s">
        <v>6010</v>
      </c>
      <c r="L27" s="39" t="s">
        <v>6960</v>
      </c>
      <c r="M27" s="39" t="s">
        <v>6902</v>
      </c>
      <c r="N27" s="39" t="s">
        <v>6928</v>
      </c>
      <c r="O27" s="39"/>
      <c r="P27" s="39"/>
      <c r="Q27" s="39"/>
      <c r="R27" s="39" t="s">
        <v>6920</v>
      </c>
      <c r="S27" s="39"/>
      <c r="T27" s="39" t="s">
        <v>229</v>
      </c>
      <c r="U27" s="39" t="s">
        <v>6879</v>
      </c>
      <c r="V27" s="39" t="s">
        <v>6963</v>
      </c>
      <c r="W27" s="39" t="s">
        <v>6981</v>
      </c>
      <c r="X27" s="39" t="s">
        <v>6965</v>
      </c>
      <c r="Y27" s="49" t="s">
        <v>6883</v>
      </c>
      <c r="Z27" s="39">
        <v>2</v>
      </c>
      <c r="AA27" s="39"/>
      <c r="AB27" s="39">
        <v>4096</v>
      </c>
      <c r="AC27" s="39">
        <v>2600</v>
      </c>
      <c r="AD27" s="55" t="s">
        <v>6931</v>
      </c>
      <c r="AE27" s="55" t="s">
        <v>6987</v>
      </c>
      <c r="AF27" s="39"/>
      <c r="AG27" s="39"/>
      <c r="AH27" s="39" t="s">
        <v>6983</v>
      </c>
      <c r="AI27" s="57"/>
      <c r="AJ27" s="59" t="s">
        <v>6976</v>
      </c>
      <c r="AK27" s="57"/>
      <c r="AL27" s="41" t="str">
        <f>IF(A27="","",IF(IF(ISERROR(MATCH(A27,[1]vInfo!A:A,0)),"","VPC")&lt;&gt;"","VPC",IF(ISERROR(MATCH(A27,[2]vInfo!A:A,0)),IF(ISERROR(MATCH(A27,[3]vInfo!A:A,0)),"Non VPC(Location/Technical Constraint)","VPC (yet)"),"VPC (yet)")))</f>
        <v>VPC (yet)</v>
      </c>
      <c r="AM27" s="41" t="str">
        <f>IF(AL27="VPC (yet)",IFERROR(VLOOKUP(B27,[4]Sheet1!A:B,2,0),""),"")</f>
        <v>August</v>
      </c>
      <c r="AN27" s="41" t="str">
        <f t="shared" si="1"/>
        <v>AP</v>
      </c>
      <c r="AO27" s="41">
        <f>MATCH(B27,[4]Dashboard!B:B,0)</f>
        <v>16</v>
      </c>
    </row>
    <row r="28" spans="1:41" ht="18" customHeight="1">
      <c r="A28" s="38" t="str">
        <f t="shared" si="0"/>
        <v>w11satmbom01</v>
      </c>
      <c r="B28" s="38" t="s">
        <v>1435</v>
      </c>
      <c r="C28" s="38" t="s">
        <v>6984</v>
      </c>
      <c r="D28" s="38">
        <v>3</v>
      </c>
      <c r="E28" s="38" t="s">
        <v>6988</v>
      </c>
      <c r="F28" s="38" t="s">
        <v>6989</v>
      </c>
      <c r="G28" s="39" t="s">
        <v>234</v>
      </c>
      <c r="H28" s="39" t="s">
        <v>6878</v>
      </c>
      <c r="I28" s="39" t="s">
        <v>6959</v>
      </c>
      <c r="J28" s="39" t="s">
        <v>218</v>
      </c>
      <c r="K28" s="39" t="s">
        <v>6010</v>
      </c>
      <c r="L28" s="39" t="s">
        <v>6960</v>
      </c>
      <c r="M28" s="39" t="s">
        <v>6902</v>
      </c>
      <c r="N28" s="39" t="s">
        <v>6928</v>
      </c>
      <c r="O28" s="39"/>
      <c r="P28" s="39"/>
      <c r="Q28" s="39"/>
      <c r="R28" s="39"/>
      <c r="S28" s="39"/>
      <c r="T28" s="39" t="s">
        <v>232</v>
      </c>
      <c r="U28" s="39" t="s">
        <v>6939</v>
      </c>
      <c r="V28" s="39" t="s">
        <v>6963</v>
      </c>
      <c r="W28" s="39" t="s">
        <v>6981</v>
      </c>
      <c r="X28" s="39" t="s">
        <v>6965</v>
      </c>
      <c r="Y28" s="49" t="s">
        <v>6883</v>
      </c>
      <c r="Z28" s="39">
        <v>4</v>
      </c>
      <c r="AA28" s="39"/>
      <c r="AB28" s="39">
        <v>8192</v>
      </c>
      <c r="AC28" s="39">
        <v>2533</v>
      </c>
      <c r="AD28" s="55" t="s">
        <v>6931</v>
      </c>
      <c r="AE28" s="55" t="s">
        <v>6990</v>
      </c>
      <c r="AF28" s="39"/>
      <c r="AG28" s="39"/>
      <c r="AH28" s="39"/>
      <c r="AI28" s="57"/>
      <c r="AJ28" s="59" t="s">
        <v>6991</v>
      </c>
      <c r="AK28" s="57"/>
      <c r="AL28" s="41" t="str">
        <f>IF(A28="","",IF(IF(ISERROR(MATCH(A28,[1]vInfo!A:A,0)),"","VPC")&lt;&gt;"","VPC",IF(ISERROR(MATCH(A28,[2]vInfo!A:A,0)),IF(ISERROR(MATCH(A28,[3]vInfo!A:A,0)),"Non VPC(Location/Technical Constraint)","VPC (yet)"),"VPC (yet)")))</f>
        <v>Non VPC(Location/Technical Constraint)</v>
      </c>
      <c r="AM28" s="41" t="str">
        <f>IF(AL28="VPC (yet)",IFERROR(VLOOKUP(B28,[5]Sheet1!A:B,2,0),""),"")</f>
        <v/>
      </c>
      <c r="AN28" s="41" t="str">
        <f t="shared" si="1"/>
        <v>AP</v>
      </c>
    </row>
    <row r="29" spans="1:41" ht="18" customHeight="1">
      <c r="A29" s="38" t="str">
        <f t="shared" si="0"/>
        <v>w11satmbom1a</v>
      </c>
      <c r="B29" s="38" t="s">
        <v>1435</v>
      </c>
      <c r="C29" s="38" t="s">
        <v>6984</v>
      </c>
      <c r="D29" s="38">
        <v>3</v>
      </c>
      <c r="E29" s="38" t="s">
        <v>6992</v>
      </c>
      <c r="F29" s="38" t="s">
        <v>6993</v>
      </c>
      <c r="G29" s="39" t="s">
        <v>234</v>
      </c>
      <c r="H29" s="39" t="s">
        <v>6899</v>
      </c>
      <c r="I29" s="39" t="s">
        <v>6959</v>
      </c>
      <c r="J29" s="39" t="s">
        <v>256</v>
      </c>
      <c r="K29" s="39" t="s">
        <v>6010</v>
      </c>
      <c r="L29" s="39" t="s">
        <v>6960</v>
      </c>
      <c r="M29" s="39"/>
      <c r="N29" s="39"/>
      <c r="O29" s="39"/>
      <c r="P29" s="39"/>
      <c r="Q29" s="39"/>
      <c r="R29" s="39" t="s">
        <v>6920</v>
      </c>
      <c r="S29" s="39"/>
      <c r="T29" s="39" t="s">
        <v>232</v>
      </c>
      <c r="U29" s="39" t="s">
        <v>6939</v>
      </c>
      <c r="V29" s="39" t="s">
        <v>6963</v>
      </c>
      <c r="W29" s="39" t="s">
        <v>6981</v>
      </c>
      <c r="X29" s="39" t="s">
        <v>6965</v>
      </c>
      <c r="Y29" s="49" t="s">
        <v>6883</v>
      </c>
      <c r="Z29" s="39" t="s">
        <v>1128</v>
      </c>
      <c r="AA29" s="39"/>
      <c r="AB29" s="39">
        <v>4096</v>
      </c>
      <c r="AC29" s="39">
        <v>2700</v>
      </c>
      <c r="AD29" s="55" t="s">
        <v>6931</v>
      </c>
      <c r="AE29" s="55" t="s">
        <v>6994</v>
      </c>
      <c r="AF29" s="39"/>
      <c r="AG29" s="39"/>
      <c r="AH29" s="39"/>
      <c r="AI29" s="57"/>
      <c r="AJ29" s="59" t="s">
        <v>6940</v>
      </c>
      <c r="AK29" s="57"/>
      <c r="AL29" s="41" t="str">
        <f>IF(A29="","",IF(IF(ISERROR(MATCH(A29,[1]vInfo!A:A,0)),"","VPC")&lt;&gt;"","VPC",IF(ISERROR(MATCH(A29,[2]vInfo!A:A,0)),IF(ISERROR(MATCH(A29,[3]vInfo!A:A,0)),"Non VPC(Location/Technical Constraint)","VPC (yet)"),"VPC (yet)")))</f>
        <v>Non VPC(Location/Technical Constraint)</v>
      </c>
      <c r="AM29" s="41" t="str">
        <f>IF(AL29="VPC (yet)",IFERROR(VLOOKUP(B29,[5]Sheet1!A:B,2,0),""),"")</f>
        <v/>
      </c>
      <c r="AN29" s="41" t="str">
        <f t="shared" si="1"/>
        <v>AP</v>
      </c>
    </row>
    <row r="30" spans="1:41" ht="18" customHeight="1">
      <c r="A30" s="38" t="str">
        <f t="shared" si="0"/>
        <v>a11gtpghmc02</v>
      </c>
      <c r="B30" s="38" t="s">
        <v>6995</v>
      </c>
      <c r="C30" s="46" t="s">
        <v>6996</v>
      </c>
      <c r="D30" s="38">
        <v>3</v>
      </c>
      <c r="E30" s="38" t="s">
        <v>6997</v>
      </c>
      <c r="F30" s="38" t="s">
        <v>756</v>
      </c>
      <c r="G30" s="39" t="s">
        <v>223</v>
      </c>
      <c r="H30" s="39" t="s">
        <v>6958</v>
      </c>
      <c r="I30" s="39" t="s">
        <v>1132</v>
      </c>
      <c r="J30" s="39" t="s">
        <v>6998</v>
      </c>
      <c r="K30" s="39" t="s">
        <v>757</v>
      </c>
      <c r="L30" s="39" t="s">
        <v>1126</v>
      </c>
      <c r="M30" s="39" t="s">
        <v>594</v>
      </c>
      <c r="N30" s="39"/>
      <c r="O30" s="39"/>
      <c r="P30" s="39"/>
      <c r="Q30" s="39"/>
      <c r="R30" s="39"/>
      <c r="S30" s="39"/>
      <c r="T30" s="39" t="s">
        <v>229</v>
      </c>
      <c r="U30" s="39" t="s">
        <v>6939</v>
      </c>
      <c r="V30" s="39" t="s">
        <v>6880</v>
      </c>
      <c r="W30" s="39" t="s">
        <v>6999</v>
      </c>
      <c r="X30" s="39" t="s">
        <v>6882</v>
      </c>
      <c r="Y30" s="49" t="s">
        <v>6883</v>
      </c>
      <c r="Z30" s="39"/>
      <c r="AA30" s="39">
        <v>2</v>
      </c>
      <c r="AB30" s="39" t="s">
        <v>6966</v>
      </c>
      <c r="AC30" s="39"/>
      <c r="AD30" s="39"/>
      <c r="AE30" s="39"/>
      <c r="AF30" s="39"/>
      <c r="AG30" s="39"/>
      <c r="AH30" s="39"/>
      <c r="AI30" s="57"/>
      <c r="AJ30" s="38" t="s">
        <v>6970</v>
      </c>
      <c r="AK30" s="57"/>
      <c r="AL30" s="41" t="str">
        <f>IF(A30="","",IF(IF(ISERROR(MATCH(A30,[1]vInfo!A:A,0)),"","VPC")&lt;&gt;"","VPC",IF(ISERROR(MATCH(A30,[2]vInfo!A:A,0)),IF(ISERROR(MATCH(A30,[3]vInfo!A:A,0)),"Non VPC(Location/Technical Constraint)","VPC (yet)"),"VPC (yet)")))</f>
        <v>Non VPC(Location/Technical Constraint)</v>
      </c>
      <c r="AM30" s="41" t="str">
        <f>IF(AL30="VPC (yet)",IFERROR(VLOOKUP(B30,[5]Sheet1!A:B,2,0),""),"")</f>
        <v/>
      </c>
      <c r="AN30" s="41" t="str">
        <f t="shared" si="1"/>
        <v>infra</v>
      </c>
    </row>
    <row r="31" spans="1:41" ht="18" customHeight="1">
      <c r="A31" s="38" t="str">
        <f t="shared" si="0"/>
        <v>a11rtpghmc</v>
      </c>
      <c r="B31" s="38" t="s">
        <v>6995</v>
      </c>
      <c r="C31" s="46" t="s">
        <v>6996</v>
      </c>
      <c r="D31" s="38">
        <v>3</v>
      </c>
      <c r="E31" s="38" t="s">
        <v>7000</v>
      </c>
      <c r="F31" s="38" t="s">
        <v>761</v>
      </c>
      <c r="G31" s="39" t="s">
        <v>311</v>
      </c>
      <c r="H31" s="39" t="s">
        <v>6958</v>
      </c>
      <c r="I31" s="39" t="s">
        <v>1132</v>
      </c>
      <c r="J31" s="39" t="s">
        <v>757</v>
      </c>
      <c r="K31" s="39" t="s">
        <v>757</v>
      </c>
      <c r="L31" s="39" t="s">
        <v>1126</v>
      </c>
      <c r="M31" s="39"/>
      <c r="N31" s="39"/>
      <c r="O31" s="39"/>
      <c r="P31" s="39"/>
      <c r="Q31" s="39"/>
      <c r="R31" s="39"/>
      <c r="S31" s="39"/>
      <c r="T31" s="39" t="s">
        <v>277</v>
      </c>
      <c r="U31" s="39" t="s">
        <v>6939</v>
      </c>
      <c r="V31" s="39" t="s">
        <v>6880</v>
      </c>
      <c r="W31" s="39" t="s">
        <v>6999</v>
      </c>
      <c r="X31" s="39" t="s">
        <v>6882</v>
      </c>
      <c r="Y31" s="49" t="s">
        <v>6883</v>
      </c>
      <c r="Z31" s="39"/>
      <c r="AA31" s="39">
        <v>2</v>
      </c>
      <c r="AB31" s="39" t="s">
        <v>6966</v>
      </c>
      <c r="AC31" s="39"/>
      <c r="AD31" s="39"/>
      <c r="AE31" s="39"/>
      <c r="AF31" s="39"/>
      <c r="AG31" s="39"/>
      <c r="AH31" s="39"/>
      <c r="AI31" s="57"/>
      <c r="AJ31" s="38" t="s">
        <v>6970</v>
      </c>
      <c r="AK31" s="57"/>
      <c r="AL31" s="41" t="str">
        <f>IF(A31="","",IF(IF(ISERROR(MATCH(A31,[1]vInfo!A:A,0)),"","VPC")&lt;&gt;"","VPC",IF(ISERROR(MATCH(A31,[2]vInfo!A:A,0)),IF(ISERROR(MATCH(A31,[3]vInfo!A:A,0)),"Non VPC(Location/Technical Constraint)","VPC (yet)"),"VPC (yet)")))</f>
        <v>Non VPC(Location/Technical Constraint)</v>
      </c>
      <c r="AM31" s="41" t="str">
        <f>IF(AL31="VPC (yet)",IFERROR(VLOOKUP(B31,[5]Sheet1!A:B,2,0),""),"")</f>
        <v/>
      </c>
      <c r="AN31" s="41" t="str">
        <f t="shared" si="1"/>
        <v>infra</v>
      </c>
    </row>
    <row r="32" spans="1:41" ht="18" customHeight="1">
      <c r="A32" s="38" t="str">
        <f t="shared" si="0"/>
        <v>a11rtpghmc01</v>
      </c>
      <c r="B32" s="38" t="s">
        <v>6995</v>
      </c>
      <c r="C32" s="46" t="s">
        <v>6996</v>
      </c>
      <c r="D32" s="38">
        <v>3</v>
      </c>
      <c r="E32" s="38" t="s">
        <v>7001</v>
      </c>
      <c r="F32" s="38" t="s">
        <v>763</v>
      </c>
      <c r="G32" s="39" t="s">
        <v>223</v>
      </c>
      <c r="H32" s="39" t="s">
        <v>6958</v>
      </c>
      <c r="I32" s="39" t="s">
        <v>1132</v>
      </c>
      <c r="J32" s="39" t="s">
        <v>757</v>
      </c>
      <c r="K32" s="39" t="s">
        <v>757</v>
      </c>
      <c r="L32" s="39" t="s">
        <v>1126</v>
      </c>
      <c r="M32" s="39" t="s">
        <v>594</v>
      </c>
      <c r="N32" s="39"/>
      <c r="O32" s="39"/>
      <c r="P32" s="39"/>
      <c r="Q32" s="39"/>
      <c r="R32" s="39"/>
      <c r="S32" s="39"/>
      <c r="T32" s="39" t="s">
        <v>229</v>
      </c>
      <c r="U32" s="39" t="s">
        <v>6939</v>
      </c>
      <c r="V32" s="39" t="s">
        <v>6880</v>
      </c>
      <c r="W32" s="39" t="s">
        <v>6999</v>
      </c>
      <c r="X32" s="39" t="s">
        <v>6882</v>
      </c>
      <c r="Y32" s="49" t="s">
        <v>6883</v>
      </c>
      <c r="Z32" s="39"/>
      <c r="AA32" s="39">
        <v>2</v>
      </c>
      <c r="AB32" s="39" t="s">
        <v>6966</v>
      </c>
      <c r="AC32" s="39"/>
      <c r="AD32" s="39"/>
      <c r="AE32" s="39"/>
      <c r="AF32" s="39"/>
      <c r="AG32" s="39"/>
      <c r="AH32" s="39"/>
      <c r="AI32" s="57"/>
      <c r="AJ32" s="38" t="s">
        <v>6976</v>
      </c>
      <c r="AK32" s="57"/>
      <c r="AL32" s="41" t="str">
        <f>IF(A32="","",IF(IF(ISERROR(MATCH(A32,[1]vInfo!A:A,0)),"","VPC")&lt;&gt;"","VPC",IF(ISERROR(MATCH(A32,[2]vInfo!A:A,0)),IF(ISERROR(MATCH(A32,[3]vInfo!A:A,0)),"Non VPC(Location/Technical Constraint)","VPC (yet)"),"VPC (yet)")))</f>
        <v>Non VPC(Location/Technical Constraint)</v>
      </c>
      <c r="AM32" s="41" t="str">
        <f>IF(AL32="VPC (yet)",IFERROR(VLOOKUP(B32,[5]Sheet1!A:B,2,0),""),"")</f>
        <v/>
      </c>
      <c r="AN32" s="41" t="str">
        <f t="shared" si="1"/>
        <v>infra</v>
      </c>
    </row>
    <row r="33" spans="1:42" ht="18" customHeight="1">
      <c r="A33" s="38" t="str">
        <f t="shared" si="0"/>
        <v>pdc_ts3310_1</v>
      </c>
      <c r="B33" s="38" t="s">
        <v>3078</v>
      </c>
      <c r="C33" s="38" t="s">
        <v>7002</v>
      </c>
      <c r="D33" s="38">
        <v>3</v>
      </c>
      <c r="E33" s="38" t="s">
        <v>7003</v>
      </c>
      <c r="F33" s="38" t="s">
        <v>7004</v>
      </c>
      <c r="G33" s="39" t="s">
        <v>223</v>
      </c>
      <c r="H33" s="39" t="s">
        <v>7005</v>
      </c>
      <c r="I33" s="39" t="s">
        <v>1132</v>
      </c>
      <c r="J33" s="39" t="s">
        <v>7005</v>
      </c>
      <c r="K33" s="39" t="s">
        <v>7006</v>
      </c>
      <c r="L33" s="39" t="s">
        <v>1126</v>
      </c>
      <c r="M33" s="39"/>
      <c r="N33" s="39"/>
      <c r="O33" s="39"/>
      <c r="P33" s="39"/>
      <c r="Q33" s="39"/>
      <c r="R33" s="39"/>
      <c r="S33" s="39"/>
      <c r="T33" s="39" t="s">
        <v>229</v>
      </c>
      <c r="U33" s="39" t="s">
        <v>6939</v>
      </c>
      <c r="V33" s="39" t="s">
        <v>6880</v>
      </c>
      <c r="W33" s="39" t="s">
        <v>6935</v>
      </c>
      <c r="X33" s="39" t="s">
        <v>6882</v>
      </c>
      <c r="Y33" s="49" t="s">
        <v>6883</v>
      </c>
      <c r="Z33" s="39"/>
      <c r="AA33" s="39"/>
      <c r="AB33" s="39"/>
      <c r="AC33" s="39"/>
      <c r="AD33" s="39"/>
      <c r="AE33" s="39"/>
      <c r="AF33" s="39"/>
      <c r="AG33" s="39"/>
      <c r="AH33" s="39"/>
      <c r="AI33" s="57"/>
      <c r="AJ33" s="59" t="s">
        <v>7007</v>
      </c>
      <c r="AK33" s="57"/>
      <c r="AL33" s="41" t="str">
        <f>IF(A33="","",IF(IF(ISERROR(MATCH(A33,[1]vInfo!A:A,0)),"","VPC")&lt;&gt;"","VPC",IF(ISERROR(MATCH(A33,[2]vInfo!A:A,0)),IF(ISERROR(MATCH(A33,[3]vInfo!A:A,0)),"Non VPC(Location/Technical Constraint)","VPC (yet)"),"VPC (yet)")))</f>
        <v>Non VPC(Location/Technical Constraint)</v>
      </c>
      <c r="AM33" s="41" t="str">
        <f>IF(AL33="VPC (yet)",IFERROR(VLOOKUP(B33,[5]Sheet1!A:B,2,0),""),"")</f>
        <v/>
      </c>
      <c r="AN33" s="41" t="str">
        <f t="shared" si="1"/>
        <v>infra</v>
      </c>
    </row>
    <row r="34" spans="1:42" ht="18" customHeight="1">
      <c r="A34" s="38" t="str">
        <f t="shared" si="0"/>
        <v>sdc_ts3310_1</v>
      </c>
      <c r="B34" s="38" t="s">
        <v>3078</v>
      </c>
      <c r="C34" s="38" t="s">
        <v>7002</v>
      </c>
      <c r="D34" s="38">
        <v>3</v>
      </c>
      <c r="E34" s="38" t="s">
        <v>7008</v>
      </c>
      <c r="F34" s="38" t="s">
        <v>7009</v>
      </c>
      <c r="G34" s="39" t="s">
        <v>681</v>
      </c>
      <c r="H34" s="39" t="s">
        <v>7005</v>
      </c>
      <c r="I34" s="39" t="s">
        <v>1132</v>
      </c>
      <c r="J34" s="39" t="s">
        <v>7005</v>
      </c>
      <c r="K34" s="39" t="s">
        <v>7006</v>
      </c>
      <c r="L34" s="39" t="s">
        <v>1126</v>
      </c>
      <c r="M34" s="39"/>
      <c r="N34" s="39"/>
      <c r="O34" s="39"/>
      <c r="P34" s="39"/>
      <c r="Q34" s="39"/>
      <c r="R34" s="39"/>
      <c r="S34" s="39"/>
      <c r="T34" s="39" t="s">
        <v>7010</v>
      </c>
      <c r="U34" s="39" t="s">
        <v>6939</v>
      </c>
      <c r="V34" s="39" t="s">
        <v>6880</v>
      </c>
      <c r="W34" s="39" t="s">
        <v>6935</v>
      </c>
      <c r="X34" s="39" t="s">
        <v>6882</v>
      </c>
      <c r="Y34" s="49" t="s">
        <v>6883</v>
      </c>
      <c r="Z34" s="39"/>
      <c r="AA34" s="39"/>
      <c r="AB34" s="39"/>
      <c r="AC34" s="39"/>
      <c r="AD34" s="55"/>
      <c r="AE34" s="55"/>
      <c r="AF34" s="39"/>
      <c r="AG34" s="39"/>
      <c r="AH34" s="39"/>
      <c r="AI34" s="57"/>
      <c r="AJ34" s="38" t="s">
        <v>6976</v>
      </c>
      <c r="AK34" s="57"/>
      <c r="AL34" s="41" t="str">
        <f>IF(A34="","",IF(IF(ISERROR(MATCH(A34,[1]vInfo!A:A,0)),"","VPC")&lt;&gt;"","VPC",IF(ISERROR(MATCH(A34,[2]vInfo!A:A,0)),IF(ISERROR(MATCH(A34,[3]vInfo!A:A,0)),"Non VPC(Location/Technical Constraint)","VPC (yet)"),"VPC (yet)")))</f>
        <v>Non VPC(Location/Technical Constraint)</v>
      </c>
      <c r="AM34" s="41" t="str">
        <f>IF(AL34="VPC (yet)",IFERROR(VLOOKUP(B34,[5]Sheet1!A:B,2,0),""),"")</f>
        <v/>
      </c>
      <c r="AN34" s="41" t="str">
        <f t="shared" si="1"/>
        <v>infra</v>
      </c>
    </row>
    <row r="35" spans="1:42" ht="18" customHeight="1">
      <c r="A35" s="38" t="str">
        <f t="shared" si="0"/>
        <v>w11gtsm1a</v>
      </c>
      <c r="B35" s="38" t="s">
        <v>3078</v>
      </c>
      <c r="C35" s="38" t="s">
        <v>7002</v>
      </c>
      <c r="D35" s="38">
        <v>3</v>
      </c>
      <c r="E35" s="38" t="s">
        <v>7011</v>
      </c>
      <c r="F35" s="38" t="s">
        <v>792</v>
      </c>
      <c r="G35" s="39" t="s">
        <v>670</v>
      </c>
      <c r="H35" s="39" t="s">
        <v>7012</v>
      </c>
      <c r="I35" s="39" t="s">
        <v>7013</v>
      </c>
      <c r="J35" s="39" t="s">
        <v>6900</v>
      </c>
      <c r="K35" s="39" t="s">
        <v>6901</v>
      </c>
      <c r="L35" s="39" t="s">
        <v>1126</v>
      </c>
      <c r="M35" s="39"/>
      <c r="N35" s="39"/>
      <c r="O35" s="39"/>
      <c r="P35" s="39"/>
      <c r="Q35" s="39"/>
      <c r="R35" s="39"/>
      <c r="S35" s="39"/>
      <c r="T35" s="39" t="s">
        <v>229</v>
      </c>
      <c r="U35" s="39" t="s">
        <v>6939</v>
      </c>
      <c r="V35" s="39" t="s">
        <v>6880</v>
      </c>
      <c r="W35" s="39" t="s">
        <v>6935</v>
      </c>
      <c r="X35" s="39" t="s">
        <v>6882</v>
      </c>
      <c r="Y35" s="49" t="s">
        <v>6883</v>
      </c>
      <c r="Z35" s="39"/>
      <c r="AA35" s="39">
        <v>16</v>
      </c>
      <c r="AB35" s="39" t="s">
        <v>7014</v>
      </c>
      <c r="AC35" s="39">
        <v>2490</v>
      </c>
      <c r="AD35" s="39"/>
      <c r="AE35" s="39"/>
      <c r="AF35" s="39"/>
      <c r="AG35" s="39"/>
      <c r="AH35" s="39"/>
      <c r="AI35" s="57"/>
      <c r="AJ35" s="59" t="s">
        <v>7015</v>
      </c>
      <c r="AK35" s="57"/>
      <c r="AL35" s="41" t="str">
        <f>IF(A35="","",IF(IF(ISERROR(MATCH(A35,[1]vInfo!A:A,0)),"","VPC")&lt;&gt;"","VPC",IF(ISERROR(MATCH(A35,[2]vInfo!A:A,0)),IF(ISERROR(MATCH(A35,[3]vInfo!A:A,0)),"Non VPC(Location/Technical Constraint)","VPC (yet)"),"VPC (yet)")))</f>
        <v>Non VPC(Location/Technical Constraint)</v>
      </c>
      <c r="AM35" s="41" t="str">
        <f>IF(AL35="VPC (yet)",IFERROR(VLOOKUP(B35,[5]Sheet1!A:B,2,0),""),"")</f>
        <v/>
      </c>
      <c r="AN35" s="41" t="str">
        <f t="shared" si="1"/>
        <v>infra</v>
      </c>
    </row>
    <row r="36" spans="1:42" ht="18" customHeight="1">
      <c r="A36" s="38" t="str">
        <f t="shared" si="0"/>
        <v>w11gtsm2a</v>
      </c>
      <c r="B36" s="38" t="s">
        <v>3078</v>
      </c>
      <c r="C36" s="38" t="s">
        <v>7002</v>
      </c>
      <c r="D36" s="38">
        <v>3</v>
      </c>
      <c r="E36" s="38" t="s">
        <v>143</v>
      </c>
      <c r="F36" s="38" t="s">
        <v>790</v>
      </c>
      <c r="G36" s="39" t="s">
        <v>670</v>
      </c>
      <c r="H36" s="39" t="s">
        <v>7012</v>
      </c>
      <c r="I36" s="39" t="s">
        <v>7013</v>
      </c>
      <c r="J36" s="39" t="s">
        <v>6900</v>
      </c>
      <c r="K36" s="39" t="s">
        <v>6901</v>
      </c>
      <c r="L36" s="39" t="s">
        <v>1126</v>
      </c>
      <c r="M36" s="39"/>
      <c r="N36" s="39"/>
      <c r="O36" s="39"/>
      <c r="P36" s="39"/>
      <c r="Q36" s="39"/>
      <c r="R36" s="39"/>
      <c r="S36" s="39"/>
      <c r="T36" s="39" t="s">
        <v>277</v>
      </c>
      <c r="U36" s="39" t="s">
        <v>6939</v>
      </c>
      <c r="V36" s="39" t="s">
        <v>6880</v>
      </c>
      <c r="W36" s="39" t="s">
        <v>6935</v>
      </c>
      <c r="X36" s="39" t="s">
        <v>6882</v>
      </c>
      <c r="Y36" s="49" t="s">
        <v>6883</v>
      </c>
      <c r="Z36" s="39"/>
      <c r="AA36" s="39">
        <v>16</v>
      </c>
      <c r="AB36" s="39" t="s">
        <v>7014</v>
      </c>
      <c r="AC36" s="39">
        <v>2527</v>
      </c>
      <c r="AD36" s="39"/>
      <c r="AE36" s="39"/>
      <c r="AF36" s="39"/>
      <c r="AG36" s="39"/>
      <c r="AH36" s="39"/>
      <c r="AI36" s="57"/>
      <c r="AJ36" s="38" t="s">
        <v>6976</v>
      </c>
      <c r="AK36" s="57"/>
      <c r="AL36" s="41" t="str">
        <f>IF(A36="","",IF(IF(ISERROR(MATCH(A36,[1]vInfo!A:A,0)),"","VPC")&lt;&gt;"","VPC",IF(ISERROR(MATCH(A36,[2]vInfo!A:A,0)),IF(ISERROR(MATCH(A36,[3]vInfo!A:A,0)),"Non VPC(Location/Technical Constraint)","VPC (yet)"),"VPC (yet)")))</f>
        <v>Non VPC(Location/Technical Constraint)</v>
      </c>
      <c r="AM36" s="41" t="str">
        <f>IF(AL36="VPC (yet)",IFERROR(VLOOKUP(B36,[5]Sheet1!A:B,2,0),""),"")</f>
        <v/>
      </c>
      <c r="AN36" s="41" t="str">
        <f t="shared" si="1"/>
        <v>infra</v>
      </c>
    </row>
    <row r="37" spans="1:42" ht="18" customHeight="1">
      <c r="A37" s="38" t="str">
        <f t="shared" si="0"/>
        <v>x11gotcap01</v>
      </c>
      <c r="B37" s="38" t="s">
        <v>1566</v>
      </c>
      <c r="C37" s="38" t="s">
        <v>7016</v>
      </c>
      <c r="D37" s="38">
        <v>3</v>
      </c>
      <c r="E37" s="38" t="s">
        <v>7017</v>
      </c>
      <c r="F37" s="38" t="s">
        <v>7018</v>
      </c>
      <c r="G37" s="39" t="s">
        <v>223</v>
      </c>
      <c r="H37" s="39" t="s">
        <v>6958</v>
      </c>
      <c r="I37" s="39" t="s">
        <v>1132</v>
      </c>
      <c r="J37" s="39" t="s">
        <v>614</v>
      </c>
      <c r="K37" s="39" t="s">
        <v>7019</v>
      </c>
      <c r="L37" s="39" t="s">
        <v>1407</v>
      </c>
      <c r="M37" s="39" t="s">
        <v>594</v>
      </c>
      <c r="N37" s="39"/>
      <c r="O37" s="39"/>
      <c r="P37" s="39"/>
      <c r="Q37" s="39"/>
      <c r="R37" s="39"/>
      <c r="S37" s="39"/>
      <c r="T37" s="39" t="s">
        <v>399</v>
      </c>
      <c r="U37" s="39" t="s">
        <v>6939</v>
      </c>
      <c r="V37" s="39" t="s">
        <v>6880</v>
      </c>
      <c r="W37" s="39" t="s">
        <v>7020</v>
      </c>
      <c r="X37" s="39" t="s">
        <v>7021</v>
      </c>
      <c r="Y37" s="49" t="s">
        <v>6883</v>
      </c>
      <c r="Z37" s="39"/>
      <c r="AA37" s="39">
        <v>1</v>
      </c>
      <c r="AB37" s="39">
        <v>4096</v>
      </c>
      <c r="AC37" s="39"/>
      <c r="AD37" s="39"/>
      <c r="AE37" s="39"/>
      <c r="AF37" s="39"/>
      <c r="AG37" s="39"/>
      <c r="AH37" s="39"/>
      <c r="AI37" s="57" t="s">
        <v>7022</v>
      </c>
      <c r="AJ37" s="38" t="s">
        <v>7023</v>
      </c>
      <c r="AK37" s="57"/>
      <c r="AL37" s="41" t="str">
        <f>IF(A37="","",IF(IF(ISERROR(MATCH(A37,[1]vInfo!A:A,0)),"","VPC")&lt;&gt;"","VPC",IF(ISERROR(MATCH(A37,[2]vInfo!A:A,0)),IF(ISERROR(MATCH(A37,[3]vInfo!A:A,0)),"Non VPC(Location/Technical Constraint)","VPC (yet)"),"VPC (yet)")))</f>
        <v>Non VPC(Location/Technical Constraint)</v>
      </c>
      <c r="AM37" s="41" t="str">
        <f>IF(AL37="VPC (yet)",IFERROR(VLOOKUP(B37,[5]Sheet1!A:B,2,0),""),"")</f>
        <v/>
      </c>
      <c r="AN37" s="41" t="str">
        <f t="shared" si="1"/>
        <v>infra</v>
      </c>
    </row>
    <row r="38" spans="1:42" ht="18" customHeight="1">
      <c r="A38" s="38" t="str">
        <f t="shared" si="0"/>
        <v>x11gotcap02</v>
      </c>
      <c r="B38" s="38" t="s">
        <v>1566</v>
      </c>
      <c r="C38" s="38" t="s">
        <v>7016</v>
      </c>
      <c r="D38" s="38">
        <v>3</v>
      </c>
      <c r="E38" s="38" t="s">
        <v>7024</v>
      </c>
      <c r="F38" s="38" t="s">
        <v>7025</v>
      </c>
      <c r="G38" s="39" t="s">
        <v>681</v>
      </c>
      <c r="H38" s="39" t="s">
        <v>6958</v>
      </c>
      <c r="I38" s="39" t="s">
        <v>681</v>
      </c>
      <c r="J38" s="39" t="s">
        <v>614</v>
      </c>
      <c r="K38" s="39" t="s">
        <v>7019</v>
      </c>
      <c r="L38" s="39" t="s">
        <v>1407</v>
      </c>
      <c r="M38" s="39" t="s">
        <v>594</v>
      </c>
      <c r="N38" s="39"/>
      <c r="O38" s="39"/>
      <c r="P38" s="39"/>
      <c r="Q38" s="39"/>
      <c r="R38" s="39"/>
      <c r="S38" s="39"/>
      <c r="T38" s="39" t="s">
        <v>277</v>
      </c>
      <c r="U38" s="39" t="s">
        <v>6939</v>
      </c>
      <c r="V38" s="39" t="s">
        <v>6880</v>
      </c>
      <c r="W38" s="39" t="s">
        <v>7020</v>
      </c>
      <c r="X38" s="39" t="s">
        <v>7021</v>
      </c>
      <c r="Y38" s="49" t="s">
        <v>6883</v>
      </c>
      <c r="Z38" s="39"/>
      <c r="AA38" s="39">
        <v>1</v>
      </c>
      <c r="AB38" s="39">
        <v>4096</v>
      </c>
      <c r="AC38" s="39"/>
      <c r="AD38" s="39"/>
      <c r="AE38" s="39"/>
      <c r="AF38" s="39"/>
      <c r="AG38" s="39"/>
      <c r="AH38" s="39"/>
      <c r="AI38" s="57" t="s">
        <v>7022</v>
      </c>
      <c r="AJ38" s="38" t="s">
        <v>7007</v>
      </c>
      <c r="AK38" s="57"/>
      <c r="AL38" s="41" t="str">
        <f>IF(A38="","",IF(IF(ISERROR(MATCH(A38,[1]vInfo!A:A,0)),"","VPC")&lt;&gt;"","VPC",IF(ISERROR(MATCH(A38,[2]vInfo!A:A,0)),IF(ISERROR(MATCH(A38,[3]vInfo!A:A,0)),"Non VPC(Location/Technical Constraint)","VPC (yet)"),"VPC (yet)")))</f>
        <v>Non VPC(Location/Technical Constraint)</v>
      </c>
      <c r="AM38" s="41" t="str">
        <f>IF(AL38="VPC (yet)",IFERROR(VLOOKUP(B38,[5]Sheet1!A:B,2,0),""),"")</f>
        <v/>
      </c>
      <c r="AN38" s="41" t="str">
        <f t="shared" si="1"/>
        <v>infra</v>
      </c>
    </row>
    <row r="39" spans="1:42" ht="18" customHeight="1">
      <c r="A39" s="38" t="str">
        <f t="shared" si="0"/>
        <v>x11gbpcpapp1a</v>
      </c>
      <c r="B39" s="38" t="s">
        <v>7026</v>
      </c>
      <c r="C39" s="38" t="s">
        <v>7027</v>
      </c>
      <c r="D39" s="38">
        <v>3</v>
      </c>
      <c r="E39" s="38" t="s">
        <v>7028</v>
      </c>
      <c r="F39" s="38" t="s">
        <v>7029</v>
      </c>
      <c r="G39" s="39" t="s">
        <v>670</v>
      </c>
      <c r="H39" s="39" t="s">
        <v>6878</v>
      </c>
      <c r="I39" s="38" t="s">
        <v>681</v>
      </c>
      <c r="J39" s="39" t="s">
        <v>296</v>
      </c>
      <c r="K39" s="39" t="s">
        <v>6945</v>
      </c>
      <c r="L39" s="39" t="s">
        <v>6946</v>
      </c>
      <c r="M39" s="39"/>
      <c r="N39" s="39"/>
      <c r="O39" s="39"/>
      <c r="P39" s="39"/>
      <c r="Q39" s="39"/>
      <c r="R39" s="39"/>
      <c r="S39" s="39" t="s">
        <v>7030</v>
      </c>
      <c r="T39" s="39" t="s">
        <v>6858</v>
      </c>
      <c r="U39" s="39" t="s">
        <v>6858</v>
      </c>
      <c r="V39" s="39" t="s">
        <v>7031</v>
      </c>
      <c r="W39" s="39" t="s">
        <v>7032</v>
      </c>
      <c r="X39" s="39"/>
      <c r="Y39" s="49" t="s">
        <v>265</v>
      </c>
      <c r="Z39" s="39">
        <v>2</v>
      </c>
      <c r="AA39" s="57"/>
      <c r="AB39" s="57" t="s">
        <v>7033</v>
      </c>
      <c r="AC39" s="57"/>
      <c r="AD39" s="57"/>
      <c r="AE39" s="57" t="s">
        <v>7034</v>
      </c>
      <c r="AF39" s="57"/>
      <c r="AG39" s="57"/>
      <c r="AH39" s="57"/>
      <c r="AI39" s="57"/>
      <c r="AJ39" s="57"/>
      <c r="AK39" s="57"/>
      <c r="AL39" s="41" t="str">
        <f>IF(A39="","",IF(IF(ISERROR(MATCH(A39,[1]vInfo!A:A,0)),"","VPC")&lt;&gt;"","VPC",IF(ISERROR(MATCH(A39,[2]vInfo!A:A,0)),IF(ISERROR(MATCH(A39,[3]vInfo!A:A,0)),"Non VPC(Location/Technical Constraint)","VPC (yet)"),"VPC (yet)")))</f>
        <v>VPC</v>
      </c>
      <c r="AM39" s="41" t="str">
        <f>IF(AL39="VPC (yet)",IFERROR(VLOOKUP(B39,[5]Sheet1!A:B,2,0),""),"")</f>
        <v/>
      </c>
      <c r="AN39" s="41" t="str">
        <f t="shared" si="1"/>
        <v>AP</v>
      </c>
    </row>
    <row r="40" spans="1:42" ht="18" customHeight="1">
      <c r="A40" s="38" t="str">
        <f t="shared" si="0"/>
        <v>x11gbpcpapp2a</v>
      </c>
      <c r="B40" s="38" t="s">
        <v>7035</v>
      </c>
      <c r="C40" s="38" t="s">
        <v>7027</v>
      </c>
      <c r="D40" s="38">
        <v>3</v>
      </c>
      <c r="E40" s="38" t="s">
        <v>7036</v>
      </c>
      <c r="F40" s="38" t="s">
        <v>7037</v>
      </c>
      <c r="G40" s="39" t="s">
        <v>670</v>
      </c>
      <c r="H40" s="39" t="s">
        <v>6878</v>
      </c>
      <c r="I40" s="38" t="s">
        <v>681</v>
      </c>
      <c r="J40" s="39" t="s">
        <v>296</v>
      </c>
      <c r="K40" s="39" t="s">
        <v>6945</v>
      </c>
      <c r="L40" s="39" t="s">
        <v>6946</v>
      </c>
      <c r="M40" s="39"/>
      <c r="N40" s="39"/>
      <c r="O40" s="39"/>
      <c r="P40" s="39"/>
      <c r="Q40" s="39"/>
      <c r="R40" s="39"/>
      <c r="S40" s="39" t="s">
        <v>7030</v>
      </c>
      <c r="T40" s="39" t="s">
        <v>6858</v>
      </c>
      <c r="U40" s="39" t="s">
        <v>6858</v>
      </c>
      <c r="V40" s="39" t="s">
        <v>7031</v>
      </c>
      <c r="W40" s="39" t="s">
        <v>7032</v>
      </c>
      <c r="X40" s="39"/>
      <c r="Y40" s="49" t="s">
        <v>265</v>
      </c>
      <c r="Z40" s="39">
        <v>2</v>
      </c>
      <c r="AA40" s="57"/>
      <c r="AB40" s="57" t="s">
        <v>7033</v>
      </c>
      <c r="AC40" s="57"/>
      <c r="AD40" s="57"/>
      <c r="AE40" s="57" t="s">
        <v>7034</v>
      </c>
      <c r="AF40" s="57"/>
      <c r="AG40" s="57"/>
      <c r="AH40" s="57"/>
      <c r="AI40" s="57"/>
      <c r="AJ40" s="57"/>
      <c r="AK40" s="57"/>
      <c r="AL40" s="41" t="str">
        <f>IF(A40="","",IF(IF(ISERROR(MATCH(A40,[1]vInfo!A:A,0)),"","VPC")&lt;&gt;"","VPC",IF(ISERROR(MATCH(A40,[2]vInfo!A:A,0)),IF(ISERROR(MATCH(A40,[3]vInfo!A:A,0)),"Non VPC(Location/Technical Constraint)","VPC (yet)"),"VPC (yet)")))</f>
        <v>VPC</v>
      </c>
      <c r="AM40" s="41" t="str">
        <f>IF(AL40="VPC (yet)",IFERROR(VLOOKUP(B40,[5]Sheet1!A:B,2,0),""),"")</f>
        <v/>
      </c>
      <c r="AN40" s="41" t="str">
        <f t="shared" si="1"/>
        <v>AP</v>
      </c>
    </row>
    <row r="41" spans="1:42" ht="18" customHeight="1">
      <c r="A41" s="38" t="str">
        <f t="shared" si="0"/>
        <v>x11gbpcpbat1a</v>
      </c>
      <c r="B41" s="38" t="s">
        <v>7035</v>
      </c>
      <c r="C41" s="38" t="s">
        <v>7027</v>
      </c>
      <c r="D41" s="38">
        <v>3</v>
      </c>
      <c r="E41" s="38" t="s">
        <v>7038</v>
      </c>
      <c r="F41" s="38" t="s">
        <v>7039</v>
      </c>
      <c r="G41" s="39" t="s">
        <v>670</v>
      </c>
      <c r="H41" s="39" t="s">
        <v>6878</v>
      </c>
      <c r="I41" s="38" t="s">
        <v>681</v>
      </c>
      <c r="J41" s="39" t="s">
        <v>296</v>
      </c>
      <c r="K41" s="39" t="s">
        <v>6945</v>
      </c>
      <c r="L41" s="39" t="s">
        <v>6946</v>
      </c>
      <c r="M41" s="39"/>
      <c r="N41" s="39"/>
      <c r="O41" s="39"/>
      <c r="P41" s="39"/>
      <c r="Q41" s="39"/>
      <c r="R41" s="39"/>
      <c r="S41" s="39" t="s">
        <v>7030</v>
      </c>
      <c r="T41" s="39" t="s">
        <v>6858</v>
      </c>
      <c r="U41" s="39" t="s">
        <v>6858</v>
      </c>
      <c r="V41" s="39" t="s">
        <v>7031</v>
      </c>
      <c r="W41" s="39" t="s">
        <v>7032</v>
      </c>
      <c r="X41" s="39"/>
      <c r="Y41" s="49" t="s">
        <v>265</v>
      </c>
      <c r="Z41" s="39">
        <v>2</v>
      </c>
      <c r="AA41" s="57"/>
      <c r="AB41" s="57" t="s">
        <v>7033</v>
      </c>
      <c r="AC41" s="57"/>
      <c r="AD41" s="57"/>
      <c r="AE41" s="57" t="s">
        <v>7034</v>
      </c>
      <c r="AF41" s="57"/>
      <c r="AG41" s="57"/>
      <c r="AH41" s="57"/>
      <c r="AI41" s="57"/>
      <c r="AJ41" s="57"/>
      <c r="AK41" s="57"/>
      <c r="AL41" s="41" t="str">
        <f>IF(A41="","",IF(IF(ISERROR(MATCH(A41,[1]vInfo!A:A,0)),"","VPC")&lt;&gt;"","VPC",IF(ISERROR(MATCH(A41,[2]vInfo!A:A,0)),IF(ISERROR(MATCH(A41,[3]vInfo!A:A,0)),"Non VPC(Location/Technical Constraint)","VPC (yet)"),"VPC (yet)")))</f>
        <v>VPC</v>
      </c>
      <c r="AM41" s="41" t="str">
        <f>IF(AL41="VPC (yet)",IFERROR(VLOOKUP(B41,[5]Sheet1!A:B,2,0),""),"")</f>
        <v/>
      </c>
      <c r="AN41" s="41" t="str">
        <f t="shared" si="1"/>
        <v>AP</v>
      </c>
    </row>
    <row r="42" spans="1:42" ht="18" customHeight="1">
      <c r="A42" s="38" t="str">
        <f t="shared" si="0"/>
        <v>x11gbpcpdb1a</v>
      </c>
      <c r="B42" s="38" t="s">
        <v>7035</v>
      </c>
      <c r="C42" s="38" t="s">
        <v>7027</v>
      </c>
      <c r="D42" s="38">
        <v>3</v>
      </c>
      <c r="E42" s="38" t="s">
        <v>7040</v>
      </c>
      <c r="F42" s="38" t="s">
        <v>7041</v>
      </c>
      <c r="G42" s="39" t="s">
        <v>670</v>
      </c>
      <c r="H42" s="39" t="s">
        <v>6878</v>
      </c>
      <c r="I42" s="38" t="s">
        <v>681</v>
      </c>
      <c r="J42" s="39" t="s">
        <v>296</v>
      </c>
      <c r="K42" s="39" t="s">
        <v>6945</v>
      </c>
      <c r="L42" s="39" t="s">
        <v>6946</v>
      </c>
      <c r="M42" s="39"/>
      <c r="N42" s="39"/>
      <c r="O42" s="39"/>
      <c r="P42" s="39"/>
      <c r="Q42" s="39"/>
      <c r="R42" s="39"/>
      <c r="S42" s="39" t="s">
        <v>7030</v>
      </c>
      <c r="T42" s="39" t="s">
        <v>6858</v>
      </c>
      <c r="U42" s="39" t="s">
        <v>6858</v>
      </c>
      <c r="V42" s="39" t="s">
        <v>7031</v>
      </c>
      <c r="W42" s="39" t="s">
        <v>7032</v>
      </c>
      <c r="X42" s="39"/>
      <c r="Y42" s="49" t="s">
        <v>265</v>
      </c>
      <c r="Z42" s="39">
        <v>4</v>
      </c>
      <c r="AA42" s="57"/>
      <c r="AB42" s="57" t="s">
        <v>6909</v>
      </c>
      <c r="AC42" s="57"/>
      <c r="AD42" s="57"/>
      <c r="AE42" s="57" t="s">
        <v>7042</v>
      </c>
      <c r="AF42" s="57"/>
      <c r="AG42" s="57"/>
      <c r="AH42" s="57"/>
      <c r="AI42" s="57"/>
      <c r="AJ42" s="57"/>
      <c r="AK42" s="57"/>
      <c r="AL42" s="41" t="str">
        <f>IF(A42="","",IF(IF(ISERROR(MATCH(A42,[1]vInfo!A:A,0)),"","VPC")&lt;&gt;"","VPC",IF(ISERROR(MATCH(A42,[2]vInfo!A:A,0)),IF(ISERROR(MATCH(A42,[3]vInfo!A:A,0)),"Non VPC(Location/Technical Constraint)","VPC (yet)"),"VPC (yet)")))</f>
        <v>VPC</v>
      </c>
      <c r="AM42" s="41" t="str">
        <f>IF(AL42="VPC (yet)",IFERROR(VLOOKUP(B42,[5]Sheet1!A:B,2,0),""),"")</f>
        <v/>
      </c>
      <c r="AN42" s="41" t="str">
        <f t="shared" si="1"/>
        <v>AP</v>
      </c>
    </row>
    <row r="43" spans="1:42" ht="18" customHeight="1">
      <c r="A43" s="38" t="str">
        <f t="shared" si="0"/>
        <v>w11gbrs1a</v>
      </c>
      <c r="B43" s="38" t="s">
        <v>1592</v>
      </c>
      <c r="C43" s="38" t="s">
        <v>7043</v>
      </c>
      <c r="D43" s="38">
        <v>4</v>
      </c>
      <c r="E43" s="38" t="s">
        <v>7044</v>
      </c>
      <c r="F43" s="38" t="s">
        <v>7045</v>
      </c>
      <c r="G43" s="39" t="s">
        <v>670</v>
      </c>
      <c r="H43" s="39" t="s">
        <v>6878</v>
      </c>
      <c r="I43" s="39" t="s">
        <v>6959</v>
      </c>
      <c r="J43" s="39" t="s">
        <v>256</v>
      </c>
      <c r="K43" s="39" t="s">
        <v>6010</v>
      </c>
      <c r="L43" s="39" t="s">
        <v>6960</v>
      </c>
      <c r="M43" s="39" t="s">
        <v>6902</v>
      </c>
      <c r="N43" s="39" t="s">
        <v>6928</v>
      </c>
      <c r="O43" s="39"/>
      <c r="P43" s="39"/>
      <c r="Q43" s="39"/>
      <c r="R43" s="39"/>
      <c r="S43" s="39"/>
      <c r="T43" s="39" t="s">
        <v>6858</v>
      </c>
      <c r="U43" s="39" t="s">
        <v>6858</v>
      </c>
      <c r="V43" s="39" t="s">
        <v>6963</v>
      </c>
      <c r="W43" s="39" t="s">
        <v>7046</v>
      </c>
      <c r="X43" s="39" t="s">
        <v>7047</v>
      </c>
      <c r="Y43" s="49" t="s">
        <v>6883</v>
      </c>
      <c r="Z43" s="39">
        <v>2</v>
      </c>
      <c r="AA43" s="39"/>
      <c r="AB43" s="39">
        <v>4096</v>
      </c>
      <c r="AC43" s="39">
        <v>2700</v>
      </c>
      <c r="AD43" s="55" t="s">
        <v>6922</v>
      </c>
      <c r="AE43" s="55" t="s">
        <v>7048</v>
      </c>
      <c r="AF43" s="39"/>
      <c r="AG43" s="39"/>
      <c r="AH43" s="39" t="s">
        <v>6983</v>
      </c>
      <c r="AI43" s="57"/>
      <c r="AJ43" s="59" t="s">
        <v>6886</v>
      </c>
      <c r="AK43" s="57"/>
      <c r="AL43" s="41" t="str">
        <f>IF(A43="","",IF(IF(ISERROR(MATCH(A43,[1]vInfo!A:A,0)),"","VPC")&lt;&gt;"","VPC",IF(ISERROR(MATCH(A43,[2]vInfo!A:A,0)),IF(ISERROR(MATCH(A43,[3]vInfo!A:A,0)),"Non VPC(Location/Technical Constraint)","VPC (yet)"),"VPC (yet)")))</f>
        <v>VPC</v>
      </c>
      <c r="AM43" s="41" t="str">
        <f>IF(AL43="VPC (yet)",IFERROR(VLOOKUP(B43,[5]Sheet1!A:B,2,0),""),"")</f>
        <v/>
      </c>
      <c r="AN43" s="41" t="str">
        <f t="shared" si="1"/>
        <v>AP</v>
      </c>
    </row>
    <row r="44" spans="1:42" ht="18" customHeight="1">
      <c r="A44" s="38" t="str">
        <f t="shared" si="0"/>
        <v>w11sbrs1a</v>
      </c>
      <c r="B44" s="38" t="s">
        <v>1592</v>
      </c>
      <c r="C44" s="38" t="s">
        <v>7043</v>
      </c>
      <c r="D44" s="38">
        <v>4</v>
      </c>
      <c r="E44" s="38" t="s">
        <v>7049</v>
      </c>
      <c r="F44" s="38" t="s">
        <v>7050</v>
      </c>
      <c r="G44" s="39" t="s">
        <v>234</v>
      </c>
      <c r="H44" s="39" t="s">
        <v>6878</v>
      </c>
      <c r="I44" s="39" t="s">
        <v>6959</v>
      </c>
      <c r="J44" s="39" t="s">
        <v>256</v>
      </c>
      <c r="K44" s="39" t="s">
        <v>6010</v>
      </c>
      <c r="L44" s="39" t="s">
        <v>6960</v>
      </c>
      <c r="M44" s="39" t="s">
        <v>6902</v>
      </c>
      <c r="N44" s="39" t="s">
        <v>6928</v>
      </c>
      <c r="O44" s="39"/>
      <c r="P44" s="39"/>
      <c r="Q44" s="39"/>
      <c r="R44" s="39"/>
      <c r="S44" s="39"/>
      <c r="T44" s="39" t="s">
        <v>277</v>
      </c>
      <c r="U44" s="39" t="s">
        <v>6939</v>
      </c>
      <c r="V44" s="39" t="s">
        <v>6963</v>
      </c>
      <c r="W44" s="39" t="s">
        <v>7046</v>
      </c>
      <c r="X44" s="39" t="s">
        <v>7047</v>
      </c>
      <c r="Y44" s="49" t="s">
        <v>6883</v>
      </c>
      <c r="Z44" s="39" t="s">
        <v>1165</v>
      </c>
      <c r="AA44" s="39"/>
      <c r="AB44" s="39">
        <v>4096</v>
      </c>
      <c r="AC44" s="39">
        <v>2533</v>
      </c>
      <c r="AD44" s="39"/>
      <c r="AE44" s="39"/>
      <c r="AF44" s="39"/>
      <c r="AG44" s="39"/>
      <c r="AH44" s="39"/>
      <c r="AI44" s="57"/>
      <c r="AJ44" s="59" t="s">
        <v>6991</v>
      </c>
      <c r="AK44" s="57"/>
      <c r="AL44" s="41" t="str">
        <f>IF(A44="","",IF(IF(ISERROR(MATCH(A44,[1]vInfo!A:A,0)),"","VPC")&lt;&gt;"","VPC",IF(ISERROR(MATCH(A44,[2]vInfo!A:A,0)),IF(ISERROR(MATCH(A44,[3]vInfo!A:A,0)),"Non VPC(Location/Technical Constraint)","VPC (yet)"),"VPC (yet)")))</f>
        <v>Non VPC(Location/Technical Constraint)</v>
      </c>
      <c r="AM44" s="41" t="str">
        <f>IF(AL44="VPC (yet)",IFERROR(VLOOKUP(B44,[5]Sheet1!A:B,2,0),""),"")</f>
        <v/>
      </c>
      <c r="AN44" s="41" t="str">
        <f t="shared" si="1"/>
        <v>AP</v>
      </c>
    </row>
    <row r="45" spans="1:42" ht="18" customHeight="1">
      <c r="A45" s="38" t="str">
        <f t="shared" si="0"/>
        <v>x11gbrsap01</v>
      </c>
      <c r="B45" s="38" t="s">
        <v>1592</v>
      </c>
      <c r="C45" s="38" t="s">
        <v>7043</v>
      </c>
      <c r="D45" s="38">
        <v>4</v>
      </c>
      <c r="E45" s="38" t="s">
        <v>7051</v>
      </c>
      <c r="F45" s="38" t="s">
        <v>7052</v>
      </c>
      <c r="G45" s="39" t="s">
        <v>670</v>
      </c>
      <c r="H45" s="39" t="s">
        <v>6878</v>
      </c>
      <c r="I45" s="39" t="s">
        <v>6959</v>
      </c>
      <c r="J45" s="39" t="s">
        <v>296</v>
      </c>
      <c r="K45" s="39" t="s">
        <v>7053</v>
      </c>
      <c r="L45" s="39" t="s">
        <v>6960</v>
      </c>
      <c r="M45" s="39"/>
      <c r="N45" s="39"/>
      <c r="O45" s="39"/>
      <c r="P45" s="39"/>
      <c r="Q45" s="39"/>
      <c r="R45" s="39"/>
      <c r="S45" s="39"/>
      <c r="T45" s="39" t="s">
        <v>6858</v>
      </c>
      <c r="U45" s="39" t="s">
        <v>6858</v>
      </c>
      <c r="V45" s="39" t="s">
        <v>6963</v>
      </c>
      <c r="W45" s="39" t="s">
        <v>7046</v>
      </c>
      <c r="X45" s="39" t="s">
        <v>7047</v>
      </c>
      <c r="Y45" s="49" t="s">
        <v>6883</v>
      </c>
      <c r="Z45" s="39">
        <v>2</v>
      </c>
      <c r="AA45" s="39"/>
      <c r="AB45" s="39">
        <v>2048</v>
      </c>
      <c r="AC45" s="39">
        <v>2700</v>
      </c>
      <c r="AD45" s="55" t="s">
        <v>7054</v>
      </c>
      <c r="AE45" s="55" t="s">
        <v>7055</v>
      </c>
      <c r="AF45" s="39"/>
      <c r="AG45" s="39"/>
      <c r="AH45" s="39" t="s">
        <v>6983</v>
      </c>
      <c r="AI45" s="57" t="s">
        <v>7022</v>
      </c>
      <c r="AJ45" s="59" t="s">
        <v>6976</v>
      </c>
      <c r="AK45" s="57"/>
      <c r="AL45" s="41" t="str">
        <f>IF(A45="","",IF(IF(ISERROR(MATCH(A45,[1]vInfo!A:A,0)),"","VPC")&lt;&gt;"","VPC",IF(ISERROR(MATCH(A45,[2]vInfo!A:A,0)),IF(ISERROR(MATCH(A45,[3]vInfo!A:A,0)),"Non VPC(Location/Technical Constraint)","VPC (yet)"),"VPC (yet)")))</f>
        <v>VPC</v>
      </c>
      <c r="AM45" s="41" t="str">
        <f>IF(AL45="VPC (yet)",IFERROR(VLOOKUP(B45,[5]Sheet1!A:B,2,0),""),"")</f>
        <v/>
      </c>
      <c r="AN45" s="41" t="str">
        <f t="shared" si="1"/>
        <v>AP</v>
      </c>
    </row>
    <row r="46" spans="1:42" ht="18" customHeight="1">
      <c r="A46" s="38" t="str">
        <f t="shared" si="0"/>
        <v>x11sbrsap01</v>
      </c>
      <c r="B46" s="38" t="s">
        <v>1592</v>
      </c>
      <c r="C46" s="38" t="s">
        <v>7043</v>
      </c>
      <c r="D46" s="38">
        <v>4</v>
      </c>
      <c r="E46" s="38" t="s">
        <v>7056</v>
      </c>
      <c r="F46" s="38" t="s">
        <v>7057</v>
      </c>
      <c r="G46" s="39" t="s">
        <v>234</v>
      </c>
      <c r="H46" s="39" t="s">
        <v>6878</v>
      </c>
      <c r="I46" s="39" t="s">
        <v>6959</v>
      </c>
      <c r="J46" s="39" t="s">
        <v>296</v>
      </c>
      <c r="K46" s="39" t="s">
        <v>6367</v>
      </c>
      <c r="L46" s="39" t="s">
        <v>6960</v>
      </c>
      <c r="M46" s="39"/>
      <c r="N46" s="39"/>
      <c r="O46" s="39"/>
      <c r="P46" s="39"/>
      <c r="Q46" s="39"/>
      <c r="R46" s="39"/>
      <c r="S46" s="39"/>
      <c r="T46" s="39" t="s">
        <v>232</v>
      </c>
      <c r="U46" s="39" t="s">
        <v>6939</v>
      </c>
      <c r="V46" s="39" t="s">
        <v>6963</v>
      </c>
      <c r="W46" s="39" t="s">
        <v>7046</v>
      </c>
      <c r="X46" s="39" t="s">
        <v>7047</v>
      </c>
      <c r="Y46" s="49" t="s">
        <v>6883</v>
      </c>
      <c r="Z46" s="39">
        <v>1</v>
      </c>
      <c r="AA46" s="39"/>
      <c r="AB46" s="39">
        <v>2048</v>
      </c>
      <c r="AC46" s="39">
        <v>2533</v>
      </c>
      <c r="AD46" s="39"/>
      <c r="AE46" s="39"/>
      <c r="AF46" s="39"/>
      <c r="AG46" s="39"/>
      <c r="AH46" s="39"/>
      <c r="AI46" s="57" t="s">
        <v>7058</v>
      </c>
      <c r="AJ46" s="59" t="s">
        <v>6940</v>
      </c>
      <c r="AK46" s="57"/>
      <c r="AL46" s="41" t="str">
        <f>IF(A46="","",IF(IF(ISERROR(MATCH(A46,[1]vInfo!A:A,0)),"","VPC")&lt;&gt;"","VPC",IF(ISERROR(MATCH(A46,[2]vInfo!A:A,0)),IF(ISERROR(MATCH(A46,[3]vInfo!A:A,0)),"Non VPC(Location/Technical Constraint)","VPC (yet)"),"VPC (yet)")))</f>
        <v>Non VPC(Location/Technical Constraint)</v>
      </c>
      <c r="AM46" s="41" t="str">
        <f>IF(AL46="VPC (yet)",IFERROR(VLOOKUP(B46,[5]Sheet1!A:B,2,0),""),"")</f>
        <v/>
      </c>
      <c r="AN46" s="41" t="str">
        <f t="shared" si="1"/>
        <v>AP</v>
      </c>
    </row>
    <row r="47" spans="1:42" ht="18" customHeight="1">
      <c r="A47" s="38" t="str">
        <f t="shared" si="0"/>
        <v>x11gbomgar1a</v>
      </c>
      <c r="B47" s="38" t="s">
        <v>7059</v>
      </c>
      <c r="C47" s="58" t="s">
        <v>7060</v>
      </c>
      <c r="D47" s="38">
        <v>4</v>
      </c>
      <c r="E47" s="38" t="s">
        <v>141</v>
      </c>
      <c r="F47" s="38" t="s">
        <v>7061</v>
      </c>
      <c r="G47" s="38" t="s">
        <v>670</v>
      </c>
      <c r="H47" s="38" t="s">
        <v>6899</v>
      </c>
      <c r="I47" s="39" t="s">
        <v>7013</v>
      </c>
      <c r="J47" s="39" t="s">
        <v>7062</v>
      </c>
      <c r="K47" s="39" t="s">
        <v>7063</v>
      </c>
      <c r="L47" s="80" t="s">
        <v>1126</v>
      </c>
      <c r="M47" s="39"/>
      <c r="N47" s="39"/>
      <c r="O47" s="39"/>
      <c r="P47" s="39"/>
      <c r="Q47" s="39"/>
      <c r="R47" s="39"/>
      <c r="S47" s="39"/>
      <c r="T47" s="39" t="s">
        <v>7064</v>
      </c>
      <c r="U47" s="39" t="s">
        <v>6879</v>
      </c>
      <c r="V47" s="39" t="s">
        <v>6880</v>
      </c>
      <c r="W47" s="39" t="s">
        <v>7065</v>
      </c>
      <c r="X47" s="39" t="s">
        <v>6882</v>
      </c>
      <c r="Y47" s="49" t="s">
        <v>6883</v>
      </c>
      <c r="Z47" s="57"/>
      <c r="AA47" s="57"/>
      <c r="AB47" s="57"/>
      <c r="AC47" s="57"/>
      <c r="AD47" s="57"/>
      <c r="AE47" s="57"/>
      <c r="AF47" s="57"/>
      <c r="AG47" s="57"/>
      <c r="AH47" s="57"/>
      <c r="AI47" s="57"/>
      <c r="AJ47" s="59" t="s">
        <v>7066</v>
      </c>
      <c r="AK47" s="57"/>
      <c r="AL47" s="41" t="str">
        <f>IF(A47="","",IF(IF(ISERROR(MATCH(A47,[1]vInfo!A:A,0)),"","VPC")&lt;&gt;"","VPC",IF(ISERROR(MATCH(A47,[2]vInfo!A:A,0)),IF(ISERROR(MATCH(A47,[3]vInfo!A:A,0)),"Non VPC(Location/Technical Constraint)","VPC (yet)"),"VPC (yet)")))</f>
        <v>VPC (yet)</v>
      </c>
      <c r="AM47" s="41" t="str">
        <f>IF(AL47="VPC (yet)",IFERROR(VLOOKUP(B47,[4]Sheet1!A:B,2,0),""),"")</f>
        <v>August</v>
      </c>
      <c r="AN47" s="41" t="str">
        <f t="shared" si="1"/>
        <v>infra</v>
      </c>
      <c r="AO47" s="41">
        <f>MATCH(B47,[4]Dashboard!B:B,0)</f>
        <v>28</v>
      </c>
    </row>
    <row r="48" spans="1:42" ht="18" customHeight="1">
      <c r="A48" s="38" t="str">
        <f t="shared" si="0"/>
        <v>w11gnmip1a</v>
      </c>
      <c r="B48" s="38" t="s">
        <v>1620</v>
      </c>
      <c r="C48" s="38" t="s">
        <v>7067</v>
      </c>
      <c r="D48" s="38">
        <v>3</v>
      </c>
      <c r="E48" s="38" t="s">
        <v>7068</v>
      </c>
      <c r="F48" s="38" t="s">
        <v>7069</v>
      </c>
      <c r="G48" s="39" t="s">
        <v>670</v>
      </c>
      <c r="H48" s="39" t="s">
        <v>6878</v>
      </c>
      <c r="I48" s="39" t="s">
        <v>6959</v>
      </c>
      <c r="J48" s="39" t="s">
        <v>218</v>
      </c>
      <c r="K48" s="39" t="s">
        <v>6010</v>
      </c>
      <c r="L48" s="39" t="s">
        <v>1201</v>
      </c>
      <c r="M48" s="39" t="s">
        <v>6902</v>
      </c>
      <c r="N48" s="39" t="s">
        <v>6928</v>
      </c>
      <c r="O48" s="39"/>
      <c r="P48" s="39"/>
      <c r="Q48" s="39"/>
      <c r="R48" s="39"/>
      <c r="S48" s="39"/>
      <c r="T48" s="39" t="s">
        <v>216</v>
      </c>
      <c r="U48" s="39" t="s">
        <v>6879</v>
      </c>
      <c r="V48" s="39" t="s">
        <v>6963</v>
      </c>
      <c r="W48" s="39" t="s">
        <v>7070</v>
      </c>
      <c r="X48" s="39" t="s">
        <v>7047</v>
      </c>
      <c r="Y48" s="49" t="s">
        <v>6883</v>
      </c>
      <c r="Z48" s="39">
        <v>1</v>
      </c>
      <c r="AA48" s="39"/>
      <c r="AB48" s="39">
        <v>2048</v>
      </c>
      <c r="AC48" s="39" t="s">
        <v>7071</v>
      </c>
      <c r="AD48" s="55" t="s">
        <v>6931</v>
      </c>
      <c r="AE48" s="55" t="s">
        <v>7072</v>
      </c>
      <c r="AF48" s="39"/>
      <c r="AG48" s="39"/>
      <c r="AH48" s="39" t="s">
        <v>6983</v>
      </c>
      <c r="AI48" s="57"/>
      <c r="AJ48" s="59" t="s">
        <v>7073</v>
      </c>
      <c r="AK48" s="57"/>
      <c r="AL48" s="41" t="s">
        <v>8139</v>
      </c>
      <c r="AM48" s="41" t="str">
        <f>IF(AL48="VPC (yet)",IFERROR(VLOOKUP(B48,[5]Sheet1!A:B,2,0),""),"")</f>
        <v/>
      </c>
      <c r="AN48" s="41" t="str">
        <f t="shared" si="1"/>
        <v>AP</v>
      </c>
      <c r="AO48" s="41" t="e">
        <f>MATCH(B48,[4]Dashboard!B:B,0)</f>
        <v>#N/A</v>
      </c>
      <c r="AP48" s="41" t="s">
        <v>8139</v>
      </c>
    </row>
    <row r="49" spans="1:42" ht="18" customHeight="1">
      <c r="A49" s="38" t="str">
        <f t="shared" si="0"/>
        <v>w11gwdlib1a</v>
      </c>
      <c r="B49" s="38" t="s">
        <v>1620</v>
      </c>
      <c r="C49" s="38" t="s">
        <v>7067</v>
      </c>
      <c r="D49" s="38">
        <v>3</v>
      </c>
      <c r="E49" s="38" t="s">
        <v>7074</v>
      </c>
      <c r="F49" s="38" t="s">
        <v>7075</v>
      </c>
      <c r="G49" s="39" t="s">
        <v>670</v>
      </c>
      <c r="H49" s="39" t="s">
        <v>6878</v>
      </c>
      <c r="I49" s="39" t="s">
        <v>6959</v>
      </c>
      <c r="J49" s="39" t="s">
        <v>256</v>
      </c>
      <c r="K49" s="39" t="s">
        <v>6010</v>
      </c>
      <c r="L49" s="39" t="s">
        <v>1201</v>
      </c>
      <c r="M49" s="39"/>
      <c r="N49" s="39"/>
      <c r="O49" s="39"/>
      <c r="P49" s="39"/>
      <c r="Q49" s="39"/>
      <c r="R49" s="39" t="s">
        <v>6920</v>
      </c>
      <c r="S49" s="39"/>
      <c r="T49" s="39" t="s">
        <v>216</v>
      </c>
      <c r="U49" s="39" t="s">
        <v>6879</v>
      </c>
      <c r="V49" s="39" t="s">
        <v>6963</v>
      </c>
      <c r="W49" s="39" t="s">
        <v>7076</v>
      </c>
      <c r="X49" s="39" t="s">
        <v>7047</v>
      </c>
      <c r="Y49" s="49" t="s">
        <v>6883</v>
      </c>
      <c r="Z49" s="39" t="s">
        <v>1165</v>
      </c>
      <c r="AA49" s="39"/>
      <c r="AB49" s="39">
        <v>4096</v>
      </c>
      <c r="AC49" s="39">
        <v>2600</v>
      </c>
      <c r="AD49" s="55" t="s">
        <v>6931</v>
      </c>
      <c r="AE49" s="55" t="s">
        <v>6982</v>
      </c>
      <c r="AF49" s="39"/>
      <c r="AG49" s="39"/>
      <c r="AH49" s="39" t="s">
        <v>6983</v>
      </c>
      <c r="AI49" s="57"/>
      <c r="AJ49" s="59" t="s">
        <v>6976</v>
      </c>
      <c r="AK49" s="57"/>
      <c r="AL49" s="41" t="s">
        <v>8139</v>
      </c>
      <c r="AM49" s="41" t="str">
        <f>IF(AL49="VPC (yet)",IFERROR(VLOOKUP(B49,[5]Sheet1!A:B,2,0),""),"")</f>
        <v/>
      </c>
      <c r="AN49" s="41" t="str">
        <f t="shared" si="1"/>
        <v>AP</v>
      </c>
      <c r="AO49" s="41" t="e">
        <f>MATCH(B49,[4]Dashboard!B:B,0)</f>
        <v>#N/A</v>
      </c>
      <c r="AP49" s="41" t="s">
        <v>8139</v>
      </c>
    </row>
    <row r="50" spans="1:42" ht="18" customHeight="1">
      <c r="A50" s="38" t="str">
        <f t="shared" si="0"/>
        <v>w11rnmip1a</v>
      </c>
      <c r="B50" s="38" t="s">
        <v>1620</v>
      </c>
      <c r="C50" s="38" t="s">
        <v>7067</v>
      </c>
      <c r="D50" s="38">
        <v>3</v>
      </c>
      <c r="E50" s="38" t="s">
        <v>7077</v>
      </c>
      <c r="F50" s="38" t="s">
        <v>7078</v>
      </c>
      <c r="G50" s="39" t="s">
        <v>681</v>
      </c>
      <c r="H50" s="39" t="s">
        <v>6878</v>
      </c>
      <c r="I50" s="39" t="s">
        <v>311</v>
      </c>
      <c r="J50" s="39" t="s">
        <v>218</v>
      </c>
      <c r="K50" s="39" t="s">
        <v>6010</v>
      </c>
      <c r="L50" s="39" t="s">
        <v>1201</v>
      </c>
      <c r="M50" s="39" t="s">
        <v>6902</v>
      </c>
      <c r="N50" s="39" t="s">
        <v>6928</v>
      </c>
      <c r="O50" s="39"/>
      <c r="P50" s="39"/>
      <c r="Q50" s="39"/>
      <c r="R50" s="39"/>
      <c r="S50" s="39"/>
      <c r="T50" s="39" t="s">
        <v>232</v>
      </c>
      <c r="U50" s="39" t="s">
        <v>6879</v>
      </c>
      <c r="V50" s="39" t="s">
        <v>6963</v>
      </c>
      <c r="W50" s="39" t="s">
        <v>7070</v>
      </c>
      <c r="X50" s="39" t="s">
        <v>7047</v>
      </c>
      <c r="Y50" s="49" t="s">
        <v>6883</v>
      </c>
      <c r="Z50" s="39">
        <v>1</v>
      </c>
      <c r="AA50" s="39"/>
      <c r="AB50" s="39">
        <v>4096</v>
      </c>
      <c r="AC50" s="39" t="s">
        <v>7079</v>
      </c>
      <c r="AD50" s="55" t="s">
        <v>6922</v>
      </c>
      <c r="AE50" s="55" t="s">
        <v>7080</v>
      </c>
      <c r="AF50" s="39"/>
      <c r="AG50" s="39"/>
      <c r="AH50" s="39" t="s">
        <v>6983</v>
      </c>
      <c r="AI50" s="57"/>
      <c r="AJ50" s="59" t="s">
        <v>7007</v>
      </c>
      <c r="AK50" s="57"/>
      <c r="AL50" s="41" t="s">
        <v>8139</v>
      </c>
      <c r="AM50" s="41" t="str">
        <f>IF(AL50="VPC (yet)",IFERROR(VLOOKUP(B50,[5]Sheet1!A:B,2,0),""),"")</f>
        <v/>
      </c>
      <c r="AN50" s="41" t="str">
        <f t="shared" si="1"/>
        <v>AP</v>
      </c>
      <c r="AO50" s="41" t="e">
        <f>MATCH(B50,[4]Dashboard!B:B,0)</f>
        <v>#N/A</v>
      </c>
      <c r="AP50" s="41" t="s">
        <v>8139</v>
      </c>
    </row>
    <row r="51" spans="1:42" ht="18" customHeight="1">
      <c r="A51" s="38" t="str">
        <f t="shared" si="0"/>
        <v>w11scalknmip1a</v>
      </c>
      <c r="B51" s="38" t="s">
        <v>1620</v>
      </c>
      <c r="C51" s="38" t="s">
        <v>7067</v>
      </c>
      <c r="D51" s="38">
        <v>3</v>
      </c>
      <c r="E51" s="38" t="s">
        <v>7081</v>
      </c>
      <c r="F51" s="38" t="s">
        <v>7082</v>
      </c>
      <c r="G51" s="39" t="s">
        <v>234</v>
      </c>
      <c r="H51" s="39" t="s">
        <v>6878</v>
      </c>
      <c r="I51" s="39" t="s">
        <v>6959</v>
      </c>
      <c r="J51" s="39" t="s">
        <v>218</v>
      </c>
      <c r="K51" s="39" t="s">
        <v>6010</v>
      </c>
      <c r="L51" s="39" t="s">
        <v>1201</v>
      </c>
      <c r="M51" s="39" t="s">
        <v>6902</v>
      </c>
      <c r="N51" s="39" t="s">
        <v>6928</v>
      </c>
      <c r="O51" s="39"/>
      <c r="P51" s="39"/>
      <c r="Q51" s="39"/>
      <c r="R51" s="39"/>
      <c r="S51" s="39"/>
      <c r="T51" s="39" t="s">
        <v>232</v>
      </c>
      <c r="U51" s="39" t="s">
        <v>6939</v>
      </c>
      <c r="V51" s="39" t="s">
        <v>6963</v>
      </c>
      <c r="W51" s="39" t="s">
        <v>7070</v>
      </c>
      <c r="X51" s="39" t="s">
        <v>7047</v>
      </c>
      <c r="Y51" s="49" t="s">
        <v>6883</v>
      </c>
      <c r="Z51" s="39">
        <v>1</v>
      </c>
      <c r="AA51" s="39"/>
      <c r="AB51" s="39"/>
      <c r="AC51" s="39">
        <v>2400</v>
      </c>
      <c r="AD51" s="39"/>
      <c r="AE51" s="39"/>
      <c r="AF51" s="39"/>
      <c r="AG51" s="39"/>
      <c r="AH51" s="39"/>
      <c r="AI51" s="57"/>
      <c r="AJ51" s="59" t="s">
        <v>6940</v>
      </c>
      <c r="AK51" s="57"/>
      <c r="AL51" s="41" t="str">
        <f>IF(A51="","",IF(IF(ISERROR(MATCH(A51,[1]vInfo!A:A,0)),"","VPC")&lt;&gt;"","VPC",IF(ISERROR(MATCH(A51,[2]vInfo!A:A,0)),IF(ISERROR(MATCH(A51,[3]vInfo!A:A,0)),"Non VPC(Location/Technical Constraint)","VPC (yet)"),"VPC (yet)")))</f>
        <v>Non VPC(Location/Technical Constraint)</v>
      </c>
      <c r="AM51" s="41" t="str">
        <f>IF(AL51="VPC (yet)",IFERROR(VLOOKUP(B51,[5]Sheet1!A:B,2,0),""),"")</f>
        <v/>
      </c>
      <c r="AN51" s="41" t="str">
        <f t="shared" si="1"/>
        <v>AP</v>
      </c>
    </row>
    <row r="52" spans="1:42" ht="18" customHeight="1">
      <c r="A52" s="38" t="str">
        <f t="shared" si="0"/>
        <v>w11swdlib1a</v>
      </c>
      <c r="B52" s="38" t="s">
        <v>1620</v>
      </c>
      <c r="C52" s="38" t="s">
        <v>7067</v>
      </c>
      <c r="D52" s="38">
        <v>3</v>
      </c>
      <c r="E52" s="38" t="s">
        <v>7083</v>
      </c>
      <c r="F52" s="38" t="s">
        <v>7084</v>
      </c>
      <c r="G52" s="39" t="s">
        <v>234</v>
      </c>
      <c r="H52" s="39" t="s">
        <v>6878</v>
      </c>
      <c r="I52" s="39" t="s">
        <v>6959</v>
      </c>
      <c r="J52" s="39" t="s">
        <v>256</v>
      </c>
      <c r="K52" s="39" t="s">
        <v>6010</v>
      </c>
      <c r="L52" s="39" t="s">
        <v>1201</v>
      </c>
      <c r="M52" s="39"/>
      <c r="N52" s="39"/>
      <c r="O52" s="39"/>
      <c r="P52" s="39"/>
      <c r="Q52" s="39"/>
      <c r="R52" s="39" t="s">
        <v>6920</v>
      </c>
      <c r="S52" s="39"/>
      <c r="T52" s="39" t="s">
        <v>232</v>
      </c>
      <c r="U52" s="39" t="s">
        <v>6939</v>
      </c>
      <c r="V52" s="39" t="s">
        <v>6963</v>
      </c>
      <c r="W52" s="39" t="s">
        <v>7076</v>
      </c>
      <c r="X52" s="39" t="s">
        <v>7047</v>
      </c>
      <c r="Y52" s="49" t="s">
        <v>6883</v>
      </c>
      <c r="Z52" s="39">
        <v>2</v>
      </c>
      <c r="AA52" s="39"/>
      <c r="AB52" s="39">
        <v>4096</v>
      </c>
      <c r="AC52" s="39">
        <v>2400</v>
      </c>
      <c r="AD52" s="39"/>
      <c r="AE52" s="39"/>
      <c r="AF52" s="39"/>
      <c r="AG52" s="39"/>
      <c r="AH52" s="39"/>
      <c r="AI52" s="57"/>
      <c r="AJ52" s="59" t="s">
        <v>6940</v>
      </c>
      <c r="AK52" s="57"/>
      <c r="AL52" s="41" t="str">
        <f>IF(A52="","",IF(IF(ISERROR(MATCH(A52,[1]vInfo!A:A,0)),"","VPC")&lt;&gt;"","VPC",IF(ISERROR(MATCH(A52,[2]vInfo!A:A,0)),IF(ISERROR(MATCH(A52,[3]vInfo!A:A,0)),"Non VPC(Location/Technical Constraint)","VPC (yet)"),"VPC (yet)")))</f>
        <v>Non VPC(Location/Technical Constraint)</v>
      </c>
      <c r="AM52" s="41" t="str">
        <f>IF(AL52="VPC (yet)",IFERROR(VLOOKUP(B52,[5]Sheet1!A:B,2,0),""),"")</f>
        <v/>
      </c>
      <c r="AN52" s="41" t="str">
        <f t="shared" si="1"/>
        <v>AP</v>
      </c>
    </row>
    <row r="53" spans="1:42" ht="18" customHeight="1">
      <c r="A53" s="38" t="str">
        <f t="shared" si="0"/>
        <v>x11gcalkhsm1a</v>
      </c>
      <c r="B53" s="38" t="s">
        <v>1620</v>
      </c>
      <c r="C53" s="38" t="s">
        <v>7067</v>
      </c>
      <c r="D53" s="38">
        <v>3</v>
      </c>
      <c r="E53" s="38" t="s">
        <v>319</v>
      </c>
      <c r="F53" s="38" t="s">
        <v>7085</v>
      </c>
      <c r="G53" s="39" t="s">
        <v>670</v>
      </c>
      <c r="H53" s="39" t="s">
        <v>6958</v>
      </c>
      <c r="I53" s="39" t="s">
        <v>6959</v>
      </c>
      <c r="J53" s="39" t="s">
        <v>296</v>
      </c>
      <c r="K53" s="39" t="s">
        <v>7019</v>
      </c>
      <c r="L53" s="39" t="s">
        <v>1201</v>
      </c>
      <c r="M53" s="39"/>
      <c r="N53" s="39"/>
      <c r="O53" s="39"/>
      <c r="P53" s="39"/>
      <c r="Q53" s="39"/>
      <c r="R53" s="39"/>
      <c r="S53" s="39"/>
      <c r="T53" s="39" t="s">
        <v>216</v>
      </c>
      <c r="U53" s="39" t="s">
        <v>6939</v>
      </c>
      <c r="V53" s="39" t="s">
        <v>6963</v>
      </c>
      <c r="W53" s="39" t="s">
        <v>7070</v>
      </c>
      <c r="X53" s="39" t="s">
        <v>7047</v>
      </c>
      <c r="Y53" s="49" t="s">
        <v>6883</v>
      </c>
      <c r="Z53" s="39"/>
      <c r="AA53" s="39">
        <v>2</v>
      </c>
      <c r="AB53" s="39"/>
      <c r="AC53" s="39"/>
      <c r="AD53" s="39"/>
      <c r="AE53" s="39"/>
      <c r="AF53" s="39"/>
      <c r="AG53" s="39"/>
      <c r="AH53" s="39"/>
      <c r="AI53" s="57"/>
      <c r="AJ53" s="59" t="s">
        <v>7086</v>
      </c>
      <c r="AK53" s="57"/>
      <c r="AL53" s="41" t="str">
        <f>IF(A53="","",IF(IF(ISERROR(MATCH(A53,[1]vInfo!A:A,0)),"","VPC")&lt;&gt;"","VPC",IF(ISERROR(MATCH(A53,[2]vInfo!A:A,0)),IF(ISERROR(MATCH(A53,[3]vInfo!A:A,0)),"Non VPC(Location/Technical Constraint)","VPC (yet)"),"VPC (yet)")))</f>
        <v>Non VPC(Location/Technical Constraint)</v>
      </c>
      <c r="AM53" s="41" t="str">
        <f>IF(AL53="VPC (yet)",IFERROR(VLOOKUP(B53,[5]Sheet1!A:B,2,0),""),"")</f>
        <v/>
      </c>
      <c r="AN53" s="41" t="str">
        <f t="shared" si="1"/>
        <v>AP</v>
      </c>
    </row>
    <row r="54" spans="1:42" ht="18" customHeight="1">
      <c r="A54" s="38" t="str">
        <f t="shared" si="0"/>
        <v>x11rcalkhsm1a</v>
      </c>
      <c r="B54" s="38" t="s">
        <v>1620</v>
      </c>
      <c r="C54" s="38" t="s">
        <v>7067</v>
      </c>
      <c r="D54" s="38">
        <v>3</v>
      </c>
      <c r="E54" s="38" t="s">
        <v>7087</v>
      </c>
      <c r="F54" s="38" t="s">
        <v>7088</v>
      </c>
      <c r="G54" s="39" t="s">
        <v>681</v>
      </c>
      <c r="H54" s="39" t="s">
        <v>6958</v>
      </c>
      <c r="I54" s="39" t="s">
        <v>311</v>
      </c>
      <c r="J54" s="39" t="s">
        <v>296</v>
      </c>
      <c r="K54" s="39" t="s">
        <v>7019</v>
      </c>
      <c r="L54" s="39" t="s">
        <v>1201</v>
      </c>
      <c r="M54" s="39"/>
      <c r="N54" s="39"/>
      <c r="O54" s="39"/>
      <c r="P54" s="39"/>
      <c r="Q54" s="39"/>
      <c r="R54" s="39"/>
      <c r="S54" s="39"/>
      <c r="T54" s="39" t="s">
        <v>325</v>
      </c>
      <c r="U54" s="39" t="s">
        <v>6939</v>
      </c>
      <c r="V54" s="39" t="s">
        <v>6963</v>
      </c>
      <c r="W54" s="39" t="s">
        <v>7070</v>
      </c>
      <c r="X54" s="39" t="s">
        <v>7047</v>
      </c>
      <c r="Y54" s="49" t="s">
        <v>6883</v>
      </c>
      <c r="Z54" s="39"/>
      <c r="AA54" s="39">
        <v>2</v>
      </c>
      <c r="AB54" s="39"/>
      <c r="AC54" s="39"/>
      <c r="AD54" s="39"/>
      <c r="AE54" s="39"/>
      <c r="AF54" s="39"/>
      <c r="AG54" s="39"/>
      <c r="AH54" s="39"/>
      <c r="AI54" s="57"/>
      <c r="AJ54" s="38" t="s">
        <v>7089</v>
      </c>
      <c r="AK54" s="57"/>
      <c r="AL54" s="41" t="str">
        <f>IF(A54="","",IF(IF(ISERROR(MATCH(A54,[1]vInfo!A:A,0)),"","VPC")&lt;&gt;"","VPC",IF(ISERROR(MATCH(A54,[2]vInfo!A:A,0)),IF(ISERROR(MATCH(A54,[3]vInfo!A:A,0)),"Non VPC(Location/Technical Constraint)","VPC (yet)"),"VPC (yet)")))</f>
        <v>Non VPC(Location/Technical Constraint)</v>
      </c>
      <c r="AM54" s="41" t="str">
        <f>IF(AL54="VPC (yet)",IFERROR(VLOOKUP(B54,[5]Sheet1!A:B,2,0),""),"")</f>
        <v/>
      </c>
      <c r="AN54" s="41" t="str">
        <f t="shared" si="1"/>
        <v>AP</v>
      </c>
    </row>
    <row r="55" spans="1:42" ht="18" customHeight="1">
      <c r="A55" s="38" t="str">
        <f t="shared" si="0"/>
        <v>x11scalkhsm1a</v>
      </c>
      <c r="B55" s="38" t="s">
        <v>1620</v>
      </c>
      <c r="C55" s="38" t="s">
        <v>7067</v>
      </c>
      <c r="D55" s="38">
        <v>3</v>
      </c>
      <c r="E55" s="38" t="s">
        <v>328</v>
      </c>
      <c r="F55" s="38" t="s">
        <v>7090</v>
      </c>
      <c r="G55" s="39" t="s">
        <v>234</v>
      </c>
      <c r="H55" s="39" t="s">
        <v>6958</v>
      </c>
      <c r="I55" s="39" t="s">
        <v>6959</v>
      </c>
      <c r="J55" s="39" t="s">
        <v>296</v>
      </c>
      <c r="K55" s="39" t="s">
        <v>7019</v>
      </c>
      <c r="L55" s="39" t="s">
        <v>1201</v>
      </c>
      <c r="M55" s="39"/>
      <c r="N55" s="39"/>
      <c r="O55" s="39"/>
      <c r="P55" s="39"/>
      <c r="Q55" s="39"/>
      <c r="R55" s="39"/>
      <c r="S55" s="39"/>
      <c r="T55" s="39" t="s">
        <v>325</v>
      </c>
      <c r="U55" s="39" t="s">
        <v>6939</v>
      </c>
      <c r="V55" s="39" t="s">
        <v>6963</v>
      </c>
      <c r="W55" s="39" t="s">
        <v>7070</v>
      </c>
      <c r="X55" s="39" t="s">
        <v>7047</v>
      </c>
      <c r="Y55" s="49" t="s">
        <v>6883</v>
      </c>
      <c r="Z55" s="39"/>
      <c r="AA55" s="39">
        <v>2</v>
      </c>
      <c r="AB55" s="39"/>
      <c r="AC55" s="39"/>
      <c r="AD55" s="39"/>
      <c r="AE55" s="39"/>
      <c r="AF55" s="39"/>
      <c r="AG55" s="39"/>
      <c r="AH55" s="39"/>
      <c r="AI55" s="57"/>
      <c r="AJ55" s="38" t="s">
        <v>7091</v>
      </c>
      <c r="AK55" s="57"/>
      <c r="AL55" s="41" t="str">
        <f>IF(A55="","",IF(IF(ISERROR(MATCH(A55,[1]vInfo!A:A,0)),"","VPC")&lt;&gt;"","VPC",IF(ISERROR(MATCH(A55,[2]vInfo!A:A,0)),IF(ISERROR(MATCH(A55,[3]vInfo!A:A,0)),"Non VPC(Location/Technical Constraint)","VPC (yet)"),"VPC (yet)")))</f>
        <v>Non VPC(Location/Technical Constraint)</v>
      </c>
      <c r="AM55" s="41" t="str">
        <f>IF(AL55="VPC (yet)",IFERROR(VLOOKUP(B55,[5]Sheet1!A:B,2,0),""),"")</f>
        <v/>
      </c>
      <c r="AN55" s="41" t="str">
        <f t="shared" si="1"/>
        <v>AP</v>
      </c>
    </row>
    <row r="56" spans="1:42" ht="18" customHeight="1">
      <c r="A56" s="38" t="str">
        <f t="shared" si="0"/>
        <v>w11gcbcm1a</v>
      </c>
      <c r="B56" s="38" t="s">
        <v>1659</v>
      </c>
      <c r="C56" s="38" t="s">
        <v>7092</v>
      </c>
      <c r="D56" s="38">
        <v>3</v>
      </c>
      <c r="E56" s="38" t="s">
        <v>7093</v>
      </c>
      <c r="F56" s="38" t="s">
        <v>360</v>
      </c>
      <c r="G56" s="39" t="s">
        <v>670</v>
      </c>
      <c r="H56" s="39" t="s">
        <v>6878</v>
      </c>
      <c r="I56" s="39" t="s">
        <v>6959</v>
      </c>
      <c r="J56" s="39" t="s">
        <v>256</v>
      </c>
      <c r="K56" s="39" t="s">
        <v>6010</v>
      </c>
      <c r="L56" s="39" t="s">
        <v>6960</v>
      </c>
      <c r="M56" s="39" t="s">
        <v>6902</v>
      </c>
      <c r="N56" s="39">
        <v>2012</v>
      </c>
      <c r="O56" s="39"/>
      <c r="P56" s="39"/>
      <c r="Q56" s="39"/>
      <c r="R56" s="39"/>
      <c r="S56" s="39"/>
      <c r="T56" s="39" t="s">
        <v>6858</v>
      </c>
      <c r="U56" s="39" t="s">
        <v>6858</v>
      </c>
      <c r="V56" s="39" t="s">
        <v>6963</v>
      </c>
      <c r="W56" s="39" t="s">
        <v>7094</v>
      </c>
      <c r="X56" s="39" t="s">
        <v>6963</v>
      </c>
      <c r="Y56" s="49" t="s">
        <v>6883</v>
      </c>
      <c r="Z56" s="39">
        <v>2</v>
      </c>
      <c r="AA56" s="39"/>
      <c r="AB56" s="39">
        <v>6144</v>
      </c>
      <c r="AC56" s="39">
        <v>2600</v>
      </c>
      <c r="AD56" s="55" t="s">
        <v>6931</v>
      </c>
      <c r="AE56" s="55" t="s">
        <v>6987</v>
      </c>
      <c r="AF56" s="39"/>
      <c r="AG56" s="39"/>
      <c r="AH56" s="39" t="s">
        <v>6983</v>
      </c>
      <c r="AI56" s="57"/>
      <c r="AJ56" s="59" t="s">
        <v>6976</v>
      </c>
      <c r="AK56" s="57"/>
      <c r="AL56" s="41" t="str">
        <f>IF(A56="","",IF(IF(ISERROR(MATCH(A56,[1]vInfo!A:A,0)),"","VPC")&lt;&gt;"","VPC",IF(ISERROR(MATCH(A56,[2]vInfo!A:A,0)),IF(ISERROR(MATCH(A56,[3]vInfo!A:A,0)),"Non VPC(Location/Technical Constraint)","VPC (yet)"),"VPC (yet)")))</f>
        <v>VPC</v>
      </c>
      <c r="AM56" s="41" t="str">
        <f>IF(AL56="VPC (yet)",IFERROR(VLOOKUP(B56,[5]Sheet1!A:B,2,0),""),"")</f>
        <v/>
      </c>
      <c r="AN56" s="41" t="str">
        <f t="shared" si="1"/>
        <v>AP</v>
      </c>
    </row>
    <row r="57" spans="1:42" ht="18" customHeight="1">
      <c r="A57" s="38" t="str">
        <f t="shared" si="0"/>
        <v>w11scbcm1a</v>
      </c>
      <c r="B57" s="38" t="s">
        <v>1659</v>
      </c>
      <c r="C57" s="38" t="s">
        <v>7092</v>
      </c>
      <c r="D57" s="38">
        <v>3</v>
      </c>
      <c r="E57" s="38" t="s">
        <v>7095</v>
      </c>
      <c r="F57" s="38" t="s">
        <v>362</v>
      </c>
      <c r="G57" s="39" t="s">
        <v>234</v>
      </c>
      <c r="H57" s="39" t="s">
        <v>6878</v>
      </c>
      <c r="I57" s="39" t="s">
        <v>6959</v>
      </c>
      <c r="J57" s="39" t="s">
        <v>256</v>
      </c>
      <c r="K57" s="39" t="s">
        <v>6010</v>
      </c>
      <c r="L57" s="39" t="s">
        <v>6960</v>
      </c>
      <c r="M57" s="39" t="s">
        <v>6902</v>
      </c>
      <c r="N57" s="39">
        <v>2012</v>
      </c>
      <c r="O57" s="39"/>
      <c r="P57" s="39"/>
      <c r="Q57" s="39"/>
      <c r="R57" s="39"/>
      <c r="S57" s="39"/>
      <c r="T57" s="39" t="s">
        <v>277</v>
      </c>
      <c r="U57" s="39" t="s">
        <v>6939</v>
      </c>
      <c r="V57" s="39" t="s">
        <v>6963</v>
      </c>
      <c r="W57" s="39" t="s">
        <v>7094</v>
      </c>
      <c r="X57" s="39" t="s">
        <v>6963</v>
      </c>
      <c r="Y57" s="49" t="s">
        <v>6883</v>
      </c>
      <c r="Z57" s="39">
        <v>2</v>
      </c>
      <c r="AA57" s="39"/>
      <c r="AB57" s="39">
        <v>4096</v>
      </c>
      <c r="AC57" s="39">
        <v>2699</v>
      </c>
      <c r="AD57" s="39"/>
      <c r="AE57" s="39"/>
      <c r="AF57" s="39"/>
      <c r="AG57" s="39"/>
      <c r="AH57" s="39"/>
      <c r="AI57" s="57"/>
      <c r="AJ57" s="59" t="s">
        <v>6940</v>
      </c>
      <c r="AK57" s="57"/>
      <c r="AL57" s="41" t="str">
        <f>IF(A57="","",IF(IF(ISERROR(MATCH(A57,[1]vInfo!A:A,0)),"","VPC")&lt;&gt;"","VPC",IF(ISERROR(MATCH(A57,[2]vInfo!A:A,0)),IF(ISERROR(MATCH(A57,[3]vInfo!A:A,0)),"Non VPC(Location/Technical Constraint)","VPC (yet)"),"VPC (yet)")))</f>
        <v>Non VPC(Location/Technical Constraint)</v>
      </c>
      <c r="AM57" s="41" t="str">
        <f>IF(AL57="VPC (yet)",IFERROR(VLOOKUP(B57,[5]Sheet1!A:B,2,0),""),"")</f>
        <v/>
      </c>
      <c r="AN57" s="41" t="str">
        <f t="shared" si="1"/>
        <v>AP</v>
      </c>
    </row>
    <row r="58" spans="1:42" ht="18" customHeight="1">
      <c r="A58" s="38" t="str">
        <f t="shared" si="0"/>
        <v>a11gcbtwapp1a</v>
      </c>
      <c r="B58" s="38" t="s">
        <v>1771</v>
      </c>
      <c r="C58" s="38" t="s">
        <v>1772</v>
      </c>
      <c r="D58" s="38">
        <v>1</v>
      </c>
      <c r="E58" s="38" t="s">
        <v>409</v>
      </c>
      <c r="F58" s="38" t="s">
        <v>410</v>
      </c>
      <c r="G58" s="39" t="s">
        <v>670</v>
      </c>
      <c r="H58" s="39" t="s">
        <v>6958</v>
      </c>
      <c r="I58" s="39" t="s">
        <v>6969</v>
      </c>
      <c r="J58" s="39" t="s">
        <v>303</v>
      </c>
      <c r="K58" s="39" t="s">
        <v>411</v>
      </c>
      <c r="L58" s="39" t="s">
        <v>1201</v>
      </c>
      <c r="M58" s="39"/>
      <c r="N58" s="39"/>
      <c r="O58" s="39" t="s">
        <v>7096</v>
      </c>
      <c r="P58" s="39"/>
      <c r="Q58" s="39"/>
      <c r="R58" s="47" t="s">
        <v>6962</v>
      </c>
      <c r="S58" s="47"/>
      <c r="T58" s="39" t="s">
        <v>229</v>
      </c>
      <c r="U58" s="39" t="s">
        <v>6939</v>
      </c>
      <c r="V58" s="39" t="s">
        <v>6963</v>
      </c>
      <c r="W58" s="39" t="s">
        <v>7046</v>
      </c>
      <c r="X58" s="39" t="s">
        <v>7047</v>
      </c>
      <c r="Y58" s="49" t="s">
        <v>6883</v>
      </c>
      <c r="Z58" s="39"/>
      <c r="AA58" s="39" t="s">
        <v>1146</v>
      </c>
      <c r="AB58" s="39"/>
      <c r="AC58" s="39">
        <v>3220</v>
      </c>
      <c r="AD58" s="39"/>
      <c r="AE58" s="39"/>
      <c r="AF58" s="39"/>
      <c r="AG58" s="39"/>
      <c r="AH58" s="39"/>
      <c r="AI58" s="57"/>
      <c r="AJ58" s="59" t="s">
        <v>6968</v>
      </c>
      <c r="AK58" s="57"/>
      <c r="AL58" s="41" t="str">
        <f>IF(A58="","",IF(IF(ISERROR(MATCH(A58,[1]vInfo!A:A,0)),"","VPC")&lt;&gt;"","VPC",IF(ISERROR(MATCH(A58,[2]vInfo!A:A,0)),IF(ISERROR(MATCH(A58,[3]vInfo!A:A,0)),"Non VPC(Location/Technical Constraint)","VPC (yet)"),"VPC (yet)")))</f>
        <v>Non VPC(Location/Technical Constraint)</v>
      </c>
      <c r="AM58" s="41" t="str">
        <f>IF(AL58="VPC (yet)",IFERROR(VLOOKUP(B58,[5]Sheet1!A:B,2,0),""),"")</f>
        <v/>
      </c>
      <c r="AN58" s="41" t="str">
        <f t="shared" si="1"/>
        <v>AP</v>
      </c>
    </row>
    <row r="59" spans="1:42" ht="18" customHeight="1">
      <c r="A59" s="38" t="str">
        <f t="shared" si="0"/>
        <v>a11gcbtwcore1a</v>
      </c>
      <c r="B59" s="38" t="s">
        <v>1771</v>
      </c>
      <c r="C59" s="38" t="s">
        <v>7097</v>
      </c>
      <c r="D59" s="38">
        <v>1</v>
      </c>
      <c r="E59" s="38" t="s">
        <v>414</v>
      </c>
      <c r="F59" s="38" t="s">
        <v>7098</v>
      </c>
      <c r="G59" s="39" t="s">
        <v>670</v>
      </c>
      <c r="H59" s="39" t="s">
        <v>6958</v>
      </c>
      <c r="I59" s="39" t="s">
        <v>6969</v>
      </c>
      <c r="J59" s="39" t="s">
        <v>303</v>
      </c>
      <c r="K59" s="39" t="s">
        <v>411</v>
      </c>
      <c r="L59" s="39" t="s">
        <v>1201</v>
      </c>
      <c r="M59" s="39"/>
      <c r="N59" s="39"/>
      <c r="O59" s="39"/>
      <c r="P59" s="39"/>
      <c r="Q59" s="39"/>
      <c r="R59" s="39"/>
      <c r="S59" s="39"/>
      <c r="T59" s="39" t="s">
        <v>229</v>
      </c>
      <c r="U59" s="39" t="s">
        <v>6939</v>
      </c>
      <c r="V59" s="39" t="s">
        <v>6963</v>
      </c>
      <c r="W59" s="39" t="s">
        <v>7046</v>
      </c>
      <c r="X59" s="39" t="s">
        <v>7047</v>
      </c>
      <c r="Y59" s="49" t="s">
        <v>6883</v>
      </c>
      <c r="Z59" s="39"/>
      <c r="AA59" s="39" t="s">
        <v>1159</v>
      </c>
      <c r="AB59" s="39"/>
      <c r="AC59" s="39">
        <v>3220</v>
      </c>
      <c r="AD59" s="39"/>
      <c r="AE59" s="39"/>
      <c r="AF59" s="39"/>
      <c r="AG59" s="39"/>
      <c r="AH59" s="39"/>
      <c r="AI59" s="57"/>
      <c r="AJ59" s="59" t="s">
        <v>6970</v>
      </c>
      <c r="AK59" s="57"/>
      <c r="AL59" s="41" t="str">
        <f>IF(A59="","",IF(IF(ISERROR(MATCH(A59,[1]vInfo!A:A,0)),"","VPC")&lt;&gt;"","VPC",IF(ISERROR(MATCH(A59,[2]vInfo!A:A,0)),IF(ISERROR(MATCH(A59,[3]vInfo!A:A,0)),"Non VPC(Location/Technical Constraint)","VPC (yet)"),"VPC (yet)")))</f>
        <v>Non VPC(Location/Technical Constraint)</v>
      </c>
      <c r="AM59" s="41" t="str">
        <f>IF(AL59="VPC (yet)",IFERROR(VLOOKUP(B59,[5]Sheet1!A:B,2,0),""),"")</f>
        <v/>
      </c>
      <c r="AN59" s="41" t="str">
        <f t="shared" si="1"/>
        <v>AP</v>
      </c>
    </row>
    <row r="60" spans="1:42" ht="18" customHeight="1">
      <c r="A60" s="38" t="str">
        <f t="shared" si="0"/>
        <v>a11gcbtwdb1a</v>
      </c>
      <c r="B60" s="38" t="s">
        <v>1771</v>
      </c>
      <c r="C60" s="38" t="s">
        <v>7097</v>
      </c>
      <c r="D60" s="38">
        <v>1</v>
      </c>
      <c r="E60" s="38" t="s">
        <v>417</v>
      </c>
      <c r="F60" s="38" t="s">
        <v>418</v>
      </c>
      <c r="G60" s="39" t="s">
        <v>264</v>
      </c>
      <c r="H60" s="39" t="s">
        <v>6958</v>
      </c>
      <c r="I60" s="39" t="s">
        <v>6969</v>
      </c>
      <c r="J60" s="39" t="s">
        <v>303</v>
      </c>
      <c r="K60" s="39" t="s">
        <v>411</v>
      </c>
      <c r="L60" s="39" t="s">
        <v>1201</v>
      </c>
      <c r="M60" s="39" t="s">
        <v>7099</v>
      </c>
      <c r="N60" s="39" t="s">
        <v>7100</v>
      </c>
      <c r="O60" s="39"/>
      <c r="P60" s="39"/>
      <c r="Q60" s="39"/>
      <c r="R60" s="39"/>
      <c r="S60" s="39"/>
      <c r="T60" s="39" t="s">
        <v>229</v>
      </c>
      <c r="U60" s="39" t="s">
        <v>6939</v>
      </c>
      <c r="V60" s="39" t="s">
        <v>6963</v>
      </c>
      <c r="W60" s="39" t="s">
        <v>7046</v>
      </c>
      <c r="X60" s="39" t="s">
        <v>7047</v>
      </c>
      <c r="Y60" s="49" t="s">
        <v>6883</v>
      </c>
      <c r="Z60" s="39"/>
      <c r="AA60" s="39" t="s">
        <v>1159</v>
      </c>
      <c r="AB60" s="39"/>
      <c r="AC60" s="39">
        <v>3220</v>
      </c>
      <c r="AD60" s="39"/>
      <c r="AE60" s="39"/>
      <c r="AF60" s="39"/>
      <c r="AG60" s="39"/>
      <c r="AH60" s="39"/>
      <c r="AI60" s="57"/>
      <c r="AJ60" s="59" t="s">
        <v>6968</v>
      </c>
      <c r="AK60" s="57"/>
      <c r="AL60" s="41" t="str">
        <f>IF(A60="","",IF(IF(ISERROR(MATCH(A60,[1]vInfo!A:A,0)),"","VPC")&lt;&gt;"","VPC",IF(ISERROR(MATCH(A60,[2]vInfo!A:A,0)),IF(ISERROR(MATCH(A60,[3]vInfo!A:A,0)),"Non VPC(Location/Technical Constraint)","VPC (yet)"),"VPC (yet)")))</f>
        <v>Non VPC(Location/Technical Constraint)</v>
      </c>
      <c r="AM60" s="41" t="str">
        <f>IF(AL60="VPC (yet)",IFERROR(VLOOKUP(B60,[5]Sheet1!A:B,2,0),""),"")</f>
        <v/>
      </c>
      <c r="AN60" s="41" t="str">
        <f t="shared" si="1"/>
        <v>AP</v>
      </c>
    </row>
    <row r="61" spans="1:42" ht="18" customHeight="1">
      <c r="A61" s="38" t="str">
        <f t="shared" si="0"/>
        <v>a11scbtwapp1a</v>
      </c>
      <c r="B61" s="38" t="s">
        <v>1771</v>
      </c>
      <c r="C61" s="38" t="s">
        <v>7097</v>
      </c>
      <c r="D61" s="38">
        <v>1</v>
      </c>
      <c r="E61" s="38" t="s">
        <v>420</v>
      </c>
      <c r="F61" s="38" t="s">
        <v>421</v>
      </c>
      <c r="G61" s="39" t="s">
        <v>234</v>
      </c>
      <c r="H61" s="39" t="s">
        <v>6958</v>
      </c>
      <c r="I61" s="39" t="s">
        <v>6959</v>
      </c>
      <c r="J61" s="39" t="s">
        <v>303</v>
      </c>
      <c r="K61" s="39" t="s">
        <v>411</v>
      </c>
      <c r="L61" s="39" t="s">
        <v>1201</v>
      </c>
      <c r="M61" s="39"/>
      <c r="N61" s="39"/>
      <c r="O61" s="39" t="s">
        <v>7096</v>
      </c>
      <c r="P61" s="39"/>
      <c r="Q61" s="39"/>
      <c r="R61" s="47" t="s">
        <v>6962</v>
      </c>
      <c r="S61" s="47"/>
      <c r="T61" s="39" t="s">
        <v>277</v>
      </c>
      <c r="U61" s="39" t="s">
        <v>6939</v>
      </c>
      <c r="V61" s="39" t="s">
        <v>6963</v>
      </c>
      <c r="W61" s="39" t="s">
        <v>7046</v>
      </c>
      <c r="X61" s="39" t="s">
        <v>7047</v>
      </c>
      <c r="Y61" s="49" t="s">
        <v>6883</v>
      </c>
      <c r="Z61" s="39"/>
      <c r="AA61" s="39">
        <v>1</v>
      </c>
      <c r="AB61" s="39"/>
      <c r="AC61" s="39">
        <v>3503</v>
      </c>
      <c r="AD61" s="39"/>
      <c r="AE61" s="39"/>
      <c r="AF61" s="39"/>
      <c r="AG61" s="39"/>
      <c r="AH61" s="39"/>
      <c r="AI61" s="57"/>
      <c r="AJ61" s="59" t="s">
        <v>6968</v>
      </c>
      <c r="AK61" s="57"/>
      <c r="AL61" s="41" t="str">
        <f>IF(A61="","",IF(IF(ISERROR(MATCH(A61,[1]vInfo!A:A,0)),"","VPC")&lt;&gt;"","VPC",IF(ISERROR(MATCH(A61,[2]vInfo!A:A,0)),IF(ISERROR(MATCH(A61,[3]vInfo!A:A,0)),"Non VPC(Location/Technical Constraint)","VPC (yet)"),"VPC (yet)")))</f>
        <v>Non VPC(Location/Technical Constraint)</v>
      </c>
      <c r="AM61" s="41" t="str">
        <f>IF(AL61="VPC (yet)",IFERROR(VLOOKUP(B61,[5]Sheet1!A:B,2,0),""),"")</f>
        <v/>
      </c>
      <c r="AN61" s="41" t="str">
        <f t="shared" si="1"/>
        <v>AP</v>
      </c>
    </row>
    <row r="62" spans="1:42" ht="18" customHeight="1">
      <c r="A62" s="38" t="str">
        <f t="shared" si="0"/>
        <v>a11scbtwcore1a</v>
      </c>
      <c r="B62" s="38" t="s">
        <v>1771</v>
      </c>
      <c r="C62" s="38" t="s">
        <v>7097</v>
      </c>
      <c r="D62" s="38">
        <v>1</v>
      </c>
      <c r="E62" s="38" t="s">
        <v>422</v>
      </c>
      <c r="F62" s="38" t="s">
        <v>423</v>
      </c>
      <c r="G62" s="39" t="s">
        <v>234</v>
      </c>
      <c r="H62" s="39" t="s">
        <v>6958</v>
      </c>
      <c r="I62" s="39" t="s">
        <v>6959</v>
      </c>
      <c r="J62" s="39" t="s">
        <v>303</v>
      </c>
      <c r="K62" s="39" t="s">
        <v>411</v>
      </c>
      <c r="L62" s="39" t="s">
        <v>1201</v>
      </c>
      <c r="M62" s="39"/>
      <c r="N62" s="39"/>
      <c r="O62" s="39"/>
      <c r="P62" s="39"/>
      <c r="Q62" s="39"/>
      <c r="R62" s="39"/>
      <c r="S62" s="39"/>
      <c r="T62" s="39" t="s">
        <v>277</v>
      </c>
      <c r="U62" s="39" t="s">
        <v>6939</v>
      </c>
      <c r="V62" s="39" t="s">
        <v>6963</v>
      </c>
      <c r="W62" s="39" t="s">
        <v>7046</v>
      </c>
      <c r="X62" s="39" t="s">
        <v>7047</v>
      </c>
      <c r="Y62" s="49" t="s">
        <v>6883</v>
      </c>
      <c r="Z62" s="39"/>
      <c r="AA62" s="39">
        <v>1</v>
      </c>
      <c r="AB62" s="39"/>
      <c r="AC62" s="39">
        <v>3503</v>
      </c>
      <c r="AD62" s="39"/>
      <c r="AE62" s="39"/>
      <c r="AF62" s="39"/>
      <c r="AG62" s="39"/>
      <c r="AH62" s="39"/>
      <c r="AI62" s="57"/>
      <c r="AJ62" s="59" t="s">
        <v>6970</v>
      </c>
      <c r="AK62" s="57"/>
      <c r="AL62" s="41" t="str">
        <f>IF(A62="","",IF(IF(ISERROR(MATCH(A62,[1]vInfo!A:A,0)),"","VPC")&lt;&gt;"","VPC",IF(ISERROR(MATCH(A62,[2]vInfo!A:A,0)),IF(ISERROR(MATCH(A62,[3]vInfo!A:A,0)),"Non VPC(Location/Technical Constraint)","VPC (yet)"),"VPC (yet)")))</f>
        <v>Non VPC(Location/Technical Constraint)</v>
      </c>
      <c r="AM62" s="41" t="str">
        <f>IF(AL62="VPC (yet)",IFERROR(VLOOKUP(B62,[5]Sheet1!A:B,2,0),""),"")</f>
        <v/>
      </c>
      <c r="AN62" s="41" t="str">
        <f t="shared" si="1"/>
        <v>AP</v>
      </c>
    </row>
    <row r="63" spans="1:42" ht="18" customHeight="1">
      <c r="A63" s="38" t="str">
        <f t="shared" si="0"/>
        <v>a11scbtwdb1a</v>
      </c>
      <c r="B63" s="38" t="s">
        <v>1771</v>
      </c>
      <c r="C63" s="38" t="s">
        <v>7097</v>
      </c>
      <c r="D63" s="38">
        <v>1</v>
      </c>
      <c r="E63" s="38" t="s">
        <v>424</v>
      </c>
      <c r="F63" s="38" t="s">
        <v>425</v>
      </c>
      <c r="G63" s="39" t="s">
        <v>234</v>
      </c>
      <c r="H63" s="39" t="s">
        <v>6958</v>
      </c>
      <c r="I63" s="39" t="s">
        <v>6959</v>
      </c>
      <c r="J63" s="39" t="s">
        <v>303</v>
      </c>
      <c r="K63" s="39" t="s">
        <v>411</v>
      </c>
      <c r="L63" s="39" t="s">
        <v>1201</v>
      </c>
      <c r="M63" s="39" t="s">
        <v>7099</v>
      </c>
      <c r="N63" s="39" t="s">
        <v>7100</v>
      </c>
      <c r="O63" s="39"/>
      <c r="P63" s="39"/>
      <c r="Q63" s="39"/>
      <c r="R63" s="39"/>
      <c r="S63" s="39"/>
      <c r="T63" s="39" t="s">
        <v>277</v>
      </c>
      <c r="U63" s="39" t="s">
        <v>6939</v>
      </c>
      <c r="V63" s="39" t="s">
        <v>6963</v>
      </c>
      <c r="W63" s="39" t="s">
        <v>7046</v>
      </c>
      <c r="X63" s="39" t="s">
        <v>7047</v>
      </c>
      <c r="Y63" s="49" t="s">
        <v>6883</v>
      </c>
      <c r="Z63" s="39"/>
      <c r="AA63" s="39">
        <v>1</v>
      </c>
      <c r="AB63" s="39"/>
      <c r="AC63" s="39">
        <v>3220</v>
      </c>
      <c r="AD63" s="39"/>
      <c r="AE63" s="39"/>
      <c r="AF63" s="39"/>
      <c r="AG63" s="39"/>
      <c r="AH63" s="39"/>
      <c r="AI63" s="57"/>
      <c r="AJ63" s="59" t="s">
        <v>7086</v>
      </c>
      <c r="AK63" s="57"/>
      <c r="AL63" s="41" t="str">
        <f>IF(A63="","",IF(IF(ISERROR(MATCH(A63,[1]vInfo!A:A,0)),"","VPC")&lt;&gt;"","VPC",IF(ISERROR(MATCH(A63,[2]vInfo!A:A,0)),IF(ISERROR(MATCH(A63,[3]vInfo!A:A,0)),"Non VPC(Location/Technical Constraint)","VPC (yet)"),"VPC (yet)")))</f>
        <v>Non VPC(Location/Technical Constraint)</v>
      </c>
      <c r="AM63" s="41" t="str">
        <f>IF(AL63="VPC (yet)",IFERROR(VLOOKUP(B63,[5]Sheet1!A:B,2,0),""),"")</f>
        <v/>
      </c>
      <c r="AN63" s="41" t="str">
        <f t="shared" si="1"/>
        <v>AP</v>
      </c>
    </row>
    <row r="64" spans="1:42" ht="18" customHeight="1">
      <c r="A64" s="38" t="str">
        <f t="shared" si="0"/>
        <v>w11gcbiclt01</v>
      </c>
      <c r="B64" s="38" t="s">
        <v>8117</v>
      </c>
      <c r="C64" s="38" t="s">
        <v>7097</v>
      </c>
      <c r="D64" s="38">
        <v>1</v>
      </c>
      <c r="E64" s="38" t="s">
        <v>428</v>
      </c>
      <c r="F64" s="38" t="s">
        <v>7101</v>
      </c>
      <c r="G64" s="39" t="s">
        <v>264</v>
      </c>
      <c r="H64" s="39" t="s">
        <v>6878</v>
      </c>
      <c r="I64" s="39" t="s">
        <v>6969</v>
      </c>
      <c r="J64" s="39" t="s">
        <v>256</v>
      </c>
      <c r="K64" s="39" t="s">
        <v>6010</v>
      </c>
      <c r="L64" s="39" t="s">
        <v>1201</v>
      </c>
      <c r="M64" s="39"/>
      <c r="N64" s="39"/>
      <c r="O64" s="39"/>
      <c r="P64" s="39"/>
      <c r="Q64" s="39"/>
      <c r="R64" s="39"/>
      <c r="S64" s="39"/>
      <c r="T64" s="39" t="s">
        <v>216</v>
      </c>
      <c r="U64" s="39" t="s">
        <v>6879</v>
      </c>
      <c r="V64" s="39" t="s">
        <v>6963</v>
      </c>
      <c r="W64" s="39" t="s">
        <v>7046</v>
      </c>
      <c r="X64" s="39" t="s">
        <v>7047</v>
      </c>
      <c r="Y64" s="49" t="s">
        <v>6883</v>
      </c>
      <c r="Z64" s="39">
        <v>4</v>
      </c>
      <c r="AA64" s="39"/>
      <c r="AB64" s="39">
        <v>4096</v>
      </c>
      <c r="AC64" s="39">
        <v>2600</v>
      </c>
      <c r="AD64" s="39" t="s">
        <v>7102</v>
      </c>
      <c r="AE64" s="39">
        <v>45977</v>
      </c>
      <c r="AF64" s="39"/>
      <c r="AG64" s="39"/>
      <c r="AH64" s="39" t="s">
        <v>6983</v>
      </c>
      <c r="AI64" s="57"/>
      <c r="AJ64" s="59" t="s">
        <v>6886</v>
      </c>
      <c r="AK64" s="57"/>
      <c r="AL64" s="41" t="s">
        <v>8123</v>
      </c>
      <c r="AM64" s="41" t="str">
        <f>IF(AL64="VPC (yet)",IFERROR(VLOOKUP(B64,[4]Sheet1!A:B,2,0),""),"")</f>
        <v/>
      </c>
      <c r="AN64" s="41" t="str">
        <f t="shared" si="1"/>
        <v>AP</v>
      </c>
      <c r="AO64" s="41" t="e">
        <f>MATCH(B64,[4]Dashboard!B:B,0)</f>
        <v>#N/A</v>
      </c>
      <c r="AP64" s="84" t="s">
        <v>8144</v>
      </c>
    </row>
    <row r="65" spans="1:40" ht="18" customHeight="1">
      <c r="A65" s="38" t="str">
        <f t="shared" si="0"/>
        <v>w11scbiclt01</v>
      </c>
      <c r="B65" s="38" t="s">
        <v>1771</v>
      </c>
      <c r="C65" s="38" t="s">
        <v>7097</v>
      </c>
      <c r="D65" s="38">
        <v>1</v>
      </c>
      <c r="E65" s="38" t="s">
        <v>430</v>
      </c>
      <c r="F65" s="38" t="s">
        <v>431</v>
      </c>
      <c r="G65" s="39" t="s">
        <v>234</v>
      </c>
      <c r="H65" s="39" t="s">
        <v>6878</v>
      </c>
      <c r="I65" s="39" t="s">
        <v>6959</v>
      </c>
      <c r="J65" s="39" t="s">
        <v>256</v>
      </c>
      <c r="K65" s="39" t="s">
        <v>7103</v>
      </c>
      <c r="L65" s="39" t="s">
        <v>1201</v>
      </c>
      <c r="M65" s="39"/>
      <c r="N65" s="39"/>
      <c r="O65" s="39"/>
      <c r="P65" s="39"/>
      <c r="Q65" s="39"/>
      <c r="R65" s="39"/>
      <c r="S65" s="39"/>
      <c r="T65" s="39" t="s">
        <v>277</v>
      </c>
      <c r="U65" s="39" t="s">
        <v>6939</v>
      </c>
      <c r="V65" s="39" t="s">
        <v>6963</v>
      </c>
      <c r="W65" s="39" t="s">
        <v>7046</v>
      </c>
      <c r="X65" s="39" t="s">
        <v>7047</v>
      </c>
      <c r="Y65" s="49" t="s">
        <v>6883</v>
      </c>
      <c r="Z65" s="39">
        <v>4</v>
      </c>
      <c r="AA65" s="39"/>
      <c r="AB65" s="39"/>
      <c r="AC65" s="39">
        <v>2400</v>
      </c>
      <c r="AD65" s="39"/>
      <c r="AE65" s="39"/>
      <c r="AF65" s="39"/>
      <c r="AG65" s="39"/>
      <c r="AH65" s="39"/>
      <c r="AI65" s="57"/>
      <c r="AJ65" s="59" t="s">
        <v>6940</v>
      </c>
      <c r="AK65" s="57"/>
      <c r="AL65" s="41" t="str">
        <f>IF(A65="","",IF(IF(ISERROR(MATCH(A65,[1]vInfo!A:A,0)),"","VPC")&lt;&gt;"","VPC",IF(ISERROR(MATCH(A65,[2]vInfo!A:A,0)),IF(ISERROR(MATCH(A65,[3]vInfo!A:A,0)),"Non VPC(Location/Technical Constraint)","VPC (yet)"),"VPC (yet)")))</f>
        <v>Non VPC(Location/Technical Constraint)</v>
      </c>
      <c r="AM65" s="41" t="str">
        <f>IF(AL65="VPC (yet)",IFERROR(VLOOKUP(B65,[5]Sheet1!A:B,2,0),""),"")</f>
        <v/>
      </c>
      <c r="AN65" s="41" t="str">
        <f t="shared" si="1"/>
        <v>AP</v>
      </c>
    </row>
    <row r="66" spans="1:40" ht="18" customHeight="1">
      <c r="A66" s="38" t="str">
        <f t="shared" si="0"/>
        <v>santwhubvpc1hds540</v>
      </c>
      <c r="B66" s="38" t="s">
        <v>7104</v>
      </c>
      <c r="C66" s="38" t="s">
        <v>7105</v>
      </c>
      <c r="D66" s="38">
        <v>1</v>
      </c>
      <c r="E66" s="38" t="s">
        <v>7106</v>
      </c>
      <c r="F66" s="38" t="s">
        <v>7107</v>
      </c>
      <c r="G66" s="39" t="s">
        <v>223</v>
      </c>
      <c r="H66" s="39" t="s">
        <v>7108</v>
      </c>
      <c r="I66" s="39" t="s">
        <v>1132</v>
      </c>
      <c r="J66" s="39" t="s">
        <v>7109</v>
      </c>
      <c r="K66" s="39" t="s">
        <v>7110</v>
      </c>
      <c r="L66" s="39" t="s">
        <v>1126</v>
      </c>
      <c r="M66" s="39"/>
      <c r="N66" s="39"/>
      <c r="O66" s="39"/>
      <c r="P66" s="39"/>
      <c r="Q66" s="39"/>
      <c r="R66" s="39"/>
      <c r="S66" s="39"/>
      <c r="T66" s="39" t="s">
        <v>450</v>
      </c>
      <c r="U66" s="39" t="s">
        <v>6939</v>
      </c>
      <c r="V66" s="39" t="s">
        <v>6880</v>
      </c>
      <c r="W66" s="39" t="s">
        <v>6935</v>
      </c>
      <c r="X66" s="39" t="s">
        <v>6882</v>
      </c>
      <c r="Y66" s="49" t="s">
        <v>265</v>
      </c>
      <c r="Z66" s="39"/>
      <c r="AA66" s="39"/>
      <c r="AB66" s="39"/>
      <c r="AC66" s="39"/>
      <c r="AD66" s="39"/>
      <c r="AE66" s="39"/>
      <c r="AF66" s="39"/>
      <c r="AG66" s="39"/>
      <c r="AH66" s="39"/>
      <c r="AI66" s="57"/>
      <c r="AJ66" s="38"/>
      <c r="AK66" s="57"/>
      <c r="AL66" s="41" t="str">
        <f>IF(A66="","",IF(IF(ISERROR(MATCH(A66,[1]vInfo!A:A,0)),"","VPC")&lt;&gt;"","VPC",IF(ISERROR(MATCH(A66,[2]vInfo!A:A,0)),IF(ISERROR(MATCH(A66,[3]vInfo!A:A,0)),"Non VPC(Location/Technical Constraint)","VPC (yet)"),"VPC (yet)")))</f>
        <v>Non VPC(Location/Technical Constraint)</v>
      </c>
      <c r="AM66" s="41" t="str">
        <f>IF(AL66="VPC (yet)",IFERROR(VLOOKUP(B66,[5]Sheet1!A:B,2,0),""),"")</f>
        <v/>
      </c>
      <c r="AN66" s="41" t="str">
        <f t="shared" si="1"/>
        <v>infra</v>
      </c>
    </row>
    <row r="67" spans="1:40" ht="18" customHeight="1">
      <c r="A67" s="38" t="str">
        <f t="shared" ref="A67:A130" si="2">TRIM(LOWER(E67))</f>
        <v>santwhubvpc1hds540</v>
      </c>
      <c r="B67" s="38" t="s">
        <v>7104</v>
      </c>
      <c r="C67" s="38" t="s">
        <v>7105</v>
      </c>
      <c r="D67" s="38">
        <v>1</v>
      </c>
      <c r="E67" s="38" t="s">
        <v>7106</v>
      </c>
      <c r="F67" s="38" t="s">
        <v>7111</v>
      </c>
      <c r="G67" s="39" t="s">
        <v>223</v>
      </c>
      <c r="H67" s="39" t="s">
        <v>7108</v>
      </c>
      <c r="I67" s="39" t="s">
        <v>1132</v>
      </c>
      <c r="J67" s="39" t="s">
        <v>7109</v>
      </c>
      <c r="K67" s="39" t="s">
        <v>7110</v>
      </c>
      <c r="L67" s="39" t="s">
        <v>1126</v>
      </c>
      <c r="M67" s="39"/>
      <c r="N67" s="39"/>
      <c r="O67" s="39"/>
      <c r="P67" s="39"/>
      <c r="Q67" s="39"/>
      <c r="R67" s="39"/>
      <c r="S67" s="39"/>
      <c r="T67" s="39" t="s">
        <v>450</v>
      </c>
      <c r="U67" s="39" t="s">
        <v>6939</v>
      </c>
      <c r="V67" s="39" t="s">
        <v>6880</v>
      </c>
      <c r="W67" s="39" t="s">
        <v>6935</v>
      </c>
      <c r="X67" s="39" t="s">
        <v>6882</v>
      </c>
      <c r="Y67" s="49" t="s">
        <v>265</v>
      </c>
      <c r="Z67" s="39"/>
      <c r="AA67" s="39"/>
      <c r="AB67" s="39"/>
      <c r="AC67" s="39"/>
      <c r="AD67" s="39"/>
      <c r="AE67" s="39"/>
      <c r="AF67" s="39"/>
      <c r="AG67" s="39"/>
      <c r="AH67" s="39"/>
      <c r="AI67" s="57"/>
      <c r="AJ67" s="38"/>
      <c r="AK67" s="57"/>
      <c r="AL67" s="41" t="str">
        <f>IF(A67="","",IF(IF(ISERROR(MATCH(A67,[1]vInfo!A:A,0)),"","VPC")&lt;&gt;"","VPC",IF(ISERROR(MATCH(A67,[2]vInfo!A:A,0)),IF(ISERROR(MATCH(A67,[3]vInfo!A:A,0)),"Non VPC(Location/Technical Constraint)","VPC (yet)"),"VPC (yet)")))</f>
        <v>Non VPC(Location/Technical Constraint)</v>
      </c>
      <c r="AM67" s="41" t="str">
        <f>IF(AL67="VPC (yet)",IFERROR(VLOOKUP(B67,[5]Sheet1!A:B,2,0),""),"")</f>
        <v/>
      </c>
      <c r="AN67" s="41" t="str">
        <f t="shared" si="1"/>
        <v>infra</v>
      </c>
    </row>
    <row r="68" spans="1:40" ht="18" customHeight="1">
      <c r="A68" s="38" t="str">
        <f t="shared" si="2"/>
        <v>santwhubvpc1hds540</v>
      </c>
      <c r="B68" s="38" t="s">
        <v>7104</v>
      </c>
      <c r="C68" s="38" t="s">
        <v>7105</v>
      </c>
      <c r="D68" s="38">
        <v>1</v>
      </c>
      <c r="E68" s="38" t="s">
        <v>7106</v>
      </c>
      <c r="F68" s="38" t="s">
        <v>7112</v>
      </c>
      <c r="G68" s="39" t="s">
        <v>223</v>
      </c>
      <c r="H68" s="39" t="s">
        <v>7108</v>
      </c>
      <c r="I68" s="39" t="s">
        <v>1132</v>
      </c>
      <c r="J68" s="39" t="s">
        <v>7109</v>
      </c>
      <c r="K68" s="39" t="s">
        <v>7110</v>
      </c>
      <c r="L68" s="39" t="s">
        <v>1126</v>
      </c>
      <c r="M68" s="39"/>
      <c r="N68" s="39"/>
      <c r="O68" s="39"/>
      <c r="P68" s="39"/>
      <c r="Q68" s="39"/>
      <c r="R68" s="39"/>
      <c r="S68" s="39"/>
      <c r="T68" s="39" t="s">
        <v>450</v>
      </c>
      <c r="U68" s="39" t="s">
        <v>6939</v>
      </c>
      <c r="V68" s="39" t="s">
        <v>6880</v>
      </c>
      <c r="W68" s="39" t="s">
        <v>6935</v>
      </c>
      <c r="X68" s="39" t="s">
        <v>6882</v>
      </c>
      <c r="Y68" s="49" t="s">
        <v>265</v>
      </c>
      <c r="Z68" s="39"/>
      <c r="AA68" s="39"/>
      <c r="AB68" s="39"/>
      <c r="AC68" s="39"/>
      <c r="AD68" s="39"/>
      <c r="AE68" s="39"/>
      <c r="AF68" s="39"/>
      <c r="AG68" s="39"/>
      <c r="AH68" s="39"/>
      <c r="AI68" s="57"/>
      <c r="AJ68" s="38"/>
      <c r="AK68" s="57"/>
      <c r="AL68" s="41" t="str">
        <f>IF(A68="","",IF(IF(ISERROR(MATCH(A68,[1]vInfo!A:A,0)),"","VPC")&lt;&gt;"","VPC",IF(ISERROR(MATCH(A68,[2]vInfo!A:A,0)),IF(ISERROR(MATCH(A68,[3]vInfo!A:A,0)),"Non VPC(Location/Technical Constraint)","VPC (yet)"),"VPC (yet)")))</f>
        <v>Non VPC(Location/Technical Constraint)</v>
      </c>
      <c r="AM68" s="41" t="str">
        <f>IF(AL68="VPC (yet)",IFERROR(VLOOKUP(B68,[5]Sheet1!A:B,2,0),""),"")</f>
        <v/>
      </c>
      <c r="AN68" s="41" t="str">
        <f t="shared" ref="AN68:AN131" si="3">IFERROR(IF(V68="Joy Sung","infra",IF(X68="Miko CHIANG","infra","AP")),"")</f>
        <v>infra</v>
      </c>
    </row>
    <row r="69" spans="1:40" ht="18" customHeight="1">
      <c r="A69" s="38" t="str">
        <f t="shared" si="2"/>
        <v>santwhubvpc1hds540</v>
      </c>
      <c r="B69" s="38" t="s">
        <v>7104</v>
      </c>
      <c r="C69" s="38" t="s">
        <v>7105</v>
      </c>
      <c r="D69" s="38">
        <v>1</v>
      </c>
      <c r="E69" s="38" t="s">
        <v>7106</v>
      </c>
      <c r="F69" s="38" t="s">
        <v>7113</v>
      </c>
      <c r="G69" s="39" t="s">
        <v>223</v>
      </c>
      <c r="H69" s="39" t="s">
        <v>7108</v>
      </c>
      <c r="I69" s="39" t="s">
        <v>1132</v>
      </c>
      <c r="J69" s="39" t="s">
        <v>7109</v>
      </c>
      <c r="K69" s="39" t="s">
        <v>7110</v>
      </c>
      <c r="L69" s="39" t="s">
        <v>1126</v>
      </c>
      <c r="M69" s="39"/>
      <c r="N69" s="39"/>
      <c r="O69" s="39"/>
      <c r="P69" s="39"/>
      <c r="Q69" s="39"/>
      <c r="R69" s="39"/>
      <c r="S69" s="39"/>
      <c r="T69" s="39" t="s">
        <v>450</v>
      </c>
      <c r="U69" s="39" t="s">
        <v>6939</v>
      </c>
      <c r="V69" s="39" t="s">
        <v>6880</v>
      </c>
      <c r="W69" s="39" t="s">
        <v>6935</v>
      </c>
      <c r="X69" s="39" t="s">
        <v>6882</v>
      </c>
      <c r="Y69" s="49" t="s">
        <v>265</v>
      </c>
      <c r="Z69" s="39"/>
      <c r="AA69" s="39"/>
      <c r="AB69" s="39"/>
      <c r="AC69" s="39"/>
      <c r="AD69" s="39"/>
      <c r="AE69" s="39"/>
      <c r="AF69" s="39"/>
      <c r="AG69" s="39"/>
      <c r="AH69" s="39"/>
      <c r="AI69" s="57"/>
      <c r="AJ69" s="38"/>
      <c r="AK69" s="57"/>
      <c r="AL69" s="41" t="str">
        <f>IF(A69="","",IF(IF(ISERROR(MATCH(A69,[1]vInfo!A:A,0)),"","VPC")&lt;&gt;"","VPC",IF(ISERROR(MATCH(A69,[2]vInfo!A:A,0)),IF(ISERROR(MATCH(A69,[3]vInfo!A:A,0)),"Non VPC(Location/Technical Constraint)","VPC (yet)"),"VPC (yet)")))</f>
        <v>Non VPC(Location/Technical Constraint)</v>
      </c>
      <c r="AM69" s="41" t="str">
        <f>IF(AL69="VPC (yet)",IFERROR(VLOOKUP(B69,[5]Sheet1!A:B,2,0),""),"")</f>
        <v/>
      </c>
      <c r="AN69" s="41" t="str">
        <f t="shared" si="3"/>
        <v>infra</v>
      </c>
    </row>
    <row r="70" spans="1:40" ht="18" customHeight="1">
      <c r="A70" s="38" t="str">
        <f t="shared" si="2"/>
        <v>santwhubvpc1hds540</v>
      </c>
      <c r="B70" s="38" t="s">
        <v>7104</v>
      </c>
      <c r="C70" s="38" t="s">
        <v>7105</v>
      </c>
      <c r="D70" s="38">
        <v>1</v>
      </c>
      <c r="E70" s="38" t="s">
        <v>7106</v>
      </c>
      <c r="F70" s="38" t="s">
        <v>7114</v>
      </c>
      <c r="G70" s="39" t="s">
        <v>223</v>
      </c>
      <c r="H70" s="39" t="s">
        <v>7108</v>
      </c>
      <c r="I70" s="39" t="s">
        <v>1132</v>
      </c>
      <c r="J70" s="39" t="s">
        <v>7109</v>
      </c>
      <c r="K70" s="39" t="s">
        <v>7110</v>
      </c>
      <c r="L70" s="39" t="s">
        <v>1126</v>
      </c>
      <c r="M70" s="39"/>
      <c r="N70" s="39"/>
      <c r="O70" s="39"/>
      <c r="P70" s="39"/>
      <c r="Q70" s="39"/>
      <c r="R70" s="39"/>
      <c r="S70" s="39"/>
      <c r="T70" s="39" t="s">
        <v>450</v>
      </c>
      <c r="U70" s="39" t="s">
        <v>6939</v>
      </c>
      <c r="V70" s="39" t="s">
        <v>6880</v>
      </c>
      <c r="W70" s="39" t="s">
        <v>6935</v>
      </c>
      <c r="X70" s="39" t="s">
        <v>6882</v>
      </c>
      <c r="Y70" s="49" t="s">
        <v>265</v>
      </c>
      <c r="Z70" s="39"/>
      <c r="AA70" s="39"/>
      <c r="AB70" s="39"/>
      <c r="AC70" s="39"/>
      <c r="AD70" s="39"/>
      <c r="AE70" s="39"/>
      <c r="AF70" s="39"/>
      <c r="AG70" s="39"/>
      <c r="AH70" s="39"/>
      <c r="AI70" s="57"/>
      <c r="AJ70" s="38"/>
      <c r="AK70" s="57"/>
      <c r="AL70" s="41" t="str">
        <f>IF(A70="","",IF(IF(ISERROR(MATCH(A70,[1]vInfo!A:A,0)),"","VPC")&lt;&gt;"","VPC",IF(ISERROR(MATCH(A70,[2]vInfo!A:A,0)),IF(ISERROR(MATCH(A70,[3]vInfo!A:A,0)),"Non VPC(Location/Technical Constraint)","VPC (yet)"),"VPC (yet)")))</f>
        <v>Non VPC(Location/Technical Constraint)</v>
      </c>
      <c r="AM70" s="41" t="str">
        <f>IF(AL70="VPC (yet)",IFERROR(VLOOKUP(B70,[5]Sheet1!A:B,2,0),""),"")</f>
        <v/>
      </c>
      <c r="AN70" s="41" t="str">
        <f t="shared" si="3"/>
        <v>infra</v>
      </c>
    </row>
    <row r="71" spans="1:40" ht="18" customHeight="1">
      <c r="A71" s="38" t="str">
        <f t="shared" si="2"/>
        <v>santwhubvpc1hds540a</v>
      </c>
      <c r="B71" s="38" t="s">
        <v>7104</v>
      </c>
      <c r="C71" s="38" t="s">
        <v>7105</v>
      </c>
      <c r="D71" s="38">
        <v>1</v>
      </c>
      <c r="E71" s="38" t="s">
        <v>7115</v>
      </c>
      <c r="F71" s="38" t="s">
        <v>7116</v>
      </c>
      <c r="G71" s="39" t="s">
        <v>223</v>
      </c>
      <c r="H71" s="39" t="s">
        <v>7108</v>
      </c>
      <c r="I71" s="39" t="s">
        <v>1132</v>
      </c>
      <c r="J71" s="39" t="s">
        <v>7109</v>
      </c>
      <c r="K71" s="39" t="s">
        <v>7110</v>
      </c>
      <c r="L71" s="39" t="s">
        <v>1126</v>
      </c>
      <c r="M71" s="39"/>
      <c r="N71" s="39"/>
      <c r="O71" s="39"/>
      <c r="P71" s="39"/>
      <c r="Q71" s="39"/>
      <c r="R71" s="39"/>
      <c r="S71" s="39"/>
      <c r="T71" s="39" t="s">
        <v>450</v>
      </c>
      <c r="U71" s="39" t="s">
        <v>6939</v>
      </c>
      <c r="V71" s="39" t="s">
        <v>6880</v>
      </c>
      <c r="W71" s="39" t="s">
        <v>6935</v>
      </c>
      <c r="X71" s="39" t="s">
        <v>6882</v>
      </c>
      <c r="Y71" s="49" t="s">
        <v>265</v>
      </c>
      <c r="Z71" s="39"/>
      <c r="AA71" s="39"/>
      <c r="AB71" s="39"/>
      <c r="AC71" s="39"/>
      <c r="AD71" s="39"/>
      <c r="AE71" s="39"/>
      <c r="AF71" s="39"/>
      <c r="AG71" s="39"/>
      <c r="AH71" s="39"/>
      <c r="AI71" s="57"/>
      <c r="AJ71" s="38"/>
      <c r="AK71" s="57"/>
      <c r="AL71" s="41" t="str">
        <f>IF(A71="","",IF(IF(ISERROR(MATCH(A71,[1]vInfo!A:A,0)),"","VPC")&lt;&gt;"","VPC",IF(ISERROR(MATCH(A71,[2]vInfo!A:A,0)),IF(ISERROR(MATCH(A71,[3]vInfo!A:A,0)),"Non VPC(Location/Technical Constraint)","VPC (yet)"),"VPC (yet)")))</f>
        <v>Non VPC(Location/Technical Constraint)</v>
      </c>
      <c r="AM71" s="41" t="str">
        <f>IF(AL71="VPC (yet)",IFERROR(VLOOKUP(B71,[5]Sheet1!A:B,2,0),""),"")</f>
        <v/>
      </c>
      <c r="AN71" s="41" t="str">
        <f t="shared" si="3"/>
        <v>infra</v>
      </c>
    </row>
    <row r="72" spans="1:40" ht="18" customHeight="1">
      <c r="A72" s="38" t="str">
        <f t="shared" si="2"/>
        <v>santwhubvpc1hds540b</v>
      </c>
      <c r="B72" s="38" t="s">
        <v>7104</v>
      </c>
      <c r="C72" s="38" t="s">
        <v>7105</v>
      </c>
      <c r="D72" s="38">
        <v>1</v>
      </c>
      <c r="E72" s="38" t="s">
        <v>7117</v>
      </c>
      <c r="F72" s="38" t="s">
        <v>7118</v>
      </c>
      <c r="G72" s="39" t="s">
        <v>223</v>
      </c>
      <c r="H72" s="39" t="s">
        <v>7108</v>
      </c>
      <c r="I72" s="39" t="s">
        <v>1132</v>
      </c>
      <c r="J72" s="39" t="s">
        <v>7109</v>
      </c>
      <c r="K72" s="39" t="s">
        <v>7110</v>
      </c>
      <c r="L72" s="39" t="s">
        <v>1126</v>
      </c>
      <c r="M72" s="39"/>
      <c r="N72" s="39"/>
      <c r="O72" s="39"/>
      <c r="P72" s="39"/>
      <c r="Q72" s="39"/>
      <c r="R72" s="39"/>
      <c r="S72" s="39"/>
      <c r="T72" s="39" t="s">
        <v>450</v>
      </c>
      <c r="U72" s="39" t="s">
        <v>6939</v>
      </c>
      <c r="V72" s="39" t="s">
        <v>6880</v>
      </c>
      <c r="W72" s="39" t="s">
        <v>6935</v>
      </c>
      <c r="X72" s="39" t="s">
        <v>6882</v>
      </c>
      <c r="Y72" s="49" t="s">
        <v>265</v>
      </c>
      <c r="Z72" s="39"/>
      <c r="AA72" s="39"/>
      <c r="AB72" s="39"/>
      <c r="AC72" s="39"/>
      <c r="AD72" s="39"/>
      <c r="AE72" s="39"/>
      <c r="AF72" s="39"/>
      <c r="AG72" s="39"/>
      <c r="AH72" s="39"/>
      <c r="AI72" s="57"/>
      <c r="AJ72" s="38"/>
      <c r="AK72" s="57"/>
      <c r="AL72" s="41" t="str">
        <f>IF(A72="","",IF(IF(ISERROR(MATCH(A72,[1]vInfo!A:A,0)),"","VPC")&lt;&gt;"","VPC",IF(ISERROR(MATCH(A72,[2]vInfo!A:A,0)),IF(ISERROR(MATCH(A72,[3]vInfo!A:A,0)),"Non VPC(Location/Technical Constraint)","VPC (yet)"),"VPC (yet)")))</f>
        <v>Non VPC(Location/Technical Constraint)</v>
      </c>
      <c r="AM72" s="41" t="str">
        <f>IF(AL72="VPC (yet)",IFERROR(VLOOKUP(B72,[5]Sheet1!A:B,2,0),""),"")</f>
        <v/>
      </c>
      <c r="AN72" s="41" t="str">
        <f t="shared" si="3"/>
        <v>infra</v>
      </c>
    </row>
    <row r="73" spans="1:40" ht="18" customHeight="1">
      <c r="A73" s="38" t="str">
        <f t="shared" si="2"/>
        <v>santwpdcvpc1hds545</v>
      </c>
      <c r="B73" s="38" t="s">
        <v>7104</v>
      </c>
      <c r="C73" s="38" t="s">
        <v>7105</v>
      </c>
      <c r="D73" s="38">
        <v>1</v>
      </c>
      <c r="E73" s="38" t="s">
        <v>7119</v>
      </c>
      <c r="F73" s="68" t="s">
        <v>7107</v>
      </c>
      <c r="G73" s="39" t="s">
        <v>223</v>
      </c>
      <c r="H73" s="39" t="s">
        <v>7108</v>
      </c>
      <c r="I73" s="39" t="s">
        <v>1132</v>
      </c>
      <c r="J73" s="39" t="s">
        <v>7109</v>
      </c>
      <c r="K73" s="39" t="s">
        <v>7110</v>
      </c>
      <c r="L73" s="39" t="s">
        <v>1126</v>
      </c>
      <c r="M73" s="39"/>
      <c r="N73" s="39"/>
      <c r="O73" s="39"/>
      <c r="P73" s="39"/>
      <c r="Q73" s="39"/>
      <c r="R73" s="39"/>
      <c r="S73" s="39"/>
      <c r="T73" s="39" t="s">
        <v>6858</v>
      </c>
      <c r="U73" s="39" t="s">
        <v>6939</v>
      </c>
      <c r="V73" s="39" t="s">
        <v>6880</v>
      </c>
      <c r="W73" s="39" t="s">
        <v>6935</v>
      </c>
      <c r="X73" s="39" t="s">
        <v>6882</v>
      </c>
      <c r="Y73" s="49" t="s">
        <v>265</v>
      </c>
      <c r="Z73" s="57"/>
      <c r="AA73" s="57"/>
      <c r="AB73" s="57"/>
      <c r="AC73" s="57"/>
      <c r="AD73" s="57"/>
      <c r="AE73" s="57"/>
      <c r="AF73" s="57"/>
      <c r="AG73" s="57"/>
      <c r="AH73" s="57"/>
      <c r="AI73" s="57"/>
      <c r="AJ73" s="57"/>
      <c r="AK73" s="57"/>
      <c r="AL73" s="41" t="str">
        <f>IF(A73="","",IF(IF(ISERROR(MATCH(A73,[1]vInfo!A:A,0)),"","VPC")&lt;&gt;"","VPC",IF(ISERROR(MATCH(A73,[2]vInfo!A:A,0)),IF(ISERROR(MATCH(A73,[3]vInfo!A:A,0)),"Non VPC(Location/Technical Constraint)","VPC (yet)"),"VPC (yet)")))</f>
        <v>Non VPC(Location/Technical Constraint)</v>
      </c>
      <c r="AM73" s="41" t="str">
        <f>IF(AL73="VPC (yet)",IFERROR(VLOOKUP(B73,[5]Sheet1!A:B,2,0),""),"")</f>
        <v/>
      </c>
      <c r="AN73" s="41" t="str">
        <f t="shared" si="3"/>
        <v>infra</v>
      </c>
    </row>
    <row r="74" spans="1:40" ht="18" customHeight="1">
      <c r="A74" s="38" t="str">
        <f t="shared" si="2"/>
        <v>santwpdcvpc1hds545</v>
      </c>
      <c r="B74" s="38" t="s">
        <v>7104</v>
      </c>
      <c r="C74" s="38" t="s">
        <v>7105</v>
      </c>
      <c r="D74" s="38">
        <v>1</v>
      </c>
      <c r="E74" s="38" t="s">
        <v>7119</v>
      </c>
      <c r="F74" s="68" t="s">
        <v>7120</v>
      </c>
      <c r="G74" s="39" t="s">
        <v>223</v>
      </c>
      <c r="H74" s="39" t="s">
        <v>7108</v>
      </c>
      <c r="I74" s="39" t="s">
        <v>1132</v>
      </c>
      <c r="J74" s="39" t="s">
        <v>7109</v>
      </c>
      <c r="K74" s="39" t="s">
        <v>7110</v>
      </c>
      <c r="L74" s="39" t="s">
        <v>1126</v>
      </c>
      <c r="M74" s="39"/>
      <c r="N74" s="39"/>
      <c r="O74" s="39"/>
      <c r="P74" s="39"/>
      <c r="Q74" s="39"/>
      <c r="R74" s="39"/>
      <c r="S74" s="39"/>
      <c r="T74" s="39" t="s">
        <v>6858</v>
      </c>
      <c r="U74" s="39" t="s">
        <v>6939</v>
      </c>
      <c r="V74" s="39" t="s">
        <v>6880</v>
      </c>
      <c r="W74" s="39" t="s">
        <v>6935</v>
      </c>
      <c r="X74" s="39" t="s">
        <v>6882</v>
      </c>
      <c r="Y74" s="49" t="s">
        <v>265</v>
      </c>
      <c r="Z74" s="57"/>
      <c r="AA74" s="57"/>
      <c r="AB74" s="57"/>
      <c r="AC74" s="57"/>
      <c r="AD74" s="57"/>
      <c r="AE74" s="57"/>
      <c r="AF74" s="57"/>
      <c r="AG74" s="57"/>
      <c r="AH74" s="57"/>
      <c r="AI74" s="57"/>
      <c r="AJ74" s="57"/>
      <c r="AK74" s="57"/>
      <c r="AL74" s="41" t="str">
        <f>IF(A74="","",IF(IF(ISERROR(MATCH(A74,[1]vInfo!A:A,0)),"","VPC")&lt;&gt;"","VPC",IF(ISERROR(MATCH(A74,[2]vInfo!A:A,0)),IF(ISERROR(MATCH(A74,[3]vInfo!A:A,0)),"Non VPC(Location/Technical Constraint)","VPC (yet)"),"VPC (yet)")))</f>
        <v>Non VPC(Location/Technical Constraint)</v>
      </c>
      <c r="AM74" s="41" t="str">
        <f>IF(AL74="VPC (yet)",IFERROR(VLOOKUP(B74,[5]Sheet1!A:B,2,0),""),"")</f>
        <v/>
      </c>
      <c r="AN74" s="41" t="str">
        <f t="shared" si="3"/>
        <v>infra</v>
      </c>
    </row>
    <row r="75" spans="1:40" ht="18" customHeight="1">
      <c r="A75" s="38" t="str">
        <f t="shared" si="2"/>
        <v>santwpdcvpc1hds545</v>
      </c>
      <c r="B75" s="38" t="s">
        <v>7104</v>
      </c>
      <c r="C75" s="38" t="s">
        <v>7105</v>
      </c>
      <c r="D75" s="38">
        <v>1</v>
      </c>
      <c r="E75" s="38" t="s">
        <v>7119</v>
      </c>
      <c r="F75" s="68" t="s">
        <v>7121</v>
      </c>
      <c r="G75" s="39" t="s">
        <v>223</v>
      </c>
      <c r="H75" s="39" t="s">
        <v>7108</v>
      </c>
      <c r="I75" s="39" t="s">
        <v>1132</v>
      </c>
      <c r="J75" s="39" t="s">
        <v>7109</v>
      </c>
      <c r="K75" s="39" t="s">
        <v>7110</v>
      </c>
      <c r="L75" s="39" t="s">
        <v>1126</v>
      </c>
      <c r="M75" s="39"/>
      <c r="N75" s="39"/>
      <c r="O75" s="39"/>
      <c r="P75" s="39"/>
      <c r="Q75" s="39"/>
      <c r="R75" s="39"/>
      <c r="S75" s="39"/>
      <c r="T75" s="39" t="s">
        <v>6858</v>
      </c>
      <c r="U75" s="39" t="s">
        <v>6939</v>
      </c>
      <c r="V75" s="39" t="s">
        <v>6880</v>
      </c>
      <c r="W75" s="39" t="s">
        <v>6935</v>
      </c>
      <c r="X75" s="39" t="s">
        <v>6882</v>
      </c>
      <c r="Y75" s="49" t="s">
        <v>265</v>
      </c>
      <c r="Z75" s="57"/>
      <c r="AA75" s="57"/>
      <c r="AB75" s="57"/>
      <c r="AC75" s="57"/>
      <c r="AD75" s="57"/>
      <c r="AE75" s="57"/>
      <c r="AF75" s="57"/>
      <c r="AG75" s="57"/>
      <c r="AH75" s="57"/>
      <c r="AI75" s="57"/>
      <c r="AJ75" s="57"/>
      <c r="AK75" s="57"/>
      <c r="AL75" s="41" t="str">
        <f>IF(A75="","",IF(IF(ISERROR(MATCH(A75,[1]vInfo!A:A,0)),"","VPC")&lt;&gt;"","VPC",IF(ISERROR(MATCH(A75,[2]vInfo!A:A,0)),IF(ISERROR(MATCH(A75,[3]vInfo!A:A,0)),"Non VPC(Location/Technical Constraint)","VPC (yet)"),"VPC (yet)")))</f>
        <v>Non VPC(Location/Technical Constraint)</v>
      </c>
      <c r="AM75" s="41" t="str">
        <f>IF(AL75="VPC (yet)",IFERROR(VLOOKUP(B75,[5]Sheet1!A:B,2,0),""),"")</f>
        <v/>
      </c>
      <c r="AN75" s="41" t="str">
        <f t="shared" si="3"/>
        <v>infra</v>
      </c>
    </row>
    <row r="76" spans="1:40" ht="18" customHeight="1">
      <c r="A76" s="38" t="str">
        <f t="shared" si="2"/>
        <v>santwpdcvpc1hds545a</v>
      </c>
      <c r="B76" s="38" t="s">
        <v>7104</v>
      </c>
      <c r="C76" s="38" t="s">
        <v>7105</v>
      </c>
      <c r="D76" s="38">
        <v>1</v>
      </c>
      <c r="E76" s="38" t="s">
        <v>7122</v>
      </c>
      <c r="F76" s="68" t="s">
        <v>7116</v>
      </c>
      <c r="G76" s="39" t="s">
        <v>223</v>
      </c>
      <c r="H76" s="39" t="s">
        <v>7108</v>
      </c>
      <c r="I76" s="39" t="s">
        <v>1132</v>
      </c>
      <c r="J76" s="39" t="s">
        <v>7109</v>
      </c>
      <c r="K76" s="39" t="s">
        <v>7110</v>
      </c>
      <c r="L76" s="39" t="s">
        <v>1126</v>
      </c>
      <c r="M76" s="39"/>
      <c r="N76" s="39"/>
      <c r="O76" s="39"/>
      <c r="P76" s="39"/>
      <c r="Q76" s="39"/>
      <c r="R76" s="39"/>
      <c r="S76" s="39"/>
      <c r="T76" s="39" t="s">
        <v>6858</v>
      </c>
      <c r="U76" s="39" t="s">
        <v>6939</v>
      </c>
      <c r="V76" s="39" t="s">
        <v>6880</v>
      </c>
      <c r="W76" s="39" t="s">
        <v>6935</v>
      </c>
      <c r="X76" s="39" t="s">
        <v>6882</v>
      </c>
      <c r="Y76" s="49" t="s">
        <v>265</v>
      </c>
      <c r="Z76" s="57"/>
      <c r="AA76" s="57"/>
      <c r="AB76" s="57"/>
      <c r="AC76" s="57"/>
      <c r="AD76" s="57"/>
      <c r="AE76" s="57"/>
      <c r="AF76" s="57"/>
      <c r="AG76" s="57"/>
      <c r="AH76" s="57"/>
      <c r="AI76" s="57"/>
      <c r="AJ76" s="57"/>
      <c r="AK76" s="57"/>
      <c r="AL76" s="41" t="str">
        <f>IF(A76="","",IF(IF(ISERROR(MATCH(A76,[1]vInfo!A:A,0)),"","VPC")&lt;&gt;"","VPC",IF(ISERROR(MATCH(A76,[2]vInfo!A:A,0)),IF(ISERROR(MATCH(A76,[3]vInfo!A:A,0)),"Non VPC(Location/Technical Constraint)","VPC (yet)"),"VPC (yet)")))</f>
        <v>Non VPC(Location/Technical Constraint)</v>
      </c>
      <c r="AM76" s="41" t="str">
        <f>IF(AL76="VPC (yet)",IFERROR(VLOOKUP(B76,[5]Sheet1!A:B,2,0),""),"")</f>
        <v/>
      </c>
      <c r="AN76" s="41" t="str">
        <f t="shared" si="3"/>
        <v>infra</v>
      </c>
    </row>
    <row r="77" spans="1:40" ht="18" customHeight="1">
      <c r="A77" s="38" t="str">
        <f t="shared" si="2"/>
        <v>santwpdcvpc1hds545b</v>
      </c>
      <c r="B77" s="38" t="s">
        <v>7104</v>
      </c>
      <c r="C77" s="38" t="s">
        <v>7105</v>
      </c>
      <c r="D77" s="38">
        <v>1</v>
      </c>
      <c r="E77" s="38" t="s">
        <v>7123</v>
      </c>
      <c r="F77" s="68" t="s">
        <v>7118</v>
      </c>
      <c r="G77" s="39" t="s">
        <v>223</v>
      </c>
      <c r="H77" s="39" t="s">
        <v>7108</v>
      </c>
      <c r="I77" s="39" t="s">
        <v>1132</v>
      </c>
      <c r="J77" s="39" t="s">
        <v>7109</v>
      </c>
      <c r="K77" s="39" t="s">
        <v>7110</v>
      </c>
      <c r="L77" s="39" t="s">
        <v>1126</v>
      </c>
      <c r="M77" s="39"/>
      <c r="N77" s="39"/>
      <c r="O77" s="39"/>
      <c r="P77" s="39"/>
      <c r="Q77" s="39"/>
      <c r="R77" s="39"/>
      <c r="S77" s="39"/>
      <c r="T77" s="39" t="s">
        <v>6858</v>
      </c>
      <c r="U77" s="39" t="s">
        <v>6939</v>
      </c>
      <c r="V77" s="39" t="s">
        <v>6880</v>
      </c>
      <c r="W77" s="39" t="s">
        <v>6935</v>
      </c>
      <c r="X77" s="39" t="s">
        <v>6882</v>
      </c>
      <c r="Y77" s="49" t="s">
        <v>265</v>
      </c>
      <c r="Z77" s="57"/>
      <c r="AA77" s="57"/>
      <c r="AB77" s="57"/>
      <c r="AC77" s="57"/>
      <c r="AD77" s="57"/>
      <c r="AE77" s="57"/>
      <c r="AF77" s="57"/>
      <c r="AG77" s="57"/>
      <c r="AH77" s="57"/>
      <c r="AI77" s="57"/>
      <c r="AJ77" s="57"/>
      <c r="AK77" s="57"/>
      <c r="AL77" s="41" t="str">
        <f>IF(A77="","",IF(IF(ISERROR(MATCH(A77,[1]vInfo!A:A,0)),"","VPC")&lt;&gt;"","VPC",IF(ISERROR(MATCH(A77,[2]vInfo!A:A,0)),IF(ISERROR(MATCH(A77,[3]vInfo!A:A,0)),"Non VPC(Location/Technical Constraint)","VPC (yet)"),"VPC (yet)")))</f>
        <v>Non VPC(Location/Technical Constraint)</v>
      </c>
      <c r="AM77" s="41" t="str">
        <f>IF(AL77="VPC (yet)",IFERROR(VLOOKUP(B77,[5]Sheet1!A:B,2,0),""),"")</f>
        <v/>
      </c>
      <c r="AN77" s="41" t="str">
        <f t="shared" si="3"/>
        <v>infra</v>
      </c>
    </row>
    <row r="78" spans="1:40" ht="18" customHeight="1">
      <c r="A78" s="38" t="str">
        <f t="shared" si="2"/>
        <v>santwpdcvpc1sane1</v>
      </c>
      <c r="B78" s="38" t="s">
        <v>7104</v>
      </c>
      <c r="C78" s="38" t="s">
        <v>7105</v>
      </c>
      <c r="D78" s="38">
        <v>1</v>
      </c>
      <c r="E78" s="38" t="s">
        <v>7124</v>
      </c>
      <c r="F78" s="69" t="s">
        <v>7125</v>
      </c>
      <c r="G78" s="39" t="s">
        <v>223</v>
      </c>
      <c r="H78" s="39" t="s">
        <v>7108</v>
      </c>
      <c r="I78" s="39" t="s">
        <v>1132</v>
      </c>
      <c r="J78" s="39" t="s">
        <v>7109</v>
      </c>
      <c r="K78" s="39" t="s">
        <v>7110</v>
      </c>
      <c r="L78" s="39" t="s">
        <v>1126</v>
      </c>
      <c r="M78" s="39"/>
      <c r="N78" s="39"/>
      <c r="O78" s="39"/>
      <c r="P78" s="39"/>
      <c r="Q78" s="39"/>
      <c r="R78" s="39"/>
      <c r="S78" s="39"/>
      <c r="T78" s="39" t="s">
        <v>6858</v>
      </c>
      <c r="U78" s="39" t="s">
        <v>6939</v>
      </c>
      <c r="V78" s="39" t="s">
        <v>6880</v>
      </c>
      <c r="W78" s="39" t="s">
        <v>6935</v>
      </c>
      <c r="X78" s="39" t="s">
        <v>6882</v>
      </c>
      <c r="Y78" s="49" t="s">
        <v>265</v>
      </c>
      <c r="Z78" s="57"/>
      <c r="AA78" s="57"/>
      <c r="AB78" s="57"/>
      <c r="AC78" s="57"/>
      <c r="AD78" s="57"/>
      <c r="AE78" s="57"/>
      <c r="AF78" s="57"/>
      <c r="AG78" s="57"/>
      <c r="AH78" s="57"/>
      <c r="AI78" s="57"/>
      <c r="AJ78" s="57"/>
      <c r="AK78" s="57"/>
      <c r="AL78" s="41" t="str">
        <f>IF(A78="","",IF(IF(ISERROR(MATCH(A78,[1]vInfo!A:A,0)),"","VPC")&lt;&gt;"","VPC",IF(ISERROR(MATCH(A78,[2]vInfo!A:A,0)),IF(ISERROR(MATCH(A78,[3]vInfo!A:A,0)),"Non VPC(Location/Technical Constraint)","VPC (yet)"),"VPC (yet)")))</f>
        <v>Non VPC(Location/Technical Constraint)</v>
      </c>
      <c r="AM78" s="41" t="str">
        <f>IF(AL78="VPC (yet)",IFERROR(VLOOKUP(B78,[5]Sheet1!A:B,2,0),""),"")</f>
        <v/>
      </c>
      <c r="AN78" s="41" t="str">
        <f t="shared" si="3"/>
        <v>infra</v>
      </c>
    </row>
    <row r="79" spans="1:40" ht="18" customHeight="1">
      <c r="A79" s="38" t="str">
        <f t="shared" si="2"/>
        <v>santwpdcvpc1sane2</v>
      </c>
      <c r="B79" s="38" t="s">
        <v>7104</v>
      </c>
      <c r="C79" s="38" t="s">
        <v>7105</v>
      </c>
      <c r="D79" s="38">
        <v>1</v>
      </c>
      <c r="E79" s="38" t="s">
        <v>7126</v>
      </c>
      <c r="F79" s="69" t="s">
        <v>7127</v>
      </c>
      <c r="G79" s="39" t="s">
        <v>223</v>
      </c>
      <c r="H79" s="39" t="s">
        <v>7108</v>
      </c>
      <c r="I79" s="39" t="s">
        <v>1132</v>
      </c>
      <c r="J79" s="39" t="s">
        <v>7109</v>
      </c>
      <c r="K79" s="39" t="s">
        <v>7110</v>
      </c>
      <c r="L79" s="39" t="s">
        <v>1126</v>
      </c>
      <c r="M79" s="39"/>
      <c r="N79" s="39"/>
      <c r="O79" s="39"/>
      <c r="P79" s="39"/>
      <c r="Q79" s="39"/>
      <c r="R79" s="39"/>
      <c r="S79" s="39"/>
      <c r="T79" s="39" t="s">
        <v>6858</v>
      </c>
      <c r="U79" s="39" t="s">
        <v>6939</v>
      </c>
      <c r="V79" s="39" t="s">
        <v>6880</v>
      </c>
      <c r="W79" s="39" t="s">
        <v>6935</v>
      </c>
      <c r="X79" s="39" t="s">
        <v>6882</v>
      </c>
      <c r="Y79" s="49" t="s">
        <v>265</v>
      </c>
      <c r="Z79" s="57"/>
      <c r="AA79" s="57"/>
      <c r="AB79" s="57"/>
      <c r="AC79" s="57"/>
      <c r="AD79" s="57"/>
      <c r="AE79" s="57"/>
      <c r="AF79" s="57"/>
      <c r="AG79" s="57"/>
      <c r="AH79" s="57"/>
      <c r="AI79" s="57"/>
      <c r="AJ79" s="57"/>
      <c r="AK79" s="57"/>
      <c r="AL79" s="41" t="str">
        <f>IF(A79="","",IF(IF(ISERROR(MATCH(A79,[1]vInfo!A:A,0)),"","VPC")&lt;&gt;"","VPC",IF(ISERROR(MATCH(A79,[2]vInfo!A:A,0)),IF(ISERROR(MATCH(A79,[3]vInfo!A:A,0)),"Non VPC(Location/Technical Constraint)","VPC (yet)"),"VPC (yet)")))</f>
        <v>Non VPC(Location/Technical Constraint)</v>
      </c>
      <c r="AM79" s="41" t="str">
        <f>IF(AL79="VPC (yet)",IFERROR(VLOOKUP(B79,[5]Sheet1!A:B,2,0),""),"")</f>
        <v/>
      </c>
      <c r="AN79" s="41" t="str">
        <f t="shared" si="3"/>
        <v>infra</v>
      </c>
    </row>
    <row r="80" spans="1:40" ht="18" customHeight="1">
      <c r="A80" s="38" t="str">
        <f t="shared" si="2"/>
        <v>santwpdcvpc1sane2</v>
      </c>
      <c r="B80" s="38" t="s">
        <v>7104</v>
      </c>
      <c r="C80" s="38" t="s">
        <v>7105</v>
      </c>
      <c r="D80" s="38">
        <v>1</v>
      </c>
      <c r="E80" s="38" t="s">
        <v>7126</v>
      </c>
      <c r="F80" s="69" t="s">
        <v>7128</v>
      </c>
      <c r="G80" s="39" t="s">
        <v>223</v>
      </c>
      <c r="H80" s="39" t="s">
        <v>7108</v>
      </c>
      <c r="I80" s="39" t="s">
        <v>1132</v>
      </c>
      <c r="J80" s="39" t="s">
        <v>7109</v>
      </c>
      <c r="K80" s="39" t="s">
        <v>7110</v>
      </c>
      <c r="L80" s="39" t="s">
        <v>1126</v>
      </c>
      <c r="M80" s="39"/>
      <c r="N80" s="39"/>
      <c r="O80" s="39"/>
      <c r="P80" s="39"/>
      <c r="Q80" s="39"/>
      <c r="R80" s="39"/>
      <c r="S80" s="39"/>
      <c r="T80" s="39" t="s">
        <v>6858</v>
      </c>
      <c r="U80" s="39" t="s">
        <v>6939</v>
      </c>
      <c r="V80" s="39" t="s">
        <v>6880</v>
      </c>
      <c r="W80" s="39" t="s">
        <v>6935</v>
      </c>
      <c r="X80" s="39" t="s">
        <v>6882</v>
      </c>
      <c r="Y80" s="49" t="s">
        <v>265</v>
      </c>
      <c r="Z80" s="57"/>
      <c r="AA80" s="57"/>
      <c r="AB80" s="57"/>
      <c r="AC80" s="57"/>
      <c r="AD80" s="57"/>
      <c r="AE80" s="57"/>
      <c r="AF80" s="57"/>
      <c r="AG80" s="57"/>
      <c r="AH80" s="57"/>
      <c r="AI80" s="57"/>
      <c r="AJ80" s="57"/>
      <c r="AK80" s="57"/>
      <c r="AL80" s="41" t="str">
        <f>IF(A80="","",IF(IF(ISERROR(MATCH(A80,[1]vInfo!A:A,0)),"","VPC")&lt;&gt;"","VPC",IF(ISERROR(MATCH(A80,[2]vInfo!A:A,0)),IF(ISERROR(MATCH(A80,[3]vInfo!A:A,0)),"Non VPC(Location/Technical Constraint)","VPC (yet)"),"VPC (yet)")))</f>
        <v>Non VPC(Location/Technical Constraint)</v>
      </c>
      <c r="AM80" s="41" t="str">
        <f>IF(AL80="VPC (yet)",IFERROR(VLOOKUP(B80,[5]Sheet1!A:B,2,0),""),"")</f>
        <v/>
      </c>
      <c r="AN80" s="41" t="str">
        <f t="shared" si="3"/>
        <v>infra</v>
      </c>
    </row>
    <row r="81" spans="1:40" ht="18" customHeight="1">
      <c r="A81" s="38" t="str">
        <f t="shared" si="2"/>
        <v>santwpdcvpc1sane4</v>
      </c>
      <c r="B81" s="38" t="s">
        <v>7104</v>
      </c>
      <c r="C81" s="38" t="s">
        <v>7105</v>
      </c>
      <c r="D81" s="38">
        <v>1</v>
      </c>
      <c r="E81" s="38" t="s">
        <v>7129</v>
      </c>
      <c r="F81" s="69" t="s">
        <v>7130</v>
      </c>
      <c r="G81" s="39" t="s">
        <v>223</v>
      </c>
      <c r="H81" s="39" t="s">
        <v>7108</v>
      </c>
      <c r="I81" s="39" t="s">
        <v>1132</v>
      </c>
      <c r="J81" s="39" t="s">
        <v>7109</v>
      </c>
      <c r="K81" s="39" t="s">
        <v>7110</v>
      </c>
      <c r="L81" s="39" t="s">
        <v>1126</v>
      </c>
      <c r="M81" s="39"/>
      <c r="N81" s="39"/>
      <c r="O81" s="39"/>
      <c r="P81" s="39"/>
      <c r="Q81" s="39"/>
      <c r="R81" s="39"/>
      <c r="S81" s="39"/>
      <c r="T81" s="39" t="s">
        <v>6858</v>
      </c>
      <c r="U81" s="39" t="s">
        <v>6939</v>
      </c>
      <c r="V81" s="39" t="s">
        <v>6880</v>
      </c>
      <c r="W81" s="39" t="s">
        <v>6935</v>
      </c>
      <c r="X81" s="39" t="s">
        <v>6882</v>
      </c>
      <c r="Y81" s="49" t="s">
        <v>265</v>
      </c>
      <c r="Z81" s="57"/>
      <c r="AA81" s="57"/>
      <c r="AB81" s="57"/>
      <c r="AC81" s="57"/>
      <c r="AD81" s="57"/>
      <c r="AE81" s="57"/>
      <c r="AF81" s="57"/>
      <c r="AG81" s="57"/>
      <c r="AH81" s="57"/>
      <c r="AI81" s="57"/>
      <c r="AJ81" s="57"/>
      <c r="AK81" s="57"/>
      <c r="AL81" s="41" t="str">
        <f>IF(A81="","",IF(IF(ISERROR(MATCH(A81,[1]vInfo!A:A,0)),"","VPC")&lt;&gt;"","VPC",IF(ISERROR(MATCH(A81,[2]vInfo!A:A,0)),IF(ISERROR(MATCH(A81,[3]vInfo!A:A,0)),"Non VPC(Location/Technical Constraint)","VPC (yet)"),"VPC (yet)")))</f>
        <v>Non VPC(Location/Technical Constraint)</v>
      </c>
      <c r="AM81" s="41" t="str">
        <f>IF(AL81="VPC (yet)",IFERROR(VLOOKUP(B81,[5]Sheet1!A:B,2,0),""),"")</f>
        <v/>
      </c>
      <c r="AN81" s="41" t="str">
        <f t="shared" si="3"/>
        <v>infra</v>
      </c>
    </row>
    <row r="82" spans="1:40" ht="18" customHeight="1">
      <c r="A82" s="38" t="str">
        <f t="shared" si="2"/>
        <v>santwsdcvpc1hds585</v>
      </c>
      <c r="B82" s="38" t="s">
        <v>7104</v>
      </c>
      <c r="C82" s="38" t="s">
        <v>7105</v>
      </c>
      <c r="D82" s="38">
        <v>1</v>
      </c>
      <c r="E82" s="38" t="s">
        <v>7131</v>
      </c>
      <c r="F82" s="68" t="s">
        <v>7132</v>
      </c>
      <c r="G82" s="39" t="s">
        <v>311</v>
      </c>
      <c r="H82" s="39" t="s">
        <v>7108</v>
      </c>
      <c r="I82" s="39" t="s">
        <v>1132</v>
      </c>
      <c r="J82" s="39" t="s">
        <v>7109</v>
      </c>
      <c r="K82" s="39" t="s">
        <v>7110</v>
      </c>
      <c r="L82" s="39" t="s">
        <v>1126</v>
      </c>
      <c r="M82" s="39"/>
      <c r="N82" s="39"/>
      <c r="O82" s="39"/>
      <c r="P82" s="39"/>
      <c r="Q82" s="39"/>
      <c r="R82" s="39"/>
      <c r="S82" s="39"/>
      <c r="T82" s="39" t="s">
        <v>6858</v>
      </c>
      <c r="U82" s="39" t="s">
        <v>6939</v>
      </c>
      <c r="V82" s="39" t="s">
        <v>6880</v>
      </c>
      <c r="W82" s="39" t="s">
        <v>6935</v>
      </c>
      <c r="X82" s="39" t="s">
        <v>6882</v>
      </c>
      <c r="Y82" s="49" t="s">
        <v>265</v>
      </c>
      <c r="Z82" s="57"/>
      <c r="AA82" s="57"/>
      <c r="AB82" s="57"/>
      <c r="AC82" s="57"/>
      <c r="AD82" s="57"/>
      <c r="AE82" s="57"/>
      <c r="AF82" s="57"/>
      <c r="AG82" s="57"/>
      <c r="AH82" s="57"/>
      <c r="AI82" s="57"/>
      <c r="AJ82" s="57"/>
      <c r="AK82" s="57"/>
      <c r="AL82" s="41" t="str">
        <f>IF(A82="","",IF(IF(ISERROR(MATCH(A82,[1]vInfo!A:A,0)),"","VPC")&lt;&gt;"","VPC",IF(ISERROR(MATCH(A82,[2]vInfo!A:A,0)),IF(ISERROR(MATCH(A82,[3]vInfo!A:A,0)),"Non VPC(Location/Technical Constraint)","VPC (yet)"),"VPC (yet)")))</f>
        <v>Non VPC(Location/Technical Constraint)</v>
      </c>
      <c r="AM82" s="41" t="str">
        <f>IF(AL82="VPC (yet)",IFERROR(VLOOKUP(B82,[5]Sheet1!A:B,2,0),""),"")</f>
        <v/>
      </c>
      <c r="AN82" s="41" t="str">
        <f t="shared" si="3"/>
        <v>infra</v>
      </c>
    </row>
    <row r="83" spans="1:40" ht="18" customHeight="1">
      <c r="A83" s="38" t="str">
        <f t="shared" si="2"/>
        <v>santwsdcvpc1hds585</v>
      </c>
      <c r="B83" s="38" t="s">
        <v>7104</v>
      </c>
      <c r="C83" s="38" t="s">
        <v>7105</v>
      </c>
      <c r="D83" s="38">
        <v>1</v>
      </c>
      <c r="E83" s="38" t="s">
        <v>7131</v>
      </c>
      <c r="F83" s="68" t="s">
        <v>7133</v>
      </c>
      <c r="G83" s="39" t="s">
        <v>311</v>
      </c>
      <c r="H83" s="39" t="s">
        <v>7108</v>
      </c>
      <c r="I83" s="39" t="s">
        <v>1132</v>
      </c>
      <c r="J83" s="39" t="s">
        <v>7109</v>
      </c>
      <c r="K83" s="39" t="s">
        <v>7110</v>
      </c>
      <c r="L83" s="39" t="s">
        <v>1126</v>
      </c>
      <c r="M83" s="39"/>
      <c r="N83" s="39"/>
      <c r="O83" s="39"/>
      <c r="P83" s="39"/>
      <c r="Q83" s="39"/>
      <c r="R83" s="39"/>
      <c r="S83" s="39"/>
      <c r="T83" s="39" t="s">
        <v>6858</v>
      </c>
      <c r="U83" s="39" t="s">
        <v>6939</v>
      </c>
      <c r="V83" s="39" t="s">
        <v>6880</v>
      </c>
      <c r="W83" s="39" t="s">
        <v>6935</v>
      </c>
      <c r="X83" s="39" t="s">
        <v>6882</v>
      </c>
      <c r="Y83" s="49" t="s">
        <v>265</v>
      </c>
      <c r="Z83" s="57"/>
      <c r="AA83" s="57"/>
      <c r="AB83" s="57"/>
      <c r="AC83" s="57"/>
      <c r="AD83" s="57"/>
      <c r="AE83" s="57"/>
      <c r="AF83" s="57"/>
      <c r="AG83" s="57"/>
      <c r="AH83" s="57"/>
      <c r="AI83" s="57"/>
      <c r="AJ83" s="57"/>
      <c r="AK83" s="57"/>
      <c r="AL83" s="41" t="str">
        <f>IF(A83="","",IF(IF(ISERROR(MATCH(A83,[1]vInfo!A:A,0)),"","VPC")&lt;&gt;"","VPC",IF(ISERROR(MATCH(A83,[2]vInfo!A:A,0)),IF(ISERROR(MATCH(A83,[3]vInfo!A:A,0)),"Non VPC(Location/Technical Constraint)","VPC (yet)"),"VPC (yet)")))</f>
        <v>Non VPC(Location/Technical Constraint)</v>
      </c>
      <c r="AM83" s="41" t="str">
        <f>IF(AL83="VPC (yet)",IFERROR(VLOOKUP(B83,[5]Sheet1!A:B,2,0),""),"")</f>
        <v/>
      </c>
      <c r="AN83" s="41" t="str">
        <f t="shared" si="3"/>
        <v>infra</v>
      </c>
    </row>
    <row r="84" spans="1:40" ht="18" customHeight="1">
      <c r="A84" s="38" t="str">
        <f t="shared" si="2"/>
        <v>santwsdcvpc1hds585</v>
      </c>
      <c r="B84" s="38" t="s">
        <v>7104</v>
      </c>
      <c r="C84" s="38" t="s">
        <v>7105</v>
      </c>
      <c r="D84" s="38">
        <v>1</v>
      </c>
      <c r="E84" s="38" t="s">
        <v>7131</v>
      </c>
      <c r="F84" s="68" t="s">
        <v>7134</v>
      </c>
      <c r="G84" s="39" t="s">
        <v>311</v>
      </c>
      <c r="H84" s="39" t="s">
        <v>7108</v>
      </c>
      <c r="I84" s="39" t="s">
        <v>1132</v>
      </c>
      <c r="J84" s="39" t="s">
        <v>7109</v>
      </c>
      <c r="K84" s="39" t="s">
        <v>7110</v>
      </c>
      <c r="L84" s="39" t="s">
        <v>1126</v>
      </c>
      <c r="M84" s="39"/>
      <c r="N84" s="39"/>
      <c r="O84" s="39"/>
      <c r="P84" s="39"/>
      <c r="Q84" s="39"/>
      <c r="R84" s="39"/>
      <c r="S84" s="39"/>
      <c r="T84" s="39" t="s">
        <v>6858</v>
      </c>
      <c r="U84" s="39" t="s">
        <v>6939</v>
      </c>
      <c r="V84" s="39" t="s">
        <v>6880</v>
      </c>
      <c r="W84" s="39" t="s">
        <v>6935</v>
      </c>
      <c r="X84" s="39" t="s">
        <v>6882</v>
      </c>
      <c r="Y84" s="49" t="s">
        <v>265</v>
      </c>
      <c r="Z84" s="57"/>
      <c r="AA84" s="57"/>
      <c r="AB84" s="57"/>
      <c r="AC84" s="57"/>
      <c r="AD84" s="57"/>
      <c r="AE84" s="57"/>
      <c r="AF84" s="57"/>
      <c r="AG84" s="57"/>
      <c r="AH84" s="57"/>
      <c r="AI84" s="57"/>
      <c r="AJ84" s="57"/>
      <c r="AK84" s="57"/>
      <c r="AL84" s="41" t="str">
        <f>IF(A84="","",IF(IF(ISERROR(MATCH(A84,[1]vInfo!A:A,0)),"","VPC")&lt;&gt;"","VPC",IF(ISERROR(MATCH(A84,[2]vInfo!A:A,0)),IF(ISERROR(MATCH(A84,[3]vInfo!A:A,0)),"Non VPC(Location/Technical Constraint)","VPC (yet)"),"VPC (yet)")))</f>
        <v>Non VPC(Location/Technical Constraint)</v>
      </c>
      <c r="AM84" s="41" t="str">
        <f>IF(AL84="VPC (yet)",IFERROR(VLOOKUP(B84,[5]Sheet1!A:B,2,0),""),"")</f>
        <v/>
      </c>
      <c r="AN84" s="41" t="str">
        <f t="shared" si="3"/>
        <v>infra</v>
      </c>
    </row>
    <row r="85" spans="1:40" ht="18" customHeight="1">
      <c r="A85" s="38" t="str">
        <f t="shared" si="2"/>
        <v>santwsdcvpc1hds585a</v>
      </c>
      <c r="B85" s="38" t="s">
        <v>7104</v>
      </c>
      <c r="C85" s="38" t="s">
        <v>7105</v>
      </c>
      <c r="D85" s="38">
        <v>1</v>
      </c>
      <c r="E85" s="38" t="s">
        <v>7135</v>
      </c>
      <c r="F85" s="68" t="s">
        <v>7136</v>
      </c>
      <c r="G85" s="39" t="s">
        <v>311</v>
      </c>
      <c r="H85" s="39" t="s">
        <v>7108</v>
      </c>
      <c r="I85" s="39" t="s">
        <v>1132</v>
      </c>
      <c r="J85" s="39" t="s">
        <v>7109</v>
      </c>
      <c r="K85" s="39" t="s">
        <v>7110</v>
      </c>
      <c r="L85" s="39" t="s">
        <v>1126</v>
      </c>
      <c r="M85" s="39"/>
      <c r="N85" s="39"/>
      <c r="O85" s="39"/>
      <c r="P85" s="39"/>
      <c r="Q85" s="39"/>
      <c r="R85" s="39"/>
      <c r="S85" s="39"/>
      <c r="T85" s="39" t="s">
        <v>6858</v>
      </c>
      <c r="U85" s="39" t="s">
        <v>6939</v>
      </c>
      <c r="V85" s="39" t="s">
        <v>6880</v>
      </c>
      <c r="W85" s="39" t="s">
        <v>6935</v>
      </c>
      <c r="X85" s="39" t="s">
        <v>6882</v>
      </c>
      <c r="Y85" s="49" t="s">
        <v>265</v>
      </c>
      <c r="Z85" s="57"/>
      <c r="AA85" s="57"/>
      <c r="AB85" s="57"/>
      <c r="AC85" s="57"/>
      <c r="AD85" s="57"/>
      <c r="AE85" s="57"/>
      <c r="AF85" s="57"/>
      <c r="AG85" s="57"/>
      <c r="AH85" s="57"/>
      <c r="AI85" s="57"/>
      <c r="AJ85" s="57"/>
      <c r="AK85" s="57"/>
      <c r="AL85" s="41" t="str">
        <f>IF(A85="","",IF(IF(ISERROR(MATCH(A85,[1]vInfo!A:A,0)),"","VPC")&lt;&gt;"","VPC",IF(ISERROR(MATCH(A85,[2]vInfo!A:A,0)),IF(ISERROR(MATCH(A85,[3]vInfo!A:A,0)),"Non VPC(Location/Technical Constraint)","VPC (yet)"),"VPC (yet)")))</f>
        <v>Non VPC(Location/Technical Constraint)</v>
      </c>
      <c r="AM85" s="41" t="str">
        <f>IF(AL85="VPC (yet)",IFERROR(VLOOKUP(B85,[5]Sheet1!A:B,2,0),""),"")</f>
        <v/>
      </c>
      <c r="AN85" s="41" t="str">
        <f t="shared" si="3"/>
        <v>infra</v>
      </c>
    </row>
    <row r="86" spans="1:40" ht="18" customHeight="1">
      <c r="A86" s="38" t="str">
        <f t="shared" si="2"/>
        <v>santwsdcvpc1hds585b</v>
      </c>
      <c r="B86" s="38" t="s">
        <v>7104</v>
      </c>
      <c r="C86" s="38" t="s">
        <v>7105</v>
      </c>
      <c r="D86" s="38">
        <v>1</v>
      </c>
      <c r="E86" s="38" t="s">
        <v>7137</v>
      </c>
      <c r="F86" s="68" t="s">
        <v>7138</v>
      </c>
      <c r="G86" s="39" t="s">
        <v>311</v>
      </c>
      <c r="H86" s="39" t="s">
        <v>7108</v>
      </c>
      <c r="I86" s="39" t="s">
        <v>1132</v>
      </c>
      <c r="J86" s="39" t="s">
        <v>7109</v>
      </c>
      <c r="K86" s="39" t="s">
        <v>7110</v>
      </c>
      <c r="L86" s="39" t="s">
        <v>1126</v>
      </c>
      <c r="M86" s="39"/>
      <c r="N86" s="39"/>
      <c r="O86" s="39"/>
      <c r="P86" s="39"/>
      <c r="Q86" s="39"/>
      <c r="R86" s="39"/>
      <c r="S86" s="39"/>
      <c r="T86" s="39" t="s">
        <v>6858</v>
      </c>
      <c r="U86" s="39" t="s">
        <v>6939</v>
      </c>
      <c r="V86" s="39" t="s">
        <v>6880</v>
      </c>
      <c r="W86" s="39" t="s">
        <v>6935</v>
      </c>
      <c r="X86" s="39" t="s">
        <v>6882</v>
      </c>
      <c r="Y86" s="49" t="s">
        <v>265</v>
      </c>
      <c r="Z86" s="57"/>
      <c r="AA86" s="57"/>
      <c r="AB86" s="57"/>
      <c r="AC86" s="57"/>
      <c r="AD86" s="57"/>
      <c r="AE86" s="57"/>
      <c r="AF86" s="57"/>
      <c r="AG86" s="57"/>
      <c r="AH86" s="57"/>
      <c r="AI86" s="57"/>
      <c r="AJ86" s="57"/>
      <c r="AK86" s="57"/>
      <c r="AL86" s="41" t="str">
        <f>IF(A86="","",IF(IF(ISERROR(MATCH(A86,[1]vInfo!A:A,0)),"","VPC")&lt;&gt;"","VPC",IF(ISERROR(MATCH(A86,[2]vInfo!A:A,0)),IF(ISERROR(MATCH(A86,[3]vInfo!A:A,0)),"Non VPC(Location/Technical Constraint)","VPC (yet)"),"VPC (yet)")))</f>
        <v>Non VPC(Location/Technical Constraint)</v>
      </c>
      <c r="AM86" s="41" t="str">
        <f>IF(AL86="VPC (yet)",IFERROR(VLOOKUP(B86,[5]Sheet1!A:B,2,0),""),"")</f>
        <v/>
      </c>
      <c r="AN86" s="41" t="str">
        <f t="shared" si="3"/>
        <v>infra</v>
      </c>
    </row>
    <row r="87" spans="1:40" ht="18" customHeight="1">
      <c r="A87" s="38" t="str">
        <f t="shared" si="2"/>
        <v>santwsdcvpc1sane1</v>
      </c>
      <c r="B87" s="38" t="s">
        <v>7104</v>
      </c>
      <c r="C87" s="38" t="s">
        <v>7105</v>
      </c>
      <c r="D87" s="38">
        <v>1</v>
      </c>
      <c r="E87" s="38" t="s">
        <v>7139</v>
      </c>
      <c r="F87" s="69" t="s">
        <v>7140</v>
      </c>
      <c r="G87" s="39" t="s">
        <v>311</v>
      </c>
      <c r="H87" s="39" t="s">
        <v>7108</v>
      </c>
      <c r="I87" s="39" t="s">
        <v>1132</v>
      </c>
      <c r="J87" s="39" t="s">
        <v>7109</v>
      </c>
      <c r="K87" s="39" t="s">
        <v>7110</v>
      </c>
      <c r="L87" s="39" t="s">
        <v>1126</v>
      </c>
      <c r="M87" s="39"/>
      <c r="N87" s="39"/>
      <c r="O87" s="39"/>
      <c r="P87" s="39"/>
      <c r="Q87" s="39"/>
      <c r="R87" s="39"/>
      <c r="S87" s="39"/>
      <c r="T87" s="39" t="s">
        <v>6858</v>
      </c>
      <c r="U87" s="39" t="s">
        <v>6939</v>
      </c>
      <c r="V87" s="39" t="s">
        <v>6880</v>
      </c>
      <c r="W87" s="39" t="s">
        <v>6935</v>
      </c>
      <c r="X87" s="39" t="s">
        <v>6882</v>
      </c>
      <c r="Y87" s="49" t="s">
        <v>265</v>
      </c>
      <c r="Z87" s="57"/>
      <c r="AA87" s="57"/>
      <c r="AB87" s="57"/>
      <c r="AC87" s="57"/>
      <c r="AD87" s="57"/>
      <c r="AE87" s="57"/>
      <c r="AF87" s="57"/>
      <c r="AG87" s="57"/>
      <c r="AH87" s="57"/>
      <c r="AI87" s="57"/>
      <c r="AJ87" s="57"/>
      <c r="AK87" s="57"/>
      <c r="AL87" s="41" t="str">
        <f>IF(A87="","",IF(IF(ISERROR(MATCH(A87,[1]vInfo!A:A,0)),"","VPC")&lt;&gt;"","VPC",IF(ISERROR(MATCH(A87,[2]vInfo!A:A,0)),IF(ISERROR(MATCH(A87,[3]vInfo!A:A,0)),"Non VPC(Location/Technical Constraint)","VPC (yet)"),"VPC (yet)")))</f>
        <v>Non VPC(Location/Technical Constraint)</v>
      </c>
      <c r="AM87" s="41" t="str">
        <f>IF(AL87="VPC (yet)",IFERROR(VLOOKUP(B87,[5]Sheet1!A:B,2,0),""),"")</f>
        <v/>
      </c>
      <c r="AN87" s="41" t="str">
        <f t="shared" si="3"/>
        <v>infra</v>
      </c>
    </row>
    <row r="88" spans="1:40" ht="18" customHeight="1">
      <c r="A88" s="38" t="str">
        <f t="shared" si="2"/>
        <v>santwsdcvpc1sane2</v>
      </c>
      <c r="B88" s="38" t="s">
        <v>7104</v>
      </c>
      <c r="C88" s="38" t="s">
        <v>7105</v>
      </c>
      <c r="D88" s="38">
        <v>1</v>
      </c>
      <c r="E88" s="38" t="s">
        <v>7141</v>
      </c>
      <c r="F88" s="69" t="s">
        <v>7142</v>
      </c>
      <c r="G88" s="39" t="s">
        <v>311</v>
      </c>
      <c r="H88" s="39" t="s">
        <v>7108</v>
      </c>
      <c r="I88" s="39" t="s">
        <v>1132</v>
      </c>
      <c r="J88" s="39" t="s">
        <v>7109</v>
      </c>
      <c r="K88" s="39" t="s">
        <v>7110</v>
      </c>
      <c r="L88" s="39" t="s">
        <v>1126</v>
      </c>
      <c r="M88" s="39"/>
      <c r="N88" s="39"/>
      <c r="O88" s="39"/>
      <c r="P88" s="39"/>
      <c r="Q88" s="39"/>
      <c r="R88" s="39"/>
      <c r="S88" s="39"/>
      <c r="T88" s="39" t="s">
        <v>6858</v>
      </c>
      <c r="U88" s="39" t="s">
        <v>6939</v>
      </c>
      <c r="V88" s="39" t="s">
        <v>6880</v>
      </c>
      <c r="W88" s="39" t="s">
        <v>6935</v>
      </c>
      <c r="X88" s="39" t="s">
        <v>6882</v>
      </c>
      <c r="Y88" s="49" t="s">
        <v>265</v>
      </c>
      <c r="Z88" s="57"/>
      <c r="AA88" s="57"/>
      <c r="AB88" s="57"/>
      <c r="AC88" s="57"/>
      <c r="AD88" s="57"/>
      <c r="AE88" s="57"/>
      <c r="AF88" s="57"/>
      <c r="AG88" s="57"/>
      <c r="AH88" s="57"/>
      <c r="AI88" s="57"/>
      <c r="AJ88" s="57"/>
      <c r="AK88" s="57"/>
      <c r="AL88" s="41" t="str">
        <f>IF(A88="","",IF(IF(ISERROR(MATCH(A88,[1]vInfo!A:A,0)),"","VPC")&lt;&gt;"","VPC",IF(ISERROR(MATCH(A88,[2]vInfo!A:A,0)),IF(ISERROR(MATCH(A88,[3]vInfo!A:A,0)),"Non VPC(Location/Technical Constraint)","VPC (yet)"),"VPC (yet)")))</f>
        <v>Non VPC(Location/Technical Constraint)</v>
      </c>
      <c r="AM88" s="41" t="str">
        <f>IF(AL88="VPC (yet)",IFERROR(VLOOKUP(B88,[5]Sheet1!A:B,2,0),""),"")</f>
        <v/>
      </c>
      <c r="AN88" s="41" t="str">
        <f t="shared" si="3"/>
        <v>infra</v>
      </c>
    </row>
    <row r="89" spans="1:40" ht="18" customHeight="1">
      <c r="A89" s="38" t="str">
        <f t="shared" si="2"/>
        <v>santwsdcvpc1sane3</v>
      </c>
      <c r="B89" s="38" t="s">
        <v>7104</v>
      </c>
      <c r="C89" s="38" t="s">
        <v>7105</v>
      </c>
      <c r="D89" s="38">
        <v>1</v>
      </c>
      <c r="E89" s="38" t="s">
        <v>7143</v>
      </c>
      <c r="F89" s="69" t="s">
        <v>7144</v>
      </c>
      <c r="G89" s="39" t="s">
        <v>311</v>
      </c>
      <c r="H89" s="39" t="s">
        <v>7108</v>
      </c>
      <c r="I89" s="39" t="s">
        <v>1132</v>
      </c>
      <c r="J89" s="39" t="s">
        <v>7109</v>
      </c>
      <c r="K89" s="39" t="s">
        <v>7110</v>
      </c>
      <c r="L89" s="39" t="s">
        <v>1126</v>
      </c>
      <c r="M89" s="39"/>
      <c r="N89" s="39"/>
      <c r="O89" s="39"/>
      <c r="P89" s="39"/>
      <c r="Q89" s="39"/>
      <c r="R89" s="39"/>
      <c r="S89" s="39"/>
      <c r="T89" s="39" t="s">
        <v>6858</v>
      </c>
      <c r="U89" s="39" t="s">
        <v>6939</v>
      </c>
      <c r="V89" s="39" t="s">
        <v>6880</v>
      </c>
      <c r="W89" s="39" t="s">
        <v>6935</v>
      </c>
      <c r="X89" s="39" t="s">
        <v>6882</v>
      </c>
      <c r="Y89" s="49" t="s">
        <v>265</v>
      </c>
      <c r="Z89" s="57"/>
      <c r="AA89" s="57"/>
      <c r="AB89" s="57"/>
      <c r="AC89" s="57"/>
      <c r="AD89" s="57"/>
      <c r="AE89" s="57"/>
      <c r="AF89" s="57"/>
      <c r="AG89" s="57"/>
      <c r="AH89" s="57"/>
      <c r="AI89" s="57"/>
      <c r="AJ89" s="57"/>
      <c r="AK89" s="57"/>
      <c r="AL89" s="41" t="str">
        <f>IF(A89="","",IF(IF(ISERROR(MATCH(A89,[1]vInfo!A:A,0)),"","VPC")&lt;&gt;"","VPC",IF(ISERROR(MATCH(A89,[2]vInfo!A:A,0)),IF(ISERROR(MATCH(A89,[3]vInfo!A:A,0)),"Non VPC(Location/Technical Constraint)","VPC (yet)"),"VPC (yet)")))</f>
        <v>Non VPC(Location/Technical Constraint)</v>
      </c>
      <c r="AM89" s="41" t="str">
        <f>IF(AL89="VPC (yet)",IFERROR(VLOOKUP(B89,[5]Sheet1!A:B,2,0),""),"")</f>
        <v/>
      </c>
      <c r="AN89" s="41" t="str">
        <f t="shared" si="3"/>
        <v>infra</v>
      </c>
    </row>
    <row r="90" spans="1:40" ht="18" customHeight="1">
      <c r="A90" s="38" t="str">
        <f t="shared" si="2"/>
        <v>santwsdcvpc1sane4</v>
      </c>
      <c r="B90" s="38" t="s">
        <v>7104</v>
      </c>
      <c r="C90" s="38" t="s">
        <v>7105</v>
      </c>
      <c r="D90" s="38">
        <v>1</v>
      </c>
      <c r="E90" s="38" t="s">
        <v>7145</v>
      </c>
      <c r="F90" s="69" t="s">
        <v>7146</v>
      </c>
      <c r="G90" s="39" t="s">
        <v>311</v>
      </c>
      <c r="H90" s="39" t="s">
        <v>7108</v>
      </c>
      <c r="I90" s="39" t="s">
        <v>1132</v>
      </c>
      <c r="J90" s="39" t="s">
        <v>7109</v>
      </c>
      <c r="K90" s="39" t="s">
        <v>7110</v>
      </c>
      <c r="L90" s="39" t="s">
        <v>1126</v>
      </c>
      <c r="M90" s="39"/>
      <c r="N90" s="39"/>
      <c r="O90" s="39"/>
      <c r="P90" s="39"/>
      <c r="Q90" s="39"/>
      <c r="R90" s="39"/>
      <c r="S90" s="39"/>
      <c r="T90" s="39" t="s">
        <v>6858</v>
      </c>
      <c r="U90" s="39" t="s">
        <v>6939</v>
      </c>
      <c r="V90" s="39" t="s">
        <v>6880</v>
      </c>
      <c r="W90" s="39" t="s">
        <v>6935</v>
      </c>
      <c r="X90" s="39" t="s">
        <v>6882</v>
      </c>
      <c r="Y90" s="49" t="s">
        <v>265</v>
      </c>
      <c r="Z90" s="57"/>
      <c r="AA90" s="57"/>
      <c r="AB90" s="57"/>
      <c r="AC90" s="57"/>
      <c r="AD90" s="57"/>
      <c r="AE90" s="57"/>
      <c r="AF90" s="57"/>
      <c r="AG90" s="57"/>
      <c r="AH90" s="57"/>
      <c r="AI90" s="57"/>
      <c r="AJ90" s="57"/>
      <c r="AK90" s="57"/>
      <c r="AL90" s="41" t="str">
        <f>IF(A90="","",IF(IF(ISERROR(MATCH(A90,[1]vInfo!A:A,0)),"","VPC")&lt;&gt;"","VPC",IF(ISERROR(MATCH(A90,[2]vInfo!A:A,0)),IF(ISERROR(MATCH(A90,[3]vInfo!A:A,0)),"Non VPC(Location/Technical Constraint)","VPC (yet)"),"VPC (yet)")))</f>
        <v>Non VPC(Location/Technical Constraint)</v>
      </c>
      <c r="AM90" s="41" t="str">
        <f>IF(AL90="VPC (yet)",IFERROR(VLOOKUP(B90,[5]Sheet1!A:B,2,0),""),"")</f>
        <v/>
      </c>
      <c r="AN90" s="41" t="str">
        <f t="shared" si="3"/>
        <v>infra</v>
      </c>
    </row>
    <row r="91" spans="1:40" ht="18" customHeight="1">
      <c r="A91" s="38" t="str">
        <f t="shared" si="2"/>
        <v>v11gcldesx001a</v>
      </c>
      <c r="B91" s="38" t="s">
        <v>7104</v>
      </c>
      <c r="C91" s="38" t="s">
        <v>7105</v>
      </c>
      <c r="D91" s="38">
        <v>1</v>
      </c>
      <c r="E91" s="38" t="s">
        <v>7147</v>
      </c>
      <c r="F91" s="38" t="s">
        <v>7148</v>
      </c>
      <c r="G91" s="39" t="s">
        <v>223</v>
      </c>
      <c r="H91" s="38" t="s">
        <v>6958</v>
      </c>
      <c r="I91" s="38" t="s">
        <v>1132</v>
      </c>
      <c r="J91" s="38" t="s">
        <v>7149</v>
      </c>
      <c r="K91" s="38" t="s">
        <v>7150</v>
      </c>
      <c r="L91" s="39" t="s">
        <v>1126</v>
      </c>
      <c r="M91" s="39"/>
      <c r="N91" s="39"/>
      <c r="O91" s="39"/>
      <c r="P91" s="39"/>
      <c r="Q91" s="39"/>
      <c r="R91" s="39"/>
      <c r="S91" s="39"/>
      <c r="T91" s="39" t="s">
        <v>6858</v>
      </c>
      <c r="U91" s="39" t="s">
        <v>6939</v>
      </c>
      <c r="V91" s="39" t="s">
        <v>6880</v>
      </c>
      <c r="W91" s="39" t="s">
        <v>6935</v>
      </c>
      <c r="X91" s="39" t="s">
        <v>6882</v>
      </c>
      <c r="Y91" s="49" t="s">
        <v>265</v>
      </c>
      <c r="Z91" s="57"/>
      <c r="AA91" s="57">
        <v>28</v>
      </c>
      <c r="AB91" s="57">
        <v>524158</v>
      </c>
      <c r="AC91" s="57" t="s">
        <v>7151</v>
      </c>
      <c r="AD91" s="70" t="s">
        <v>7152</v>
      </c>
      <c r="AE91" s="70" t="s">
        <v>7153</v>
      </c>
      <c r="AF91" s="57"/>
      <c r="AG91" s="57"/>
      <c r="AH91" s="57"/>
      <c r="AI91" s="57"/>
      <c r="AJ91" s="57"/>
      <c r="AK91" s="57"/>
      <c r="AL91" s="41" t="str">
        <f>IF(A91="","",IF(IF(ISERROR(MATCH(A91,[1]vInfo!A:A,0)),"","VPC")&lt;&gt;"","VPC",IF(ISERROR(MATCH(A91,[2]vInfo!A:A,0)),IF(ISERROR(MATCH(A91,[3]vInfo!A:A,0)),"Non VPC(Location/Technical Constraint)","VPC (yet)"),"VPC (yet)")))</f>
        <v>Non VPC(Location/Technical Constraint)</v>
      </c>
      <c r="AM91" s="41" t="str">
        <f>IF(AL91="VPC (yet)",IFERROR(VLOOKUP(B91,[5]Sheet1!A:B,2,0),""),"")</f>
        <v/>
      </c>
      <c r="AN91" s="41" t="str">
        <f t="shared" si="3"/>
        <v>infra</v>
      </c>
    </row>
    <row r="92" spans="1:40" ht="18" customHeight="1">
      <c r="A92" s="38" t="str">
        <f t="shared" si="2"/>
        <v>v11gcldesx002a</v>
      </c>
      <c r="B92" s="38" t="s">
        <v>7104</v>
      </c>
      <c r="C92" s="38" t="s">
        <v>7105</v>
      </c>
      <c r="D92" s="38">
        <v>1</v>
      </c>
      <c r="E92" s="38" t="s">
        <v>7154</v>
      </c>
      <c r="F92" s="38" t="s">
        <v>7155</v>
      </c>
      <c r="G92" s="39" t="s">
        <v>223</v>
      </c>
      <c r="H92" s="38" t="s">
        <v>6958</v>
      </c>
      <c r="I92" s="38" t="s">
        <v>1132</v>
      </c>
      <c r="J92" s="38" t="s">
        <v>7149</v>
      </c>
      <c r="K92" s="38" t="s">
        <v>7150</v>
      </c>
      <c r="L92" s="39" t="s">
        <v>1126</v>
      </c>
      <c r="M92" s="39"/>
      <c r="N92" s="39"/>
      <c r="O92" s="39"/>
      <c r="P92" s="39"/>
      <c r="Q92" s="39"/>
      <c r="R92" s="39"/>
      <c r="S92" s="39"/>
      <c r="T92" s="39" t="s">
        <v>6858</v>
      </c>
      <c r="U92" s="39" t="s">
        <v>6939</v>
      </c>
      <c r="V92" s="39" t="s">
        <v>6880</v>
      </c>
      <c r="W92" s="39" t="s">
        <v>6935</v>
      </c>
      <c r="X92" s="39" t="s">
        <v>6882</v>
      </c>
      <c r="Y92" s="49" t="s">
        <v>265</v>
      </c>
      <c r="Z92" s="57"/>
      <c r="AA92" s="57">
        <v>44</v>
      </c>
      <c r="AB92" s="57">
        <v>1048446</v>
      </c>
      <c r="AC92" s="57" t="s">
        <v>7156</v>
      </c>
      <c r="AD92" s="70" t="s">
        <v>7157</v>
      </c>
      <c r="AE92" s="70" t="s">
        <v>7158</v>
      </c>
      <c r="AF92" s="57"/>
      <c r="AG92" s="57"/>
      <c r="AH92" s="57"/>
      <c r="AI92" s="57"/>
      <c r="AJ92" s="57"/>
      <c r="AK92" s="57"/>
      <c r="AL92" s="41" t="str">
        <f>IF(A92="","",IF(IF(ISERROR(MATCH(A92,[1]vInfo!A:A,0)),"","VPC")&lt;&gt;"","VPC",IF(ISERROR(MATCH(A92,[2]vInfo!A:A,0)),IF(ISERROR(MATCH(A92,[3]vInfo!A:A,0)),"Non VPC(Location/Technical Constraint)","VPC (yet)"),"VPC (yet)")))</f>
        <v>Non VPC(Location/Technical Constraint)</v>
      </c>
      <c r="AM92" s="41" t="str">
        <f>IF(AL92="VPC (yet)",IFERROR(VLOOKUP(B92,[5]Sheet1!A:B,2,0),""),"")</f>
        <v/>
      </c>
      <c r="AN92" s="41" t="str">
        <f t="shared" si="3"/>
        <v>infra</v>
      </c>
    </row>
    <row r="93" spans="1:40" ht="18" customHeight="1">
      <c r="A93" s="38" t="str">
        <f t="shared" si="2"/>
        <v>v11gcldesx003a</v>
      </c>
      <c r="B93" s="38" t="s">
        <v>7104</v>
      </c>
      <c r="C93" s="38" t="s">
        <v>7105</v>
      </c>
      <c r="D93" s="38">
        <v>1</v>
      </c>
      <c r="E93" s="38" t="s">
        <v>7159</v>
      </c>
      <c r="F93" s="38" t="s">
        <v>7160</v>
      </c>
      <c r="G93" s="39" t="s">
        <v>223</v>
      </c>
      <c r="H93" s="38" t="s">
        <v>6958</v>
      </c>
      <c r="I93" s="38" t="s">
        <v>1132</v>
      </c>
      <c r="J93" s="38" t="s">
        <v>7149</v>
      </c>
      <c r="K93" s="38" t="s">
        <v>7150</v>
      </c>
      <c r="L93" s="39" t="s">
        <v>1126</v>
      </c>
      <c r="M93" s="39"/>
      <c r="N93" s="39"/>
      <c r="O93" s="39"/>
      <c r="P93" s="39"/>
      <c r="Q93" s="39"/>
      <c r="R93" s="39"/>
      <c r="S93" s="39"/>
      <c r="T93" s="39" t="s">
        <v>6858</v>
      </c>
      <c r="U93" s="39" t="s">
        <v>6939</v>
      </c>
      <c r="V93" s="39" t="s">
        <v>6880</v>
      </c>
      <c r="W93" s="39" t="s">
        <v>6935</v>
      </c>
      <c r="X93" s="39" t="s">
        <v>6882</v>
      </c>
      <c r="Y93" s="49" t="s">
        <v>265</v>
      </c>
      <c r="Z93" s="57"/>
      <c r="AA93" s="57">
        <v>44</v>
      </c>
      <c r="AB93" s="57">
        <v>1048446</v>
      </c>
      <c r="AC93" s="57" t="s">
        <v>7156</v>
      </c>
      <c r="AD93" s="70" t="s">
        <v>7157</v>
      </c>
      <c r="AE93" s="70" t="s">
        <v>7158</v>
      </c>
      <c r="AF93" s="57"/>
      <c r="AG93" s="57"/>
      <c r="AH93" s="57"/>
      <c r="AI93" s="57"/>
      <c r="AJ93" s="57"/>
      <c r="AK93" s="57"/>
      <c r="AL93" s="41" t="str">
        <f>IF(A93="","",IF(IF(ISERROR(MATCH(A93,[1]vInfo!A:A,0)),"","VPC")&lt;&gt;"","VPC",IF(ISERROR(MATCH(A93,[2]vInfo!A:A,0)),IF(ISERROR(MATCH(A93,[3]vInfo!A:A,0)),"Non VPC(Location/Technical Constraint)","VPC (yet)"),"VPC (yet)")))</f>
        <v>Non VPC(Location/Technical Constraint)</v>
      </c>
      <c r="AM93" s="41" t="str">
        <f>IF(AL93="VPC (yet)",IFERROR(VLOOKUP(B93,[5]Sheet1!A:B,2,0),""),"")</f>
        <v/>
      </c>
      <c r="AN93" s="41" t="str">
        <f t="shared" si="3"/>
        <v>infra</v>
      </c>
    </row>
    <row r="94" spans="1:40" ht="18" customHeight="1">
      <c r="A94" s="38" t="str">
        <f t="shared" si="2"/>
        <v>v11gcldesx004a</v>
      </c>
      <c r="B94" s="38" t="s">
        <v>7104</v>
      </c>
      <c r="C94" s="38" t="s">
        <v>7105</v>
      </c>
      <c r="D94" s="38">
        <v>1</v>
      </c>
      <c r="E94" s="38" t="s">
        <v>7161</v>
      </c>
      <c r="F94" s="38" t="s">
        <v>7162</v>
      </c>
      <c r="G94" s="39" t="s">
        <v>223</v>
      </c>
      <c r="H94" s="38" t="s">
        <v>6958</v>
      </c>
      <c r="I94" s="38" t="s">
        <v>1132</v>
      </c>
      <c r="J94" s="38" t="s">
        <v>7149</v>
      </c>
      <c r="K94" s="38" t="s">
        <v>7150</v>
      </c>
      <c r="L94" s="39" t="s">
        <v>1126</v>
      </c>
      <c r="M94" s="39"/>
      <c r="N94" s="39"/>
      <c r="O94" s="39"/>
      <c r="P94" s="39"/>
      <c r="Q94" s="39"/>
      <c r="R94" s="39"/>
      <c r="S94" s="39"/>
      <c r="T94" s="39" t="s">
        <v>6858</v>
      </c>
      <c r="U94" s="39" t="s">
        <v>6939</v>
      </c>
      <c r="V94" s="39" t="s">
        <v>6880</v>
      </c>
      <c r="W94" s="39" t="s">
        <v>6935</v>
      </c>
      <c r="X94" s="39" t="s">
        <v>6882</v>
      </c>
      <c r="Y94" s="49" t="s">
        <v>265</v>
      </c>
      <c r="Z94" s="57"/>
      <c r="AA94" s="57">
        <v>44</v>
      </c>
      <c r="AB94" s="57">
        <v>1048446</v>
      </c>
      <c r="AC94" s="57" t="s">
        <v>7156</v>
      </c>
      <c r="AD94" s="70" t="s">
        <v>7157</v>
      </c>
      <c r="AE94" s="70" t="s">
        <v>7158</v>
      </c>
      <c r="AF94" s="57"/>
      <c r="AG94" s="57"/>
      <c r="AH94" s="57"/>
      <c r="AI94" s="57"/>
      <c r="AJ94" s="57"/>
      <c r="AK94" s="57"/>
      <c r="AL94" s="41" t="str">
        <f>IF(A94="","",IF(IF(ISERROR(MATCH(A94,[1]vInfo!A:A,0)),"","VPC")&lt;&gt;"","VPC",IF(ISERROR(MATCH(A94,[2]vInfo!A:A,0)),IF(ISERROR(MATCH(A94,[3]vInfo!A:A,0)),"Non VPC(Location/Technical Constraint)","VPC (yet)"),"VPC (yet)")))</f>
        <v>Non VPC(Location/Technical Constraint)</v>
      </c>
      <c r="AM94" s="41" t="str">
        <f>IF(AL94="VPC (yet)",IFERROR(VLOOKUP(B94,[5]Sheet1!A:B,2,0),""),"")</f>
        <v/>
      </c>
      <c r="AN94" s="41" t="str">
        <f t="shared" si="3"/>
        <v>infra</v>
      </c>
    </row>
    <row r="95" spans="1:40" ht="18" customHeight="1">
      <c r="A95" s="38" t="str">
        <f t="shared" si="2"/>
        <v>v11gcldesx501a</v>
      </c>
      <c r="B95" s="38" t="s">
        <v>7104</v>
      </c>
      <c r="C95" s="38" t="s">
        <v>7105</v>
      </c>
      <c r="D95" s="38">
        <v>1</v>
      </c>
      <c r="E95" s="38" t="s">
        <v>7163</v>
      </c>
      <c r="F95" s="38" t="s">
        <v>7164</v>
      </c>
      <c r="G95" s="39" t="s">
        <v>311</v>
      </c>
      <c r="H95" s="38" t="s">
        <v>6958</v>
      </c>
      <c r="I95" s="38" t="s">
        <v>1132</v>
      </c>
      <c r="J95" s="38" t="s">
        <v>7149</v>
      </c>
      <c r="K95" s="38" t="s">
        <v>7150</v>
      </c>
      <c r="L95" s="39" t="s">
        <v>1126</v>
      </c>
      <c r="M95" s="39"/>
      <c r="N95" s="39"/>
      <c r="O95" s="39"/>
      <c r="P95" s="39"/>
      <c r="Q95" s="39"/>
      <c r="R95" s="39"/>
      <c r="S95" s="39"/>
      <c r="T95" s="39" t="s">
        <v>6858</v>
      </c>
      <c r="U95" s="39" t="s">
        <v>6939</v>
      </c>
      <c r="V95" s="39" t="s">
        <v>6880</v>
      </c>
      <c r="W95" s="39" t="s">
        <v>6935</v>
      </c>
      <c r="X95" s="39" t="s">
        <v>6882</v>
      </c>
      <c r="Y95" s="49" t="s">
        <v>265</v>
      </c>
      <c r="Z95" s="57"/>
      <c r="AA95" s="57">
        <v>28</v>
      </c>
      <c r="AB95" s="57">
        <v>524158</v>
      </c>
      <c r="AC95" s="57" t="s">
        <v>7151</v>
      </c>
      <c r="AD95" s="70" t="s">
        <v>7152</v>
      </c>
      <c r="AE95" s="70" t="s">
        <v>7153</v>
      </c>
      <c r="AF95" s="57"/>
      <c r="AG95" s="57"/>
      <c r="AH95" s="57"/>
      <c r="AI95" s="57"/>
      <c r="AJ95" s="57"/>
      <c r="AK95" s="57"/>
      <c r="AL95" s="41" t="str">
        <f>IF(A95="","",IF(IF(ISERROR(MATCH(A95,[1]vInfo!A:A,0)),"","VPC")&lt;&gt;"","VPC",IF(ISERROR(MATCH(A95,[2]vInfo!A:A,0)),IF(ISERROR(MATCH(A95,[3]vInfo!A:A,0)),"Non VPC(Location/Technical Constraint)","VPC (yet)"),"VPC (yet)")))</f>
        <v>Non VPC(Location/Technical Constraint)</v>
      </c>
      <c r="AM95" s="41" t="str">
        <f>IF(AL95="VPC (yet)",IFERROR(VLOOKUP(B95,[5]Sheet1!A:B,2,0),""),"")</f>
        <v/>
      </c>
      <c r="AN95" s="41" t="str">
        <f t="shared" si="3"/>
        <v>infra</v>
      </c>
    </row>
    <row r="96" spans="1:40" ht="18" customHeight="1">
      <c r="A96" s="38" t="str">
        <f t="shared" si="2"/>
        <v>v11gcldesx502a</v>
      </c>
      <c r="B96" s="38" t="s">
        <v>7104</v>
      </c>
      <c r="C96" s="38" t="s">
        <v>7105</v>
      </c>
      <c r="D96" s="38">
        <v>1</v>
      </c>
      <c r="E96" s="38" t="s">
        <v>7165</v>
      </c>
      <c r="F96" s="38" t="s">
        <v>7166</v>
      </c>
      <c r="G96" s="39" t="s">
        <v>311</v>
      </c>
      <c r="H96" s="38" t="s">
        <v>6958</v>
      </c>
      <c r="I96" s="38" t="s">
        <v>1132</v>
      </c>
      <c r="J96" s="38" t="s">
        <v>7149</v>
      </c>
      <c r="K96" s="38" t="s">
        <v>7150</v>
      </c>
      <c r="L96" s="39" t="s">
        <v>1126</v>
      </c>
      <c r="M96" s="39"/>
      <c r="N96" s="39"/>
      <c r="O96" s="39"/>
      <c r="P96" s="39"/>
      <c r="Q96" s="39"/>
      <c r="R96" s="39"/>
      <c r="S96" s="39"/>
      <c r="T96" s="39" t="s">
        <v>6858</v>
      </c>
      <c r="U96" s="39" t="s">
        <v>6939</v>
      </c>
      <c r="V96" s="39" t="s">
        <v>6880</v>
      </c>
      <c r="W96" s="39" t="s">
        <v>6935</v>
      </c>
      <c r="X96" s="39" t="s">
        <v>6882</v>
      </c>
      <c r="Y96" s="49" t="s">
        <v>265</v>
      </c>
      <c r="Z96" s="57"/>
      <c r="AA96" s="57">
        <v>44</v>
      </c>
      <c r="AB96" s="57">
        <v>1048446</v>
      </c>
      <c r="AC96" s="57" t="s">
        <v>7156</v>
      </c>
      <c r="AD96" s="70" t="s">
        <v>7157</v>
      </c>
      <c r="AE96" s="70" t="s">
        <v>7158</v>
      </c>
      <c r="AF96" s="57"/>
      <c r="AG96" s="57"/>
      <c r="AH96" s="57"/>
      <c r="AI96" s="57"/>
      <c r="AJ96" s="57"/>
      <c r="AK96" s="57"/>
      <c r="AL96" s="41" t="str">
        <f>IF(A96="","",IF(IF(ISERROR(MATCH(A96,[1]vInfo!A:A,0)),"","VPC")&lt;&gt;"","VPC",IF(ISERROR(MATCH(A96,[2]vInfo!A:A,0)),IF(ISERROR(MATCH(A96,[3]vInfo!A:A,0)),"Non VPC(Location/Technical Constraint)","VPC (yet)"),"VPC (yet)")))</f>
        <v>Non VPC(Location/Technical Constraint)</v>
      </c>
      <c r="AM96" s="41" t="str">
        <f>IF(AL96="VPC (yet)",IFERROR(VLOOKUP(B96,[5]Sheet1!A:B,2,0),""),"")</f>
        <v/>
      </c>
      <c r="AN96" s="41" t="str">
        <f t="shared" si="3"/>
        <v>infra</v>
      </c>
    </row>
    <row r="97" spans="1:40" ht="18" customHeight="1">
      <c r="A97" s="38" t="str">
        <f t="shared" si="2"/>
        <v>v11gcldesx503a</v>
      </c>
      <c r="B97" s="38" t="s">
        <v>7104</v>
      </c>
      <c r="C97" s="38" t="s">
        <v>7105</v>
      </c>
      <c r="D97" s="38">
        <v>1</v>
      </c>
      <c r="E97" s="38" t="s">
        <v>7167</v>
      </c>
      <c r="F97" s="38" t="s">
        <v>7168</v>
      </c>
      <c r="G97" s="39" t="s">
        <v>311</v>
      </c>
      <c r="H97" s="38" t="s">
        <v>6958</v>
      </c>
      <c r="I97" s="38" t="s">
        <v>1132</v>
      </c>
      <c r="J97" s="38" t="s">
        <v>7149</v>
      </c>
      <c r="K97" s="38" t="s">
        <v>7150</v>
      </c>
      <c r="L97" s="39" t="s">
        <v>1126</v>
      </c>
      <c r="M97" s="39"/>
      <c r="N97" s="39"/>
      <c r="O97" s="39"/>
      <c r="P97" s="39"/>
      <c r="Q97" s="39"/>
      <c r="R97" s="39"/>
      <c r="S97" s="39"/>
      <c r="T97" s="39" t="s">
        <v>6858</v>
      </c>
      <c r="U97" s="39" t="s">
        <v>6939</v>
      </c>
      <c r="V97" s="39" t="s">
        <v>6880</v>
      </c>
      <c r="W97" s="39" t="s">
        <v>6935</v>
      </c>
      <c r="X97" s="39" t="s">
        <v>6882</v>
      </c>
      <c r="Y97" s="49" t="s">
        <v>265</v>
      </c>
      <c r="Z97" s="57"/>
      <c r="AA97" s="57">
        <v>44</v>
      </c>
      <c r="AB97" s="57">
        <v>1048446</v>
      </c>
      <c r="AC97" s="57" t="s">
        <v>7156</v>
      </c>
      <c r="AD97" s="70" t="s">
        <v>7157</v>
      </c>
      <c r="AE97" s="70" t="s">
        <v>7158</v>
      </c>
      <c r="AF97" s="57"/>
      <c r="AG97" s="57"/>
      <c r="AH97" s="57"/>
      <c r="AI97" s="57"/>
      <c r="AJ97" s="57"/>
      <c r="AK97" s="57"/>
      <c r="AL97" s="41" t="str">
        <f>IF(A97="","",IF(IF(ISERROR(MATCH(A97,[1]vInfo!A:A,0)),"","VPC")&lt;&gt;"","VPC",IF(ISERROR(MATCH(A97,[2]vInfo!A:A,0)),IF(ISERROR(MATCH(A97,[3]vInfo!A:A,0)),"Non VPC(Location/Technical Constraint)","VPC (yet)"),"VPC (yet)")))</f>
        <v>Non VPC(Location/Technical Constraint)</v>
      </c>
      <c r="AM97" s="41" t="str">
        <f>IF(AL97="VPC (yet)",IFERROR(VLOOKUP(B97,[5]Sheet1!A:B,2,0),""),"")</f>
        <v/>
      </c>
      <c r="AN97" s="41" t="str">
        <f t="shared" si="3"/>
        <v>infra</v>
      </c>
    </row>
    <row r="98" spans="1:40" ht="18" customHeight="1">
      <c r="A98" s="38" t="str">
        <f t="shared" si="2"/>
        <v>v11gcldesx504a</v>
      </c>
      <c r="B98" s="38" t="s">
        <v>7104</v>
      </c>
      <c r="C98" s="38" t="s">
        <v>7105</v>
      </c>
      <c r="D98" s="38">
        <v>1</v>
      </c>
      <c r="E98" s="38" t="s">
        <v>7169</v>
      </c>
      <c r="F98" s="38" t="s">
        <v>7170</v>
      </c>
      <c r="G98" s="39" t="s">
        <v>311</v>
      </c>
      <c r="H98" s="38" t="s">
        <v>6958</v>
      </c>
      <c r="I98" s="38" t="s">
        <v>1132</v>
      </c>
      <c r="J98" s="38" t="s">
        <v>7149</v>
      </c>
      <c r="K98" s="38" t="s">
        <v>7150</v>
      </c>
      <c r="L98" s="39" t="s">
        <v>1126</v>
      </c>
      <c r="M98" s="39"/>
      <c r="N98" s="39"/>
      <c r="O98" s="39"/>
      <c r="P98" s="39"/>
      <c r="Q98" s="39"/>
      <c r="R98" s="39"/>
      <c r="S98" s="39"/>
      <c r="T98" s="39" t="s">
        <v>6858</v>
      </c>
      <c r="U98" s="39" t="s">
        <v>6939</v>
      </c>
      <c r="V98" s="39" t="s">
        <v>6880</v>
      </c>
      <c r="W98" s="39" t="s">
        <v>6935</v>
      </c>
      <c r="X98" s="39" t="s">
        <v>6882</v>
      </c>
      <c r="Y98" s="49" t="s">
        <v>265</v>
      </c>
      <c r="Z98" s="57"/>
      <c r="AA98" s="57">
        <v>44</v>
      </c>
      <c r="AB98" s="57">
        <v>1048446</v>
      </c>
      <c r="AC98" s="57" t="s">
        <v>7156</v>
      </c>
      <c r="AD98" s="70" t="s">
        <v>7157</v>
      </c>
      <c r="AE98" s="70" t="s">
        <v>7158</v>
      </c>
      <c r="AF98" s="57"/>
      <c r="AG98" s="57"/>
      <c r="AH98" s="57"/>
      <c r="AI98" s="57"/>
      <c r="AJ98" s="57"/>
      <c r="AK98" s="57"/>
      <c r="AL98" s="41" t="str">
        <f>IF(A98="","",IF(IF(ISERROR(MATCH(A98,[1]vInfo!A:A,0)),"","VPC")&lt;&gt;"","VPC",IF(ISERROR(MATCH(A98,[2]vInfo!A:A,0)),IF(ISERROR(MATCH(A98,[3]vInfo!A:A,0)),"Non VPC(Location/Technical Constraint)","VPC (yet)"),"VPC (yet)")))</f>
        <v>Non VPC(Location/Technical Constraint)</v>
      </c>
      <c r="AM98" s="41" t="str">
        <f>IF(AL98="VPC (yet)",IFERROR(VLOOKUP(B98,[5]Sheet1!A:B,2,0),""),"")</f>
        <v/>
      </c>
      <c r="AN98" s="41" t="str">
        <f t="shared" si="3"/>
        <v>infra</v>
      </c>
    </row>
    <row r="99" spans="1:40" ht="18" customHeight="1">
      <c r="A99" s="38" t="str">
        <f t="shared" si="2"/>
        <v>v11gcldpsc1a</v>
      </c>
      <c r="B99" s="38" t="s">
        <v>7104</v>
      </c>
      <c r="C99" s="38" t="s">
        <v>7105</v>
      </c>
      <c r="D99" s="38">
        <v>1</v>
      </c>
      <c r="E99" s="38" t="s">
        <v>7171</v>
      </c>
      <c r="F99" s="38" t="s">
        <v>7172</v>
      </c>
      <c r="G99" s="39" t="s">
        <v>223</v>
      </c>
      <c r="H99" s="39" t="s">
        <v>6878</v>
      </c>
      <c r="I99" s="38" t="s">
        <v>1132</v>
      </c>
      <c r="J99" s="38" t="s">
        <v>7149</v>
      </c>
      <c r="K99" s="39" t="s">
        <v>7173</v>
      </c>
      <c r="L99" s="39" t="s">
        <v>1126</v>
      </c>
      <c r="M99" s="39"/>
      <c r="N99" s="39"/>
      <c r="O99" s="39"/>
      <c r="P99" s="39"/>
      <c r="Q99" s="39"/>
      <c r="R99" s="39"/>
      <c r="S99" s="39"/>
      <c r="T99" s="39" t="s">
        <v>6858</v>
      </c>
      <c r="U99" s="39" t="s">
        <v>6858</v>
      </c>
      <c r="V99" s="39" t="s">
        <v>6880</v>
      </c>
      <c r="W99" s="39" t="s">
        <v>6935</v>
      </c>
      <c r="X99" s="39" t="s">
        <v>6882</v>
      </c>
      <c r="Y99" s="49" t="s">
        <v>265</v>
      </c>
      <c r="Z99" s="57">
        <v>4</v>
      </c>
      <c r="AA99" s="57"/>
      <c r="AB99" s="57" t="s">
        <v>7174</v>
      </c>
      <c r="AC99" s="57" t="s">
        <v>7175</v>
      </c>
      <c r="AD99" s="57"/>
      <c r="AE99" s="57" t="s">
        <v>7176</v>
      </c>
      <c r="AF99" s="57"/>
      <c r="AG99" s="57"/>
      <c r="AH99" s="57"/>
      <c r="AI99" s="57"/>
      <c r="AJ99" s="57"/>
      <c r="AK99" s="57"/>
      <c r="AL99" s="41" t="str">
        <f>IF(A99="","",IF(IF(ISERROR(MATCH(A99,[1]vInfo!A:A,0)),"","VPC")&lt;&gt;"","VPC",IF(ISERROR(MATCH(A99,[2]vInfo!A:A,0)),IF(ISERROR(MATCH(A99,[3]vInfo!A:A,0)),"Non VPC(Location/Technical Constraint)","VPC (yet)"),"VPC (yet)")))</f>
        <v>VPC</v>
      </c>
      <c r="AM99" s="41" t="str">
        <f>IF(AL99="VPC (yet)",IFERROR(VLOOKUP(B99,[5]Sheet1!A:B,2,0),""),"")</f>
        <v/>
      </c>
      <c r="AN99" s="41" t="str">
        <f t="shared" si="3"/>
        <v>infra</v>
      </c>
    </row>
    <row r="100" spans="1:40" ht="18" customHeight="1">
      <c r="A100" s="38" t="str">
        <f t="shared" si="2"/>
        <v>v11gcldvc1a</v>
      </c>
      <c r="B100" s="38" t="s">
        <v>7104</v>
      </c>
      <c r="C100" s="38" t="s">
        <v>7105</v>
      </c>
      <c r="D100" s="38">
        <v>1</v>
      </c>
      <c r="E100" s="38" t="s">
        <v>7177</v>
      </c>
      <c r="F100" s="38" t="s">
        <v>7178</v>
      </c>
      <c r="G100" s="39" t="s">
        <v>223</v>
      </c>
      <c r="H100" s="39" t="s">
        <v>6878</v>
      </c>
      <c r="I100" s="38" t="s">
        <v>1132</v>
      </c>
      <c r="J100" s="38" t="s">
        <v>7149</v>
      </c>
      <c r="K100" s="39" t="s">
        <v>7173</v>
      </c>
      <c r="L100" s="39" t="s">
        <v>1126</v>
      </c>
      <c r="M100" s="39"/>
      <c r="N100" s="39"/>
      <c r="O100" s="39"/>
      <c r="P100" s="39"/>
      <c r="Q100" s="39"/>
      <c r="R100" s="39"/>
      <c r="S100" s="39"/>
      <c r="T100" s="39" t="s">
        <v>6858</v>
      </c>
      <c r="U100" s="39" t="s">
        <v>6858</v>
      </c>
      <c r="V100" s="39" t="s">
        <v>6880</v>
      </c>
      <c r="W100" s="39" t="s">
        <v>6935</v>
      </c>
      <c r="X100" s="39" t="s">
        <v>6882</v>
      </c>
      <c r="Y100" s="49" t="s">
        <v>265</v>
      </c>
      <c r="Z100" s="57">
        <v>4</v>
      </c>
      <c r="AA100" s="57"/>
      <c r="AB100" s="57" t="s">
        <v>7179</v>
      </c>
      <c r="AC100" s="57" t="s">
        <v>7175</v>
      </c>
      <c r="AD100" s="57"/>
      <c r="AE100" s="57" t="s">
        <v>7180</v>
      </c>
      <c r="AF100" s="57"/>
      <c r="AG100" s="57"/>
      <c r="AH100" s="57"/>
      <c r="AI100" s="57"/>
      <c r="AJ100" s="57"/>
      <c r="AK100" s="57"/>
      <c r="AL100" s="41" t="str">
        <f>IF(A100="","",IF(IF(ISERROR(MATCH(A100,[1]vInfo!A:A,0)),"","VPC")&lt;&gt;"","VPC",IF(ISERROR(MATCH(A100,[2]vInfo!A:A,0)),IF(ISERROR(MATCH(A100,[3]vInfo!A:A,0)),"Non VPC(Location/Technical Constraint)","VPC (yet)"),"VPC (yet)")))</f>
        <v>VPC</v>
      </c>
      <c r="AM100" s="41" t="str">
        <f>IF(AL100="VPC (yet)",IFERROR(VLOOKUP(B100,[5]Sheet1!A:B,2,0),""),"")</f>
        <v/>
      </c>
      <c r="AN100" s="41" t="str">
        <f t="shared" si="3"/>
        <v>infra</v>
      </c>
    </row>
    <row r="101" spans="1:40" ht="18" customHeight="1">
      <c r="A101" s="38" t="str">
        <f t="shared" si="2"/>
        <v>w11gcldhds01a</v>
      </c>
      <c r="B101" s="38" t="s">
        <v>7104</v>
      </c>
      <c r="C101" s="38" t="s">
        <v>7181</v>
      </c>
      <c r="D101" s="38">
        <v>1</v>
      </c>
      <c r="E101" s="38" t="s">
        <v>7182</v>
      </c>
      <c r="F101" s="38" t="s">
        <v>7183</v>
      </c>
      <c r="G101" s="39" t="s">
        <v>223</v>
      </c>
      <c r="H101" s="39" t="s">
        <v>6878</v>
      </c>
      <c r="I101" s="38" t="s">
        <v>1132</v>
      </c>
      <c r="J101" s="38" t="s">
        <v>256</v>
      </c>
      <c r="K101" s="39" t="s">
        <v>6901</v>
      </c>
      <c r="L101" s="39" t="s">
        <v>1126</v>
      </c>
      <c r="M101" s="39"/>
      <c r="N101" s="39"/>
      <c r="O101" s="39"/>
      <c r="P101" s="39"/>
      <c r="Q101" s="39"/>
      <c r="R101" s="39"/>
      <c r="S101" s="39"/>
      <c r="T101" s="39" t="s">
        <v>6858</v>
      </c>
      <c r="U101" s="39" t="s">
        <v>6858</v>
      </c>
      <c r="V101" s="39" t="s">
        <v>6880</v>
      </c>
      <c r="W101" s="39" t="s">
        <v>6935</v>
      </c>
      <c r="X101" s="39" t="s">
        <v>6882</v>
      </c>
      <c r="Y101" s="49" t="s">
        <v>265</v>
      </c>
      <c r="Z101" s="57"/>
      <c r="AA101" s="57"/>
      <c r="AB101" s="57"/>
      <c r="AC101" s="57"/>
      <c r="AD101" s="57"/>
      <c r="AE101" s="57"/>
      <c r="AF101" s="57"/>
      <c r="AG101" s="57"/>
      <c r="AH101" s="57"/>
      <c r="AI101" s="57"/>
      <c r="AJ101" s="57"/>
      <c r="AK101" s="57"/>
      <c r="AL101" s="41" t="str">
        <f>IF(A101="","",IF(IF(ISERROR(MATCH(A101,[1]vInfo!A:A,0)),"","VPC")&lt;&gt;"","VPC",IF(ISERROR(MATCH(A101,[2]vInfo!A:A,0)),IF(ISERROR(MATCH(A101,[3]vInfo!A:A,0)),"Non VPC(Location/Technical Constraint)","VPC (yet)"),"VPC (yet)")))</f>
        <v>VPC</v>
      </c>
      <c r="AM101" s="41" t="str">
        <f>IF(AL101="VPC (yet)",IFERROR(VLOOKUP(B101,[5]Sheet1!A:B,2,0),""),"")</f>
        <v/>
      </c>
      <c r="AN101" s="41" t="str">
        <f t="shared" si="3"/>
        <v>infra</v>
      </c>
    </row>
    <row r="102" spans="1:40" ht="18" customHeight="1">
      <c r="A102" s="38" t="str">
        <f t="shared" si="2"/>
        <v>w11gcldhds02a</v>
      </c>
      <c r="B102" s="38" t="s">
        <v>7104</v>
      </c>
      <c r="C102" s="38" t="s">
        <v>7181</v>
      </c>
      <c r="D102" s="38">
        <v>1</v>
      </c>
      <c r="E102" s="38" t="s">
        <v>7184</v>
      </c>
      <c r="F102" s="38" t="s">
        <v>7185</v>
      </c>
      <c r="G102" s="39" t="s">
        <v>223</v>
      </c>
      <c r="H102" s="39" t="s">
        <v>6878</v>
      </c>
      <c r="I102" s="38" t="s">
        <v>1132</v>
      </c>
      <c r="J102" s="38" t="s">
        <v>256</v>
      </c>
      <c r="K102" s="39" t="s">
        <v>6901</v>
      </c>
      <c r="L102" s="39" t="s">
        <v>1126</v>
      </c>
      <c r="M102" s="39"/>
      <c r="N102" s="39"/>
      <c r="O102" s="39"/>
      <c r="P102" s="39"/>
      <c r="Q102" s="39"/>
      <c r="R102" s="39"/>
      <c r="S102" s="39"/>
      <c r="T102" s="39" t="s">
        <v>6858</v>
      </c>
      <c r="U102" s="39" t="s">
        <v>6858</v>
      </c>
      <c r="V102" s="39" t="s">
        <v>6880</v>
      </c>
      <c r="W102" s="39" t="s">
        <v>6935</v>
      </c>
      <c r="X102" s="39" t="s">
        <v>6882</v>
      </c>
      <c r="Y102" s="49" t="s">
        <v>265</v>
      </c>
      <c r="Z102" s="57"/>
      <c r="AA102" s="57"/>
      <c r="AB102" s="57"/>
      <c r="AC102" s="57"/>
      <c r="AD102" s="57"/>
      <c r="AE102" s="57"/>
      <c r="AF102" s="57"/>
      <c r="AG102" s="57"/>
      <c r="AH102" s="57"/>
      <c r="AI102" s="57"/>
      <c r="AJ102" s="57"/>
      <c r="AK102" s="57"/>
      <c r="AL102" s="41" t="str">
        <f>IF(A102="","",IF(IF(ISERROR(MATCH(A102,[1]vInfo!A:A,0)),"","VPC")&lt;&gt;"","VPC",IF(ISERROR(MATCH(A102,[2]vInfo!A:A,0)),IF(ISERROR(MATCH(A102,[3]vInfo!A:A,0)),"Non VPC(Location/Technical Constraint)","VPC (yet)"),"VPC (yet)")))</f>
        <v>VPC</v>
      </c>
      <c r="AM102" s="41" t="str">
        <f>IF(AL102="VPC (yet)",IFERROR(VLOOKUP(B102,[5]Sheet1!A:B,2,0),""),"")</f>
        <v/>
      </c>
      <c r="AN102" s="41" t="str">
        <f t="shared" si="3"/>
        <v>infra</v>
      </c>
    </row>
    <row r="103" spans="1:40" ht="18" customHeight="1">
      <c r="A103" s="38" t="str">
        <f t="shared" si="2"/>
        <v>w11gcldhds51a</v>
      </c>
      <c r="B103" s="38" t="s">
        <v>7104</v>
      </c>
      <c r="C103" s="38" t="s">
        <v>7181</v>
      </c>
      <c r="D103" s="38">
        <v>1</v>
      </c>
      <c r="E103" s="38" t="s">
        <v>7186</v>
      </c>
      <c r="F103" s="38" t="s">
        <v>7187</v>
      </c>
      <c r="G103" s="39" t="s">
        <v>223</v>
      </c>
      <c r="H103" s="39" t="s">
        <v>6878</v>
      </c>
      <c r="I103" s="38" t="s">
        <v>1132</v>
      </c>
      <c r="J103" s="38" t="s">
        <v>256</v>
      </c>
      <c r="K103" s="39" t="s">
        <v>6901</v>
      </c>
      <c r="L103" s="39" t="s">
        <v>1126</v>
      </c>
      <c r="M103" s="39"/>
      <c r="N103" s="39"/>
      <c r="O103" s="39"/>
      <c r="P103" s="39"/>
      <c r="Q103" s="39"/>
      <c r="R103" s="39"/>
      <c r="S103" s="39"/>
      <c r="T103" s="39" t="s">
        <v>6858</v>
      </c>
      <c r="U103" s="39" t="s">
        <v>6858</v>
      </c>
      <c r="V103" s="39" t="s">
        <v>6880</v>
      </c>
      <c r="W103" s="39" t="s">
        <v>6935</v>
      </c>
      <c r="X103" s="39" t="s">
        <v>6882</v>
      </c>
      <c r="Y103" s="49" t="s">
        <v>265</v>
      </c>
      <c r="Z103" s="57"/>
      <c r="AA103" s="57"/>
      <c r="AB103" s="57"/>
      <c r="AC103" s="57"/>
      <c r="AD103" s="57"/>
      <c r="AE103" s="57"/>
      <c r="AF103" s="57"/>
      <c r="AG103" s="57"/>
      <c r="AH103" s="57"/>
      <c r="AI103" s="57"/>
      <c r="AJ103" s="57"/>
      <c r="AK103" s="57"/>
      <c r="AL103" s="41" t="str">
        <f>IF(A103="","",IF(IF(ISERROR(MATCH(A103,[1]vInfo!A:A,0)),"","VPC")&lt;&gt;"","VPC",IF(ISERROR(MATCH(A103,[2]vInfo!A:A,0)),IF(ISERROR(MATCH(A103,[3]vInfo!A:A,0)),"Non VPC(Location/Technical Constraint)","VPC (yet)"),"VPC (yet)")))</f>
        <v>VPC</v>
      </c>
      <c r="AM103" s="41" t="str">
        <f>IF(AL103="VPC (yet)",IFERROR(VLOOKUP(B103,[5]Sheet1!A:B,2,0),""),"")</f>
        <v/>
      </c>
      <c r="AN103" s="41" t="str">
        <f t="shared" si="3"/>
        <v>infra</v>
      </c>
    </row>
    <row r="104" spans="1:40" ht="18" customHeight="1">
      <c r="A104" s="38" t="str">
        <f t="shared" si="2"/>
        <v>w11gcldmgt1a</v>
      </c>
      <c r="B104" s="38" t="s">
        <v>7104</v>
      </c>
      <c r="C104" s="38" t="s">
        <v>7181</v>
      </c>
      <c r="D104" s="38">
        <v>1</v>
      </c>
      <c r="E104" s="38" t="s">
        <v>7188</v>
      </c>
      <c r="F104" s="38" t="s">
        <v>7189</v>
      </c>
      <c r="G104" s="39" t="s">
        <v>223</v>
      </c>
      <c r="H104" s="39" t="s">
        <v>6878</v>
      </c>
      <c r="I104" s="38" t="s">
        <v>1132</v>
      </c>
      <c r="J104" s="38" t="s">
        <v>256</v>
      </c>
      <c r="K104" s="39" t="s">
        <v>6901</v>
      </c>
      <c r="L104" s="39" t="s">
        <v>1126</v>
      </c>
      <c r="M104" s="39"/>
      <c r="N104" s="39"/>
      <c r="O104" s="39"/>
      <c r="P104" s="39"/>
      <c r="Q104" s="39"/>
      <c r="R104" s="39"/>
      <c r="S104" s="39"/>
      <c r="T104" s="39" t="s">
        <v>6858</v>
      </c>
      <c r="U104" s="39" t="s">
        <v>6858</v>
      </c>
      <c r="V104" s="39" t="s">
        <v>6880</v>
      </c>
      <c r="W104" s="39" t="s">
        <v>6935</v>
      </c>
      <c r="X104" s="39" t="s">
        <v>6882</v>
      </c>
      <c r="Y104" s="49" t="s">
        <v>265</v>
      </c>
      <c r="Z104" s="57"/>
      <c r="AA104" s="57"/>
      <c r="AB104" s="57"/>
      <c r="AC104" s="57"/>
      <c r="AD104" s="57"/>
      <c r="AE104" s="57"/>
      <c r="AF104" s="57"/>
      <c r="AG104" s="57"/>
      <c r="AH104" s="57"/>
      <c r="AI104" s="57"/>
      <c r="AJ104" s="57"/>
      <c r="AK104" s="57"/>
      <c r="AL104" s="41" t="str">
        <f>IF(A104="","",IF(IF(ISERROR(MATCH(A104,[1]vInfo!A:A,0)),"","VPC")&lt;&gt;"","VPC",IF(ISERROR(MATCH(A104,[2]vInfo!A:A,0)),IF(ISERROR(MATCH(A104,[3]vInfo!A:A,0)),"Non VPC(Location/Technical Constraint)","VPC (yet)"),"VPC (yet)")))</f>
        <v>VPC</v>
      </c>
      <c r="AM104" s="41" t="str">
        <f>IF(AL104="VPC (yet)",IFERROR(VLOOKUP(B104,[5]Sheet1!A:B,2,0),""),"")</f>
        <v/>
      </c>
      <c r="AN104" s="41" t="str">
        <f t="shared" si="3"/>
        <v>infra</v>
      </c>
    </row>
    <row r="105" spans="1:40" ht="18" customHeight="1">
      <c r="A105" s="38" t="str">
        <f t="shared" si="2"/>
        <v>w11gcldmgt1a</v>
      </c>
      <c r="B105" s="38" t="s">
        <v>7104</v>
      </c>
      <c r="C105" s="38" t="s">
        <v>7181</v>
      </c>
      <c r="D105" s="38">
        <v>1</v>
      </c>
      <c r="E105" s="38" t="s">
        <v>7188</v>
      </c>
      <c r="F105" s="38" t="s">
        <v>7189</v>
      </c>
      <c r="G105" s="39" t="s">
        <v>223</v>
      </c>
      <c r="H105" s="39" t="s">
        <v>6878</v>
      </c>
      <c r="I105" s="38" t="s">
        <v>1132</v>
      </c>
      <c r="J105" s="38" t="s">
        <v>256</v>
      </c>
      <c r="K105" s="39" t="s">
        <v>6901</v>
      </c>
      <c r="L105" s="39" t="s">
        <v>1126</v>
      </c>
      <c r="M105" s="39"/>
      <c r="N105" s="39"/>
      <c r="O105" s="39"/>
      <c r="P105" s="39"/>
      <c r="Q105" s="39"/>
      <c r="R105" s="39"/>
      <c r="S105" s="39"/>
      <c r="T105" s="39" t="s">
        <v>6858</v>
      </c>
      <c r="U105" s="39" t="s">
        <v>6858</v>
      </c>
      <c r="V105" s="39" t="s">
        <v>6880</v>
      </c>
      <c r="W105" s="39" t="s">
        <v>6935</v>
      </c>
      <c r="X105" s="39" t="s">
        <v>6882</v>
      </c>
      <c r="Y105" s="49" t="s">
        <v>265</v>
      </c>
      <c r="Z105" s="57"/>
      <c r="AA105" s="57"/>
      <c r="AB105" s="57"/>
      <c r="AC105" s="57"/>
      <c r="AD105" s="57"/>
      <c r="AE105" s="57"/>
      <c r="AF105" s="57"/>
      <c r="AG105" s="57"/>
      <c r="AH105" s="57"/>
      <c r="AI105" s="57"/>
      <c r="AJ105" s="57"/>
      <c r="AK105" s="57"/>
      <c r="AL105" s="41" t="str">
        <f>IF(A105="","",IF(IF(ISERROR(MATCH(A105,[1]vInfo!A:A,0)),"","VPC")&lt;&gt;"","VPC",IF(ISERROR(MATCH(A105,[2]vInfo!A:A,0)),IF(ISERROR(MATCH(A105,[3]vInfo!A:A,0)),"Non VPC(Location/Technical Constraint)","VPC (yet)"),"VPC (yet)")))</f>
        <v>VPC</v>
      </c>
      <c r="AM105" s="41" t="str">
        <f>IF(AL105="VPC (yet)",IFERROR(VLOOKUP(B105,[5]Sheet1!A:B,2,0),""),"")</f>
        <v/>
      </c>
      <c r="AN105" s="41" t="str">
        <f t="shared" si="3"/>
        <v>infra</v>
      </c>
    </row>
    <row r="106" spans="1:40" ht="18" customHeight="1">
      <c r="A106" s="38" t="str">
        <f t="shared" si="2"/>
        <v>w11gcldns01a</v>
      </c>
      <c r="B106" s="38" t="s">
        <v>7104</v>
      </c>
      <c r="C106" s="38" t="s">
        <v>7181</v>
      </c>
      <c r="D106" s="38">
        <v>1</v>
      </c>
      <c r="E106" s="38" t="s">
        <v>7190</v>
      </c>
      <c r="F106" s="38" t="s">
        <v>7191</v>
      </c>
      <c r="G106" s="39" t="s">
        <v>223</v>
      </c>
      <c r="H106" s="39" t="s">
        <v>6878</v>
      </c>
      <c r="I106" s="38" t="s">
        <v>1132</v>
      </c>
      <c r="J106" s="38" t="s">
        <v>256</v>
      </c>
      <c r="K106" s="39" t="s">
        <v>6901</v>
      </c>
      <c r="L106" s="39" t="s">
        <v>1126</v>
      </c>
      <c r="M106" s="39"/>
      <c r="N106" s="39"/>
      <c r="O106" s="39"/>
      <c r="P106" s="39"/>
      <c r="Q106" s="39"/>
      <c r="R106" s="39"/>
      <c r="S106" s="39"/>
      <c r="T106" s="39" t="s">
        <v>6858</v>
      </c>
      <c r="U106" s="39" t="s">
        <v>6858</v>
      </c>
      <c r="V106" s="39" t="s">
        <v>6880</v>
      </c>
      <c r="W106" s="39" t="s">
        <v>6935</v>
      </c>
      <c r="X106" s="39" t="s">
        <v>6882</v>
      </c>
      <c r="Y106" s="49" t="s">
        <v>265</v>
      </c>
      <c r="Z106" s="57"/>
      <c r="AA106" s="57"/>
      <c r="AB106" s="57"/>
      <c r="AC106" s="57"/>
      <c r="AD106" s="57"/>
      <c r="AE106" s="57"/>
      <c r="AF106" s="57"/>
      <c r="AG106" s="57"/>
      <c r="AH106" s="57"/>
      <c r="AI106" s="57"/>
      <c r="AJ106" s="57"/>
      <c r="AK106" s="57"/>
      <c r="AL106" s="41" t="str">
        <f>IF(A106="","",IF(IF(ISERROR(MATCH(A106,[1]vInfo!A:A,0)),"","VPC")&lt;&gt;"","VPC",IF(ISERROR(MATCH(A106,[2]vInfo!A:A,0)),IF(ISERROR(MATCH(A106,[3]vInfo!A:A,0)),"Non VPC(Location/Technical Constraint)","VPC (yet)"),"VPC (yet)")))</f>
        <v>VPC</v>
      </c>
      <c r="AM106" s="41" t="str">
        <f>IF(AL106="VPC (yet)",IFERROR(VLOOKUP(B106,[5]Sheet1!A:B,2,0),""),"")</f>
        <v/>
      </c>
      <c r="AN106" s="41" t="str">
        <f t="shared" si="3"/>
        <v>infra</v>
      </c>
    </row>
    <row r="107" spans="1:40" ht="18" customHeight="1">
      <c r="A107" s="38" t="str">
        <f t="shared" si="2"/>
        <v>w11gcldns02a</v>
      </c>
      <c r="B107" s="38" t="s">
        <v>7104</v>
      </c>
      <c r="C107" s="38" t="s">
        <v>7181</v>
      </c>
      <c r="D107" s="38">
        <v>1</v>
      </c>
      <c r="E107" s="38" t="s">
        <v>7192</v>
      </c>
      <c r="F107" s="38" t="s">
        <v>7193</v>
      </c>
      <c r="G107" s="39" t="s">
        <v>223</v>
      </c>
      <c r="H107" s="39" t="s">
        <v>6878</v>
      </c>
      <c r="I107" s="38" t="s">
        <v>1132</v>
      </c>
      <c r="J107" s="38" t="s">
        <v>256</v>
      </c>
      <c r="K107" s="39" t="s">
        <v>6901</v>
      </c>
      <c r="L107" s="39" t="s">
        <v>1126</v>
      </c>
      <c r="M107" s="39"/>
      <c r="N107" s="39"/>
      <c r="O107" s="39"/>
      <c r="P107" s="39"/>
      <c r="Q107" s="39"/>
      <c r="R107" s="39"/>
      <c r="S107" s="39"/>
      <c r="T107" s="39" t="s">
        <v>6858</v>
      </c>
      <c r="U107" s="39" t="s">
        <v>6858</v>
      </c>
      <c r="V107" s="39" t="s">
        <v>6880</v>
      </c>
      <c r="W107" s="39" t="s">
        <v>6935</v>
      </c>
      <c r="X107" s="39" t="s">
        <v>6882</v>
      </c>
      <c r="Y107" s="49" t="s">
        <v>265</v>
      </c>
      <c r="Z107" s="57"/>
      <c r="AA107" s="57"/>
      <c r="AB107" s="57"/>
      <c r="AC107" s="57"/>
      <c r="AD107" s="57"/>
      <c r="AE107" s="57"/>
      <c r="AF107" s="57"/>
      <c r="AG107" s="57"/>
      <c r="AH107" s="57"/>
      <c r="AI107" s="57"/>
      <c r="AJ107" s="57"/>
      <c r="AK107" s="57"/>
      <c r="AL107" s="41" t="str">
        <f>IF(A107="","",IF(IF(ISERROR(MATCH(A107,[1]vInfo!A:A,0)),"","VPC")&lt;&gt;"","VPC",IF(ISERROR(MATCH(A107,[2]vInfo!A:A,0)),IF(ISERROR(MATCH(A107,[3]vInfo!A:A,0)),"Non VPC(Location/Technical Constraint)","VPC (yet)"),"VPC (yet)")))</f>
        <v>VPC</v>
      </c>
      <c r="AM107" s="41" t="str">
        <f>IF(AL107="VPC (yet)",IFERROR(VLOOKUP(B107,[5]Sheet1!A:B,2,0),""),"")</f>
        <v/>
      </c>
      <c r="AN107" s="41" t="str">
        <f t="shared" si="3"/>
        <v>infra</v>
      </c>
    </row>
    <row r="108" spans="1:40" ht="18" customHeight="1">
      <c r="A108" s="38" t="str">
        <f t="shared" si="2"/>
        <v>w11gcldns51a</v>
      </c>
      <c r="B108" s="38" t="s">
        <v>7104</v>
      </c>
      <c r="C108" s="38" t="s">
        <v>7181</v>
      </c>
      <c r="D108" s="38">
        <v>1</v>
      </c>
      <c r="E108" s="79" t="s">
        <v>7194</v>
      </c>
      <c r="F108" s="82" t="s">
        <v>7193</v>
      </c>
      <c r="G108" s="39" t="s">
        <v>223</v>
      </c>
      <c r="H108" s="39" t="s">
        <v>6878</v>
      </c>
      <c r="I108" s="38" t="s">
        <v>1132</v>
      </c>
      <c r="J108" s="38" t="s">
        <v>256</v>
      </c>
      <c r="K108" s="39" t="s">
        <v>6901</v>
      </c>
      <c r="L108" s="39" t="s">
        <v>1126</v>
      </c>
      <c r="M108" s="39"/>
      <c r="N108" s="39"/>
      <c r="O108" s="39"/>
      <c r="P108" s="39"/>
      <c r="Q108" s="39"/>
      <c r="R108" s="39"/>
      <c r="S108" s="39"/>
      <c r="T108" s="39" t="s">
        <v>6858</v>
      </c>
      <c r="U108" s="39" t="s">
        <v>6858</v>
      </c>
      <c r="V108" s="39" t="s">
        <v>6880</v>
      </c>
      <c r="W108" s="39" t="s">
        <v>6935</v>
      </c>
      <c r="X108" s="39" t="s">
        <v>6882</v>
      </c>
      <c r="Y108" s="49" t="s">
        <v>265</v>
      </c>
      <c r="Z108" s="57"/>
      <c r="AA108" s="57"/>
      <c r="AB108" s="57"/>
      <c r="AC108" s="57"/>
      <c r="AD108" s="57"/>
      <c r="AE108" s="57"/>
      <c r="AF108" s="57"/>
      <c r="AG108" s="57"/>
      <c r="AH108" s="57"/>
      <c r="AI108" s="57"/>
      <c r="AJ108" s="57"/>
      <c r="AK108" s="57"/>
      <c r="AL108" s="41" t="str">
        <f>IF(A108="","",IF(IF(ISERROR(MATCH(A108,[1]vInfo!A:A,0)),"","VPC")&lt;&gt;"","VPC",IF(ISERROR(MATCH(A108,[2]vInfo!A:A,0)),IF(ISERROR(MATCH(A108,[3]vInfo!A:A,0)),"Non VPC(Location/Technical Constraint)","VPC (yet)"),"VPC (yet)")))</f>
        <v>Non VPC(Location/Technical Constraint)</v>
      </c>
      <c r="AM108" s="41" t="str">
        <f>IF(AL108="VPC (yet)",IFERROR(VLOOKUP(B108,[5]Sheet1!A:B,2,0),""),"")</f>
        <v/>
      </c>
      <c r="AN108" s="41" t="str">
        <f t="shared" si="3"/>
        <v>infra</v>
      </c>
    </row>
    <row r="109" spans="1:40" ht="18" customHeight="1">
      <c r="A109" s="38" t="str">
        <f t="shared" si="2"/>
        <v>w11gcldsdb1a</v>
      </c>
      <c r="B109" s="38" t="s">
        <v>7104</v>
      </c>
      <c r="C109" s="38" t="s">
        <v>7181</v>
      </c>
      <c r="D109" s="38">
        <v>1</v>
      </c>
      <c r="E109" s="38" t="s">
        <v>7195</v>
      </c>
      <c r="F109" s="38" t="s">
        <v>7196</v>
      </c>
      <c r="G109" s="39" t="s">
        <v>223</v>
      </c>
      <c r="H109" s="39" t="s">
        <v>6878</v>
      </c>
      <c r="I109" s="38" t="s">
        <v>1132</v>
      </c>
      <c r="J109" s="38" t="s">
        <v>256</v>
      </c>
      <c r="K109" s="39" t="s">
        <v>6901</v>
      </c>
      <c r="L109" s="39" t="s">
        <v>1126</v>
      </c>
      <c r="M109" s="39"/>
      <c r="N109" s="39"/>
      <c r="O109" s="39"/>
      <c r="P109" s="39"/>
      <c r="Q109" s="39"/>
      <c r="R109" s="39"/>
      <c r="S109" s="39"/>
      <c r="T109" s="39" t="s">
        <v>6858</v>
      </c>
      <c r="U109" s="39" t="s">
        <v>6858</v>
      </c>
      <c r="V109" s="39" t="s">
        <v>6880</v>
      </c>
      <c r="W109" s="39" t="s">
        <v>6935</v>
      </c>
      <c r="X109" s="39" t="s">
        <v>6882</v>
      </c>
      <c r="Y109" s="49" t="s">
        <v>265</v>
      </c>
      <c r="Z109" s="57"/>
      <c r="AA109" s="57"/>
      <c r="AB109" s="57"/>
      <c r="AC109" s="57"/>
      <c r="AD109" s="57"/>
      <c r="AE109" s="57"/>
      <c r="AF109" s="57"/>
      <c r="AG109" s="57"/>
      <c r="AH109" s="57"/>
      <c r="AI109" s="57"/>
      <c r="AJ109" s="57"/>
      <c r="AK109" s="57"/>
      <c r="AL109" s="41" t="str">
        <f>IF(A109="","",IF(IF(ISERROR(MATCH(A109,[1]vInfo!A:A,0)),"","VPC")&lt;&gt;"","VPC",IF(ISERROR(MATCH(A109,[2]vInfo!A:A,0)),IF(ISERROR(MATCH(A109,[3]vInfo!A:A,0)),"Non VPC(Location/Technical Constraint)","VPC (yet)"),"VPC (yet)")))</f>
        <v>VPC</v>
      </c>
      <c r="AM109" s="41" t="str">
        <f>IF(AL109="VPC (yet)",IFERROR(VLOOKUP(B109,[5]Sheet1!A:B,2,0),""),"")</f>
        <v/>
      </c>
      <c r="AN109" s="41" t="str">
        <f t="shared" si="3"/>
        <v>infra</v>
      </c>
    </row>
    <row r="110" spans="1:40" ht="18" customHeight="1">
      <c r="A110" s="38" t="str">
        <f t="shared" si="2"/>
        <v>x11gcldrrd1a</v>
      </c>
      <c r="B110" s="38" t="s">
        <v>7104</v>
      </c>
      <c r="C110" s="38" t="s">
        <v>7181</v>
      </c>
      <c r="D110" s="38">
        <v>1</v>
      </c>
      <c r="E110" s="38" t="s">
        <v>7197</v>
      </c>
      <c r="F110" s="38" t="s">
        <v>7198</v>
      </c>
      <c r="G110" s="39" t="s">
        <v>223</v>
      </c>
      <c r="H110" s="39" t="s">
        <v>6878</v>
      </c>
      <c r="I110" s="38" t="s">
        <v>1132</v>
      </c>
      <c r="J110" s="38" t="s">
        <v>614</v>
      </c>
      <c r="K110" s="39" t="s">
        <v>6945</v>
      </c>
      <c r="L110" s="39" t="s">
        <v>1126</v>
      </c>
      <c r="M110" s="39"/>
      <c r="N110" s="39"/>
      <c r="O110" s="39"/>
      <c r="P110" s="39"/>
      <c r="Q110" s="39"/>
      <c r="R110" s="39"/>
      <c r="S110" s="39"/>
      <c r="T110" s="39" t="s">
        <v>6858</v>
      </c>
      <c r="U110" s="39" t="s">
        <v>6858</v>
      </c>
      <c r="V110" s="39" t="s">
        <v>6880</v>
      </c>
      <c r="W110" s="39" t="s">
        <v>6935</v>
      </c>
      <c r="X110" s="39" t="s">
        <v>6882</v>
      </c>
      <c r="Y110" s="49" t="s">
        <v>265</v>
      </c>
      <c r="Z110" s="57"/>
      <c r="AA110" s="57"/>
      <c r="AB110" s="57"/>
      <c r="AC110" s="57"/>
      <c r="AD110" s="57"/>
      <c r="AE110" s="57"/>
      <c r="AF110" s="57"/>
      <c r="AG110" s="57"/>
      <c r="AH110" s="57"/>
      <c r="AI110" s="57"/>
      <c r="AJ110" s="57"/>
      <c r="AK110" s="57"/>
      <c r="AL110" s="41" t="str">
        <f>IF(A110="","",IF(IF(ISERROR(MATCH(A110,[1]vInfo!A:A,0)),"","VPC")&lt;&gt;"","VPC",IF(ISERROR(MATCH(A110,[2]vInfo!A:A,0)),IF(ISERROR(MATCH(A110,[3]vInfo!A:A,0)),"Non VPC(Location/Technical Constraint)","VPC (yet)"),"VPC (yet)")))</f>
        <v>VPC</v>
      </c>
      <c r="AM110" s="41" t="str">
        <f>IF(AL110="VPC (yet)",IFERROR(VLOOKUP(B110,[5]Sheet1!A:B,2,0),""),"")</f>
        <v/>
      </c>
      <c r="AN110" s="41" t="str">
        <f t="shared" si="3"/>
        <v>infra</v>
      </c>
    </row>
    <row r="111" spans="1:40" ht="18" customHeight="1">
      <c r="A111" s="38" t="str">
        <f t="shared" si="2"/>
        <v>w11gtlcscms1a</v>
      </c>
      <c r="B111" s="38" t="s">
        <v>1900</v>
      </c>
      <c r="C111" s="38" t="s">
        <v>7199</v>
      </c>
      <c r="D111" s="38">
        <v>3</v>
      </c>
      <c r="E111" s="38" t="s">
        <v>7200</v>
      </c>
      <c r="F111" s="38" t="s">
        <v>7201</v>
      </c>
      <c r="G111" s="39" t="s">
        <v>670</v>
      </c>
      <c r="H111" s="39" t="s">
        <v>6878</v>
      </c>
      <c r="I111" s="39" t="s">
        <v>6959</v>
      </c>
      <c r="J111" s="39" t="s">
        <v>218</v>
      </c>
      <c r="K111" s="39" t="s">
        <v>6901</v>
      </c>
      <c r="L111" s="39" t="s">
        <v>6960</v>
      </c>
      <c r="M111" s="39"/>
      <c r="N111" s="39"/>
      <c r="O111" s="39"/>
      <c r="P111" s="39"/>
      <c r="Q111" s="39"/>
      <c r="R111" s="39"/>
      <c r="S111" s="39"/>
      <c r="T111" s="39" t="s">
        <v>333</v>
      </c>
      <c r="U111" s="39" t="s">
        <v>6879</v>
      </c>
      <c r="V111" s="39" t="s">
        <v>6963</v>
      </c>
      <c r="W111" s="39" t="s">
        <v>7076</v>
      </c>
      <c r="X111" s="39" t="s">
        <v>7047</v>
      </c>
      <c r="Y111" s="49" t="s">
        <v>6883</v>
      </c>
      <c r="Z111" s="39">
        <v>2</v>
      </c>
      <c r="AA111" s="39"/>
      <c r="AB111" s="39">
        <v>4096</v>
      </c>
      <c r="AC111" s="39">
        <v>2600</v>
      </c>
      <c r="AD111" s="55" t="s">
        <v>6931</v>
      </c>
      <c r="AE111" s="55" t="s">
        <v>7202</v>
      </c>
      <c r="AF111" s="39"/>
      <c r="AG111" s="39"/>
      <c r="AH111" s="39" t="s">
        <v>6983</v>
      </c>
      <c r="AI111" s="57"/>
      <c r="AJ111" s="59" t="s">
        <v>6886</v>
      </c>
      <c r="AK111" s="57"/>
      <c r="AL111" s="41" t="str">
        <f>IF(A111="","",IF(IF(ISERROR(MATCH(A111,[1]vInfo!A:A,0)),"","VPC")&lt;&gt;"","VPC",IF(ISERROR(MATCH(A111,[2]vInfo!A:A,0)),IF(ISERROR(MATCH(A111,[3]vInfo!A:A,0)),"Non VPC(Location/Technical Constraint)","VPC (yet)"),"VPC (yet)")))</f>
        <v>VPC</v>
      </c>
      <c r="AM111" s="41" t="str">
        <f>IF(AL111="VPC (yet)",IFERROR(VLOOKUP(B111,[5]Sheet1!A:B,2,0),""),"")</f>
        <v/>
      </c>
      <c r="AN111" s="41" t="str">
        <f t="shared" si="3"/>
        <v>AP</v>
      </c>
    </row>
    <row r="112" spans="1:40" ht="18" customHeight="1">
      <c r="A112" s="38" t="str">
        <f t="shared" si="2"/>
        <v>w11gtlcscmsdb1a</v>
      </c>
      <c r="B112" s="38" t="s">
        <v>1900</v>
      </c>
      <c r="C112" s="38" t="s">
        <v>7199</v>
      </c>
      <c r="D112" s="38">
        <v>3</v>
      </c>
      <c r="E112" s="38" t="s">
        <v>7203</v>
      </c>
      <c r="F112" s="38" t="s">
        <v>7204</v>
      </c>
      <c r="G112" s="39" t="s">
        <v>670</v>
      </c>
      <c r="H112" s="39" t="s">
        <v>6878</v>
      </c>
      <c r="I112" s="39" t="s">
        <v>6959</v>
      </c>
      <c r="J112" s="39" t="s">
        <v>218</v>
      </c>
      <c r="K112" s="39" t="s">
        <v>6901</v>
      </c>
      <c r="L112" s="39" t="s">
        <v>6960</v>
      </c>
      <c r="M112" s="39" t="s">
        <v>6902</v>
      </c>
      <c r="N112" s="39">
        <v>2012</v>
      </c>
      <c r="O112" s="39"/>
      <c r="P112" s="39"/>
      <c r="Q112" s="39"/>
      <c r="R112" s="39"/>
      <c r="S112" s="39"/>
      <c r="T112" s="39" t="s">
        <v>333</v>
      </c>
      <c r="U112" s="39" t="s">
        <v>6879</v>
      </c>
      <c r="V112" s="39" t="s">
        <v>6963</v>
      </c>
      <c r="W112" s="39" t="s">
        <v>7076</v>
      </c>
      <c r="X112" s="39" t="s">
        <v>7047</v>
      </c>
      <c r="Y112" s="49" t="s">
        <v>6883</v>
      </c>
      <c r="Z112" s="39">
        <v>2</v>
      </c>
      <c r="AA112" s="39"/>
      <c r="AB112" s="39">
        <v>8192</v>
      </c>
      <c r="AC112" s="39">
        <v>2600</v>
      </c>
      <c r="AD112" s="55" t="s">
        <v>6931</v>
      </c>
      <c r="AE112" s="55" t="s">
        <v>6932</v>
      </c>
      <c r="AF112" s="39"/>
      <c r="AG112" s="39"/>
      <c r="AH112" s="39" t="s">
        <v>6983</v>
      </c>
      <c r="AI112" s="57"/>
      <c r="AJ112" s="59" t="s">
        <v>6976</v>
      </c>
      <c r="AK112" s="57"/>
      <c r="AL112" s="41" t="str">
        <f>IF(A112="","",IF(IF(ISERROR(MATCH(A112,[1]vInfo!A:A,0)),"","VPC")&lt;&gt;"","VPC",IF(ISERROR(MATCH(A112,[2]vInfo!A:A,0)),IF(ISERROR(MATCH(A112,[3]vInfo!A:A,0)),"Non VPC(Location/Technical Constraint)","VPC (yet)"),"VPC (yet)")))</f>
        <v>VPC</v>
      </c>
      <c r="AM112" s="41" t="str">
        <f>IF(AL112="VPC (yet)",IFERROR(VLOOKUP(B112,[5]Sheet1!A:B,2,0),""),"")</f>
        <v/>
      </c>
      <c r="AN112" s="41" t="str">
        <f t="shared" si="3"/>
        <v>AP</v>
      </c>
    </row>
    <row r="113" spans="1:41" ht="18" customHeight="1">
      <c r="A113" s="38" t="str">
        <f t="shared" si="2"/>
        <v>w11gtlcscmsstg1a</v>
      </c>
      <c r="B113" s="38" t="s">
        <v>1900</v>
      </c>
      <c r="C113" s="38" t="s">
        <v>7199</v>
      </c>
      <c r="D113" s="38">
        <v>3</v>
      </c>
      <c r="E113" s="38" t="s">
        <v>7205</v>
      </c>
      <c r="F113" s="38" t="s">
        <v>7206</v>
      </c>
      <c r="G113" s="39" t="s">
        <v>670</v>
      </c>
      <c r="H113" s="39" t="s">
        <v>6958</v>
      </c>
      <c r="I113" s="39" t="s">
        <v>6959</v>
      </c>
      <c r="J113" s="39" t="s">
        <v>218</v>
      </c>
      <c r="K113" s="39" t="s">
        <v>6901</v>
      </c>
      <c r="L113" s="39" t="s">
        <v>6960</v>
      </c>
      <c r="M113" s="39" t="s">
        <v>6902</v>
      </c>
      <c r="N113" s="39">
        <v>2012</v>
      </c>
      <c r="O113" s="39"/>
      <c r="P113" s="39"/>
      <c r="Q113" s="39"/>
      <c r="R113" s="39"/>
      <c r="S113" s="39"/>
      <c r="T113" s="39" t="s">
        <v>325</v>
      </c>
      <c r="U113" s="39" t="s">
        <v>6939</v>
      </c>
      <c r="V113" s="39" t="s">
        <v>6963</v>
      </c>
      <c r="W113" s="39" t="s">
        <v>7076</v>
      </c>
      <c r="X113" s="39" t="s">
        <v>7047</v>
      </c>
      <c r="Y113" s="49" t="s">
        <v>6883</v>
      </c>
      <c r="Z113" s="39"/>
      <c r="AA113" s="39">
        <v>4</v>
      </c>
      <c r="AB113" s="39" t="s">
        <v>6975</v>
      </c>
      <c r="AC113" s="39">
        <v>2500</v>
      </c>
      <c r="AD113" s="39"/>
      <c r="AE113" s="39"/>
      <c r="AF113" s="39"/>
      <c r="AG113" s="39"/>
      <c r="AH113" s="39"/>
      <c r="AI113" s="57"/>
      <c r="AJ113" s="38" t="s">
        <v>7207</v>
      </c>
      <c r="AK113" s="57"/>
      <c r="AL113" s="41" t="str">
        <f>IF(A113="","",IF(IF(ISERROR(MATCH(A113,[1]vInfo!A:A,0)),"","VPC")&lt;&gt;"","VPC",IF(ISERROR(MATCH(A113,[2]vInfo!A:A,0)),IF(ISERROR(MATCH(A113,[3]vInfo!A:A,0)),"Non VPC(Location/Technical Constraint)","VPC (yet)"),"VPC (yet)")))</f>
        <v>Non VPC(Location/Technical Constraint)</v>
      </c>
      <c r="AM113" s="41" t="str">
        <f>IF(AL113="VPC (yet)",IFERROR(VLOOKUP(B113,[5]Sheet1!A:B,2,0),""),"")</f>
        <v/>
      </c>
      <c r="AN113" s="41" t="str">
        <f t="shared" si="3"/>
        <v>AP</v>
      </c>
    </row>
    <row r="114" spans="1:41" ht="18" customHeight="1">
      <c r="A114" s="38" t="str">
        <f t="shared" si="2"/>
        <v>w11gtlcsrpc1a</v>
      </c>
      <c r="B114" s="38" t="s">
        <v>1900</v>
      </c>
      <c r="C114" s="38" t="s">
        <v>7199</v>
      </c>
      <c r="D114" s="38">
        <v>3</v>
      </c>
      <c r="E114" s="38" t="s">
        <v>7208</v>
      </c>
      <c r="F114" s="38" t="s">
        <v>7209</v>
      </c>
      <c r="G114" s="39" t="s">
        <v>670</v>
      </c>
      <c r="H114" s="39" t="s">
        <v>6878</v>
      </c>
      <c r="I114" s="39" t="s">
        <v>6959</v>
      </c>
      <c r="J114" s="39" t="s">
        <v>218</v>
      </c>
      <c r="K114" s="39" t="s">
        <v>6901</v>
      </c>
      <c r="L114" s="39" t="s">
        <v>6960</v>
      </c>
      <c r="M114" s="39"/>
      <c r="N114" s="39"/>
      <c r="O114" s="39"/>
      <c r="P114" s="39"/>
      <c r="Q114" s="39"/>
      <c r="R114" s="39"/>
      <c r="S114" s="39"/>
      <c r="T114" s="39" t="s">
        <v>216</v>
      </c>
      <c r="U114" s="39" t="s">
        <v>6879</v>
      </c>
      <c r="V114" s="39" t="s">
        <v>6963</v>
      </c>
      <c r="W114" s="39" t="s">
        <v>7076</v>
      </c>
      <c r="X114" s="39" t="s">
        <v>7047</v>
      </c>
      <c r="Y114" s="49" t="s">
        <v>6883</v>
      </c>
      <c r="Z114" s="39">
        <v>2</v>
      </c>
      <c r="AA114" s="39"/>
      <c r="AB114" s="39">
        <v>4096</v>
      </c>
      <c r="AC114" s="39">
        <v>2600</v>
      </c>
      <c r="AD114" s="55" t="s">
        <v>6931</v>
      </c>
      <c r="AE114" s="55" t="s">
        <v>7202</v>
      </c>
      <c r="AF114" s="39"/>
      <c r="AG114" s="39"/>
      <c r="AH114" s="39" t="s">
        <v>6983</v>
      </c>
      <c r="AI114" s="57"/>
      <c r="AJ114" s="59" t="s">
        <v>6976</v>
      </c>
      <c r="AK114" s="57"/>
      <c r="AL114" s="41" t="str">
        <f>IF(A114="","",IF(IF(ISERROR(MATCH(A114,[1]vInfo!A:A,0)),"","VPC")&lt;&gt;"","VPC",IF(ISERROR(MATCH(A114,[2]vInfo!A:A,0)),IF(ISERROR(MATCH(A114,[3]vInfo!A:A,0)),"Non VPC(Location/Technical Constraint)","VPC (yet)"),"VPC (yet)")))</f>
        <v>VPC</v>
      </c>
      <c r="AM114" s="41" t="str">
        <f>IF(AL114="VPC (yet)",IFERROR(VLOOKUP(B114,[5]Sheet1!A:B,2,0),""),"")</f>
        <v/>
      </c>
      <c r="AN114" s="41" t="str">
        <f t="shared" si="3"/>
        <v>AP</v>
      </c>
    </row>
    <row r="115" spans="1:41" ht="18" customHeight="1">
      <c r="A115" s="38" t="str">
        <f t="shared" si="2"/>
        <v>w11gtlcsrpcdb1a</v>
      </c>
      <c r="B115" s="38" t="s">
        <v>1900</v>
      </c>
      <c r="C115" s="38" t="s">
        <v>7199</v>
      </c>
      <c r="D115" s="38">
        <v>3</v>
      </c>
      <c r="E115" s="38" t="s">
        <v>7210</v>
      </c>
      <c r="F115" s="38" t="s">
        <v>7211</v>
      </c>
      <c r="G115" s="39" t="s">
        <v>670</v>
      </c>
      <c r="H115" s="39" t="s">
        <v>6878</v>
      </c>
      <c r="I115" s="39" t="s">
        <v>6959</v>
      </c>
      <c r="J115" s="39" t="s">
        <v>218</v>
      </c>
      <c r="K115" s="39" t="s">
        <v>6901</v>
      </c>
      <c r="L115" s="39" t="s">
        <v>6960</v>
      </c>
      <c r="M115" s="39" t="s">
        <v>6902</v>
      </c>
      <c r="N115" s="39">
        <v>2012</v>
      </c>
      <c r="O115" s="39"/>
      <c r="P115" s="39"/>
      <c r="Q115" s="39"/>
      <c r="R115" s="39"/>
      <c r="S115" s="39"/>
      <c r="T115" s="39" t="s">
        <v>333</v>
      </c>
      <c r="U115" s="39" t="s">
        <v>6879</v>
      </c>
      <c r="V115" s="39" t="s">
        <v>6963</v>
      </c>
      <c r="W115" s="39" t="s">
        <v>7076</v>
      </c>
      <c r="X115" s="39" t="s">
        <v>7047</v>
      </c>
      <c r="Y115" s="49" t="s">
        <v>6883</v>
      </c>
      <c r="Z115" s="39">
        <v>2</v>
      </c>
      <c r="AA115" s="39"/>
      <c r="AB115" s="39">
        <v>12288</v>
      </c>
      <c r="AC115" s="39">
        <v>2700</v>
      </c>
      <c r="AD115" s="55" t="s">
        <v>6931</v>
      </c>
      <c r="AE115" s="55" t="s">
        <v>6932</v>
      </c>
      <c r="AF115" s="39"/>
      <c r="AG115" s="39"/>
      <c r="AH115" s="39" t="s">
        <v>6983</v>
      </c>
      <c r="AI115" s="57"/>
      <c r="AJ115" s="59" t="s">
        <v>6886</v>
      </c>
      <c r="AK115" s="57"/>
      <c r="AL115" s="41" t="str">
        <f>IF(A115="","",IF(IF(ISERROR(MATCH(A115,[1]vInfo!A:A,0)),"","VPC")&lt;&gt;"","VPC",IF(ISERROR(MATCH(A115,[2]vInfo!A:A,0)),IF(ISERROR(MATCH(A115,[3]vInfo!A:A,0)),"Non VPC(Location/Technical Constraint)","VPC (yet)"),"VPC (yet)")))</f>
        <v>VPC</v>
      </c>
      <c r="AM115" s="41" t="str">
        <f>IF(AL115="VPC (yet)",IFERROR(VLOOKUP(B115,[5]Sheet1!A:B,2,0),""),"")</f>
        <v/>
      </c>
      <c r="AN115" s="41" t="str">
        <f t="shared" si="3"/>
        <v>AP</v>
      </c>
    </row>
    <row r="116" spans="1:41" ht="18" customHeight="1">
      <c r="A116" s="38" t="str">
        <f t="shared" si="2"/>
        <v>w11rtlcscmsstg1a</v>
      </c>
      <c r="B116" s="38" t="s">
        <v>1900</v>
      </c>
      <c r="C116" s="38" t="s">
        <v>7199</v>
      </c>
      <c r="D116" s="38">
        <v>3</v>
      </c>
      <c r="E116" s="38" t="s">
        <v>7212</v>
      </c>
      <c r="F116" s="38" t="s">
        <v>7213</v>
      </c>
      <c r="G116" s="39" t="s">
        <v>681</v>
      </c>
      <c r="H116" s="39" t="s">
        <v>6878</v>
      </c>
      <c r="I116" s="39" t="s">
        <v>311</v>
      </c>
      <c r="J116" s="39" t="s">
        <v>218</v>
      </c>
      <c r="K116" s="39" t="s">
        <v>6901</v>
      </c>
      <c r="L116" s="39" t="s">
        <v>6960</v>
      </c>
      <c r="M116" s="39" t="s">
        <v>6902</v>
      </c>
      <c r="N116" s="39">
        <v>2012</v>
      </c>
      <c r="O116" s="39"/>
      <c r="P116" s="39"/>
      <c r="Q116" s="39"/>
      <c r="R116" s="39"/>
      <c r="S116" s="39"/>
      <c r="T116" s="39" t="s">
        <v>353</v>
      </c>
      <c r="U116" s="39" t="s">
        <v>6879</v>
      </c>
      <c r="V116" s="39" t="s">
        <v>6963</v>
      </c>
      <c r="W116" s="39" t="s">
        <v>7076</v>
      </c>
      <c r="X116" s="39" t="s">
        <v>7047</v>
      </c>
      <c r="Y116" s="49" t="s">
        <v>6883</v>
      </c>
      <c r="Z116" s="39">
        <v>2</v>
      </c>
      <c r="AA116" s="39"/>
      <c r="AB116" s="39">
        <v>4096</v>
      </c>
      <c r="AC116" s="39">
        <v>2399</v>
      </c>
      <c r="AD116" s="39" t="s">
        <v>7214</v>
      </c>
      <c r="AE116" s="39">
        <v>51196</v>
      </c>
      <c r="AF116" s="39"/>
      <c r="AG116" s="39"/>
      <c r="AH116" s="39" t="s">
        <v>6983</v>
      </c>
      <c r="AI116" s="57"/>
      <c r="AJ116" s="59" t="s">
        <v>6890</v>
      </c>
      <c r="AK116" s="57"/>
      <c r="AL116" s="41" t="str">
        <f>IF(A116="","",IF(IF(ISERROR(MATCH(A116,[1]vInfo!A:A,0)),"","VPC")&lt;&gt;"","VPC",IF(ISERROR(MATCH(A116,[2]vInfo!A:A,0)),IF(ISERROR(MATCH(A116,[3]vInfo!A:A,0)),"Non VPC(Location/Technical Constraint)","VPC (yet)"),"VPC (yet)")))</f>
        <v>VPC (yet)</v>
      </c>
      <c r="AM116" s="41" t="str">
        <f>IF(AL116="VPC (yet)",IFERROR(VLOOKUP(B116,[4]Sheet1!A:B,2,0),""),"")</f>
        <v>July</v>
      </c>
      <c r="AN116" s="41" t="str">
        <f t="shared" si="3"/>
        <v>AP</v>
      </c>
      <c r="AO116" s="41">
        <f>MATCH(B116,[4]Dashboard!B:B,0)</f>
        <v>9</v>
      </c>
    </row>
    <row r="117" spans="1:41" ht="18" customHeight="1">
      <c r="A117" s="38" t="str">
        <f t="shared" si="2"/>
        <v>w11stlcscms1a</v>
      </c>
      <c r="B117" s="38" t="s">
        <v>1900</v>
      </c>
      <c r="C117" s="38" t="s">
        <v>7199</v>
      </c>
      <c r="D117" s="38">
        <v>3</v>
      </c>
      <c r="E117" s="38" t="s">
        <v>7215</v>
      </c>
      <c r="F117" s="38" t="s">
        <v>7216</v>
      </c>
      <c r="G117" s="39" t="s">
        <v>234</v>
      </c>
      <c r="H117" s="39" t="s">
        <v>6878</v>
      </c>
      <c r="I117" s="39" t="s">
        <v>6959</v>
      </c>
      <c r="J117" s="39" t="s">
        <v>218</v>
      </c>
      <c r="K117" s="39" t="s">
        <v>6901</v>
      </c>
      <c r="L117" s="39" t="s">
        <v>6960</v>
      </c>
      <c r="M117" s="39"/>
      <c r="N117" s="39"/>
      <c r="O117" s="39"/>
      <c r="P117" s="39"/>
      <c r="Q117" s="39"/>
      <c r="R117" s="39"/>
      <c r="S117" s="39"/>
      <c r="T117" s="39" t="s">
        <v>353</v>
      </c>
      <c r="U117" s="39" t="s">
        <v>6939</v>
      </c>
      <c r="V117" s="39" t="s">
        <v>6963</v>
      </c>
      <c r="W117" s="39" t="s">
        <v>7076</v>
      </c>
      <c r="X117" s="39" t="s">
        <v>7047</v>
      </c>
      <c r="Y117" s="49" t="s">
        <v>6883</v>
      </c>
      <c r="Z117" s="39">
        <v>2</v>
      </c>
      <c r="AA117" s="39"/>
      <c r="AB117" s="39">
        <v>4096</v>
      </c>
      <c r="AC117" s="39">
        <v>2700</v>
      </c>
      <c r="AD117" s="39"/>
      <c r="AE117" s="39"/>
      <c r="AF117" s="39"/>
      <c r="AG117" s="39"/>
      <c r="AH117" s="39"/>
      <c r="AI117" s="57"/>
      <c r="AJ117" s="59" t="s">
        <v>6940</v>
      </c>
      <c r="AK117" s="57"/>
      <c r="AL117" s="41" t="str">
        <f>IF(A117="","",IF(IF(ISERROR(MATCH(A117,[1]vInfo!A:A,0)),"","VPC")&lt;&gt;"","VPC",IF(ISERROR(MATCH(A117,[2]vInfo!A:A,0)),IF(ISERROR(MATCH(A117,[3]vInfo!A:A,0)),"Non VPC(Location/Technical Constraint)","VPC (yet)"),"VPC (yet)")))</f>
        <v>Non VPC(Location/Technical Constraint)</v>
      </c>
      <c r="AM117" s="41" t="str">
        <f>IF(AL117="VPC (yet)",IFERROR(VLOOKUP(B117,[5]Sheet1!A:B,2,0),""),"")</f>
        <v/>
      </c>
      <c r="AN117" s="41" t="str">
        <f t="shared" si="3"/>
        <v>AP</v>
      </c>
    </row>
    <row r="118" spans="1:41" ht="18" customHeight="1">
      <c r="A118" s="38" t="str">
        <f t="shared" si="2"/>
        <v>w11stlcsrpc1a</v>
      </c>
      <c r="B118" s="38" t="s">
        <v>1900</v>
      </c>
      <c r="C118" s="38" t="s">
        <v>7199</v>
      </c>
      <c r="D118" s="38">
        <v>3</v>
      </c>
      <c r="E118" s="38" t="s">
        <v>7217</v>
      </c>
      <c r="F118" s="38" t="s">
        <v>7218</v>
      </c>
      <c r="G118" s="39" t="s">
        <v>234</v>
      </c>
      <c r="H118" s="39" t="s">
        <v>6878</v>
      </c>
      <c r="I118" s="39" t="s">
        <v>6959</v>
      </c>
      <c r="J118" s="39" t="s">
        <v>218</v>
      </c>
      <c r="K118" s="39" t="s">
        <v>6901</v>
      </c>
      <c r="L118" s="39" t="s">
        <v>6960</v>
      </c>
      <c r="M118" s="39"/>
      <c r="N118" s="39"/>
      <c r="O118" s="39"/>
      <c r="P118" s="39"/>
      <c r="Q118" s="39"/>
      <c r="R118" s="39"/>
      <c r="S118" s="39"/>
      <c r="T118" s="39" t="s">
        <v>353</v>
      </c>
      <c r="U118" s="39" t="s">
        <v>6939</v>
      </c>
      <c r="V118" s="39" t="s">
        <v>6963</v>
      </c>
      <c r="W118" s="39" t="s">
        <v>7076</v>
      </c>
      <c r="X118" s="39" t="s">
        <v>7047</v>
      </c>
      <c r="Y118" s="49" t="s">
        <v>6883</v>
      </c>
      <c r="Z118" s="39">
        <v>2</v>
      </c>
      <c r="AA118" s="39"/>
      <c r="AB118" s="39">
        <v>4099</v>
      </c>
      <c r="AC118" s="39">
        <v>2700</v>
      </c>
      <c r="AD118" s="39"/>
      <c r="AE118" s="39"/>
      <c r="AF118" s="39"/>
      <c r="AG118" s="39"/>
      <c r="AH118" s="39"/>
      <c r="AI118" s="57"/>
      <c r="AJ118" s="59" t="s">
        <v>6940</v>
      </c>
      <c r="AK118" s="57"/>
      <c r="AL118" s="41" t="str">
        <f>IF(A118="","",IF(IF(ISERROR(MATCH(A118,[1]vInfo!A:A,0)),"","VPC")&lt;&gt;"","VPC",IF(ISERROR(MATCH(A118,[2]vInfo!A:A,0)),IF(ISERROR(MATCH(A118,[3]vInfo!A:A,0)),"Non VPC(Location/Technical Constraint)","VPC (yet)"),"VPC (yet)")))</f>
        <v>Non VPC(Location/Technical Constraint)</v>
      </c>
      <c r="AM118" s="41" t="str">
        <f>IF(AL118="VPC (yet)",IFERROR(VLOOKUP(B118,[5]Sheet1!A:B,2,0),""),"")</f>
        <v/>
      </c>
      <c r="AN118" s="41" t="str">
        <f t="shared" si="3"/>
        <v>AP</v>
      </c>
    </row>
    <row r="119" spans="1:41" ht="18" customHeight="1">
      <c r="A119" s="38" t="str">
        <f t="shared" si="2"/>
        <v>w11stlcsstg1a</v>
      </c>
      <c r="B119" s="38" t="s">
        <v>1900</v>
      </c>
      <c r="C119" s="38" t="s">
        <v>7199</v>
      </c>
      <c r="D119" s="38">
        <v>3</v>
      </c>
      <c r="E119" s="38" t="s">
        <v>7219</v>
      </c>
      <c r="F119" s="38" t="s">
        <v>7220</v>
      </c>
      <c r="G119" s="39" t="s">
        <v>234</v>
      </c>
      <c r="H119" s="39" t="s">
        <v>6878</v>
      </c>
      <c r="I119" s="39" t="s">
        <v>6959</v>
      </c>
      <c r="J119" s="39" t="s">
        <v>218</v>
      </c>
      <c r="K119" s="39" t="s">
        <v>6901</v>
      </c>
      <c r="L119" s="39" t="s">
        <v>6960</v>
      </c>
      <c r="M119" s="39" t="s">
        <v>6902</v>
      </c>
      <c r="N119" s="39">
        <v>2012</v>
      </c>
      <c r="O119" s="39"/>
      <c r="P119" s="39"/>
      <c r="Q119" s="39"/>
      <c r="R119" s="39"/>
      <c r="S119" s="39"/>
      <c r="T119" s="39" t="s">
        <v>353</v>
      </c>
      <c r="U119" s="39" t="s">
        <v>6939</v>
      </c>
      <c r="V119" s="39" t="s">
        <v>6963</v>
      </c>
      <c r="W119" s="39" t="s">
        <v>7076</v>
      </c>
      <c r="X119" s="39" t="s">
        <v>7047</v>
      </c>
      <c r="Y119" s="49" t="s">
        <v>6883</v>
      </c>
      <c r="Z119" s="39">
        <v>2</v>
      </c>
      <c r="AA119" s="39"/>
      <c r="AB119" s="39">
        <v>4096</v>
      </c>
      <c r="AC119" s="39">
        <v>2700</v>
      </c>
      <c r="AD119" s="39"/>
      <c r="AE119" s="39"/>
      <c r="AF119" s="39"/>
      <c r="AG119" s="39"/>
      <c r="AH119" s="39"/>
      <c r="AI119" s="57"/>
      <c r="AJ119" s="59" t="s">
        <v>6940</v>
      </c>
      <c r="AK119" s="57"/>
      <c r="AL119" s="41" t="str">
        <f>IF(A119="","",IF(IF(ISERROR(MATCH(A119,[1]vInfo!A:A,0)),"","VPC")&lt;&gt;"","VPC",IF(ISERROR(MATCH(A119,[2]vInfo!A:A,0)),IF(ISERROR(MATCH(A119,[3]vInfo!A:A,0)),"Non VPC(Location/Technical Constraint)","VPC (yet)"),"VPC (yet)")))</f>
        <v>Non VPC(Location/Technical Constraint)</v>
      </c>
      <c r="AM119" s="41" t="str">
        <f>IF(AL119="VPC (yet)",IFERROR(VLOOKUP(B119,[5]Sheet1!A:B,2,0),""),"")</f>
        <v/>
      </c>
      <c r="AN119" s="41" t="str">
        <f t="shared" si="3"/>
        <v>AP</v>
      </c>
    </row>
    <row r="120" spans="1:41" ht="18" customHeight="1">
      <c r="A120" s="38" t="str">
        <f t="shared" si="2"/>
        <v>a11gtpgcard2a</v>
      </c>
      <c r="B120" s="38" t="s">
        <v>1937</v>
      </c>
      <c r="C120" s="38" t="s">
        <v>7221</v>
      </c>
      <c r="D120" s="38">
        <v>3</v>
      </c>
      <c r="E120" s="38" t="s">
        <v>7222</v>
      </c>
      <c r="F120" s="38" t="s">
        <v>731</v>
      </c>
      <c r="G120" s="39" t="s">
        <v>681</v>
      </c>
      <c r="H120" s="39" t="s">
        <v>6958</v>
      </c>
      <c r="I120" s="39" t="s">
        <v>6969</v>
      </c>
      <c r="J120" s="39" t="s">
        <v>303</v>
      </c>
      <c r="K120" s="39" t="s">
        <v>304</v>
      </c>
      <c r="L120" s="39" t="s">
        <v>6960</v>
      </c>
      <c r="M120" s="39"/>
      <c r="N120" s="39"/>
      <c r="O120" s="39" t="s">
        <v>6961</v>
      </c>
      <c r="P120" s="39"/>
      <c r="Q120" s="39"/>
      <c r="R120" s="47" t="s">
        <v>6962</v>
      </c>
      <c r="S120" s="47"/>
      <c r="T120" s="39" t="s">
        <v>277</v>
      </c>
      <c r="U120" s="39" t="s">
        <v>6939</v>
      </c>
      <c r="V120" s="39" t="s">
        <v>6963</v>
      </c>
      <c r="W120" s="39" t="s">
        <v>7223</v>
      </c>
      <c r="X120" s="39" t="s">
        <v>6963</v>
      </c>
      <c r="Y120" s="49" t="s">
        <v>6883</v>
      </c>
      <c r="Z120" s="39"/>
      <c r="AA120" s="39" t="s">
        <v>1128</v>
      </c>
      <c r="AB120" s="39"/>
      <c r="AC120" s="39">
        <v>3220</v>
      </c>
      <c r="AD120" s="39"/>
      <c r="AE120" s="39">
        <v>40832</v>
      </c>
      <c r="AF120" s="39"/>
      <c r="AG120" s="39"/>
      <c r="AH120" s="39"/>
      <c r="AI120" s="57"/>
      <c r="AJ120" s="59" t="s">
        <v>6970</v>
      </c>
      <c r="AK120" s="57"/>
      <c r="AL120" s="41" t="str">
        <f>IF(A120="","",IF(IF(ISERROR(MATCH(A120,[1]vInfo!A:A,0)),"","VPC")&lt;&gt;"","VPC",IF(ISERROR(MATCH(A120,[2]vInfo!A:A,0)),IF(ISERROR(MATCH(A120,[3]vInfo!A:A,0)),"Non VPC(Location/Technical Constraint)","VPC (yet)"),"VPC (yet)")))</f>
        <v>Non VPC(Location/Technical Constraint)</v>
      </c>
      <c r="AM120" s="41" t="str">
        <f>IF(AL120="VPC (yet)",IFERROR(VLOOKUP(B120,[5]Sheet1!A:B,2,0),""),"")</f>
        <v/>
      </c>
      <c r="AN120" s="41" t="str">
        <f t="shared" si="3"/>
        <v>AP</v>
      </c>
    </row>
    <row r="121" spans="1:41" ht="18" customHeight="1">
      <c r="A121" s="38" t="str">
        <f t="shared" si="2"/>
        <v>a11gtpgcard2a</v>
      </c>
      <c r="B121" s="38" t="s">
        <v>1937</v>
      </c>
      <c r="C121" s="38" t="s">
        <v>7224</v>
      </c>
      <c r="D121" s="38">
        <v>3</v>
      </c>
      <c r="E121" s="38" t="s">
        <v>7222</v>
      </c>
      <c r="F121" s="38" t="s">
        <v>726</v>
      </c>
      <c r="G121" s="39" t="s">
        <v>670</v>
      </c>
      <c r="H121" s="39" t="s">
        <v>6958</v>
      </c>
      <c r="I121" s="39" t="s">
        <v>6959</v>
      </c>
      <c r="J121" s="39" t="s">
        <v>303</v>
      </c>
      <c r="K121" s="39" t="s">
        <v>304</v>
      </c>
      <c r="L121" s="39" t="s">
        <v>6960</v>
      </c>
      <c r="M121" s="39"/>
      <c r="N121" s="39"/>
      <c r="O121" s="39" t="s">
        <v>6961</v>
      </c>
      <c r="P121" s="39"/>
      <c r="Q121" s="39"/>
      <c r="R121" s="47" t="s">
        <v>6962</v>
      </c>
      <c r="S121" s="47"/>
      <c r="T121" s="39" t="s">
        <v>229</v>
      </c>
      <c r="U121" s="39" t="s">
        <v>6939</v>
      </c>
      <c r="V121" s="39" t="s">
        <v>6963</v>
      </c>
      <c r="W121" s="39" t="s">
        <v>6964</v>
      </c>
      <c r="X121" s="39" t="s">
        <v>6965</v>
      </c>
      <c r="Y121" s="49" t="s">
        <v>6883</v>
      </c>
      <c r="Z121" s="39"/>
      <c r="AA121" s="39" t="s">
        <v>1128</v>
      </c>
      <c r="AB121" s="39" t="s">
        <v>6966</v>
      </c>
      <c r="AC121" s="39">
        <v>3300</v>
      </c>
      <c r="AD121" s="39"/>
      <c r="AE121" s="39"/>
      <c r="AF121" s="39"/>
      <c r="AG121" s="49" t="s">
        <v>6967</v>
      </c>
      <c r="AH121" s="39"/>
      <c r="AI121" s="57"/>
      <c r="AJ121" s="38" t="s">
        <v>6968</v>
      </c>
      <c r="AK121" s="57"/>
      <c r="AL121" s="41" t="str">
        <f>IF(A121="","",IF(IF(ISERROR(MATCH(A121,[1]vInfo!A:A,0)),"","VPC")&lt;&gt;"","VPC",IF(ISERROR(MATCH(A121,[2]vInfo!A:A,0)),IF(ISERROR(MATCH(A121,[3]vInfo!A:A,0)),"Non VPC(Location/Technical Constraint)","VPC (yet)"),"VPC (yet)")))</f>
        <v>Non VPC(Location/Technical Constraint)</v>
      </c>
      <c r="AM121" s="41" t="str">
        <f>IF(AL121="VPC (yet)",IFERROR(VLOOKUP(B121,[5]Sheet1!A:B,2,0),""),"")</f>
        <v/>
      </c>
      <c r="AN121" s="41" t="str">
        <f t="shared" si="3"/>
        <v>AP</v>
      </c>
    </row>
    <row r="122" spans="1:41" ht="18" customHeight="1">
      <c r="A122" s="38" t="str">
        <f t="shared" si="2"/>
        <v>a11gtpgfcsdb1b</v>
      </c>
      <c r="B122" s="38" t="s">
        <v>1937</v>
      </c>
      <c r="C122" s="38" t="s">
        <v>7224</v>
      </c>
      <c r="D122" s="38">
        <v>3</v>
      </c>
      <c r="E122" s="38" t="s">
        <v>7225</v>
      </c>
      <c r="F122" s="38" t="s">
        <v>729</v>
      </c>
      <c r="G122" s="39" t="s">
        <v>670</v>
      </c>
      <c r="H122" s="39" t="s">
        <v>6958</v>
      </c>
      <c r="I122" s="39" t="s">
        <v>6959</v>
      </c>
      <c r="J122" s="39" t="s">
        <v>303</v>
      </c>
      <c r="K122" s="39" t="s">
        <v>304</v>
      </c>
      <c r="L122" s="39" t="s">
        <v>6960</v>
      </c>
      <c r="M122" s="39" t="s">
        <v>6973</v>
      </c>
      <c r="N122" s="39" t="s">
        <v>7226</v>
      </c>
      <c r="O122" s="39"/>
      <c r="P122" s="39"/>
      <c r="Q122" s="39"/>
      <c r="R122" s="39"/>
      <c r="S122" s="39"/>
      <c r="T122" s="39" t="s">
        <v>229</v>
      </c>
      <c r="U122" s="39" t="s">
        <v>6939</v>
      </c>
      <c r="V122" s="39" t="s">
        <v>6963</v>
      </c>
      <c r="W122" s="39" t="s">
        <v>6964</v>
      </c>
      <c r="X122" s="39" t="s">
        <v>6965</v>
      </c>
      <c r="Y122" s="49" t="s">
        <v>6883</v>
      </c>
      <c r="Z122" s="39"/>
      <c r="AA122" s="39">
        <v>1</v>
      </c>
      <c r="AB122" s="39" t="s">
        <v>6975</v>
      </c>
      <c r="AC122" s="39">
        <v>3300</v>
      </c>
      <c r="AD122" s="39"/>
      <c r="AE122" s="39"/>
      <c r="AF122" s="39"/>
      <c r="AG122" s="49" t="s">
        <v>6967</v>
      </c>
      <c r="AH122" s="39"/>
      <c r="AI122" s="57"/>
      <c r="AJ122" s="38" t="s">
        <v>6976</v>
      </c>
      <c r="AK122" s="57"/>
      <c r="AL122" s="41" t="str">
        <f>IF(A122="","",IF(IF(ISERROR(MATCH(A122,[1]vInfo!A:A,0)),"","VPC")&lt;&gt;"","VPC",IF(ISERROR(MATCH(A122,[2]vInfo!A:A,0)),IF(ISERROR(MATCH(A122,[3]vInfo!A:A,0)),"Non VPC(Location/Technical Constraint)","VPC (yet)"),"VPC (yet)")))</f>
        <v>Non VPC(Location/Technical Constraint)</v>
      </c>
      <c r="AM122" s="41" t="str">
        <f>IF(AL122="VPC (yet)",IFERROR(VLOOKUP(B122,[5]Sheet1!A:B,2,0),""),"")</f>
        <v/>
      </c>
      <c r="AN122" s="41" t="str">
        <f t="shared" si="3"/>
        <v>AP</v>
      </c>
    </row>
    <row r="123" spans="1:41" ht="18" customHeight="1">
      <c r="A123" s="38" t="str">
        <f t="shared" si="2"/>
        <v>a11rtpgfcsdb1b</v>
      </c>
      <c r="B123" s="38" t="s">
        <v>1937</v>
      </c>
      <c r="C123" s="38" t="s">
        <v>7221</v>
      </c>
      <c r="D123" s="38">
        <v>3</v>
      </c>
      <c r="E123" s="38" t="s">
        <v>732</v>
      </c>
      <c r="F123" s="38" t="s">
        <v>733</v>
      </c>
      <c r="G123" s="39" t="s">
        <v>681</v>
      </c>
      <c r="H123" s="39" t="s">
        <v>6958</v>
      </c>
      <c r="I123" s="39" t="s">
        <v>6969</v>
      </c>
      <c r="J123" s="39" t="s">
        <v>303</v>
      </c>
      <c r="K123" s="39" t="s">
        <v>304</v>
      </c>
      <c r="L123" s="39" t="s">
        <v>6960</v>
      </c>
      <c r="M123" s="39" t="s">
        <v>6973</v>
      </c>
      <c r="N123" s="39" t="s">
        <v>7226</v>
      </c>
      <c r="O123" s="39"/>
      <c r="P123" s="39"/>
      <c r="Q123" s="39"/>
      <c r="R123" s="39"/>
      <c r="S123" s="39"/>
      <c r="T123" s="39" t="s">
        <v>277</v>
      </c>
      <c r="U123" s="39" t="s">
        <v>6939</v>
      </c>
      <c r="V123" s="39" t="s">
        <v>6963</v>
      </c>
      <c r="W123" s="39" t="s">
        <v>7223</v>
      </c>
      <c r="X123" s="39" t="s">
        <v>6963</v>
      </c>
      <c r="Y123" s="49" t="s">
        <v>6883</v>
      </c>
      <c r="Z123" s="39"/>
      <c r="AA123" s="39">
        <v>2</v>
      </c>
      <c r="AB123" s="39"/>
      <c r="AC123" s="39">
        <v>3503</v>
      </c>
      <c r="AD123" s="39"/>
      <c r="AE123" s="39"/>
      <c r="AF123" s="39"/>
      <c r="AG123" s="39"/>
      <c r="AH123" s="39"/>
      <c r="AI123" s="57"/>
      <c r="AJ123" s="59" t="s">
        <v>6968</v>
      </c>
      <c r="AK123" s="57"/>
      <c r="AL123" s="41" t="str">
        <f>IF(A123="","",IF(IF(ISERROR(MATCH(A123,[1]vInfo!A:A,0)),"","VPC")&lt;&gt;"","VPC",IF(ISERROR(MATCH(A123,[2]vInfo!A:A,0)),IF(ISERROR(MATCH(A123,[3]vInfo!A:A,0)),"Non VPC(Location/Technical Constraint)","VPC (yet)"),"VPC (yet)")))</f>
        <v>Non VPC(Location/Technical Constraint)</v>
      </c>
      <c r="AM123" s="41" t="str">
        <f>IF(AL123="VPC (yet)",IFERROR(VLOOKUP(B123,[5]Sheet1!A:B,2,0),""),"")</f>
        <v/>
      </c>
      <c r="AN123" s="41" t="str">
        <f t="shared" si="3"/>
        <v>AP</v>
      </c>
    </row>
    <row r="124" spans="1:41" ht="18" customHeight="1">
      <c r="A124" s="38" t="str">
        <f t="shared" si="2"/>
        <v>w11gemtapp01a</v>
      </c>
      <c r="B124" s="38" t="s">
        <v>8115</v>
      </c>
      <c r="C124" s="38" t="s">
        <v>7228</v>
      </c>
      <c r="D124" s="38">
        <v>3</v>
      </c>
      <c r="E124" s="38" t="s">
        <v>439</v>
      </c>
      <c r="F124" s="38" t="s">
        <v>440</v>
      </c>
      <c r="G124" s="39" t="s">
        <v>670</v>
      </c>
      <c r="H124" s="39" t="s">
        <v>6878</v>
      </c>
      <c r="I124" s="39" t="s">
        <v>6959</v>
      </c>
      <c r="J124" s="39" t="s">
        <v>256</v>
      </c>
      <c r="K124" s="39" t="s">
        <v>6010</v>
      </c>
      <c r="L124" s="39" t="s">
        <v>373</v>
      </c>
      <c r="M124" s="39"/>
      <c r="N124" s="39"/>
      <c r="O124" s="39"/>
      <c r="P124" s="39"/>
      <c r="Q124" s="39"/>
      <c r="R124" s="39" t="s">
        <v>6920</v>
      </c>
      <c r="S124" s="39"/>
      <c r="T124" s="39" t="s">
        <v>229</v>
      </c>
      <c r="U124" s="39" t="s">
        <v>6879</v>
      </c>
      <c r="V124" s="39" t="s">
        <v>6963</v>
      </c>
      <c r="W124" s="39" t="s">
        <v>6981</v>
      </c>
      <c r="X124" s="39" t="s">
        <v>6965</v>
      </c>
      <c r="Y124" s="49" t="s">
        <v>6883</v>
      </c>
      <c r="Z124" s="39" t="s">
        <v>1165</v>
      </c>
      <c r="AA124" s="39"/>
      <c r="AB124" s="39">
        <v>16384</v>
      </c>
      <c r="AC124" s="39">
        <v>2700</v>
      </c>
      <c r="AD124" s="55" t="s">
        <v>6931</v>
      </c>
      <c r="AE124" s="55" t="s">
        <v>7229</v>
      </c>
      <c r="AF124" s="39"/>
      <c r="AG124" s="39"/>
      <c r="AH124" s="39" t="s">
        <v>6983</v>
      </c>
      <c r="AI124" s="57"/>
      <c r="AJ124" s="59" t="s">
        <v>6886</v>
      </c>
      <c r="AK124" s="57"/>
      <c r="AL124" s="41" t="str">
        <f>IF(A124="","",IF(IF(ISERROR(MATCH(A124,[1]vInfo!A:A,0)),"","VPC")&lt;&gt;"","VPC",IF(ISERROR(MATCH(A124,[2]vInfo!A:A,0)),IF(ISERROR(MATCH(A124,[3]vInfo!A:A,0)),"Non VPC(Location/Technical Constraint)","VPC (yet)"),"VPC (yet)")))</f>
        <v>VPC</v>
      </c>
      <c r="AM124" s="41" t="str">
        <f>IF(AL124="VPC (yet)",IFERROR(VLOOKUP(B124,[5]Sheet1!A:B,2,0),""),"")</f>
        <v/>
      </c>
      <c r="AN124" s="41" t="str">
        <f t="shared" si="3"/>
        <v>AP</v>
      </c>
    </row>
    <row r="125" spans="1:41" ht="18" customHeight="1">
      <c r="A125" s="38" t="str">
        <f t="shared" si="2"/>
        <v>w11gemtapp02a</v>
      </c>
      <c r="B125" s="38" t="s">
        <v>7227</v>
      </c>
      <c r="C125" s="38" t="s">
        <v>2083</v>
      </c>
      <c r="D125" s="38">
        <v>3</v>
      </c>
      <c r="E125" s="38" t="s">
        <v>441</v>
      </c>
      <c r="F125" s="38" t="s">
        <v>442</v>
      </c>
      <c r="G125" s="39" t="s">
        <v>670</v>
      </c>
      <c r="H125" s="39" t="s">
        <v>6878</v>
      </c>
      <c r="I125" s="39" t="s">
        <v>6959</v>
      </c>
      <c r="J125" s="39" t="s">
        <v>256</v>
      </c>
      <c r="K125" s="39" t="s">
        <v>6010</v>
      </c>
      <c r="L125" s="39" t="s">
        <v>373</v>
      </c>
      <c r="M125" s="39"/>
      <c r="N125" s="39"/>
      <c r="O125" s="39"/>
      <c r="P125" s="39"/>
      <c r="Q125" s="39"/>
      <c r="R125" s="39" t="s">
        <v>6920</v>
      </c>
      <c r="S125" s="39"/>
      <c r="T125" s="39" t="s">
        <v>229</v>
      </c>
      <c r="U125" s="39" t="s">
        <v>6879</v>
      </c>
      <c r="V125" s="39" t="s">
        <v>6963</v>
      </c>
      <c r="W125" s="39" t="s">
        <v>6981</v>
      </c>
      <c r="X125" s="39" t="s">
        <v>6965</v>
      </c>
      <c r="Y125" s="49" t="s">
        <v>6883</v>
      </c>
      <c r="Z125" s="39" t="s">
        <v>1165</v>
      </c>
      <c r="AA125" s="39"/>
      <c r="AB125" s="39">
        <v>16384</v>
      </c>
      <c r="AC125" s="39">
        <v>2700</v>
      </c>
      <c r="AD125" s="55" t="s">
        <v>6931</v>
      </c>
      <c r="AE125" s="55" t="s">
        <v>7229</v>
      </c>
      <c r="AF125" s="39"/>
      <c r="AG125" s="39"/>
      <c r="AH125" s="39" t="s">
        <v>6983</v>
      </c>
      <c r="AI125" s="57"/>
      <c r="AJ125" s="59" t="s">
        <v>6886</v>
      </c>
      <c r="AK125" s="57"/>
      <c r="AL125" s="41" t="str">
        <f>IF(A125="","",IF(IF(ISERROR(MATCH(A125,[1]vInfo!A:A,0)),"","VPC")&lt;&gt;"","VPC",IF(ISERROR(MATCH(A125,[2]vInfo!A:A,0)),IF(ISERROR(MATCH(A125,[3]vInfo!A:A,0)),"Non VPC(Location/Technical Constraint)","VPC (yet)"),"VPC (yet)")))</f>
        <v>VPC</v>
      </c>
      <c r="AM125" s="41" t="str">
        <f>IF(AL125="VPC (yet)",IFERROR(VLOOKUP(B125,[5]Sheet1!A:B,2,0),""),"")</f>
        <v/>
      </c>
      <c r="AN125" s="41" t="str">
        <f t="shared" si="3"/>
        <v>AP</v>
      </c>
    </row>
    <row r="126" spans="1:41" ht="18" customHeight="1">
      <c r="A126" s="38" t="str">
        <f t="shared" si="2"/>
        <v>w11gemtdb01a</v>
      </c>
      <c r="B126" s="38" t="s">
        <v>7227</v>
      </c>
      <c r="C126" s="38" t="s">
        <v>7228</v>
      </c>
      <c r="D126" s="38">
        <v>3</v>
      </c>
      <c r="E126" s="38" t="s">
        <v>443</v>
      </c>
      <c r="F126" s="38" t="s">
        <v>444</v>
      </c>
      <c r="G126" s="39" t="s">
        <v>670</v>
      </c>
      <c r="H126" s="39" t="s">
        <v>6878</v>
      </c>
      <c r="I126" s="39" t="s">
        <v>6959</v>
      </c>
      <c r="J126" s="39" t="s">
        <v>256</v>
      </c>
      <c r="K126" s="39" t="s">
        <v>6010</v>
      </c>
      <c r="L126" s="39" t="s">
        <v>373</v>
      </c>
      <c r="M126" s="39" t="s">
        <v>6902</v>
      </c>
      <c r="N126" s="39" t="s">
        <v>6928</v>
      </c>
      <c r="O126" s="39"/>
      <c r="P126" s="39"/>
      <c r="Q126" s="39"/>
      <c r="R126" s="39"/>
      <c r="S126" s="39"/>
      <c r="T126" s="39" t="s">
        <v>229</v>
      </c>
      <c r="U126" s="39" t="s">
        <v>6879</v>
      </c>
      <c r="V126" s="39" t="s">
        <v>6963</v>
      </c>
      <c r="W126" s="39" t="s">
        <v>6981</v>
      </c>
      <c r="X126" s="39" t="s">
        <v>6965</v>
      </c>
      <c r="Y126" s="49" t="s">
        <v>6883</v>
      </c>
      <c r="Z126" s="39" t="s">
        <v>1165</v>
      </c>
      <c r="AA126" s="39"/>
      <c r="AB126" s="39">
        <v>16384</v>
      </c>
      <c r="AC126" s="39">
        <v>2700</v>
      </c>
      <c r="AD126" s="55" t="s">
        <v>7230</v>
      </c>
      <c r="AE126" s="55" t="s">
        <v>7231</v>
      </c>
      <c r="AF126" s="39"/>
      <c r="AG126" s="39"/>
      <c r="AH126" s="39" t="s">
        <v>6983</v>
      </c>
      <c r="AI126" s="57"/>
      <c r="AJ126" s="59" t="s">
        <v>6886</v>
      </c>
      <c r="AK126" s="57"/>
      <c r="AL126" s="41" t="str">
        <f>IF(A126="","",IF(IF(ISERROR(MATCH(A126,[1]vInfo!A:A,0)),"","VPC")&lt;&gt;"","VPC",IF(ISERROR(MATCH(A126,[2]vInfo!A:A,0)),IF(ISERROR(MATCH(A126,[3]vInfo!A:A,0)),"Non VPC(Location/Technical Constraint)","VPC (yet)"),"VPC (yet)")))</f>
        <v>VPC</v>
      </c>
      <c r="AM126" s="41" t="str">
        <f>IF(AL126="VPC (yet)",IFERROR(VLOOKUP(B126,[5]Sheet1!A:B,2,0),""),"")</f>
        <v/>
      </c>
      <c r="AN126" s="41" t="str">
        <f t="shared" si="3"/>
        <v>AP</v>
      </c>
    </row>
    <row r="127" spans="1:41" ht="18" customHeight="1">
      <c r="A127" s="38" t="str">
        <f t="shared" si="2"/>
        <v>w11gemtssis01a</v>
      </c>
      <c r="B127" s="38" t="s">
        <v>7227</v>
      </c>
      <c r="C127" s="38" t="s">
        <v>7228</v>
      </c>
      <c r="D127" s="38">
        <v>3</v>
      </c>
      <c r="E127" s="38" t="s">
        <v>445</v>
      </c>
      <c r="F127" s="38" t="s">
        <v>446</v>
      </c>
      <c r="G127" s="39" t="s">
        <v>670</v>
      </c>
      <c r="H127" s="39" t="s">
        <v>6878</v>
      </c>
      <c r="I127" s="39" t="s">
        <v>6959</v>
      </c>
      <c r="J127" s="39" t="s">
        <v>256</v>
      </c>
      <c r="K127" s="39" t="s">
        <v>6010</v>
      </c>
      <c r="L127" s="39" t="s">
        <v>373</v>
      </c>
      <c r="M127" s="39" t="s">
        <v>6902</v>
      </c>
      <c r="N127" s="39" t="s">
        <v>6928</v>
      </c>
      <c r="O127" s="39"/>
      <c r="P127" s="39">
        <v>4.7</v>
      </c>
      <c r="Q127" s="39"/>
      <c r="R127" s="39" t="s">
        <v>6920</v>
      </c>
      <c r="S127" s="39"/>
      <c r="T127" s="39" t="s">
        <v>229</v>
      </c>
      <c r="U127" s="39" t="s">
        <v>6879</v>
      </c>
      <c r="V127" s="39" t="s">
        <v>6963</v>
      </c>
      <c r="W127" s="39" t="s">
        <v>6981</v>
      </c>
      <c r="X127" s="39" t="s">
        <v>6965</v>
      </c>
      <c r="Y127" s="49" t="s">
        <v>6883</v>
      </c>
      <c r="Z127" s="39" t="s">
        <v>1165</v>
      </c>
      <c r="AA127" s="39"/>
      <c r="AB127" s="39">
        <v>16384</v>
      </c>
      <c r="AC127" s="39">
        <v>2700</v>
      </c>
      <c r="AD127" s="55" t="s">
        <v>6922</v>
      </c>
      <c r="AE127" s="55" t="s">
        <v>7232</v>
      </c>
      <c r="AF127" s="39"/>
      <c r="AG127" s="39"/>
      <c r="AH127" s="39" t="s">
        <v>6983</v>
      </c>
      <c r="AI127" s="57"/>
      <c r="AJ127" s="59" t="s">
        <v>6886</v>
      </c>
      <c r="AK127" s="57"/>
      <c r="AL127" s="41" t="str">
        <f>IF(A127="","",IF(IF(ISERROR(MATCH(A127,[1]vInfo!A:A,0)),"","VPC")&lt;&gt;"","VPC",IF(ISERROR(MATCH(A127,[2]vInfo!A:A,0)),IF(ISERROR(MATCH(A127,[3]vInfo!A:A,0)),"Non VPC(Location/Technical Constraint)","VPC (yet)"),"VPC (yet)")))</f>
        <v>VPC</v>
      </c>
      <c r="AM127" s="41" t="str">
        <f>IF(AL127="VPC (yet)",IFERROR(VLOOKUP(B127,[5]Sheet1!A:B,2,0),""),"")</f>
        <v/>
      </c>
      <c r="AN127" s="41" t="str">
        <f t="shared" si="3"/>
        <v>AP</v>
      </c>
    </row>
    <row r="128" spans="1:41" ht="18" customHeight="1">
      <c r="A128" s="38" t="str">
        <f t="shared" si="2"/>
        <v>w11remtapp01a</v>
      </c>
      <c r="B128" s="38" t="s">
        <v>7227</v>
      </c>
      <c r="C128" s="38" t="s">
        <v>7228</v>
      </c>
      <c r="D128" s="38">
        <v>3</v>
      </c>
      <c r="E128" s="38" t="s">
        <v>7233</v>
      </c>
      <c r="F128" s="38" t="s">
        <v>7234</v>
      </c>
      <c r="G128" s="38" t="s">
        <v>311</v>
      </c>
      <c r="H128" s="38" t="s">
        <v>6878</v>
      </c>
      <c r="I128" s="38" t="s">
        <v>681</v>
      </c>
      <c r="J128" s="39" t="s">
        <v>6900</v>
      </c>
      <c r="K128" s="39" t="s">
        <v>6010</v>
      </c>
      <c r="L128" s="39" t="s">
        <v>373</v>
      </c>
      <c r="M128" s="39"/>
      <c r="N128" s="39"/>
      <c r="O128" s="39"/>
      <c r="P128" s="39"/>
      <c r="Q128" s="39"/>
      <c r="R128" s="39"/>
      <c r="S128" s="39"/>
      <c r="T128" s="39" t="s">
        <v>232</v>
      </c>
      <c r="U128" s="39" t="s">
        <v>6879</v>
      </c>
      <c r="V128" s="39" t="s">
        <v>6963</v>
      </c>
      <c r="W128" s="39" t="s">
        <v>6981</v>
      </c>
      <c r="X128" s="39" t="s">
        <v>6965</v>
      </c>
      <c r="Y128" s="49" t="s">
        <v>265</v>
      </c>
      <c r="Z128" s="39">
        <v>2</v>
      </c>
      <c r="AA128" s="57"/>
      <c r="AB128" s="57" t="s">
        <v>7235</v>
      </c>
      <c r="AC128" s="57"/>
      <c r="AD128" s="57"/>
      <c r="AE128" s="57" t="s">
        <v>7236</v>
      </c>
      <c r="AF128" s="57"/>
      <c r="AG128" s="57"/>
      <c r="AH128" s="57"/>
      <c r="AI128" s="57"/>
      <c r="AJ128" s="57"/>
      <c r="AK128" s="57"/>
      <c r="AL128" s="41" t="str">
        <f>IF(A128="","",IF(IF(ISERROR(MATCH(A128,[1]vInfo!A:A,0)),"","VPC")&lt;&gt;"","VPC",IF(ISERROR(MATCH(A128,[2]vInfo!A:A,0)),IF(ISERROR(MATCH(A128,[3]vInfo!A:A,0)),"Non VPC(Location/Technical Constraint)","VPC (yet)"),"VPC (yet)")))</f>
        <v>VPC</v>
      </c>
      <c r="AM128" s="41" t="str">
        <f>IF(AL128="VPC (yet)",IFERROR(VLOOKUP(B128,[5]Sheet1!A:B,2,0),""),"")</f>
        <v/>
      </c>
      <c r="AN128" s="41" t="str">
        <f t="shared" si="3"/>
        <v>AP</v>
      </c>
    </row>
    <row r="129" spans="1:42" ht="18" customHeight="1">
      <c r="A129" s="38" t="str">
        <f t="shared" si="2"/>
        <v>w11remtdb01a</v>
      </c>
      <c r="B129" s="38" t="s">
        <v>7227</v>
      </c>
      <c r="C129" s="38" t="s">
        <v>7228</v>
      </c>
      <c r="D129" s="38">
        <v>3</v>
      </c>
      <c r="E129" s="38" t="s">
        <v>7237</v>
      </c>
      <c r="F129" s="38" t="s">
        <v>7238</v>
      </c>
      <c r="G129" s="38" t="s">
        <v>681</v>
      </c>
      <c r="H129" s="38" t="s">
        <v>6878</v>
      </c>
      <c r="I129" s="38" t="s">
        <v>681</v>
      </c>
      <c r="J129" s="39" t="s">
        <v>6900</v>
      </c>
      <c r="K129" s="39" t="s">
        <v>6010</v>
      </c>
      <c r="L129" s="39" t="s">
        <v>373</v>
      </c>
      <c r="M129" s="39" t="s">
        <v>6902</v>
      </c>
      <c r="N129" s="39" t="s">
        <v>6928</v>
      </c>
      <c r="O129" s="39"/>
      <c r="P129" s="39"/>
      <c r="Q129" s="39"/>
      <c r="R129" s="39"/>
      <c r="S129" s="39"/>
      <c r="T129" s="39" t="s">
        <v>232</v>
      </c>
      <c r="U129" s="39" t="s">
        <v>6879</v>
      </c>
      <c r="V129" s="39" t="s">
        <v>6963</v>
      </c>
      <c r="W129" s="39" t="s">
        <v>6981</v>
      </c>
      <c r="X129" s="39" t="s">
        <v>6965</v>
      </c>
      <c r="Y129" s="49" t="s">
        <v>265</v>
      </c>
      <c r="Z129" s="39">
        <v>4</v>
      </c>
      <c r="AA129" s="57"/>
      <c r="AB129" s="57" t="s">
        <v>7235</v>
      </c>
      <c r="AC129" s="57"/>
      <c r="AD129" s="57"/>
      <c r="AE129" s="57" t="s">
        <v>7239</v>
      </c>
      <c r="AF129" s="57"/>
      <c r="AG129" s="57"/>
      <c r="AH129" s="57"/>
      <c r="AI129" s="57"/>
      <c r="AJ129" s="57"/>
      <c r="AK129" s="57"/>
      <c r="AL129" s="41" t="str">
        <f>IF(A129="","",IF(IF(ISERROR(MATCH(A129,[1]vInfo!A:A,0)),"","VPC")&lt;&gt;"","VPC",IF(ISERROR(MATCH(A129,[2]vInfo!A:A,0)),IF(ISERROR(MATCH(A129,[3]vInfo!A:A,0)),"Non VPC(Location/Technical Constraint)","VPC (yet)"),"VPC (yet)")))</f>
        <v>VPC</v>
      </c>
      <c r="AM129" s="41" t="str">
        <f>IF(AL129="VPC (yet)",IFERROR(VLOOKUP(B129,[5]Sheet1!A:B,2,0),""),"")</f>
        <v/>
      </c>
      <c r="AN129" s="41" t="str">
        <f t="shared" si="3"/>
        <v>AP</v>
      </c>
    </row>
    <row r="130" spans="1:42" ht="18" customHeight="1">
      <c r="A130" s="38" t="str">
        <f t="shared" si="2"/>
        <v>w11remtssis01a</v>
      </c>
      <c r="B130" s="38" t="s">
        <v>7227</v>
      </c>
      <c r="C130" s="38" t="s">
        <v>7228</v>
      </c>
      <c r="D130" s="38">
        <v>3</v>
      </c>
      <c r="E130" s="38" t="s">
        <v>7240</v>
      </c>
      <c r="F130" s="38" t="s">
        <v>7241</v>
      </c>
      <c r="G130" s="38" t="s">
        <v>681</v>
      </c>
      <c r="H130" s="38" t="s">
        <v>6878</v>
      </c>
      <c r="I130" s="38" t="s">
        <v>681</v>
      </c>
      <c r="J130" s="39" t="s">
        <v>6900</v>
      </c>
      <c r="K130" s="39" t="s">
        <v>6010</v>
      </c>
      <c r="L130" s="39" t="s">
        <v>373</v>
      </c>
      <c r="M130" s="39" t="s">
        <v>6902</v>
      </c>
      <c r="N130" s="39" t="s">
        <v>6928</v>
      </c>
      <c r="O130" s="39"/>
      <c r="P130" s="39">
        <v>4.7</v>
      </c>
      <c r="Q130" s="39"/>
      <c r="R130" s="39"/>
      <c r="S130" s="39"/>
      <c r="T130" s="39" t="s">
        <v>232</v>
      </c>
      <c r="U130" s="39" t="s">
        <v>6879</v>
      </c>
      <c r="V130" s="39" t="s">
        <v>6963</v>
      </c>
      <c r="W130" s="39" t="s">
        <v>6981</v>
      </c>
      <c r="X130" s="39" t="s">
        <v>6965</v>
      </c>
      <c r="Y130" s="49" t="s">
        <v>265</v>
      </c>
      <c r="Z130" s="39">
        <v>2</v>
      </c>
      <c r="AA130" s="57"/>
      <c r="AB130" s="57" t="s">
        <v>7235</v>
      </c>
      <c r="AC130" s="57"/>
      <c r="AD130" s="57"/>
      <c r="AE130" s="57" t="s">
        <v>7042</v>
      </c>
      <c r="AF130" s="57"/>
      <c r="AG130" s="57"/>
      <c r="AH130" s="57"/>
      <c r="AI130" s="57"/>
      <c r="AJ130" s="57"/>
      <c r="AK130" s="57"/>
      <c r="AL130" s="41" t="str">
        <f>IF(A130="","",IF(IF(ISERROR(MATCH(A130,[1]vInfo!A:A,0)),"","VPC")&lt;&gt;"","VPC",IF(ISERROR(MATCH(A130,[2]vInfo!A:A,0)),IF(ISERROR(MATCH(A130,[3]vInfo!A:A,0)),"Non VPC(Location/Technical Constraint)","VPC (yet)"),"VPC (yet)")))</f>
        <v>VPC</v>
      </c>
      <c r="AM130" s="41" t="str">
        <f>IF(AL130="VPC (yet)",IFERROR(VLOOKUP(B130,[5]Sheet1!A:B,2,0),""),"")</f>
        <v/>
      </c>
      <c r="AN130" s="41" t="str">
        <f t="shared" si="3"/>
        <v>AP</v>
      </c>
    </row>
    <row r="131" spans="1:42" ht="18" customHeight="1">
      <c r="A131" s="38" t="str">
        <f t="shared" ref="A131:A194" si="4">TRIM(LOWER(E131))</f>
        <v>w11gctiap1a</v>
      </c>
      <c r="B131" s="38" t="s">
        <v>8111</v>
      </c>
      <c r="C131" s="38" t="s">
        <v>7243</v>
      </c>
      <c r="D131" s="38">
        <v>3</v>
      </c>
      <c r="E131" s="38" t="s">
        <v>455</v>
      </c>
      <c r="F131" s="38" t="s">
        <v>7244</v>
      </c>
      <c r="G131" s="39" t="s">
        <v>670</v>
      </c>
      <c r="H131" s="39" t="s">
        <v>6878</v>
      </c>
      <c r="I131" s="39" t="s">
        <v>6959</v>
      </c>
      <c r="J131" s="39" t="s">
        <v>256</v>
      </c>
      <c r="K131" s="39" t="s">
        <v>6010</v>
      </c>
      <c r="L131" s="39" t="s">
        <v>6960</v>
      </c>
      <c r="M131" s="39"/>
      <c r="N131" s="39"/>
      <c r="O131" s="39"/>
      <c r="P131" s="39"/>
      <c r="Q131" s="39"/>
      <c r="R131" s="39"/>
      <c r="S131" s="39"/>
      <c r="T131" s="39" t="s">
        <v>325</v>
      </c>
      <c r="U131" s="39" t="s">
        <v>6939</v>
      </c>
      <c r="V131" s="39" t="s">
        <v>6963</v>
      </c>
      <c r="W131" s="39" t="s">
        <v>6981</v>
      </c>
      <c r="X131" s="39" t="s">
        <v>6965</v>
      </c>
      <c r="Y131" s="49" t="s">
        <v>6883</v>
      </c>
      <c r="Z131" s="39" t="s">
        <v>1165</v>
      </c>
      <c r="AA131" s="39"/>
      <c r="AB131" s="39">
        <v>8192</v>
      </c>
      <c r="AC131" s="39">
        <v>2600</v>
      </c>
      <c r="AD131" s="55" t="s">
        <v>6931</v>
      </c>
      <c r="AE131" s="55" t="s">
        <v>7245</v>
      </c>
      <c r="AF131" s="39"/>
      <c r="AG131" s="39"/>
      <c r="AH131" s="39"/>
      <c r="AI131" s="57"/>
      <c r="AJ131" s="59" t="s">
        <v>7246</v>
      </c>
      <c r="AK131" s="57"/>
      <c r="AL131" s="41" t="s">
        <v>8123</v>
      </c>
      <c r="AM131" s="41" t="str">
        <f>IF(AL131="VPC (yet)",IFERROR(VLOOKUP(B131,[5]Sheet1!A:B,2,0),""),"")</f>
        <v/>
      </c>
      <c r="AN131" s="41" t="str">
        <f t="shared" si="3"/>
        <v>AP</v>
      </c>
      <c r="AO131" s="41" t="e">
        <f>MATCH(B131,[4]Dashboard!B:B,0)</f>
        <v>#N/A</v>
      </c>
      <c r="AP131" s="41" t="s">
        <v>8142</v>
      </c>
    </row>
    <row r="132" spans="1:42" ht="18" customHeight="1">
      <c r="A132" s="38" t="str">
        <f t="shared" si="4"/>
        <v>w11gctiap2a</v>
      </c>
      <c r="B132" s="38" t="s">
        <v>7242</v>
      </c>
      <c r="C132" s="38" t="s">
        <v>7243</v>
      </c>
      <c r="D132" s="38">
        <v>3</v>
      </c>
      <c r="E132" s="38" t="s">
        <v>458</v>
      </c>
      <c r="F132" s="38" t="s">
        <v>7247</v>
      </c>
      <c r="G132" s="39" t="s">
        <v>670</v>
      </c>
      <c r="H132" s="39" t="s">
        <v>6878</v>
      </c>
      <c r="I132" s="39" t="s">
        <v>6959</v>
      </c>
      <c r="J132" s="39" t="s">
        <v>256</v>
      </c>
      <c r="K132" s="39" t="s">
        <v>6010</v>
      </c>
      <c r="L132" s="39" t="s">
        <v>6960</v>
      </c>
      <c r="M132" s="39"/>
      <c r="N132" s="39"/>
      <c r="O132" s="39"/>
      <c r="P132" s="39"/>
      <c r="Q132" s="39"/>
      <c r="R132" s="39" t="s">
        <v>7248</v>
      </c>
      <c r="S132" s="39"/>
      <c r="T132" s="39" t="s">
        <v>325</v>
      </c>
      <c r="U132" s="39" t="s">
        <v>6939</v>
      </c>
      <c r="V132" s="39" t="s">
        <v>6963</v>
      </c>
      <c r="W132" s="39" t="s">
        <v>6981</v>
      </c>
      <c r="X132" s="39" t="s">
        <v>6965</v>
      </c>
      <c r="Y132" s="49" t="s">
        <v>6883</v>
      </c>
      <c r="Z132" s="39" t="s">
        <v>1165</v>
      </c>
      <c r="AA132" s="39"/>
      <c r="AB132" s="39">
        <v>8192</v>
      </c>
      <c r="AC132" s="39">
        <v>2600</v>
      </c>
      <c r="AD132" s="55" t="s">
        <v>6931</v>
      </c>
      <c r="AE132" s="55" t="s">
        <v>7245</v>
      </c>
      <c r="AF132" s="39"/>
      <c r="AG132" s="39"/>
      <c r="AH132" s="39"/>
      <c r="AI132" s="57"/>
      <c r="AJ132" s="59" t="s">
        <v>7246</v>
      </c>
      <c r="AK132" s="57"/>
      <c r="AL132" s="41" t="s">
        <v>8123</v>
      </c>
      <c r="AM132" s="41" t="str">
        <f>IF(AL132="VPC (yet)",IFERROR(VLOOKUP(B132,[5]Sheet1!A:B,2,0),""),"")</f>
        <v/>
      </c>
      <c r="AN132" s="41" t="str">
        <f t="shared" ref="AN132:AN195" si="5">IFERROR(IF(V132="Joy Sung","infra",IF(X132="Miko CHIANG","infra","AP")),"")</f>
        <v>AP</v>
      </c>
      <c r="AO132" s="41" t="e">
        <f>MATCH(B132,[4]Dashboard!B:B,0)</f>
        <v>#N/A</v>
      </c>
      <c r="AP132" s="41" t="s">
        <v>8142</v>
      </c>
    </row>
    <row r="133" spans="1:42" ht="18" customHeight="1">
      <c r="A133" s="38" t="str">
        <f t="shared" si="4"/>
        <v>w11gctifax1a</v>
      </c>
      <c r="B133" s="38" t="s">
        <v>7242</v>
      </c>
      <c r="C133" s="38" t="s">
        <v>2113</v>
      </c>
      <c r="D133" s="38">
        <v>3</v>
      </c>
      <c r="E133" s="38" t="s">
        <v>7249</v>
      </c>
      <c r="F133" s="38" t="s">
        <v>7250</v>
      </c>
      <c r="G133" s="39" t="s">
        <v>670</v>
      </c>
      <c r="H133" s="39" t="s">
        <v>6958</v>
      </c>
      <c r="I133" s="39" t="s">
        <v>6959</v>
      </c>
      <c r="J133" s="39" t="s">
        <v>256</v>
      </c>
      <c r="K133" s="39" t="s">
        <v>6010</v>
      </c>
      <c r="L133" s="39" t="s">
        <v>6960</v>
      </c>
      <c r="M133" s="39"/>
      <c r="N133" s="39"/>
      <c r="O133" s="39"/>
      <c r="P133" s="39"/>
      <c r="Q133" s="39"/>
      <c r="R133" s="39" t="s">
        <v>6920</v>
      </c>
      <c r="S133" s="39"/>
      <c r="T133" s="39" t="s">
        <v>325</v>
      </c>
      <c r="U133" s="39" t="s">
        <v>6939</v>
      </c>
      <c r="V133" s="39" t="s">
        <v>6963</v>
      </c>
      <c r="W133" s="39" t="s">
        <v>6981</v>
      </c>
      <c r="X133" s="39" t="s">
        <v>6965</v>
      </c>
      <c r="Y133" s="49" t="s">
        <v>6883</v>
      </c>
      <c r="Z133" s="39"/>
      <c r="AA133" s="39" t="s">
        <v>1165</v>
      </c>
      <c r="AB133" s="39">
        <v>8192</v>
      </c>
      <c r="AC133" s="39"/>
      <c r="AD133" s="39"/>
      <c r="AE133" s="39"/>
      <c r="AF133" s="39"/>
      <c r="AG133" s="39"/>
      <c r="AH133" s="39"/>
      <c r="AI133" s="57"/>
      <c r="AJ133" s="38" t="s">
        <v>7251</v>
      </c>
      <c r="AK133" s="57"/>
      <c r="AL133" s="41" t="str">
        <f>IF(A133="","",IF(IF(ISERROR(MATCH(A133,[1]vInfo!A:A,0)),"","VPC")&lt;&gt;"","VPC",IF(ISERROR(MATCH(A133,[2]vInfo!A:A,0)),IF(ISERROR(MATCH(A133,[3]vInfo!A:A,0)),"Non VPC(Location/Technical Constraint)","VPC (yet)"),"VPC (yet)")))</f>
        <v>Non VPC(Location/Technical Constraint)</v>
      </c>
      <c r="AM133" s="41" t="str">
        <f>IF(AL133="VPC (yet)",IFERROR(VLOOKUP(B133,[5]Sheet1!A:B,2,0),""),"")</f>
        <v/>
      </c>
      <c r="AN133" s="41" t="str">
        <f t="shared" si="5"/>
        <v>AP</v>
      </c>
    </row>
    <row r="134" spans="1:42" ht="18" customHeight="1">
      <c r="A134" s="38" t="str">
        <f t="shared" si="4"/>
        <v>w11rctiap1a</v>
      </c>
      <c r="B134" s="38" t="s">
        <v>7242</v>
      </c>
      <c r="C134" s="38" t="s">
        <v>7243</v>
      </c>
      <c r="D134" s="38">
        <v>3</v>
      </c>
      <c r="E134" s="38" t="s">
        <v>462</v>
      </c>
      <c r="F134" s="38" t="s">
        <v>7252</v>
      </c>
      <c r="G134" s="39" t="s">
        <v>681</v>
      </c>
      <c r="H134" s="39" t="s">
        <v>6878</v>
      </c>
      <c r="I134" s="39" t="s">
        <v>311</v>
      </c>
      <c r="J134" s="39" t="s">
        <v>256</v>
      </c>
      <c r="K134" s="39" t="s">
        <v>6010</v>
      </c>
      <c r="L134" s="39" t="s">
        <v>6960</v>
      </c>
      <c r="M134" s="39"/>
      <c r="N134" s="39"/>
      <c r="O134" s="39"/>
      <c r="P134" s="39"/>
      <c r="Q134" s="39"/>
      <c r="R134" s="39"/>
      <c r="S134" s="39"/>
      <c r="T134" s="39" t="s">
        <v>463</v>
      </c>
      <c r="U134" s="39" t="s">
        <v>6939</v>
      </c>
      <c r="V134" s="39" t="s">
        <v>6963</v>
      </c>
      <c r="W134" s="39" t="s">
        <v>6981</v>
      </c>
      <c r="X134" s="39" t="s">
        <v>6965</v>
      </c>
      <c r="Y134" s="49" t="s">
        <v>6883</v>
      </c>
      <c r="Z134" s="39" t="s">
        <v>1165</v>
      </c>
      <c r="AA134" s="39"/>
      <c r="AB134" s="39">
        <v>8192</v>
      </c>
      <c r="AC134" s="39">
        <v>2600</v>
      </c>
      <c r="AD134" s="55" t="s">
        <v>6922</v>
      </c>
      <c r="AE134" s="55" t="s">
        <v>7253</v>
      </c>
      <c r="AF134" s="39"/>
      <c r="AG134" s="39"/>
      <c r="AH134" s="39"/>
      <c r="AI134" s="57"/>
      <c r="AJ134" s="59" t="s">
        <v>7254</v>
      </c>
      <c r="AK134" s="57"/>
      <c r="AL134" s="41" t="s">
        <v>8123</v>
      </c>
      <c r="AM134" s="41" t="str">
        <f>IF(AL134="VPC (yet)",IFERROR(VLOOKUP(B134,[5]Sheet1!A:B,2,0),""),"")</f>
        <v/>
      </c>
      <c r="AN134" s="41" t="str">
        <f t="shared" si="5"/>
        <v>AP</v>
      </c>
      <c r="AO134" s="41" t="e">
        <f>MATCH(B134,[4]Dashboard!B:B,0)</f>
        <v>#N/A</v>
      </c>
      <c r="AP134" s="41" t="s">
        <v>8142</v>
      </c>
    </row>
    <row r="135" spans="1:42" ht="18" customHeight="1">
      <c r="A135" s="38" t="str">
        <f t="shared" si="4"/>
        <v>w11rctiap2a</v>
      </c>
      <c r="B135" s="38" t="s">
        <v>7242</v>
      </c>
      <c r="C135" s="38" t="s">
        <v>7243</v>
      </c>
      <c r="D135" s="38">
        <v>3</v>
      </c>
      <c r="E135" s="38" t="s">
        <v>466</v>
      </c>
      <c r="F135" s="38" t="s">
        <v>7255</v>
      </c>
      <c r="G135" s="39" t="s">
        <v>681</v>
      </c>
      <c r="H135" s="39" t="s">
        <v>6878</v>
      </c>
      <c r="I135" s="39" t="s">
        <v>311</v>
      </c>
      <c r="J135" s="39" t="s">
        <v>256</v>
      </c>
      <c r="K135" s="39" t="s">
        <v>6010</v>
      </c>
      <c r="L135" s="39" t="s">
        <v>6960</v>
      </c>
      <c r="M135" s="39"/>
      <c r="N135" s="39"/>
      <c r="O135" s="39"/>
      <c r="P135" s="39"/>
      <c r="Q135" s="39"/>
      <c r="R135" s="39" t="s">
        <v>7248</v>
      </c>
      <c r="S135" s="39"/>
      <c r="T135" s="39" t="s">
        <v>463</v>
      </c>
      <c r="U135" s="39" t="s">
        <v>6939</v>
      </c>
      <c r="V135" s="39" t="s">
        <v>6963</v>
      </c>
      <c r="W135" s="39" t="s">
        <v>6981</v>
      </c>
      <c r="X135" s="39" t="s">
        <v>6965</v>
      </c>
      <c r="Y135" s="49" t="s">
        <v>6883</v>
      </c>
      <c r="Z135" s="39" t="s">
        <v>1165</v>
      </c>
      <c r="AA135" s="39"/>
      <c r="AB135" s="39">
        <v>8192</v>
      </c>
      <c r="AC135" s="39">
        <v>2600</v>
      </c>
      <c r="AD135" s="55" t="s">
        <v>6931</v>
      </c>
      <c r="AE135" s="55" t="s">
        <v>7245</v>
      </c>
      <c r="AF135" s="39"/>
      <c r="AG135" s="39"/>
      <c r="AH135" s="39"/>
      <c r="AI135" s="57"/>
      <c r="AJ135" s="59" t="s">
        <v>7254</v>
      </c>
      <c r="AK135" s="57"/>
      <c r="AL135" s="41" t="s">
        <v>8123</v>
      </c>
      <c r="AM135" s="41" t="str">
        <f>IF(AL135="VPC (yet)",IFERROR(VLOOKUP(B135,[5]Sheet1!A:B,2,0),""),"")</f>
        <v/>
      </c>
      <c r="AN135" s="41" t="str">
        <f t="shared" si="5"/>
        <v>AP</v>
      </c>
      <c r="AO135" s="41" t="e">
        <f>MATCH(B135,[4]Dashboard!B:B,0)</f>
        <v>#N/A</v>
      </c>
      <c r="AP135" s="41" t="s">
        <v>8142</v>
      </c>
    </row>
    <row r="136" spans="1:42" ht="18" customHeight="1">
      <c r="A136" s="38" t="str">
        <f t="shared" si="4"/>
        <v>w11rctifax1a</v>
      </c>
      <c r="B136" s="38" t="s">
        <v>7242</v>
      </c>
      <c r="C136" s="38" t="s">
        <v>7243</v>
      </c>
      <c r="D136" s="38">
        <v>3</v>
      </c>
      <c r="E136" s="38" t="s">
        <v>468</v>
      </c>
      <c r="F136" s="38" t="s">
        <v>7256</v>
      </c>
      <c r="G136" s="39" t="s">
        <v>681</v>
      </c>
      <c r="H136" s="39" t="s">
        <v>6958</v>
      </c>
      <c r="I136" s="39" t="s">
        <v>311</v>
      </c>
      <c r="J136" s="39" t="s">
        <v>256</v>
      </c>
      <c r="K136" s="39" t="s">
        <v>6010</v>
      </c>
      <c r="L136" s="39" t="s">
        <v>6960</v>
      </c>
      <c r="M136" s="39"/>
      <c r="N136" s="39"/>
      <c r="O136" s="39"/>
      <c r="P136" s="39"/>
      <c r="Q136" s="39"/>
      <c r="R136" s="39" t="s">
        <v>6920</v>
      </c>
      <c r="S136" s="39"/>
      <c r="T136" s="39" t="s">
        <v>463</v>
      </c>
      <c r="U136" s="39" t="s">
        <v>6939</v>
      </c>
      <c r="V136" s="39" t="s">
        <v>6963</v>
      </c>
      <c r="W136" s="39" t="s">
        <v>6981</v>
      </c>
      <c r="X136" s="39" t="s">
        <v>6965</v>
      </c>
      <c r="Y136" s="49" t="s">
        <v>6883</v>
      </c>
      <c r="Z136" s="39"/>
      <c r="AA136" s="39" t="s">
        <v>1165</v>
      </c>
      <c r="AB136" s="39">
        <v>8192</v>
      </c>
      <c r="AC136" s="39"/>
      <c r="AD136" s="39"/>
      <c r="AE136" s="39"/>
      <c r="AF136" s="39"/>
      <c r="AG136" s="39"/>
      <c r="AH136" s="39"/>
      <c r="AI136" s="57"/>
      <c r="AJ136" s="38" t="s">
        <v>7257</v>
      </c>
      <c r="AK136" s="57"/>
      <c r="AL136" s="41" t="str">
        <f>IF(A136="","",IF(IF(ISERROR(MATCH(A136,[1]vInfo!A:A,0)),"","VPC")&lt;&gt;"","VPC",IF(ISERROR(MATCH(A136,[2]vInfo!A:A,0)),IF(ISERROR(MATCH(A136,[3]vInfo!A:A,0)),"Non VPC(Location/Technical Constraint)","VPC (yet)"),"VPC (yet)")))</f>
        <v>Non VPC(Location/Technical Constraint)</v>
      </c>
      <c r="AM136" s="41" t="str">
        <f>IF(AL136="VPC (yet)",IFERROR(VLOOKUP(B136,[5]Sheet1!A:B,2,0),""),"")</f>
        <v/>
      </c>
      <c r="AN136" s="41" t="str">
        <f t="shared" si="5"/>
        <v>AP</v>
      </c>
    </row>
    <row r="137" spans="1:42" ht="18" customHeight="1">
      <c r="A137" s="38" t="str">
        <f t="shared" si="4"/>
        <v>w11sctifax1a</v>
      </c>
      <c r="B137" s="38" t="s">
        <v>7242</v>
      </c>
      <c r="C137" s="38" t="s">
        <v>7243</v>
      </c>
      <c r="D137" s="38">
        <v>3</v>
      </c>
      <c r="E137" s="38" t="s">
        <v>471</v>
      </c>
      <c r="F137" s="38" t="s">
        <v>472</v>
      </c>
      <c r="G137" s="39" t="s">
        <v>234</v>
      </c>
      <c r="H137" s="39" t="s">
        <v>6958</v>
      </c>
      <c r="I137" s="39" t="s">
        <v>6959</v>
      </c>
      <c r="J137" s="39" t="s">
        <v>256</v>
      </c>
      <c r="K137" s="39" t="s">
        <v>6010</v>
      </c>
      <c r="L137" s="39" t="s">
        <v>6960</v>
      </c>
      <c r="M137" s="39"/>
      <c r="N137" s="39"/>
      <c r="O137" s="39"/>
      <c r="P137" s="39"/>
      <c r="Q137" s="39"/>
      <c r="R137" s="39" t="s">
        <v>6920</v>
      </c>
      <c r="S137" s="39"/>
      <c r="T137" s="39" t="s">
        <v>450</v>
      </c>
      <c r="U137" s="39" t="s">
        <v>6939</v>
      </c>
      <c r="V137" s="39" t="s">
        <v>6963</v>
      </c>
      <c r="W137" s="39" t="s">
        <v>6981</v>
      </c>
      <c r="X137" s="39" t="s">
        <v>6965</v>
      </c>
      <c r="Y137" s="49" t="s">
        <v>6883</v>
      </c>
      <c r="Z137" s="39"/>
      <c r="AA137" s="39" t="s">
        <v>1165</v>
      </c>
      <c r="AB137" s="39">
        <v>4096</v>
      </c>
      <c r="AC137" s="39"/>
      <c r="AD137" s="39"/>
      <c r="AE137" s="39"/>
      <c r="AF137" s="39"/>
      <c r="AG137" s="39"/>
      <c r="AH137" s="39"/>
      <c r="AI137" s="57"/>
      <c r="AJ137" s="38" t="s">
        <v>7251</v>
      </c>
      <c r="AK137" s="57"/>
      <c r="AL137" s="41" t="str">
        <f>IF(A137="","",IF(IF(ISERROR(MATCH(A137,[1]vInfo!A:A,0)),"","VPC")&lt;&gt;"","VPC",IF(ISERROR(MATCH(A137,[2]vInfo!A:A,0)),IF(ISERROR(MATCH(A137,[3]vInfo!A:A,0)),"Non VPC(Location/Technical Constraint)","VPC (yet)"),"VPC (yet)")))</f>
        <v>Non VPC(Location/Technical Constraint)</v>
      </c>
      <c r="AM137" s="41" t="str">
        <f>IF(AL137="VPC (yet)",IFERROR(VLOOKUP(B137,[5]Sheet1!A:B,2,0),""),"")</f>
        <v/>
      </c>
      <c r="AN137" s="41" t="str">
        <f t="shared" si="5"/>
        <v>AP</v>
      </c>
    </row>
    <row r="138" spans="1:42" ht="18" customHeight="1">
      <c r="A138" s="38" t="str">
        <f t="shared" si="4"/>
        <v>p11sctxtapp1a</v>
      </c>
      <c r="B138" s="46" t="s">
        <v>7258</v>
      </c>
      <c r="C138" s="46" t="s">
        <v>7259</v>
      </c>
      <c r="D138" s="38">
        <v>3</v>
      </c>
      <c r="E138" s="38" t="s">
        <v>7260</v>
      </c>
      <c r="F138" s="38" t="s">
        <v>7261</v>
      </c>
      <c r="G138" s="39" t="s">
        <v>258</v>
      </c>
      <c r="H138" s="39" t="s">
        <v>6878</v>
      </c>
      <c r="I138" s="39" t="s">
        <v>1132</v>
      </c>
      <c r="J138" s="39" t="s">
        <v>256</v>
      </c>
      <c r="K138" s="39" t="s">
        <v>6901</v>
      </c>
      <c r="L138" s="39" t="s">
        <v>1126</v>
      </c>
      <c r="M138" s="39"/>
      <c r="N138" s="39"/>
      <c r="O138" s="39"/>
      <c r="P138" s="39"/>
      <c r="Q138" s="39"/>
      <c r="R138" s="39"/>
      <c r="S138" s="39"/>
      <c r="T138" s="39" t="s">
        <v>229</v>
      </c>
      <c r="U138" s="39" t="s">
        <v>6939</v>
      </c>
      <c r="V138" s="39" t="s">
        <v>6880</v>
      </c>
      <c r="W138" s="39" t="s">
        <v>6881</v>
      </c>
      <c r="X138" s="39" t="s">
        <v>7262</v>
      </c>
      <c r="Y138" s="49" t="s">
        <v>265</v>
      </c>
      <c r="Z138" s="57"/>
      <c r="AA138" s="57"/>
      <c r="AB138" s="57"/>
      <c r="AC138" s="57"/>
      <c r="AD138" s="57"/>
      <c r="AE138" s="57"/>
      <c r="AF138" s="57"/>
      <c r="AG138" s="57"/>
      <c r="AH138" s="57"/>
      <c r="AI138" s="57"/>
      <c r="AJ138" s="57"/>
      <c r="AK138" s="57"/>
      <c r="AL138" s="41" t="str">
        <f>IF(A138="","",IF(IF(ISERROR(MATCH(A138,[1]vInfo!A:A,0)),"","VPC")&lt;&gt;"","VPC",IF(ISERROR(MATCH(A138,[2]vInfo!A:A,0)),IF(ISERROR(MATCH(A138,[3]vInfo!A:A,0)),"Non VPC(Location/Technical Constraint)","VPC (yet)"),"VPC (yet)")))</f>
        <v>Non VPC(Location/Technical Constraint)</v>
      </c>
      <c r="AM138" s="41" t="str">
        <f>IF(AL138="VPC (yet)",IFERROR(VLOOKUP(B138,[5]Sheet1!A:B,2,0),""),"")</f>
        <v/>
      </c>
      <c r="AN138" s="41" t="str">
        <f t="shared" si="5"/>
        <v>infra</v>
      </c>
    </row>
    <row r="139" spans="1:42" ht="18" customHeight="1">
      <c r="A139" s="38" t="str">
        <f t="shared" si="4"/>
        <v>w11gctx2fa02</v>
      </c>
      <c r="B139" s="46" t="s">
        <v>7258</v>
      </c>
      <c r="C139" s="46" t="s">
        <v>7259</v>
      </c>
      <c r="D139" s="38">
        <v>3</v>
      </c>
      <c r="E139" s="46" t="s">
        <v>7263</v>
      </c>
      <c r="F139" s="38" t="s">
        <v>372</v>
      </c>
      <c r="G139" s="39" t="s">
        <v>311</v>
      </c>
      <c r="H139" s="39" t="s">
        <v>6878</v>
      </c>
      <c r="I139" s="39" t="s">
        <v>1132</v>
      </c>
      <c r="J139" s="39" t="s">
        <v>256</v>
      </c>
      <c r="K139" s="39" t="s">
        <v>6010</v>
      </c>
      <c r="L139" s="39" t="s">
        <v>1126</v>
      </c>
      <c r="M139" s="39" t="s">
        <v>6927</v>
      </c>
      <c r="N139" s="39" t="s">
        <v>6928</v>
      </c>
      <c r="O139" s="39"/>
      <c r="P139" s="39"/>
      <c r="Q139" s="39"/>
      <c r="R139" s="39" t="s">
        <v>6920</v>
      </c>
      <c r="S139" s="39"/>
      <c r="T139" s="39" t="s">
        <v>277</v>
      </c>
      <c r="U139" s="39" t="s">
        <v>6879</v>
      </c>
      <c r="V139" s="39" t="s">
        <v>6880</v>
      </c>
      <c r="W139" s="39" t="s">
        <v>6881</v>
      </c>
      <c r="X139" s="39" t="s">
        <v>6882</v>
      </c>
      <c r="Y139" s="49" t="s">
        <v>6883</v>
      </c>
      <c r="Z139" s="39">
        <v>2</v>
      </c>
      <c r="AA139" s="39"/>
      <c r="AB139" s="39">
        <v>8192</v>
      </c>
      <c r="AC139" s="39">
        <v>2533</v>
      </c>
      <c r="AD139" s="55" t="s">
        <v>6922</v>
      </c>
      <c r="AE139" s="55" t="s">
        <v>7264</v>
      </c>
      <c r="AF139" s="39"/>
      <c r="AG139" s="39"/>
      <c r="AH139" s="39"/>
      <c r="AI139" s="57"/>
      <c r="AJ139" s="59" t="s">
        <v>7007</v>
      </c>
      <c r="AK139" s="57"/>
      <c r="AL139" s="41" t="str">
        <f>IF(A139="","",IF(IF(ISERROR(MATCH(A139,[1]vInfo!A:A,0)),"","VPC")&lt;&gt;"","VPC",IF(ISERROR(MATCH(A139,[2]vInfo!A:A,0)),IF(ISERROR(MATCH(A139,[3]vInfo!A:A,0)),"Non VPC(Location/Technical Constraint)","VPC (yet)"),"VPC (yet)")))</f>
        <v>VPC</v>
      </c>
      <c r="AM139" s="41" t="str">
        <f>IF(AL139="VPC (yet)",IFERROR(VLOOKUP(B139,[5]Sheet1!A:B,2,0),""),"")</f>
        <v/>
      </c>
      <c r="AN139" s="41" t="str">
        <f t="shared" si="5"/>
        <v>infra</v>
      </c>
    </row>
    <row r="140" spans="1:42" ht="18" customHeight="1">
      <c r="A140" s="38" t="str">
        <f t="shared" si="4"/>
        <v>w11gctx2fa3a</v>
      </c>
      <c r="B140" s="46" t="s">
        <v>7258</v>
      </c>
      <c r="C140" s="46" t="s">
        <v>7265</v>
      </c>
      <c r="D140" s="38">
        <v>3</v>
      </c>
      <c r="E140" s="46" t="s">
        <v>7266</v>
      </c>
      <c r="F140" s="38" t="s">
        <v>7267</v>
      </c>
      <c r="G140" s="39" t="s">
        <v>223</v>
      </c>
      <c r="H140" s="39" t="s">
        <v>6878</v>
      </c>
      <c r="I140" s="39" t="s">
        <v>1132</v>
      </c>
      <c r="J140" s="39" t="s">
        <v>256</v>
      </c>
      <c r="K140" s="39" t="s">
        <v>6010</v>
      </c>
      <c r="L140" s="39" t="s">
        <v>1126</v>
      </c>
      <c r="M140" s="39" t="s">
        <v>6927</v>
      </c>
      <c r="N140" s="39" t="s">
        <v>6928</v>
      </c>
      <c r="O140" s="39"/>
      <c r="P140" s="39"/>
      <c r="Q140" s="39"/>
      <c r="R140" s="39" t="s">
        <v>6920</v>
      </c>
      <c r="S140" s="39"/>
      <c r="T140" s="39" t="s">
        <v>229</v>
      </c>
      <c r="U140" s="39" t="s">
        <v>6879</v>
      </c>
      <c r="V140" s="39" t="s">
        <v>6880</v>
      </c>
      <c r="W140" s="39" t="s">
        <v>6881</v>
      </c>
      <c r="X140" s="39" t="s">
        <v>6882</v>
      </c>
      <c r="Y140" s="49" t="s">
        <v>6883</v>
      </c>
      <c r="Z140" s="39">
        <v>2</v>
      </c>
      <c r="AA140" s="39"/>
      <c r="AB140" s="39">
        <v>16384</v>
      </c>
      <c r="AC140" s="39">
        <v>2600</v>
      </c>
      <c r="AD140" s="55" t="s">
        <v>6931</v>
      </c>
      <c r="AE140" s="55" t="s">
        <v>7268</v>
      </c>
      <c r="AF140" s="39"/>
      <c r="AG140" s="39"/>
      <c r="AH140" s="39"/>
      <c r="AI140" s="57"/>
      <c r="AJ140" s="59" t="s">
        <v>6976</v>
      </c>
      <c r="AK140" s="57"/>
      <c r="AL140" s="41" t="str">
        <f>IF(A140="","",IF(IF(ISERROR(MATCH(A140,[1]vInfo!A:A,0)),"","VPC")&lt;&gt;"","VPC",IF(ISERROR(MATCH(A140,[2]vInfo!A:A,0)),IF(ISERROR(MATCH(A140,[3]vInfo!A:A,0)),"Non VPC(Location/Technical Constraint)","VPC (yet)"),"VPC (yet)")))</f>
        <v>VPC (yet)</v>
      </c>
      <c r="AM140" s="41" t="str">
        <f>IF(AL140="VPC (yet)",IFERROR(VLOOKUP(B140,[4]Sheet1!A:B,2,0),""),"")</f>
        <v>September</v>
      </c>
      <c r="AN140" s="41" t="str">
        <f t="shared" si="5"/>
        <v>infra</v>
      </c>
      <c r="AO140" s="41">
        <f>MATCH(B140,[4]Dashboard!B:B,0)</f>
        <v>31</v>
      </c>
    </row>
    <row r="141" spans="1:42" ht="18" customHeight="1">
      <c r="A141" s="38" t="str">
        <f t="shared" si="4"/>
        <v>w11gctxsa02</v>
      </c>
      <c r="B141" s="46" t="s">
        <v>7258</v>
      </c>
      <c r="C141" s="46" t="s">
        <v>7259</v>
      </c>
      <c r="D141" s="38">
        <v>3</v>
      </c>
      <c r="E141" s="46" t="s">
        <v>7269</v>
      </c>
      <c r="F141" s="38" t="s">
        <v>7270</v>
      </c>
      <c r="G141" s="39" t="s">
        <v>311</v>
      </c>
      <c r="H141" s="39" t="s">
        <v>6878</v>
      </c>
      <c r="I141" s="39" t="s">
        <v>1132</v>
      </c>
      <c r="J141" s="39" t="s">
        <v>256</v>
      </c>
      <c r="K141" s="39" t="s">
        <v>6010</v>
      </c>
      <c r="L141" s="39" t="s">
        <v>1126</v>
      </c>
      <c r="M141" s="39" t="s">
        <v>6927</v>
      </c>
      <c r="N141" s="39" t="s">
        <v>6928</v>
      </c>
      <c r="O141" s="39"/>
      <c r="P141" s="39"/>
      <c r="Q141" s="39"/>
      <c r="R141" s="39" t="s">
        <v>6920</v>
      </c>
      <c r="S141" s="39"/>
      <c r="T141" s="39" t="s">
        <v>277</v>
      </c>
      <c r="U141" s="39" t="s">
        <v>6879</v>
      </c>
      <c r="V141" s="39" t="s">
        <v>6880</v>
      </c>
      <c r="W141" s="39" t="s">
        <v>6881</v>
      </c>
      <c r="X141" s="39" t="s">
        <v>6882</v>
      </c>
      <c r="Y141" s="49" t="s">
        <v>6883</v>
      </c>
      <c r="Z141" s="39">
        <v>2</v>
      </c>
      <c r="AA141" s="39"/>
      <c r="AB141" s="39">
        <v>4096</v>
      </c>
      <c r="AC141" s="39">
        <v>2533</v>
      </c>
      <c r="AD141" s="55" t="s">
        <v>6931</v>
      </c>
      <c r="AE141" s="55" t="s">
        <v>7271</v>
      </c>
      <c r="AF141" s="39"/>
      <c r="AG141" s="39"/>
      <c r="AH141" s="39"/>
      <c r="AI141" s="57"/>
      <c r="AJ141" s="59" t="s">
        <v>7007</v>
      </c>
      <c r="AK141" s="57"/>
      <c r="AL141" s="41" t="str">
        <f>IF(A141="","",IF(IF(ISERROR(MATCH(A141,[1]vInfo!A:A,0)),"","VPC")&lt;&gt;"","VPC",IF(ISERROR(MATCH(A141,[2]vInfo!A:A,0)),IF(ISERROR(MATCH(A141,[3]vInfo!A:A,0)),"Non VPC(Location/Technical Constraint)","VPC (yet)"),"VPC (yet)")))</f>
        <v>VPC</v>
      </c>
      <c r="AM141" s="41" t="str">
        <f>IF(AL141="VPC (yet)",IFERROR(VLOOKUP(B141,[5]Sheet1!A:B,2,0),""),"")</f>
        <v/>
      </c>
      <c r="AN141" s="41" t="str">
        <f t="shared" si="5"/>
        <v>infra</v>
      </c>
    </row>
    <row r="142" spans="1:42" ht="18" customHeight="1">
      <c r="A142" s="38" t="str">
        <f t="shared" si="4"/>
        <v>w11gctxsa1a</v>
      </c>
      <c r="B142" s="46" t="s">
        <v>7258</v>
      </c>
      <c r="C142" s="46" t="s">
        <v>7265</v>
      </c>
      <c r="D142" s="38">
        <v>3</v>
      </c>
      <c r="E142" s="46" t="s">
        <v>7272</v>
      </c>
      <c r="F142" s="38" t="s">
        <v>7273</v>
      </c>
      <c r="G142" s="39" t="s">
        <v>223</v>
      </c>
      <c r="H142" s="39" t="s">
        <v>6878</v>
      </c>
      <c r="I142" s="39" t="s">
        <v>1132</v>
      </c>
      <c r="J142" s="39" t="s">
        <v>256</v>
      </c>
      <c r="K142" s="39" t="s">
        <v>6010</v>
      </c>
      <c r="L142" s="39" t="s">
        <v>1126</v>
      </c>
      <c r="M142" s="39" t="s">
        <v>6927</v>
      </c>
      <c r="N142" s="39" t="s">
        <v>6928</v>
      </c>
      <c r="O142" s="39"/>
      <c r="P142" s="39"/>
      <c r="Q142" s="39"/>
      <c r="R142" s="39" t="s">
        <v>6920</v>
      </c>
      <c r="S142" s="39"/>
      <c r="T142" s="39" t="s">
        <v>229</v>
      </c>
      <c r="U142" s="39" t="s">
        <v>6879</v>
      </c>
      <c r="V142" s="39" t="s">
        <v>6880</v>
      </c>
      <c r="W142" s="39" t="s">
        <v>6881</v>
      </c>
      <c r="X142" s="39" t="s">
        <v>6882</v>
      </c>
      <c r="Y142" s="49" t="s">
        <v>6883</v>
      </c>
      <c r="Z142" s="39">
        <v>2</v>
      </c>
      <c r="AA142" s="39"/>
      <c r="AB142" s="39">
        <v>4096</v>
      </c>
      <c r="AC142" s="39">
        <v>2600</v>
      </c>
      <c r="AD142" s="55" t="s">
        <v>6922</v>
      </c>
      <c r="AE142" s="55" t="s">
        <v>7274</v>
      </c>
      <c r="AF142" s="39"/>
      <c r="AG142" s="39"/>
      <c r="AH142" s="39"/>
      <c r="AI142" s="57"/>
      <c r="AJ142" s="59" t="s">
        <v>6886</v>
      </c>
      <c r="AK142" s="57"/>
      <c r="AL142" s="41" t="str">
        <f>IF(A142="","",IF(IF(ISERROR(MATCH(A142,[1]vInfo!A:A,0)),"","VPC")&lt;&gt;"","VPC",IF(ISERROR(MATCH(A142,[2]vInfo!A:A,0)),IF(ISERROR(MATCH(A142,[3]vInfo!A:A,0)),"Non VPC(Location/Technical Constraint)","VPC (yet)"),"VPC (yet)")))</f>
        <v>VPC (yet)</v>
      </c>
      <c r="AM142" s="41" t="str">
        <f>IF(AL142="VPC (yet)",IFERROR(VLOOKUP(B142,[4]Sheet1!A:B,2,0),""),"")</f>
        <v>September</v>
      </c>
      <c r="AN142" s="41" t="str">
        <f t="shared" si="5"/>
        <v>infra</v>
      </c>
      <c r="AO142" s="41">
        <f>MATCH(B142,[4]Dashboard!B:B,0)</f>
        <v>31</v>
      </c>
    </row>
    <row r="143" spans="1:42" ht="18" customHeight="1">
      <c r="A143" s="38" t="str">
        <f t="shared" si="4"/>
        <v>w11gctxsg01</v>
      </c>
      <c r="B143" s="46" t="s">
        <v>7258</v>
      </c>
      <c r="C143" s="46" t="s">
        <v>7259</v>
      </c>
      <c r="D143" s="38">
        <v>3</v>
      </c>
      <c r="E143" s="38" t="s">
        <v>384</v>
      </c>
      <c r="F143" s="38" t="s">
        <v>385</v>
      </c>
      <c r="G143" s="39" t="s">
        <v>223</v>
      </c>
      <c r="H143" s="39" t="s">
        <v>6878</v>
      </c>
      <c r="I143" s="39" t="s">
        <v>1132</v>
      </c>
      <c r="J143" s="39" t="s">
        <v>256</v>
      </c>
      <c r="K143" s="39" t="s">
        <v>6010</v>
      </c>
      <c r="L143" s="39" t="s">
        <v>1126</v>
      </c>
      <c r="M143" s="39"/>
      <c r="N143" s="39"/>
      <c r="O143" s="39"/>
      <c r="P143" s="39"/>
      <c r="Q143" s="39"/>
      <c r="R143" s="39"/>
      <c r="S143" s="39"/>
      <c r="T143" s="39" t="s">
        <v>229</v>
      </c>
      <c r="U143" s="39" t="s">
        <v>6879</v>
      </c>
      <c r="V143" s="39" t="s">
        <v>6880</v>
      </c>
      <c r="W143" s="39" t="s">
        <v>6881</v>
      </c>
      <c r="X143" s="39" t="s">
        <v>6882</v>
      </c>
      <c r="Y143" s="49" t="s">
        <v>6883</v>
      </c>
      <c r="Z143" s="39">
        <v>2</v>
      </c>
      <c r="AA143" s="39"/>
      <c r="AB143" s="39">
        <v>12288</v>
      </c>
      <c r="AC143" s="39">
        <v>2600</v>
      </c>
      <c r="AD143" s="55" t="s">
        <v>6931</v>
      </c>
      <c r="AE143" s="55" t="s">
        <v>7275</v>
      </c>
      <c r="AF143" s="39"/>
      <c r="AG143" s="39"/>
      <c r="AH143" s="39"/>
      <c r="AI143" s="57"/>
      <c r="AJ143" s="59" t="s">
        <v>6976</v>
      </c>
      <c r="AK143" s="57"/>
      <c r="AL143" s="41" t="str">
        <f>IF(A143="","",IF(IF(ISERROR(MATCH(A143,[1]vInfo!A:A,0)),"","VPC")&lt;&gt;"","VPC",IF(ISERROR(MATCH(A143,[2]vInfo!A:A,0)),IF(ISERROR(MATCH(A143,[3]vInfo!A:A,0)),"Non VPC(Location/Technical Constraint)","VPC (yet)"),"VPC (yet)")))</f>
        <v>VPC (yet)</v>
      </c>
      <c r="AM143" s="41" t="str">
        <f>IF(AL143="VPC (yet)",IFERROR(VLOOKUP(B143,[4]Sheet1!A:B,2,0),""),"")</f>
        <v>September</v>
      </c>
      <c r="AN143" s="41" t="str">
        <f t="shared" si="5"/>
        <v>infra</v>
      </c>
      <c r="AO143" s="41">
        <f>MATCH(B143,[4]Dashboard!B:B,0)</f>
        <v>31</v>
      </c>
    </row>
    <row r="144" spans="1:42" ht="18" customHeight="1">
      <c r="A144" s="38" t="str">
        <f t="shared" si="4"/>
        <v>w11gctxsg02</v>
      </c>
      <c r="B144" s="46" t="s">
        <v>7258</v>
      </c>
      <c r="C144" s="46" t="s">
        <v>7259</v>
      </c>
      <c r="D144" s="38">
        <v>3</v>
      </c>
      <c r="E144" s="38" t="s">
        <v>7276</v>
      </c>
      <c r="F144" s="38" t="s">
        <v>7277</v>
      </c>
      <c r="G144" s="39" t="s">
        <v>311</v>
      </c>
      <c r="H144" s="39" t="s">
        <v>6878</v>
      </c>
      <c r="I144" s="39" t="s">
        <v>1132</v>
      </c>
      <c r="J144" s="39" t="s">
        <v>256</v>
      </c>
      <c r="K144" s="39" t="s">
        <v>6010</v>
      </c>
      <c r="L144" s="39" t="s">
        <v>1126</v>
      </c>
      <c r="M144" s="39"/>
      <c r="N144" s="39"/>
      <c r="O144" s="39"/>
      <c r="P144" s="39"/>
      <c r="Q144" s="39"/>
      <c r="R144" s="39"/>
      <c r="S144" s="39"/>
      <c r="T144" s="39" t="s">
        <v>277</v>
      </c>
      <c r="U144" s="39" t="s">
        <v>6879</v>
      </c>
      <c r="V144" s="39" t="s">
        <v>6880</v>
      </c>
      <c r="W144" s="39" t="s">
        <v>6881</v>
      </c>
      <c r="X144" s="39" t="s">
        <v>6882</v>
      </c>
      <c r="Y144" s="49" t="s">
        <v>6883</v>
      </c>
      <c r="Z144" s="39">
        <v>2</v>
      </c>
      <c r="AA144" s="39"/>
      <c r="AB144" s="39">
        <v>4096</v>
      </c>
      <c r="AC144" s="39">
        <v>2533</v>
      </c>
      <c r="AD144" s="55" t="s">
        <v>6931</v>
      </c>
      <c r="AE144" s="55" t="s">
        <v>6982</v>
      </c>
      <c r="AF144" s="39"/>
      <c r="AG144" s="39"/>
      <c r="AH144" s="39"/>
      <c r="AI144" s="57"/>
      <c r="AJ144" s="59" t="s">
        <v>7007</v>
      </c>
      <c r="AK144" s="57"/>
      <c r="AL144" s="41" t="str">
        <f>IF(A144="","",IF(IF(ISERROR(MATCH(A144,[1]vInfo!A:A,0)),"","VPC")&lt;&gt;"","VPC",IF(ISERROR(MATCH(A144,[2]vInfo!A:A,0)),IF(ISERROR(MATCH(A144,[3]vInfo!A:A,0)),"Non VPC(Location/Technical Constraint)","VPC (yet)"),"VPC (yet)")))</f>
        <v>VPC</v>
      </c>
      <c r="AM144" s="41" t="str">
        <f>IF(AL144="VPC (yet)",IFERROR(VLOOKUP(B144,[5]Sheet1!A:B,2,0),""),"")</f>
        <v/>
      </c>
      <c r="AN144" s="41" t="str">
        <f t="shared" si="5"/>
        <v>infra</v>
      </c>
    </row>
    <row r="145" spans="1:41" ht="18" customHeight="1">
      <c r="A145" s="38" t="str">
        <f t="shared" si="4"/>
        <v>w11gctxtapp1a</v>
      </c>
      <c r="B145" s="46" t="s">
        <v>7258</v>
      </c>
      <c r="C145" s="46" t="s">
        <v>7259</v>
      </c>
      <c r="D145" s="38">
        <v>3</v>
      </c>
      <c r="E145" s="38" t="s">
        <v>7278</v>
      </c>
      <c r="F145" s="38" t="s">
        <v>7279</v>
      </c>
      <c r="G145" s="39" t="s">
        <v>223</v>
      </c>
      <c r="H145" s="39" t="s">
        <v>6878</v>
      </c>
      <c r="I145" s="39" t="s">
        <v>1132</v>
      </c>
      <c r="J145" s="39" t="s">
        <v>256</v>
      </c>
      <c r="K145" s="39" t="s">
        <v>6901</v>
      </c>
      <c r="L145" s="39" t="s">
        <v>1126</v>
      </c>
      <c r="M145" s="39"/>
      <c r="N145" s="39"/>
      <c r="O145" s="39"/>
      <c r="P145" s="39"/>
      <c r="Q145" s="39"/>
      <c r="R145" s="39"/>
      <c r="S145" s="39"/>
      <c r="T145" s="39" t="s">
        <v>6858</v>
      </c>
      <c r="U145" s="39" t="s">
        <v>6858</v>
      </c>
      <c r="V145" s="39" t="s">
        <v>6880</v>
      </c>
      <c r="W145" s="39" t="s">
        <v>6881</v>
      </c>
      <c r="X145" s="39" t="s">
        <v>7262</v>
      </c>
      <c r="Y145" s="49" t="s">
        <v>265</v>
      </c>
      <c r="Z145" s="57"/>
      <c r="AA145" s="57"/>
      <c r="AB145" s="57"/>
      <c r="AC145" s="57"/>
      <c r="AD145" s="57"/>
      <c r="AE145" s="57"/>
      <c r="AF145" s="57"/>
      <c r="AG145" s="57"/>
      <c r="AH145" s="57"/>
      <c r="AI145" s="57"/>
      <c r="AJ145" s="57"/>
      <c r="AK145" s="81"/>
      <c r="AL145" s="41" t="str">
        <f>IF(A145="","",IF(IF(ISERROR(MATCH(A145,[1]vInfo!A:A,0)),"","VPC")&lt;&gt;"","VPC",IF(ISERROR(MATCH(A145,[2]vInfo!A:A,0)),IF(ISERROR(MATCH(A145,[3]vInfo!A:A,0)),"Non VPC(Location/Technical Constraint)","VPC (yet)"),"VPC (yet)")))</f>
        <v>VPC</v>
      </c>
      <c r="AM145" s="41" t="str">
        <f>IF(AL145="VPC (yet)",IFERROR(VLOOKUP(B145,[5]Sheet1!A:B,2,0),""),"")</f>
        <v/>
      </c>
      <c r="AN145" s="41" t="str">
        <f t="shared" si="5"/>
        <v>infra</v>
      </c>
    </row>
    <row r="146" spans="1:41" ht="18" customHeight="1">
      <c r="A146" s="38" t="str">
        <f t="shared" si="4"/>
        <v>w11gctxtapp2a</v>
      </c>
      <c r="B146" s="46" t="s">
        <v>7258</v>
      </c>
      <c r="C146" s="46" t="s">
        <v>7259</v>
      </c>
      <c r="D146" s="38">
        <v>3</v>
      </c>
      <c r="E146" s="38" t="s">
        <v>7280</v>
      </c>
      <c r="F146" s="38" t="s">
        <v>7281</v>
      </c>
      <c r="G146" s="39" t="s">
        <v>223</v>
      </c>
      <c r="H146" s="39" t="s">
        <v>6878</v>
      </c>
      <c r="I146" s="39" t="s">
        <v>1132</v>
      </c>
      <c r="J146" s="39" t="s">
        <v>256</v>
      </c>
      <c r="K146" s="39" t="s">
        <v>6901</v>
      </c>
      <c r="L146" s="39" t="s">
        <v>1126</v>
      </c>
      <c r="M146" s="39"/>
      <c r="N146" s="39"/>
      <c r="O146" s="39"/>
      <c r="P146" s="39"/>
      <c r="Q146" s="39"/>
      <c r="R146" s="39"/>
      <c r="S146" s="39"/>
      <c r="T146" s="39" t="s">
        <v>6858</v>
      </c>
      <c r="U146" s="39" t="s">
        <v>6858</v>
      </c>
      <c r="V146" s="39" t="s">
        <v>6880</v>
      </c>
      <c r="W146" s="39" t="s">
        <v>6881</v>
      </c>
      <c r="X146" s="39" t="s">
        <v>7262</v>
      </c>
      <c r="Y146" s="49" t="s">
        <v>265</v>
      </c>
      <c r="Z146" s="57"/>
      <c r="AA146" s="57"/>
      <c r="AB146" s="57"/>
      <c r="AC146" s="57"/>
      <c r="AD146" s="57"/>
      <c r="AE146" s="57"/>
      <c r="AF146" s="57"/>
      <c r="AG146" s="57"/>
      <c r="AH146" s="57"/>
      <c r="AI146" s="57"/>
      <c r="AJ146" s="57"/>
      <c r="AK146" s="57"/>
      <c r="AL146" s="41" t="str">
        <f>IF(A146="","",IF(IF(ISERROR(MATCH(A146,[1]vInfo!A:A,0)),"","VPC")&lt;&gt;"","VPC",IF(ISERROR(MATCH(A146,[2]vInfo!A:A,0)),IF(ISERROR(MATCH(A146,[3]vInfo!A:A,0)),"Non VPC(Location/Technical Constraint)","VPC (yet)"),"VPC (yet)")))</f>
        <v>VPC</v>
      </c>
      <c r="AM146" s="41" t="str">
        <f>IF(AL146="VPC (yet)",IFERROR(VLOOKUP(B146,[5]Sheet1!A:B,2,0),""),"")</f>
        <v/>
      </c>
      <c r="AN146" s="41" t="str">
        <f t="shared" si="5"/>
        <v>infra</v>
      </c>
    </row>
    <row r="147" spans="1:41" ht="18" customHeight="1">
      <c r="A147" s="38" t="str">
        <f t="shared" si="4"/>
        <v>w11gctxtdb1a</v>
      </c>
      <c r="B147" s="46" t="s">
        <v>7258</v>
      </c>
      <c r="C147" s="46" t="s">
        <v>7259</v>
      </c>
      <c r="D147" s="38">
        <v>3</v>
      </c>
      <c r="E147" s="38" t="s">
        <v>7282</v>
      </c>
      <c r="F147" s="38" t="s">
        <v>7283</v>
      </c>
      <c r="G147" s="39" t="s">
        <v>223</v>
      </c>
      <c r="H147" s="39" t="s">
        <v>6878</v>
      </c>
      <c r="I147" s="39" t="s">
        <v>1132</v>
      </c>
      <c r="J147" s="39" t="s">
        <v>256</v>
      </c>
      <c r="K147" s="39" t="s">
        <v>6901</v>
      </c>
      <c r="L147" s="39" t="s">
        <v>1126</v>
      </c>
      <c r="M147" s="39" t="s">
        <v>6927</v>
      </c>
      <c r="N147" s="39">
        <v>2016</v>
      </c>
      <c r="O147" s="39"/>
      <c r="P147" s="39"/>
      <c r="Q147" s="39"/>
      <c r="R147" s="39"/>
      <c r="S147" s="39"/>
      <c r="T147" s="39" t="s">
        <v>6858</v>
      </c>
      <c r="U147" s="39" t="s">
        <v>6858</v>
      </c>
      <c r="V147" s="39" t="s">
        <v>6880</v>
      </c>
      <c r="W147" s="39" t="s">
        <v>6881</v>
      </c>
      <c r="X147" s="39" t="s">
        <v>7262</v>
      </c>
      <c r="Y147" s="49" t="s">
        <v>265</v>
      </c>
      <c r="Z147" s="57"/>
      <c r="AA147" s="57"/>
      <c r="AB147" s="57"/>
      <c r="AC147" s="57"/>
      <c r="AD147" s="57"/>
      <c r="AE147" s="57"/>
      <c r="AF147" s="57"/>
      <c r="AG147" s="57"/>
      <c r="AH147" s="57"/>
      <c r="AI147" s="57"/>
      <c r="AJ147" s="57"/>
      <c r="AK147" s="57"/>
      <c r="AL147" s="41" t="str">
        <f>IF(A147="","",IF(IF(ISERROR(MATCH(A147,[1]vInfo!A:A,0)),"","VPC")&lt;&gt;"","VPC",IF(ISERROR(MATCH(A147,[2]vInfo!A:A,0)),IF(ISERROR(MATCH(A147,[3]vInfo!A:A,0)),"Non VPC(Location/Technical Constraint)","VPC (yet)"),"VPC (yet)")))</f>
        <v>VPC</v>
      </c>
      <c r="AM147" s="41" t="str">
        <f>IF(AL147="VPC (yet)",IFERROR(VLOOKUP(B147,[5]Sheet1!A:B,2,0),""),"")</f>
        <v/>
      </c>
      <c r="AN147" s="41" t="str">
        <f t="shared" si="5"/>
        <v>infra</v>
      </c>
    </row>
    <row r="148" spans="1:41" ht="18" customHeight="1">
      <c r="A148" s="38" t="str">
        <f t="shared" si="4"/>
        <v>w11gctxtdb2a</v>
      </c>
      <c r="B148" s="46" t="s">
        <v>7258</v>
      </c>
      <c r="C148" s="46" t="s">
        <v>7259</v>
      </c>
      <c r="D148" s="38">
        <v>3</v>
      </c>
      <c r="E148" s="38" t="s">
        <v>7284</v>
      </c>
      <c r="F148" s="38" t="s">
        <v>7285</v>
      </c>
      <c r="G148" s="39" t="s">
        <v>223</v>
      </c>
      <c r="H148" s="39" t="s">
        <v>6878</v>
      </c>
      <c r="I148" s="39" t="s">
        <v>1132</v>
      </c>
      <c r="J148" s="39" t="s">
        <v>256</v>
      </c>
      <c r="K148" s="39" t="s">
        <v>6901</v>
      </c>
      <c r="L148" s="39" t="s">
        <v>1126</v>
      </c>
      <c r="M148" s="39" t="s">
        <v>6927</v>
      </c>
      <c r="N148" s="39">
        <v>2016</v>
      </c>
      <c r="O148" s="39"/>
      <c r="P148" s="39"/>
      <c r="Q148" s="39"/>
      <c r="R148" s="39"/>
      <c r="S148" s="39"/>
      <c r="T148" s="39" t="s">
        <v>6858</v>
      </c>
      <c r="U148" s="39" t="s">
        <v>6858</v>
      </c>
      <c r="V148" s="39" t="s">
        <v>6880</v>
      </c>
      <c r="W148" s="39" t="s">
        <v>6881</v>
      </c>
      <c r="X148" s="39" t="s">
        <v>7262</v>
      </c>
      <c r="Y148" s="49" t="s">
        <v>265</v>
      </c>
      <c r="Z148" s="57"/>
      <c r="AA148" s="57"/>
      <c r="AB148" s="57"/>
      <c r="AC148" s="57"/>
      <c r="AD148" s="57"/>
      <c r="AE148" s="57"/>
      <c r="AF148" s="57"/>
      <c r="AG148" s="57"/>
      <c r="AH148" s="57"/>
      <c r="AI148" s="57"/>
      <c r="AJ148" s="57"/>
      <c r="AK148" s="57"/>
      <c r="AL148" s="41" t="str">
        <f>IF(A148="","",IF(IF(ISERROR(MATCH(A148,[1]vInfo!A:A,0)),"","VPC")&lt;&gt;"","VPC",IF(ISERROR(MATCH(A148,[2]vInfo!A:A,0)),IF(ISERROR(MATCH(A148,[3]vInfo!A:A,0)),"Non VPC(Location/Technical Constraint)","VPC (yet)"),"VPC (yet)")))</f>
        <v>VPC</v>
      </c>
      <c r="AM148" s="41" t="str">
        <f>IF(AL148="VPC (yet)",IFERROR(VLOOKUP(B148,[5]Sheet1!A:B,2,0),""),"")</f>
        <v/>
      </c>
      <c r="AN148" s="41" t="str">
        <f t="shared" si="5"/>
        <v>infra</v>
      </c>
    </row>
    <row r="149" spans="1:41" ht="18" customHeight="1">
      <c r="A149" s="38" t="str">
        <f t="shared" si="4"/>
        <v>w11gctxtrd1a</v>
      </c>
      <c r="B149" s="46" t="s">
        <v>7258</v>
      </c>
      <c r="C149" s="46" t="s">
        <v>7259</v>
      </c>
      <c r="D149" s="38">
        <v>3</v>
      </c>
      <c r="E149" s="38" t="s">
        <v>7286</v>
      </c>
      <c r="F149" s="38" t="s">
        <v>7287</v>
      </c>
      <c r="G149" s="39" t="s">
        <v>223</v>
      </c>
      <c r="H149" s="39" t="s">
        <v>6878</v>
      </c>
      <c r="I149" s="39" t="s">
        <v>1132</v>
      </c>
      <c r="J149" s="39" t="s">
        <v>256</v>
      </c>
      <c r="K149" s="39" t="s">
        <v>6901</v>
      </c>
      <c r="L149" s="39" t="s">
        <v>1126</v>
      </c>
      <c r="M149" s="39"/>
      <c r="N149" s="39"/>
      <c r="O149" s="39"/>
      <c r="P149" s="39"/>
      <c r="Q149" s="39"/>
      <c r="R149" s="39"/>
      <c r="S149" s="39"/>
      <c r="T149" s="39" t="s">
        <v>6858</v>
      </c>
      <c r="U149" s="39" t="s">
        <v>6858</v>
      </c>
      <c r="V149" s="39" t="s">
        <v>6880</v>
      </c>
      <c r="W149" s="39" t="s">
        <v>6881</v>
      </c>
      <c r="X149" s="39" t="s">
        <v>7262</v>
      </c>
      <c r="Y149" s="49" t="s">
        <v>265</v>
      </c>
      <c r="Z149" s="57"/>
      <c r="AA149" s="57"/>
      <c r="AB149" s="57"/>
      <c r="AC149" s="57"/>
      <c r="AD149" s="57"/>
      <c r="AE149" s="57"/>
      <c r="AF149" s="57"/>
      <c r="AG149" s="57"/>
      <c r="AH149" s="57"/>
      <c r="AI149" s="57"/>
      <c r="AJ149" s="57"/>
      <c r="AK149" s="57"/>
      <c r="AL149" s="41" t="str">
        <f>IF(A149="","",IF(IF(ISERROR(MATCH(A149,[1]vInfo!A:A,0)),"","VPC")&lt;&gt;"","VPC",IF(ISERROR(MATCH(A149,[2]vInfo!A:A,0)),IF(ISERROR(MATCH(A149,[3]vInfo!A:A,0)),"Non VPC(Location/Technical Constraint)","VPC (yet)"),"VPC (yet)")))</f>
        <v>VPC</v>
      </c>
      <c r="AM149" s="41" t="str">
        <f>IF(AL149="VPC (yet)",IFERROR(VLOOKUP(B149,[5]Sheet1!A:B,2,0),""),"")</f>
        <v/>
      </c>
      <c r="AN149" s="41" t="str">
        <f t="shared" si="5"/>
        <v>infra</v>
      </c>
    </row>
    <row r="150" spans="1:41" ht="18" customHeight="1">
      <c r="A150" s="38" t="str">
        <f t="shared" si="4"/>
        <v>w11gctxtweb1a</v>
      </c>
      <c r="B150" s="46" t="s">
        <v>7258</v>
      </c>
      <c r="C150" s="46" t="s">
        <v>7259</v>
      </c>
      <c r="D150" s="38">
        <v>3</v>
      </c>
      <c r="E150" s="38" t="s">
        <v>7288</v>
      </c>
      <c r="F150" s="38" t="s">
        <v>7289</v>
      </c>
      <c r="G150" s="39" t="s">
        <v>223</v>
      </c>
      <c r="H150" s="39" t="s">
        <v>6878</v>
      </c>
      <c r="I150" s="39" t="s">
        <v>1132</v>
      </c>
      <c r="J150" s="39" t="s">
        <v>256</v>
      </c>
      <c r="K150" s="39" t="s">
        <v>6901</v>
      </c>
      <c r="L150" s="39" t="s">
        <v>1126</v>
      </c>
      <c r="M150" s="39"/>
      <c r="N150" s="39"/>
      <c r="O150" s="39"/>
      <c r="P150" s="39"/>
      <c r="Q150" s="39"/>
      <c r="R150" s="39"/>
      <c r="S150" s="39"/>
      <c r="T150" s="39" t="s">
        <v>6858</v>
      </c>
      <c r="U150" s="39" t="s">
        <v>6858</v>
      </c>
      <c r="V150" s="39" t="s">
        <v>6880</v>
      </c>
      <c r="W150" s="39" t="s">
        <v>6881</v>
      </c>
      <c r="X150" s="39" t="s">
        <v>7262</v>
      </c>
      <c r="Y150" s="49" t="s">
        <v>265</v>
      </c>
      <c r="Z150" s="57"/>
      <c r="AA150" s="57"/>
      <c r="AB150" s="57"/>
      <c r="AC150" s="57"/>
      <c r="AD150" s="57"/>
      <c r="AE150" s="57"/>
      <c r="AF150" s="57"/>
      <c r="AG150" s="57"/>
      <c r="AH150" s="57"/>
      <c r="AI150" s="57"/>
      <c r="AJ150" s="57"/>
      <c r="AK150" s="57"/>
      <c r="AL150" s="41" t="str">
        <f>IF(A150="","",IF(IF(ISERROR(MATCH(A150,[1]vInfo!A:A,0)),"","VPC")&lt;&gt;"","VPC",IF(ISERROR(MATCH(A150,[2]vInfo!A:A,0)),IF(ISERROR(MATCH(A150,[3]vInfo!A:A,0)),"Non VPC(Location/Technical Constraint)","VPC (yet)"),"VPC (yet)")))</f>
        <v>VPC</v>
      </c>
      <c r="AM150" s="41" t="str">
        <f>IF(AL150="VPC (yet)",IFERROR(VLOOKUP(B150,[5]Sheet1!A:B,2,0),""),"")</f>
        <v/>
      </c>
      <c r="AN150" s="41" t="str">
        <f t="shared" si="5"/>
        <v>infra</v>
      </c>
    </row>
    <row r="151" spans="1:41" ht="18" customHeight="1">
      <c r="A151" s="38" t="str">
        <f t="shared" si="4"/>
        <v>w11gctxtweb2a</v>
      </c>
      <c r="B151" s="46" t="s">
        <v>7258</v>
      </c>
      <c r="C151" s="46" t="s">
        <v>7259</v>
      </c>
      <c r="D151" s="38">
        <v>3</v>
      </c>
      <c r="E151" s="38" t="s">
        <v>7290</v>
      </c>
      <c r="F151" s="38" t="s">
        <v>7291</v>
      </c>
      <c r="G151" s="39" t="s">
        <v>223</v>
      </c>
      <c r="H151" s="39" t="s">
        <v>6878</v>
      </c>
      <c r="I151" s="39" t="s">
        <v>1132</v>
      </c>
      <c r="J151" s="39" t="s">
        <v>256</v>
      </c>
      <c r="K151" s="39" t="s">
        <v>6901</v>
      </c>
      <c r="L151" s="39" t="s">
        <v>1126</v>
      </c>
      <c r="M151" s="39"/>
      <c r="N151" s="39"/>
      <c r="O151" s="39"/>
      <c r="P151" s="39"/>
      <c r="Q151" s="39"/>
      <c r="R151" s="39"/>
      <c r="S151" s="39"/>
      <c r="T151" s="39" t="s">
        <v>6858</v>
      </c>
      <c r="U151" s="39" t="s">
        <v>6858</v>
      </c>
      <c r="V151" s="39" t="s">
        <v>6880</v>
      </c>
      <c r="W151" s="39" t="s">
        <v>6881</v>
      </c>
      <c r="X151" s="39" t="s">
        <v>7262</v>
      </c>
      <c r="Y151" s="49" t="s">
        <v>265</v>
      </c>
      <c r="Z151" s="57"/>
      <c r="AA151" s="57"/>
      <c r="AB151" s="57"/>
      <c r="AC151" s="57"/>
      <c r="AD151" s="57"/>
      <c r="AE151" s="57"/>
      <c r="AF151" s="57"/>
      <c r="AG151" s="57"/>
      <c r="AH151" s="57"/>
      <c r="AI151" s="57"/>
      <c r="AJ151" s="57"/>
      <c r="AK151" s="57"/>
      <c r="AL151" s="41" t="str">
        <f>IF(A151="","",IF(IF(ISERROR(MATCH(A151,[1]vInfo!A:A,0)),"","VPC")&lt;&gt;"","VPC",IF(ISERROR(MATCH(A151,[2]vInfo!A:A,0)),IF(ISERROR(MATCH(A151,[3]vInfo!A:A,0)),"Non VPC(Location/Technical Constraint)","VPC (yet)"),"VPC (yet)")))</f>
        <v>VPC</v>
      </c>
      <c r="AM151" s="41" t="str">
        <f>IF(AL151="VPC (yet)",IFERROR(VLOOKUP(B151,[5]Sheet1!A:B,2,0),""),"")</f>
        <v/>
      </c>
      <c r="AN151" s="41" t="str">
        <f t="shared" si="5"/>
        <v>infra</v>
      </c>
    </row>
    <row r="152" spans="1:41" ht="18" customHeight="1">
      <c r="A152" s="38" t="str">
        <f t="shared" si="4"/>
        <v>w11sctx2fa1a</v>
      </c>
      <c r="B152" s="46" t="s">
        <v>7258</v>
      </c>
      <c r="C152" s="46" t="s">
        <v>7259</v>
      </c>
      <c r="D152" s="38">
        <v>3</v>
      </c>
      <c r="E152" s="46" t="s">
        <v>387</v>
      </c>
      <c r="F152" s="46" t="s">
        <v>7292</v>
      </c>
      <c r="G152" s="39" t="s">
        <v>258</v>
      </c>
      <c r="H152" s="39" t="s">
        <v>6878</v>
      </c>
      <c r="I152" s="39" t="s">
        <v>1132</v>
      </c>
      <c r="J152" s="39" t="s">
        <v>256</v>
      </c>
      <c r="K152" s="39" t="s">
        <v>6010</v>
      </c>
      <c r="L152" s="39" t="s">
        <v>1126</v>
      </c>
      <c r="M152" s="39" t="s">
        <v>6927</v>
      </c>
      <c r="N152" s="39" t="s">
        <v>6928</v>
      </c>
      <c r="O152" s="39"/>
      <c r="P152" s="39"/>
      <c r="Q152" s="39"/>
      <c r="R152" s="39" t="s">
        <v>6920</v>
      </c>
      <c r="S152" s="39"/>
      <c r="T152" s="39" t="s">
        <v>277</v>
      </c>
      <c r="U152" s="39" t="s">
        <v>6939</v>
      </c>
      <c r="V152" s="39" t="s">
        <v>6880</v>
      </c>
      <c r="W152" s="39" t="s">
        <v>6881</v>
      </c>
      <c r="X152" s="39" t="s">
        <v>6882</v>
      </c>
      <c r="Y152" s="49" t="s">
        <v>6883</v>
      </c>
      <c r="Z152" s="39">
        <v>2</v>
      </c>
      <c r="AA152" s="39"/>
      <c r="AB152" s="39">
        <v>4096</v>
      </c>
      <c r="AC152" s="39">
        <v>2700</v>
      </c>
      <c r="AD152" s="39"/>
      <c r="AE152" s="39"/>
      <c r="AF152" s="39"/>
      <c r="AG152" s="39"/>
      <c r="AH152" s="39"/>
      <c r="AI152" s="57"/>
      <c r="AJ152" s="59" t="s">
        <v>6940</v>
      </c>
      <c r="AK152" s="57"/>
      <c r="AL152" s="41" t="str">
        <f>IF(A152="","",IF(IF(ISERROR(MATCH(A152,[1]vInfo!A:A,0)),"","VPC")&lt;&gt;"","VPC",IF(ISERROR(MATCH(A152,[2]vInfo!A:A,0)),IF(ISERROR(MATCH(A152,[3]vInfo!A:A,0)),"Non VPC(Location/Technical Constraint)","VPC (yet)"),"VPC (yet)")))</f>
        <v>Non VPC(Location/Technical Constraint)</v>
      </c>
      <c r="AM152" s="41" t="str">
        <f>IF(AL152="VPC (yet)",IFERROR(VLOOKUP(B152,[5]Sheet1!A:B,2,0),""),"")</f>
        <v/>
      </c>
      <c r="AN152" s="41" t="str">
        <f t="shared" si="5"/>
        <v>infra</v>
      </c>
    </row>
    <row r="153" spans="1:41" ht="18" customHeight="1">
      <c r="A153" s="38" t="str">
        <f t="shared" si="4"/>
        <v>w11sctxsa1a</v>
      </c>
      <c r="B153" s="46" t="s">
        <v>7258</v>
      </c>
      <c r="C153" s="46" t="s">
        <v>7259</v>
      </c>
      <c r="D153" s="38">
        <v>3</v>
      </c>
      <c r="E153" s="46" t="s">
        <v>7293</v>
      </c>
      <c r="F153" s="46" t="s">
        <v>390</v>
      </c>
      <c r="G153" s="39" t="s">
        <v>258</v>
      </c>
      <c r="H153" s="39" t="s">
        <v>6878</v>
      </c>
      <c r="I153" s="39" t="s">
        <v>1132</v>
      </c>
      <c r="J153" s="39" t="s">
        <v>256</v>
      </c>
      <c r="K153" s="39" t="s">
        <v>6010</v>
      </c>
      <c r="L153" s="39" t="s">
        <v>1126</v>
      </c>
      <c r="M153" s="39" t="s">
        <v>6927</v>
      </c>
      <c r="N153" s="39" t="s">
        <v>6928</v>
      </c>
      <c r="O153" s="39"/>
      <c r="P153" s="39"/>
      <c r="Q153" s="39"/>
      <c r="R153" s="39" t="s">
        <v>6920</v>
      </c>
      <c r="S153" s="39"/>
      <c r="T153" s="39" t="s">
        <v>277</v>
      </c>
      <c r="U153" s="39" t="s">
        <v>6939</v>
      </c>
      <c r="V153" s="39" t="s">
        <v>6880</v>
      </c>
      <c r="W153" s="39" t="s">
        <v>6881</v>
      </c>
      <c r="X153" s="39" t="s">
        <v>6882</v>
      </c>
      <c r="Y153" s="49" t="s">
        <v>6883</v>
      </c>
      <c r="Z153" s="39">
        <v>2</v>
      </c>
      <c r="AA153" s="39"/>
      <c r="AB153" s="39">
        <v>4096</v>
      </c>
      <c r="AC153" s="39">
        <v>2400</v>
      </c>
      <c r="AD153" s="39"/>
      <c r="AE153" s="39"/>
      <c r="AF153" s="39"/>
      <c r="AG153" s="39"/>
      <c r="AH153" s="39"/>
      <c r="AI153" s="57"/>
      <c r="AJ153" s="59" t="s">
        <v>6940</v>
      </c>
      <c r="AK153" s="57"/>
      <c r="AL153" s="41" t="str">
        <f>IF(A153="","",IF(IF(ISERROR(MATCH(A153,[1]vInfo!A:A,0)),"","VPC")&lt;&gt;"","VPC",IF(ISERROR(MATCH(A153,[2]vInfo!A:A,0)),IF(ISERROR(MATCH(A153,[3]vInfo!A:A,0)),"Non VPC(Location/Technical Constraint)","VPC (yet)"),"VPC (yet)")))</f>
        <v>Non VPC(Location/Technical Constraint)</v>
      </c>
      <c r="AM153" s="41" t="str">
        <f>IF(AL153="VPC (yet)",IFERROR(VLOOKUP(B153,[5]Sheet1!A:B,2,0),""),"")</f>
        <v/>
      </c>
      <c r="AN153" s="41" t="str">
        <f t="shared" si="5"/>
        <v>infra</v>
      </c>
    </row>
    <row r="154" spans="1:41" ht="18" customHeight="1">
      <c r="A154" s="38" t="str">
        <f t="shared" si="4"/>
        <v>w11sctxsg1a</v>
      </c>
      <c r="B154" s="46" t="s">
        <v>7258</v>
      </c>
      <c r="C154" s="46" t="s">
        <v>7259</v>
      </c>
      <c r="D154" s="38">
        <v>3</v>
      </c>
      <c r="E154" s="46" t="s">
        <v>7294</v>
      </c>
      <c r="F154" s="46" t="s">
        <v>7295</v>
      </c>
      <c r="G154" s="39" t="s">
        <v>258</v>
      </c>
      <c r="H154" s="39" t="s">
        <v>6878</v>
      </c>
      <c r="I154" s="39" t="s">
        <v>1132</v>
      </c>
      <c r="J154" s="39" t="s">
        <v>256</v>
      </c>
      <c r="K154" s="39" t="s">
        <v>6010</v>
      </c>
      <c r="L154" s="39" t="s">
        <v>1126</v>
      </c>
      <c r="M154" s="39"/>
      <c r="N154" s="39"/>
      <c r="O154" s="39"/>
      <c r="P154" s="39"/>
      <c r="Q154" s="39"/>
      <c r="R154" s="39"/>
      <c r="S154" s="39"/>
      <c r="T154" s="39" t="s">
        <v>277</v>
      </c>
      <c r="U154" s="39" t="s">
        <v>6939</v>
      </c>
      <c r="V154" s="39" t="s">
        <v>6880</v>
      </c>
      <c r="W154" s="39" t="s">
        <v>6881</v>
      </c>
      <c r="X154" s="39" t="s">
        <v>6882</v>
      </c>
      <c r="Y154" s="49" t="s">
        <v>6883</v>
      </c>
      <c r="Z154" s="39">
        <v>2</v>
      </c>
      <c r="AA154" s="39"/>
      <c r="AB154" s="39">
        <v>4096</v>
      </c>
      <c r="AC154" s="39">
        <v>2699</v>
      </c>
      <c r="AD154" s="39"/>
      <c r="AE154" s="39"/>
      <c r="AF154" s="39"/>
      <c r="AG154" s="39"/>
      <c r="AH154" s="39"/>
      <c r="AI154" s="57"/>
      <c r="AJ154" s="59" t="s">
        <v>6940</v>
      </c>
      <c r="AK154" s="57"/>
      <c r="AL154" s="41" t="str">
        <f>IF(A154="","",IF(IF(ISERROR(MATCH(A154,[1]vInfo!A:A,0)),"","VPC")&lt;&gt;"","VPC",IF(ISERROR(MATCH(A154,[2]vInfo!A:A,0)),IF(ISERROR(MATCH(A154,[3]vInfo!A:A,0)),"Non VPC(Location/Technical Constraint)","VPC (yet)"),"VPC (yet)")))</f>
        <v>Non VPC(Location/Technical Constraint)</v>
      </c>
      <c r="AM154" s="41" t="str">
        <f>IF(AL154="VPC (yet)",IFERROR(VLOOKUP(B154,[5]Sheet1!A:B,2,0),""),"")</f>
        <v/>
      </c>
      <c r="AN154" s="41" t="str">
        <f t="shared" si="5"/>
        <v>infra</v>
      </c>
    </row>
    <row r="155" spans="1:41" ht="18" customHeight="1">
      <c r="A155" s="38" t="str">
        <f t="shared" si="4"/>
        <v>w11sctxtapp1a</v>
      </c>
      <c r="B155" s="46" t="s">
        <v>7258</v>
      </c>
      <c r="C155" s="46" t="s">
        <v>7259</v>
      </c>
      <c r="D155" s="38">
        <v>3</v>
      </c>
      <c r="E155" s="38" t="s">
        <v>7296</v>
      </c>
      <c r="F155" s="38" t="s">
        <v>7297</v>
      </c>
      <c r="G155" s="39" t="s">
        <v>258</v>
      </c>
      <c r="H155" s="39" t="s">
        <v>6878</v>
      </c>
      <c r="I155" s="39" t="s">
        <v>1132</v>
      </c>
      <c r="J155" s="39" t="s">
        <v>256</v>
      </c>
      <c r="K155" s="39" t="s">
        <v>6901</v>
      </c>
      <c r="L155" s="39" t="s">
        <v>1126</v>
      </c>
      <c r="M155" s="39"/>
      <c r="N155" s="39"/>
      <c r="O155" s="39"/>
      <c r="P155" s="39"/>
      <c r="Q155" s="39"/>
      <c r="R155" s="39"/>
      <c r="S155" s="39"/>
      <c r="T155" s="39" t="s">
        <v>229</v>
      </c>
      <c r="U155" s="39" t="s">
        <v>6939</v>
      </c>
      <c r="V155" s="39" t="s">
        <v>6880</v>
      </c>
      <c r="W155" s="39" t="s">
        <v>6881</v>
      </c>
      <c r="X155" s="39" t="s">
        <v>7262</v>
      </c>
      <c r="Y155" s="49" t="s">
        <v>265</v>
      </c>
      <c r="Z155" s="57"/>
      <c r="AA155" s="57"/>
      <c r="AB155" s="57"/>
      <c r="AC155" s="57"/>
      <c r="AD155" s="57"/>
      <c r="AE155" s="57"/>
      <c r="AF155" s="57"/>
      <c r="AG155" s="57"/>
      <c r="AH155" s="57"/>
      <c r="AI155" s="57"/>
      <c r="AJ155" s="57"/>
      <c r="AK155" s="57"/>
      <c r="AL155" s="41" t="str">
        <f>IF(A155="","",IF(IF(ISERROR(MATCH(A155,[1]vInfo!A:A,0)),"","VPC")&lt;&gt;"","VPC",IF(ISERROR(MATCH(A155,[2]vInfo!A:A,0)),IF(ISERROR(MATCH(A155,[3]vInfo!A:A,0)),"Non VPC(Location/Technical Constraint)","VPC (yet)"),"VPC (yet)")))</f>
        <v>Non VPC(Location/Technical Constraint)</v>
      </c>
      <c r="AM155" s="41" t="str">
        <f>IF(AL155="VPC (yet)",IFERROR(VLOOKUP(B155,[5]Sheet1!A:B,2,0),""),"")</f>
        <v/>
      </c>
      <c r="AN155" s="41" t="str">
        <f t="shared" si="5"/>
        <v>infra</v>
      </c>
    </row>
    <row r="156" spans="1:41" ht="18" customHeight="1">
      <c r="A156" s="38" t="str">
        <f t="shared" si="4"/>
        <v>w11sctxtdb1a</v>
      </c>
      <c r="B156" s="46" t="s">
        <v>7258</v>
      </c>
      <c r="C156" s="46" t="s">
        <v>7259</v>
      </c>
      <c r="D156" s="38">
        <v>3</v>
      </c>
      <c r="E156" s="38" t="s">
        <v>7298</v>
      </c>
      <c r="F156" s="38" t="s">
        <v>7299</v>
      </c>
      <c r="G156" s="39" t="s">
        <v>258</v>
      </c>
      <c r="H156" s="39" t="s">
        <v>6878</v>
      </c>
      <c r="I156" s="39" t="s">
        <v>1132</v>
      </c>
      <c r="J156" s="39" t="s">
        <v>256</v>
      </c>
      <c r="K156" s="39" t="s">
        <v>6901</v>
      </c>
      <c r="L156" s="39" t="s">
        <v>1126</v>
      </c>
      <c r="M156" s="39" t="s">
        <v>6927</v>
      </c>
      <c r="N156" s="39">
        <v>2016</v>
      </c>
      <c r="O156" s="39"/>
      <c r="P156" s="39"/>
      <c r="Q156" s="39"/>
      <c r="R156" s="39"/>
      <c r="S156" s="39"/>
      <c r="T156" s="39" t="s">
        <v>229</v>
      </c>
      <c r="U156" s="39" t="s">
        <v>6939</v>
      </c>
      <c r="V156" s="39" t="s">
        <v>6880</v>
      </c>
      <c r="W156" s="39" t="s">
        <v>6881</v>
      </c>
      <c r="X156" s="39" t="s">
        <v>7262</v>
      </c>
      <c r="Y156" s="49" t="s">
        <v>265</v>
      </c>
      <c r="Z156" s="57"/>
      <c r="AA156" s="57"/>
      <c r="AB156" s="57"/>
      <c r="AC156" s="57"/>
      <c r="AD156" s="57"/>
      <c r="AE156" s="57"/>
      <c r="AF156" s="57"/>
      <c r="AG156" s="57"/>
      <c r="AH156" s="57"/>
      <c r="AI156" s="57"/>
      <c r="AJ156" s="57"/>
      <c r="AK156" s="57"/>
      <c r="AL156" s="41" t="str">
        <f>IF(A156="","",IF(IF(ISERROR(MATCH(A156,[1]vInfo!A:A,0)),"","VPC")&lt;&gt;"","VPC",IF(ISERROR(MATCH(A156,[2]vInfo!A:A,0)),IF(ISERROR(MATCH(A156,[3]vInfo!A:A,0)),"Non VPC(Location/Technical Constraint)","VPC (yet)"),"VPC (yet)")))</f>
        <v>Non VPC(Location/Technical Constraint)</v>
      </c>
      <c r="AM156" s="41" t="str">
        <f>IF(AL156="VPC (yet)",IFERROR(VLOOKUP(B156,[5]Sheet1!A:B,2,0),""),"")</f>
        <v/>
      </c>
      <c r="AN156" s="41" t="str">
        <f t="shared" si="5"/>
        <v>infra</v>
      </c>
    </row>
    <row r="157" spans="1:41" ht="18" customHeight="1">
      <c r="A157" s="38" t="str">
        <f t="shared" si="4"/>
        <v>w11sctxtrd1a</v>
      </c>
      <c r="B157" s="46" t="s">
        <v>7258</v>
      </c>
      <c r="C157" s="46" t="s">
        <v>7259</v>
      </c>
      <c r="D157" s="38">
        <v>3</v>
      </c>
      <c r="E157" s="38" t="s">
        <v>7300</v>
      </c>
      <c r="F157" s="38" t="s">
        <v>7301</v>
      </c>
      <c r="G157" s="39" t="s">
        <v>258</v>
      </c>
      <c r="H157" s="39" t="s">
        <v>6878</v>
      </c>
      <c r="I157" s="39" t="s">
        <v>1132</v>
      </c>
      <c r="J157" s="39" t="s">
        <v>256</v>
      </c>
      <c r="K157" s="39" t="s">
        <v>6901</v>
      </c>
      <c r="L157" s="39" t="s">
        <v>1126</v>
      </c>
      <c r="M157" s="39"/>
      <c r="N157" s="39"/>
      <c r="O157" s="39"/>
      <c r="P157" s="39"/>
      <c r="Q157" s="39"/>
      <c r="R157" s="39"/>
      <c r="S157" s="39"/>
      <c r="T157" s="39" t="s">
        <v>229</v>
      </c>
      <c r="U157" s="39" t="s">
        <v>6939</v>
      </c>
      <c r="V157" s="39" t="s">
        <v>6880</v>
      </c>
      <c r="W157" s="39" t="s">
        <v>6881</v>
      </c>
      <c r="X157" s="39" t="s">
        <v>7262</v>
      </c>
      <c r="Y157" s="49" t="s">
        <v>265</v>
      </c>
      <c r="Z157" s="57"/>
      <c r="AA157" s="57"/>
      <c r="AB157" s="57"/>
      <c r="AC157" s="57"/>
      <c r="AD157" s="57"/>
      <c r="AE157" s="57"/>
      <c r="AF157" s="57"/>
      <c r="AG157" s="57"/>
      <c r="AH157" s="57"/>
      <c r="AI157" s="57"/>
      <c r="AJ157" s="57"/>
      <c r="AK157" s="57"/>
      <c r="AL157" s="41" t="str">
        <f>IF(A157="","",IF(IF(ISERROR(MATCH(A157,[1]vInfo!A:A,0)),"","VPC")&lt;&gt;"","VPC",IF(ISERROR(MATCH(A157,[2]vInfo!A:A,0)),IF(ISERROR(MATCH(A157,[3]vInfo!A:A,0)),"Non VPC(Location/Technical Constraint)","VPC (yet)"),"VPC (yet)")))</f>
        <v>Non VPC(Location/Technical Constraint)</v>
      </c>
      <c r="AM157" s="41" t="str">
        <f>IF(AL157="VPC (yet)",IFERROR(VLOOKUP(B157,[5]Sheet1!A:B,2,0),""),"")</f>
        <v/>
      </c>
      <c r="AN157" s="41" t="str">
        <f t="shared" si="5"/>
        <v>infra</v>
      </c>
    </row>
    <row r="158" spans="1:41" ht="18" customHeight="1">
      <c r="A158" s="38" t="str">
        <f t="shared" si="4"/>
        <v>w11sctxtweb1a</v>
      </c>
      <c r="B158" s="46" t="s">
        <v>7258</v>
      </c>
      <c r="C158" s="46" t="s">
        <v>7259</v>
      </c>
      <c r="D158" s="38">
        <v>3</v>
      </c>
      <c r="E158" s="38" t="s">
        <v>7302</v>
      </c>
      <c r="F158" s="38" t="s">
        <v>7303</v>
      </c>
      <c r="G158" s="39" t="s">
        <v>258</v>
      </c>
      <c r="H158" s="39" t="s">
        <v>6878</v>
      </c>
      <c r="I158" s="39" t="s">
        <v>1132</v>
      </c>
      <c r="J158" s="39" t="s">
        <v>256</v>
      </c>
      <c r="K158" s="39" t="s">
        <v>6901</v>
      </c>
      <c r="L158" s="39" t="s">
        <v>1126</v>
      </c>
      <c r="M158" s="39"/>
      <c r="N158" s="39"/>
      <c r="O158" s="39"/>
      <c r="P158" s="39"/>
      <c r="Q158" s="39"/>
      <c r="R158" s="39"/>
      <c r="S158" s="39"/>
      <c r="T158" s="39" t="s">
        <v>229</v>
      </c>
      <c r="U158" s="39" t="s">
        <v>6939</v>
      </c>
      <c r="V158" s="39" t="s">
        <v>6880</v>
      </c>
      <c r="W158" s="39" t="s">
        <v>6881</v>
      </c>
      <c r="X158" s="39" t="s">
        <v>7262</v>
      </c>
      <c r="Y158" s="49" t="s">
        <v>265</v>
      </c>
      <c r="Z158" s="57"/>
      <c r="AA158" s="57"/>
      <c r="AB158" s="57"/>
      <c r="AC158" s="57"/>
      <c r="AD158" s="57"/>
      <c r="AE158" s="57"/>
      <c r="AF158" s="57"/>
      <c r="AG158" s="57"/>
      <c r="AH158" s="57"/>
      <c r="AI158" s="57"/>
      <c r="AJ158" s="57"/>
      <c r="AK158" s="81"/>
      <c r="AL158" s="41" t="str">
        <f>IF(A158="","",IF(IF(ISERROR(MATCH(A158,[1]vInfo!A:A,0)),"","VPC")&lt;&gt;"","VPC",IF(ISERROR(MATCH(A158,[2]vInfo!A:A,0)),IF(ISERROR(MATCH(A158,[3]vInfo!A:A,0)),"Non VPC(Location/Technical Constraint)","VPC (yet)"),"VPC (yet)")))</f>
        <v>Non VPC(Location/Technical Constraint)</v>
      </c>
      <c r="AM158" s="41" t="str">
        <f>IF(AL158="VPC (yet)",IFERROR(VLOOKUP(B158,[5]Sheet1!A:B,2,0),""),"")</f>
        <v/>
      </c>
      <c r="AN158" s="41" t="str">
        <f t="shared" si="5"/>
        <v>infra</v>
      </c>
    </row>
    <row r="159" spans="1:41" ht="18" customHeight="1">
      <c r="A159" s="38" t="str">
        <f t="shared" si="4"/>
        <v>w11gcybacpm01</v>
      </c>
      <c r="B159" s="38" t="s">
        <v>474</v>
      </c>
      <c r="C159" s="46" t="s">
        <v>7304</v>
      </c>
      <c r="D159" s="38">
        <v>3</v>
      </c>
      <c r="E159" s="38" t="s">
        <v>475</v>
      </c>
      <c r="F159" s="38" t="s">
        <v>477</v>
      </c>
      <c r="G159" s="39" t="s">
        <v>223</v>
      </c>
      <c r="H159" s="39" t="s">
        <v>6878</v>
      </c>
      <c r="I159" s="39" t="s">
        <v>1132</v>
      </c>
      <c r="J159" s="39" t="s">
        <v>256</v>
      </c>
      <c r="K159" s="39" t="s">
        <v>6010</v>
      </c>
      <c r="L159" s="39" t="s">
        <v>1126</v>
      </c>
      <c r="M159" s="39"/>
      <c r="N159" s="39"/>
      <c r="O159" s="39"/>
      <c r="P159" s="39"/>
      <c r="Q159" s="39"/>
      <c r="R159" s="39" t="s">
        <v>6920</v>
      </c>
      <c r="S159" s="39"/>
      <c r="T159" s="39" t="s">
        <v>229</v>
      </c>
      <c r="U159" s="39" t="s">
        <v>6879</v>
      </c>
      <c r="V159" s="39" t="s">
        <v>6963</v>
      </c>
      <c r="W159" s="39" t="s">
        <v>7305</v>
      </c>
      <c r="X159" s="39" t="s">
        <v>7306</v>
      </c>
      <c r="Y159" s="49" t="s">
        <v>6883</v>
      </c>
      <c r="Z159" s="39">
        <v>2</v>
      </c>
      <c r="AA159" s="39"/>
      <c r="AB159" s="39">
        <v>8192</v>
      </c>
      <c r="AC159" s="39"/>
      <c r="AD159" s="55" t="s">
        <v>6931</v>
      </c>
      <c r="AE159" s="55" t="s">
        <v>7307</v>
      </c>
      <c r="AF159" s="39"/>
      <c r="AG159" s="39"/>
      <c r="AH159" s="39"/>
      <c r="AI159" s="57"/>
      <c r="AJ159" s="59" t="s">
        <v>6976</v>
      </c>
      <c r="AK159" s="57"/>
      <c r="AL159" s="41" t="str">
        <f>IF(A159="","",IF(IF(ISERROR(MATCH(A159,[1]vInfo!A:A,0)),"","VPC")&lt;&gt;"","VPC",IF(ISERROR(MATCH(A159,[2]vInfo!A:A,0)),IF(ISERROR(MATCH(A159,[3]vInfo!A:A,0)),"Non VPC(Location/Technical Constraint)","VPC (yet)"),"VPC (yet)")))</f>
        <v>VPC (yet)</v>
      </c>
      <c r="AM159" s="41" t="str">
        <f>IF(AL159="VPC (yet)",IFERROR(VLOOKUP(B159,[4]Sheet1!A:B,2,0),""),"")</f>
        <v>September</v>
      </c>
      <c r="AN159" s="41" t="str">
        <f t="shared" si="5"/>
        <v>infra</v>
      </c>
      <c r="AO159" s="41">
        <f>MATCH(B159,[4]Dashboard!B:B,0)</f>
        <v>30</v>
      </c>
    </row>
    <row r="160" spans="1:41" ht="18" customHeight="1">
      <c r="A160" s="38" t="str">
        <f t="shared" si="4"/>
        <v>w11gcybpsm01</v>
      </c>
      <c r="B160" s="38" t="s">
        <v>474</v>
      </c>
      <c r="C160" s="46" t="s">
        <v>7304</v>
      </c>
      <c r="D160" s="38">
        <v>3</v>
      </c>
      <c r="E160" s="38" t="s">
        <v>478</v>
      </c>
      <c r="F160" s="38" t="s">
        <v>479</v>
      </c>
      <c r="G160" s="39" t="s">
        <v>223</v>
      </c>
      <c r="H160" s="39" t="s">
        <v>6878</v>
      </c>
      <c r="I160" s="39" t="s">
        <v>1132</v>
      </c>
      <c r="J160" s="39" t="s">
        <v>256</v>
      </c>
      <c r="K160" s="39" t="s">
        <v>6010</v>
      </c>
      <c r="L160" s="39" t="s">
        <v>1126</v>
      </c>
      <c r="M160" s="39"/>
      <c r="N160" s="39"/>
      <c r="O160" s="39"/>
      <c r="P160" s="39"/>
      <c r="Q160" s="39"/>
      <c r="R160" s="39" t="s">
        <v>6920</v>
      </c>
      <c r="S160" s="39"/>
      <c r="T160" s="39" t="s">
        <v>229</v>
      </c>
      <c r="U160" s="39" t="s">
        <v>6879</v>
      </c>
      <c r="V160" s="39" t="s">
        <v>6963</v>
      </c>
      <c r="W160" s="39" t="s">
        <v>7305</v>
      </c>
      <c r="X160" s="39" t="s">
        <v>7306</v>
      </c>
      <c r="Y160" s="49" t="s">
        <v>6883</v>
      </c>
      <c r="Z160" s="39">
        <v>2</v>
      </c>
      <c r="AA160" s="39"/>
      <c r="AB160" s="39">
        <v>4096</v>
      </c>
      <c r="AC160" s="39">
        <v>2600</v>
      </c>
      <c r="AD160" s="55" t="s">
        <v>6931</v>
      </c>
      <c r="AE160" s="55" t="s">
        <v>7308</v>
      </c>
      <c r="AF160" s="39"/>
      <c r="AG160" s="39"/>
      <c r="AH160" s="39"/>
      <c r="AI160" s="57"/>
      <c r="AJ160" s="59" t="s">
        <v>6976</v>
      </c>
      <c r="AK160" s="57"/>
      <c r="AL160" s="41" t="str">
        <f>IF(A160="","",IF(IF(ISERROR(MATCH(A160,[1]vInfo!A:A,0)),"","VPC")&lt;&gt;"","VPC",IF(ISERROR(MATCH(A160,[2]vInfo!A:A,0)),IF(ISERROR(MATCH(A160,[3]vInfo!A:A,0)),"Non VPC(Location/Technical Constraint)","VPC (yet)"),"VPC (yet)")))</f>
        <v>VPC (yet)</v>
      </c>
      <c r="AM160" s="41" t="str">
        <f>IF(AL160="VPC (yet)",IFERROR(VLOOKUP(B160,[4]Sheet1!A:B,2,0),""),"")</f>
        <v>September</v>
      </c>
      <c r="AN160" s="41" t="str">
        <f t="shared" si="5"/>
        <v>infra</v>
      </c>
      <c r="AO160" s="41">
        <f>MATCH(B160,[4]Dashboard!B:B,0)</f>
        <v>30</v>
      </c>
    </row>
    <row r="161" spans="1:41" ht="18" customHeight="1">
      <c r="A161" s="38" t="str">
        <f t="shared" si="4"/>
        <v>w11gcybpsm02</v>
      </c>
      <c r="B161" s="38" t="s">
        <v>474</v>
      </c>
      <c r="C161" s="46" t="s">
        <v>2159</v>
      </c>
      <c r="D161" s="38">
        <v>3</v>
      </c>
      <c r="E161" s="38" t="s">
        <v>480</v>
      </c>
      <c r="F161" s="38" t="s">
        <v>481</v>
      </c>
      <c r="G161" s="39" t="s">
        <v>311</v>
      </c>
      <c r="H161" s="39" t="s">
        <v>6878</v>
      </c>
      <c r="I161" s="39" t="s">
        <v>1132</v>
      </c>
      <c r="J161" s="39" t="s">
        <v>256</v>
      </c>
      <c r="K161" s="39" t="s">
        <v>6010</v>
      </c>
      <c r="L161" s="39" t="s">
        <v>1126</v>
      </c>
      <c r="M161" s="39"/>
      <c r="N161" s="39"/>
      <c r="O161" s="39"/>
      <c r="P161" s="39"/>
      <c r="Q161" s="39"/>
      <c r="R161" s="39" t="s">
        <v>6920</v>
      </c>
      <c r="S161" s="39"/>
      <c r="T161" s="39" t="s">
        <v>277</v>
      </c>
      <c r="U161" s="39" t="s">
        <v>6879</v>
      </c>
      <c r="V161" s="39" t="s">
        <v>6963</v>
      </c>
      <c r="W161" s="39" t="s">
        <v>7305</v>
      </c>
      <c r="X161" s="39" t="s">
        <v>7306</v>
      </c>
      <c r="Y161" s="49" t="s">
        <v>6883</v>
      </c>
      <c r="Z161" s="39">
        <v>4</v>
      </c>
      <c r="AA161" s="39"/>
      <c r="AB161" s="39">
        <v>4096</v>
      </c>
      <c r="AC161" s="39">
        <v>2533</v>
      </c>
      <c r="AD161" s="55" t="s">
        <v>6922</v>
      </c>
      <c r="AE161" s="55" t="s">
        <v>7309</v>
      </c>
      <c r="AF161" s="39"/>
      <c r="AG161" s="39"/>
      <c r="AH161" s="39"/>
      <c r="AI161" s="57"/>
      <c r="AJ161" s="59" t="s">
        <v>7007</v>
      </c>
      <c r="AK161" s="57"/>
      <c r="AL161" s="41" t="str">
        <f>IF(A161="","",IF(IF(ISERROR(MATCH(A161,[1]vInfo!A:A,0)),"","VPC")&lt;&gt;"","VPC",IF(ISERROR(MATCH(A161,[2]vInfo!A:A,0)),IF(ISERROR(MATCH(A161,[3]vInfo!A:A,0)),"Non VPC(Location/Technical Constraint)","VPC (yet)"),"VPC (yet)")))</f>
        <v>VPC (yet)</v>
      </c>
      <c r="AM161" s="41" t="str">
        <f>IF(AL161="VPC (yet)",IFERROR(VLOOKUP(B161,[4]Sheet1!A:B,2,0),""),"")</f>
        <v>September</v>
      </c>
      <c r="AN161" s="41" t="str">
        <f t="shared" si="5"/>
        <v>infra</v>
      </c>
      <c r="AO161" s="41">
        <f>MATCH(B161,[4]Dashboard!B:B,0)</f>
        <v>30</v>
      </c>
    </row>
    <row r="162" spans="1:41" ht="18" customHeight="1">
      <c r="A162" s="38" t="str">
        <f t="shared" si="4"/>
        <v>w11gdlpap01</v>
      </c>
      <c r="B162" s="46" t="s">
        <v>8136</v>
      </c>
      <c r="C162" s="46" t="s">
        <v>7310</v>
      </c>
      <c r="D162" s="38">
        <v>4</v>
      </c>
      <c r="E162" s="38" t="s">
        <v>483</v>
      </c>
      <c r="F162" s="38" t="s">
        <v>7311</v>
      </c>
      <c r="G162" s="39" t="s">
        <v>223</v>
      </c>
      <c r="H162" s="39" t="s">
        <v>6878</v>
      </c>
      <c r="I162" s="39" t="s">
        <v>1132</v>
      </c>
      <c r="J162" s="39" t="s">
        <v>256</v>
      </c>
      <c r="K162" s="39" t="s">
        <v>6010</v>
      </c>
      <c r="L162" s="39" t="s">
        <v>1126</v>
      </c>
      <c r="M162" s="39"/>
      <c r="N162" s="39"/>
      <c r="O162" s="39"/>
      <c r="P162" s="39"/>
      <c r="Q162" s="39"/>
      <c r="R162" s="39"/>
      <c r="S162" s="39"/>
      <c r="T162" s="39" t="s">
        <v>277</v>
      </c>
      <c r="U162" s="39" t="s">
        <v>6879</v>
      </c>
      <c r="V162" s="39" t="s">
        <v>6963</v>
      </c>
      <c r="W162" s="39" t="s">
        <v>7312</v>
      </c>
      <c r="X162" s="39" t="s">
        <v>7306</v>
      </c>
      <c r="Y162" s="49" t="s">
        <v>6883</v>
      </c>
      <c r="Z162" s="39">
        <v>2</v>
      </c>
      <c r="AA162" s="39"/>
      <c r="AB162" s="39">
        <v>8192</v>
      </c>
      <c r="AC162" s="39">
        <v>2533</v>
      </c>
      <c r="AD162" s="55" t="s">
        <v>6922</v>
      </c>
      <c r="AE162" s="55" t="s">
        <v>7313</v>
      </c>
      <c r="AF162" s="39"/>
      <c r="AG162" s="39"/>
      <c r="AH162" s="39"/>
      <c r="AI162" s="57"/>
      <c r="AJ162" s="59" t="s">
        <v>7007</v>
      </c>
      <c r="AK162" s="57"/>
      <c r="AL162" s="41" t="str">
        <f>IF(A162="","",IF(IF(ISERROR(MATCH(A162,[1]vInfo!A:A,0)),"","VPC")&lt;&gt;"","VPC",IF(ISERROR(MATCH(A162,[2]vInfo!A:A,0)),IF(ISERROR(MATCH(A162,[3]vInfo!A:A,0)),"Non VPC(Location/Technical Constraint)","VPC (yet)"),"VPC (yet)")))</f>
        <v>VPC (yet)</v>
      </c>
      <c r="AM162" s="41" t="str">
        <f>IF(AL162="VPC (yet)",IFERROR(VLOOKUP(B162,[4]Sheet1!A:B,2,0),""),"")</f>
        <v>August</v>
      </c>
      <c r="AN162" s="41" t="str">
        <f t="shared" si="5"/>
        <v>infra</v>
      </c>
      <c r="AO162" s="41">
        <f>MATCH(B162,[4]Dashboard!B:B,0)</f>
        <v>33</v>
      </c>
    </row>
    <row r="163" spans="1:41" ht="18" customHeight="1">
      <c r="A163" s="38" t="str">
        <f t="shared" si="4"/>
        <v>w11gdlpap02</v>
      </c>
      <c r="B163" s="46" t="s">
        <v>2262</v>
      </c>
      <c r="C163" s="46" t="s">
        <v>7310</v>
      </c>
      <c r="D163" s="38">
        <v>4</v>
      </c>
      <c r="E163" s="38" t="s">
        <v>487</v>
      </c>
      <c r="F163" s="38" t="s">
        <v>7314</v>
      </c>
      <c r="G163" s="39" t="s">
        <v>223</v>
      </c>
      <c r="H163" s="39" t="s">
        <v>6958</v>
      </c>
      <c r="I163" s="39" t="s">
        <v>1132</v>
      </c>
      <c r="J163" s="39" t="s">
        <v>256</v>
      </c>
      <c r="K163" s="39" t="s">
        <v>6010</v>
      </c>
      <c r="L163" s="39" t="s">
        <v>1126</v>
      </c>
      <c r="M163" s="39"/>
      <c r="N163" s="39"/>
      <c r="O163" s="39"/>
      <c r="P163" s="39"/>
      <c r="Q163" s="39"/>
      <c r="R163" s="39"/>
      <c r="S163" s="39"/>
      <c r="T163" s="39" t="s">
        <v>277</v>
      </c>
      <c r="U163" s="39" t="s">
        <v>6939</v>
      </c>
      <c r="V163" s="39" t="s">
        <v>6963</v>
      </c>
      <c r="W163" s="39" t="s">
        <v>7312</v>
      </c>
      <c r="X163" s="39" t="s">
        <v>7306</v>
      </c>
      <c r="Y163" s="49" t="s">
        <v>6883</v>
      </c>
      <c r="Z163" s="39"/>
      <c r="AA163" s="39">
        <v>12</v>
      </c>
      <c r="AB163" s="39">
        <v>16384</v>
      </c>
      <c r="AC163" s="39">
        <v>3500</v>
      </c>
      <c r="AD163" s="39"/>
      <c r="AE163" s="39"/>
      <c r="AF163" s="39"/>
      <c r="AG163" s="39"/>
      <c r="AH163" s="39"/>
      <c r="AI163" s="57"/>
      <c r="AJ163" s="59" t="s">
        <v>7007</v>
      </c>
      <c r="AK163" s="57"/>
      <c r="AL163" s="41" t="str">
        <f>IF(A163="","",IF(IF(ISERROR(MATCH(A163,[1]vInfo!A:A,0)),"","VPC")&lt;&gt;"","VPC",IF(ISERROR(MATCH(A163,[2]vInfo!A:A,0)),IF(ISERROR(MATCH(A163,[3]vInfo!A:A,0)),"Non VPC(Location/Technical Constraint)","VPC (yet)"),"VPC (yet)")))</f>
        <v>Non VPC(Location/Technical Constraint)</v>
      </c>
      <c r="AM163" s="41" t="str">
        <f>IF(AL163="VPC (yet)",IFERROR(VLOOKUP(B163,[5]Sheet1!A:B,2,0),""),"")</f>
        <v/>
      </c>
      <c r="AN163" s="41" t="str">
        <f t="shared" si="5"/>
        <v>infra</v>
      </c>
    </row>
    <row r="164" spans="1:41" ht="18" customHeight="1">
      <c r="A164" s="38" t="str">
        <f t="shared" si="4"/>
        <v>w11gdlpap03</v>
      </c>
      <c r="B164" s="46" t="s">
        <v>2262</v>
      </c>
      <c r="C164" s="46" t="s">
        <v>7310</v>
      </c>
      <c r="D164" s="38">
        <v>4</v>
      </c>
      <c r="E164" s="38" t="s">
        <v>490</v>
      </c>
      <c r="F164" s="38" t="s">
        <v>7315</v>
      </c>
      <c r="G164" s="39" t="s">
        <v>223</v>
      </c>
      <c r="H164" s="39" t="s">
        <v>6958</v>
      </c>
      <c r="I164" s="39" t="s">
        <v>1132</v>
      </c>
      <c r="J164" s="39" t="s">
        <v>256</v>
      </c>
      <c r="K164" s="39" t="s">
        <v>6010</v>
      </c>
      <c r="L164" s="39" t="s">
        <v>1126</v>
      </c>
      <c r="M164" s="39"/>
      <c r="N164" s="39"/>
      <c r="O164" s="39"/>
      <c r="P164" s="39"/>
      <c r="Q164" s="39"/>
      <c r="R164" s="39"/>
      <c r="S164" s="39"/>
      <c r="T164" s="39" t="s">
        <v>229</v>
      </c>
      <c r="U164" s="39" t="s">
        <v>6939</v>
      </c>
      <c r="V164" s="39" t="s">
        <v>6963</v>
      </c>
      <c r="W164" s="39" t="s">
        <v>7312</v>
      </c>
      <c r="X164" s="39" t="s">
        <v>7306</v>
      </c>
      <c r="Y164" s="49" t="s">
        <v>6883</v>
      </c>
      <c r="Z164" s="39"/>
      <c r="AA164" s="39">
        <v>12</v>
      </c>
      <c r="AB164" s="39">
        <v>16384</v>
      </c>
      <c r="AC164" s="39">
        <v>3501</v>
      </c>
      <c r="AD164" s="39"/>
      <c r="AE164" s="39"/>
      <c r="AF164" s="39"/>
      <c r="AG164" s="39"/>
      <c r="AH164" s="39"/>
      <c r="AI164" s="57"/>
      <c r="AJ164" s="38" t="s">
        <v>7316</v>
      </c>
      <c r="AK164" s="57"/>
      <c r="AL164" s="41" t="str">
        <f>IF(A164="","",IF(IF(ISERROR(MATCH(A164,[1]vInfo!A:A,0)),"","VPC")&lt;&gt;"","VPC",IF(ISERROR(MATCH(A164,[2]vInfo!A:A,0)),IF(ISERROR(MATCH(A164,[3]vInfo!A:A,0)),"Non VPC(Location/Technical Constraint)","VPC (yet)"),"VPC (yet)")))</f>
        <v>Non VPC(Location/Technical Constraint)</v>
      </c>
      <c r="AM164" s="41" t="str">
        <f>IF(AL164="VPC (yet)",IFERROR(VLOOKUP(B164,[5]Sheet1!A:B,2,0),""),"")</f>
        <v/>
      </c>
      <c r="AN164" s="41" t="str">
        <f t="shared" si="5"/>
        <v>infra</v>
      </c>
    </row>
    <row r="165" spans="1:41" ht="18" customHeight="1">
      <c r="A165" s="38" t="str">
        <f t="shared" si="4"/>
        <v>x11geachapp1a</v>
      </c>
      <c r="B165" s="38" t="s">
        <v>2328</v>
      </c>
      <c r="C165" s="38" t="s">
        <v>7317</v>
      </c>
      <c r="D165" s="38">
        <v>1</v>
      </c>
      <c r="E165" s="38" t="s">
        <v>1015</v>
      </c>
      <c r="F165" s="38" t="s">
        <v>1016</v>
      </c>
      <c r="G165" s="39" t="s">
        <v>670</v>
      </c>
      <c r="H165" s="39" t="s">
        <v>6878</v>
      </c>
      <c r="I165" s="39" t="s">
        <v>6959</v>
      </c>
      <c r="J165" s="39" t="s">
        <v>296</v>
      </c>
      <c r="K165" s="39" t="s">
        <v>7318</v>
      </c>
      <c r="L165" s="39" t="s">
        <v>6960</v>
      </c>
      <c r="M165" s="39"/>
      <c r="N165" s="39"/>
      <c r="O165" s="39"/>
      <c r="P165" s="39"/>
      <c r="Q165" s="39"/>
      <c r="R165" s="39"/>
      <c r="S165" s="39"/>
      <c r="T165" s="39" t="s">
        <v>229</v>
      </c>
      <c r="U165" s="39" t="s">
        <v>6879</v>
      </c>
      <c r="V165" s="39" t="s">
        <v>6963</v>
      </c>
      <c r="W165" s="39" t="s">
        <v>7223</v>
      </c>
      <c r="X165" s="39" t="s">
        <v>6963</v>
      </c>
      <c r="Y165" s="49" t="s">
        <v>6883</v>
      </c>
      <c r="Z165" s="39">
        <v>4</v>
      </c>
      <c r="AA165" s="39"/>
      <c r="AB165" s="39">
        <v>4096</v>
      </c>
      <c r="AC165" s="39">
        <v>2534</v>
      </c>
      <c r="AD165" s="55" t="s">
        <v>7319</v>
      </c>
      <c r="AE165" s="55" t="s">
        <v>7320</v>
      </c>
      <c r="AF165" s="39"/>
      <c r="AG165" s="39" t="s">
        <v>7321</v>
      </c>
      <c r="AH165" s="39" t="s">
        <v>6983</v>
      </c>
      <c r="AI165" s="57" t="s">
        <v>7322</v>
      </c>
      <c r="AJ165" s="59" t="s">
        <v>6886</v>
      </c>
      <c r="AK165" s="57"/>
      <c r="AL165" s="41" t="str">
        <f>IF(A165="","",IF(IF(ISERROR(MATCH(A165,[1]vInfo!A:A,0)),"","VPC")&lt;&gt;"","VPC",IF(ISERROR(MATCH(A165,[2]vInfo!A:A,0)),IF(ISERROR(MATCH(A165,[3]vInfo!A:A,0)),"Non VPC(Location/Technical Constraint)","VPC (yet)"),"VPC (yet)")))</f>
        <v>VPC (yet)</v>
      </c>
      <c r="AM165" s="41" t="str">
        <f>IF(AL165="VPC (yet)",IFERROR(VLOOKUP(B165,[4]Sheet1!A:B,2,0),""),"")</f>
        <v>September</v>
      </c>
      <c r="AN165" s="41" t="str">
        <f t="shared" si="5"/>
        <v>AP</v>
      </c>
      <c r="AO165" s="41">
        <f>MATCH(B165,[4]Dashboard!B:B,0)</f>
        <v>17</v>
      </c>
    </row>
    <row r="166" spans="1:41" ht="18" customHeight="1">
      <c r="A166" s="38" t="str">
        <f t="shared" si="4"/>
        <v>x11geachgw1a</v>
      </c>
      <c r="B166" s="38" t="s">
        <v>2328</v>
      </c>
      <c r="C166" s="38" t="s">
        <v>7317</v>
      </c>
      <c r="D166" s="38">
        <v>1</v>
      </c>
      <c r="E166" s="38" t="s">
        <v>1018</v>
      </c>
      <c r="F166" s="38" t="s">
        <v>1019</v>
      </c>
      <c r="G166" s="39" t="s">
        <v>670</v>
      </c>
      <c r="H166" s="39" t="s">
        <v>6878</v>
      </c>
      <c r="I166" s="39" t="s">
        <v>6959</v>
      </c>
      <c r="J166" s="39" t="s">
        <v>296</v>
      </c>
      <c r="K166" s="39" t="s">
        <v>7318</v>
      </c>
      <c r="L166" s="39" t="s">
        <v>6960</v>
      </c>
      <c r="M166" s="39"/>
      <c r="N166" s="39"/>
      <c r="O166" s="39"/>
      <c r="P166" s="39"/>
      <c r="Q166" s="39"/>
      <c r="R166" s="39"/>
      <c r="S166" s="39"/>
      <c r="T166" s="39" t="s">
        <v>229</v>
      </c>
      <c r="U166" s="39" t="s">
        <v>6879</v>
      </c>
      <c r="V166" s="39" t="s">
        <v>6963</v>
      </c>
      <c r="W166" s="39" t="s">
        <v>7223</v>
      </c>
      <c r="X166" s="39" t="s">
        <v>6963</v>
      </c>
      <c r="Y166" s="49" t="s">
        <v>6883</v>
      </c>
      <c r="Z166" s="39">
        <v>4</v>
      </c>
      <c r="AA166" s="39"/>
      <c r="AB166" s="39">
        <v>4096</v>
      </c>
      <c r="AC166" s="39">
        <v>2534</v>
      </c>
      <c r="AD166" s="55" t="s">
        <v>7323</v>
      </c>
      <c r="AE166" s="55" t="s">
        <v>7324</v>
      </c>
      <c r="AF166" s="39"/>
      <c r="AG166" s="39"/>
      <c r="AH166" s="39" t="s">
        <v>6983</v>
      </c>
      <c r="AI166" s="57" t="s">
        <v>7322</v>
      </c>
      <c r="AJ166" s="59" t="s">
        <v>7007</v>
      </c>
      <c r="AK166" s="57"/>
      <c r="AL166" s="41" t="str">
        <f>IF(A166="","",IF(IF(ISERROR(MATCH(A166,[1]vInfo!A:A,0)),"","VPC")&lt;&gt;"","VPC",IF(ISERROR(MATCH(A166,[2]vInfo!A:A,0)),IF(ISERROR(MATCH(A166,[3]vInfo!A:A,0)),"Non VPC(Location/Technical Constraint)","VPC (yet)"),"VPC (yet)")))</f>
        <v>VPC (yet)</v>
      </c>
      <c r="AM166" s="41" t="str">
        <f>IF(AL166="VPC (yet)",IFERROR(VLOOKUP(B166,[4]Sheet1!A:B,2,0),""),"")</f>
        <v>September</v>
      </c>
      <c r="AN166" s="41" t="str">
        <f t="shared" si="5"/>
        <v>AP</v>
      </c>
      <c r="AO166" s="41">
        <f>MATCH(B166,[4]Dashboard!B:B,0)</f>
        <v>17</v>
      </c>
    </row>
    <row r="167" spans="1:41" ht="18" customHeight="1">
      <c r="A167" s="38" t="str">
        <f t="shared" si="4"/>
        <v>x11geachgw2a</v>
      </c>
      <c r="B167" s="38" t="s">
        <v>2328</v>
      </c>
      <c r="C167" s="38" t="s">
        <v>7317</v>
      </c>
      <c r="D167" s="38">
        <v>1</v>
      </c>
      <c r="E167" s="38" t="s">
        <v>1020</v>
      </c>
      <c r="F167" s="38" t="s">
        <v>1021</v>
      </c>
      <c r="G167" s="39" t="s">
        <v>670</v>
      </c>
      <c r="H167" s="39" t="s">
        <v>6878</v>
      </c>
      <c r="I167" s="39" t="s">
        <v>6959</v>
      </c>
      <c r="J167" s="39" t="s">
        <v>296</v>
      </c>
      <c r="K167" s="39" t="s">
        <v>6363</v>
      </c>
      <c r="L167" s="39" t="s">
        <v>6960</v>
      </c>
      <c r="M167" s="39"/>
      <c r="N167" s="39"/>
      <c r="O167" s="39"/>
      <c r="P167" s="39"/>
      <c r="Q167" s="39"/>
      <c r="R167" s="39"/>
      <c r="S167" s="39"/>
      <c r="T167" s="39" t="s">
        <v>229</v>
      </c>
      <c r="U167" s="39" t="s">
        <v>6879</v>
      </c>
      <c r="V167" s="39" t="s">
        <v>6963</v>
      </c>
      <c r="W167" s="39" t="s">
        <v>7223</v>
      </c>
      <c r="X167" s="39" t="s">
        <v>6963</v>
      </c>
      <c r="Y167" s="49" t="s">
        <v>6883</v>
      </c>
      <c r="Z167" s="39">
        <v>4</v>
      </c>
      <c r="AA167" s="39"/>
      <c r="AB167" s="39">
        <v>4096</v>
      </c>
      <c r="AC167" s="39">
        <v>2534</v>
      </c>
      <c r="AD167" s="55" t="s">
        <v>7325</v>
      </c>
      <c r="AE167" s="55" t="s">
        <v>7326</v>
      </c>
      <c r="AF167" s="39"/>
      <c r="AG167" s="39"/>
      <c r="AH167" s="39" t="s">
        <v>6983</v>
      </c>
      <c r="AI167" s="57" t="s">
        <v>7322</v>
      </c>
      <c r="AJ167" s="59" t="s">
        <v>7007</v>
      </c>
      <c r="AK167" s="57"/>
      <c r="AL167" s="41" t="str">
        <f>IF(A167="","",IF(IF(ISERROR(MATCH(A167,[1]vInfo!A:A,0)),"","VPC")&lt;&gt;"","VPC",IF(ISERROR(MATCH(A167,[2]vInfo!A:A,0)),IF(ISERROR(MATCH(A167,[3]vInfo!A:A,0)),"Non VPC(Location/Technical Constraint)","VPC (yet)"),"VPC (yet)")))</f>
        <v>VPC (yet)</v>
      </c>
      <c r="AM167" s="41" t="str">
        <f>IF(AL167="VPC (yet)",IFERROR(VLOOKUP(B167,[4]Sheet1!A:B,2,0),""),"")</f>
        <v>September</v>
      </c>
      <c r="AN167" s="41" t="str">
        <f t="shared" si="5"/>
        <v>AP</v>
      </c>
      <c r="AO167" s="41">
        <f>MATCH(B167,[4]Dashboard!B:B,0)</f>
        <v>17</v>
      </c>
    </row>
    <row r="168" spans="1:41" ht="18" customHeight="1">
      <c r="A168" s="38" t="str">
        <f t="shared" si="4"/>
        <v>x11reachapp1a</v>
      </c>
      <c r="B168" s="38" t="s">
        <v>2328</v>
      </c>
      <c r="C168" s="38" t="s">
        <v>7317</v>
      </c>
      <c r="D168" s="38">
        <v>1</v>
      </c>
      <c r="E168" s="38" t="s">
        <v>1022</v>
      </c>
      <c r="F168" s="38" t="s">
        <v>1023</v>
      </c>
      <c r="G168" s="39" t="s">
        <v>681</v>
      </c>
      <c r="H168" s="39" t="s">
        <v>6878</v>
      </c>
      <c r="I168" s="39" t="s">
        <v>311</v>
      </c>
      <c r="J168" s="39" t="s">
        <v>296</v>
      </c>
      <c r="K168" s="39" t="s">
        <v>6363</v>
      </c>
      <c r="L168" s="39" t="s">
        <v>6960</v>
      </c>
      <c r="M168" s="39"/>
      <c r="N168" s="39"/>
      <c r="O168" s="39"/>
      <c r="P168" s="39"/>
      <c r="Q168" s="39"/>
      <c r="R168" s="39"/>
      <c r="S168" s="39"/>
      <c r="T168" s="39" t="s">
        <v>277</v>
      </c>
      <c r="U168" s="39" t="s">
        <v>6879</v>
      </c>
      <c r="V168" s="39" t="s">
        <v>6963</v>
      </c>
      <c r="W168" s="39" t="s">
        <v>7223</v>
      </c>
      <c r="X168" s="39" t="s">
        <v>6963</v>
      </c>
      <c r="Y168" s="49" t="s">
        <v>6883</v>
      </c>
      <c r="Z168" s="39">
        <v>2</v>
      </c>
      <c r="AA168" s="39"/>
      <c r="AB168" s="39">
        <v>4096</v>
      </c>
      <c r="AC168" s="39">
        <v>2534</v>
      </c>
      <c r="AD168" s="39"/>
      <c r="AE168" s="39"/>
      <c r="AF168" s="39"/>
      <c r="AG168" s="39"/>
      <c r="AH168" s="39" t="s">
        <v>6983</v>
      </c>
      <c r="AI168" s="57" t="s">
        <v>7322</v>
      </c>
      <c r="AJ168" s="59" t="s">
        <v>7007</v>
      </c>
      <c r="AK168" s="57"/>
      <c r="AL168" s="41" t="str">
        <f>IF(A168="","",IF(IF(ISERROR(MATCH(A168,[1]vInfo!A:A,0)),"","VPC")&lt;&gt;"","VPC",IF(ISERROR(MATCH(A168,[2]vInfo!A:A,0)),IF(ISERROR(MATCH(A168,[3]vInfo!A:A,0)),"Non VPC(Location/Technical Constraint)","VPC (yet)"),"VPC (yet)")))</f>
        <v>VPC (yet)</v>
      </c>
      <c r="AM168" s="41" t="str">
        <f>IF(AL168="VPC (yet)",IFERROR(VLOOKUP(B168,[4]Sheet1!A:B,2,0),""),"")</f>
        <v>September</v>
      </c>
      <c r="AN168" s="41" t="str">
        <f t="shared" si="5"/>
        <v>AP</v>
      </c>
      <c r="AO168" s="41">
        <f>MATCH(B168,[4]Dashboard!B:B,0)</f>
        <v>17</v>
      </c>
    </row>
    <row r="169" spans="1:41" ht="18" customHeight="1">
      <c r="A169" s="38" t="str">
        <f t="shared" si="4"/>
        <v>x11reachgw1a</v>
      </c>
      <c r="B169" s="38" t="s">
        <v>2328</v>
      </c>
      <c r="C169" s="38" t="s">
        <v>7317</v>
      </c>
      <c r="D169" s="38">
        <v>1</v>
      </c>
      <c r="E169" s="38" t="s">
        <v>1024</v>
      </c>
      <c r="F169" s="38" t="s">
        <v>1025</v>
      </c>
      <c r="G169" s="39" t="s">
        <v>681</v>
      </c>
      <c r="H169" s="39" t="s">
        <v>6878</v>
      </c>
      <c r="I169" s="39" t="s">
        <v>311</v>
      </c>
      <c r="J169" s="39" t="s">
        <v>296</v>
      </c>
      <c r="K169" s="39" t="s">
        <v>6363</v>
      </c>
      <c r="L169" s="39" t="s">
        <v>6960</v>
      </c>
      <c r="M169" s="39"/>
      <c r="N169" s="39"/>
      <c r="O169" s="39"/>
      <c r="P169" s="39"/>
      <c r="Q169" s="39"/>
      <c r="R169" s="39"/>
      <c r="S169" s="39"/>
      <c r="T169" s="39" t="s">
        <v>277</v>
      </c>
      <c r="U169" s="39" t="s">
        <v>6879</v>
      </c>
      <c r="V169" s="39" t="s">
        <v>6963</v>
      </c>
      <c r="W169" s="39" t="s">
        <v>7223</v>
      </c>
      <c r="X169" s="39" t="s">
        <v>6963</v>
      </c>
      <c r="Y169" s="49" t="s">
        <v>6883</v>
      </c>
      <c r="Z169" s="39">
        <v>2</v>
      </c>
      <c r="AA169" s="39"/>
      <c r="AB169" s="39">
        <v>4096</v>
      </c>
      <c r="AC169" s="39">
        <v>2399</v>
      </c>
      <c r="AD169" s="39"/>
      <c r="AE169" s="39"/>
      <c r="AF169" s="39"/>
      <c r="AG169" s="39"/>
      <c r="AH169" s="39" t="s">
        <v>6983</v>
      </c>
      <c r="AI169" s="57" t="s">
        <v>7327</v>
      </c>
      <c r="AJ169" s="59" t="s">
        <v>6890</v>
      </c>
      <c r="AK169" s="57"/>
      <c r="AL169" s="41" t="str">
        <f>IF(A169="","",IF(IF(ISERROR(MATCH(A169,[1]vInfo!A:A,0)),"","VPC")&lt;&gt;"","VPC",IF(ISERROR(MATCH(A169,[2]vInfo!A:A,0)),IF(ISERROR(MATCH(A169,[3]vInfo!A:A,0)),"Non VPC(Location/Technical Constraint)","VPC (yet)"),"VPC (yet)")))</f>
        <v>VPC (yet)</v>
      </c>
      <c r="AM169" s="41" t="str">
        <f>IF(AL169="VPC (yet)",IFERROR(VLOOKUP(B169,[4]Sheet1!A:B,2,0),""),"")</f>
        <v>September</v>
      </c>
      <c r="AN169" s="41" t="str">
        <f t="shared" si="5"/>
        <v>AP</v>
      </c>
      <c r="AO169" s="41">
        <f>MATCH(B169,[4]Dashboard!B:B,0)</f>
        <v>17</v>
      </c>
    </row>
    <row r="170" spans="1:41" ht="18" customHeight="1">
      <c r="A170" s="38" t="str">
        <f t="shared" si="4"/>
        <v>x11seachapp1a</v>
      </c>
      <c r="B170" s="38" t="s">
        <v>2328</v>
      </c>
      <c r="C170" s="38" t="s">
        <v>7317</v>
      </c>
      <c r="D170" s="38">
        <v>1</v>
      </c>
      <c r="E170" s="38" t="s">
        <v>1009</v>
      </c>
      <c r="F170" s="38" t="s">
        <v>1010</v>
      </c>
      <c r="G170" s="39" t="s">
        <v>234</v>
      </c>
      <c r="H170" s="39" t="s">
        <v>6878</v>
      </c>
      <c r="I170" s="39" t="s">
        <v>6959</v>
      </c>
      <c r="J170" s="39" t="s">
        <v>296</v>
      </c>
      <c r="K170" s="39" t="s">
        <v>7328</v>
      </c>
      <c r="L170" s="39" t="s">
        <v>6960</v>
      </c>
      <c r="M170" s="39"/>
      <c r="N170" s="39"/>
      <c r="O170" s="39"/>
      <c r="P170" s="39"/>
      <c r="Q170" s="39"/>
      <c r="R170" s="39"/>
      <c r="S170" s="39"/>
      <c r="T170" s="39" t="s">
        <v>277</v>
      </c>
      <c r="U170" s="39" t="s">
        <v>6939</v>
      </c>
      <c r="V170" s="39" t="s">
        <v>6963</v>
      </c>
      <c r="W170" s="39" t="s">
        <v>7223</v>
      </c>
      <c r="X170" s="39" t="s">
        <v>6963</v>
      </c>
      <c r="Y170" s="49" t="s">
        <v>6883</v>
      </c>
      <c r="Z170" s="39">
        <v>2</v>
      </c>
      <c r="AA170" s="39"/>
      <c r="AB170" s="39">
        <v>4096</v>
      </c>
      <c r="AC170" s="39">
        <v>2700</v>
      </c>
      <c r="AD170" s="39"/>
      <c r="AE170" s="39"/>
      <c r="AF170" s="39"/>
      <c r="AG170" s="39" t="s">
        <v>7321</v>
      </c>
      <c r="AH170" s="39"/>
      <c r="AI170" s="57" t="s">
        <v>7322</v>
      </c>
      <c r="AJ170" s="59" t="s">
        <v>6940</v>
      </c>
      <c r="AK170" s="57"/>
      <c r="AL170" s="41" t="str">
        <f>IF(A170="","",IF(IF(ISERROR(MATCH(A170,[1]vInfo!A:A,0)),"","VPC")&lt;&gt;"","VPC",IF(ISERROR(MATCH(A170,[2]vInfo!A:A,0)),IF(ISERROR(MATCH(A170,[3]vInfo!A:A,0)),"Non VPC(Location/Technical Constraint)","VPC (yet)"),"VPC (yet)")))</f>
        <v>Non VPC(Location/Technical Constraint)</v>
      </c>
      <c r="AM170" s="41" t="str">
        <f>IF(AL170="VPC (yet)",IFERROR(VLOOKUP(B170,[5]Sheet1!A:B,2,0),""),"")</f>
        <v/>
      </c>
      <c r="AN170" s="41" t="str">
        <f t="shared" si="5"/>
        <v>AP</v>
      </c>
    </row>
    <row r="171" spans="1:41" ht="18" customHeight="1">
      <c r="A171" s="38" t="str">
        <f t="shared" si="4"/>
        <v>x11seachgw1a</v>
      </c>
      <c r="B171" s="38" t="s">
        <v>2328</v>
      </c>
      <c r="C171" s="38" t="s">
        <v>7317</v>
      </c>
      <c r="D171" s="38">
        <v>1</v>
      </c>
      <c r="E171" s="38" t="s">
        <v>1011</v>
      </c>
      <c r="F171" s="38" t="s">
        <v>1012</v>
      </c>
      <c r="G171" s="39" t="s">
        <v>234</v>
      </c>
      <c r="H171" s="39" t="s">
        <v>6878</v>
      </c>
      <c r="I171" s="39" t="s">
        <v>6959</v>
      </c>
      <c r="J171" s="39" t="s">
        <v>296</v>
      </c>
      <c r="K171" s="39" t="s">
        <v>7328</v>
      </c>
      <c r="L171" s="39" t="s">
        <v>6960</v>
      </c>
      <c r="M171" s="39"/>
      <c r="N171" s="39"/>
      <c r="O171" s="39"/>
      <c r="P171" s="39"/>
      <c r="Q171" s="39"/>
      <c r="R171" s="39"/>
      <c r="S171" s="39"/>
      <c r="T171" s="39" t="s">
        <v>277</v>
      </c>
      <c r="U171" s="39" t="s">
        <v>6939</v>
      </c>
      <c r="V171" s="39" t="s">
        <v>6963</v>
      </c>
      <c r="W171" s="39" t="s">
        <v>7223</v>
      </c>
      <c r="X171" s="39" t="s">
        <v>6963</v>
      </c>
      <c r="Y171" s="49" t="s">
        <v>6883</v>
      </c>
      <c r="Z171" s="39">
        <v>2</v>
      </c>
      <c r="AA171" s="39"/>
      <c r="AB171" s="39">
        <v>4096</v>
      </c>
      <c r="AC171" s="39">
        <v>2700</v>
      </c>
      <c r="AD171" s="39"/>
      <c r="AE171" s="39"/>
      <c r="AF171" s="39"/>
      <c r="AG171" s="39" t="s">
        <v>7321</v>
      </c>
      <c r="AH171" s="39"/>
      <c r="AI171" s="57" t="s">
        <v>7329</v>
      </c>
      <c r="AJ171" s="59" t="s">
        <v>6940</v>
      </c>
      <c r="AK171" s="57"/>
      <c r="AL171" s="41" t="str">
        <f>IF(A171="","",IF(IF(ISERROR(MATCH(A171,[1]vInfo!A:A,0)),"","VPC")&lt;&gt;"","VPC",IF(ISERROR(MATCH(A171,[2]vInfo!A:A,0)),IF(ISERROR(MATCH(A171,[3]vInfo!A:A,0)),"Non VPC(Location/Technical Constraint)","VPC (yet)"),"VPC (yet)")))</f>
        <v>Non VPC(Location/Technical Constraint)</v>
      </c>
      <c r="AM171" s="41" t="str">
        <f>IF(AL171="VPC (yet)",IFERROR(VLOOKUP(B171,[5]Sheet1!A:B,2,0),""),"")</f>
        <v/>
      </c>
      <c r="AN171" s="41" t="str">
        <f t="shared" si="5"/>
        <v>AP</v>
      </c>
    </row>
    <row r="172" spans="1:41" ht="18" customHeight="1">
      <c r="A172" s="38" t="str">
        <f t="shared" si="4"/>
        <v>x11seachgw2a</v>
      </c>
      <c r="B172" s="38" t="s">
        <v>2328</v>
      </c>
      <c r="C172" s="38" t="s">
        <v>7317</v>
      </c>
      <c r="D172" s="38">
        <v>1</v>
      </c>
      <c r="E172" s="38" t="s">
        <v>1013</v>
      </c>
      <c r="F172" s="38" t="s">
        <v>1014</v>
      </c>
      <c r="G172" s="39" t="s">
        <v>234</v>
      </c>
      <c r="H172" s="39" t="s">
        <v>6878</v>
      </c>
      <c r="I172" s="39" t="s">
        <v>6959</v>
      </c>
      <c r="J172" s="39" t="s">
        <v>296</v>
      </c>
      <c r="K172" s="39" t="s">
        <v>7328</v>
      </c>
      <c r="L172" s="39" t="s">
        <v>6960</v>
      </c>
      <c r="M172" s="39"/>
      <c r="N172" s="39"/>
      <c r="O172" s="39"/>
      <c r="P172" s="39"/>
      <c r="Q172" s="39"/>
      <c r="R172" s="39"/>
      <c r="S172" s="39"/>
      <c r="T172" s="39" t="s">
        <v>277</v>
      </c>
      <c r="U172" s="39" t="s">
        <v>6939</v>
      </c>
      <c r="V172" s="39" t="s">
        <v>6963</v>
      </c>
      <c r="W172" s="39" t="s">
        <v>7223</v>
      </c>
      <c r="X172" s="39" t="s">
        <v>6963</v>
      </c>
      <c r="Y172" s="49" t="s">
        <v>6883</v>
      </c>
      <c r="Z172" s="39">
        <v>2</v>
      </c>
      <c r="AA172" s="39"/>
      <c r="AB172" s="39">
        <v>4096</v>
      </c>
      <c r="AC172" s="39">
        <v>2700</v>
      </c>
      <c r="AD172" s="39"/>
      <c r="AE172" s="39"/>
      <c r="AF172" s="39"/>
      <c r="AG172" s="39" t="s">
        <v>7321</v>
      </c>
      <c r="AH172" s="39"/>
      <c r="AI172" s="57" t="s">
        <v>7329</v>
      </c>
      <c r="AJ172" s="59" t="s">
        <v>6940</v>
      </c>
      <c r="AK172" s="57"/>
      <c r="AL172" s="41" t="str">
        <f>IF(A172="","",IF(IF(ISERROR(MATCH(A172,[1]vInfo!A:A,0)),"","VPC")&lt;&gt;"","VPC",IF(ISERROR(MATCH(A172,[2]vInfo!A:A,0)),IF(ISERROR(MATCH(A172,[3]vInfo!A:A,0)),"Non VPC(Location/Technical Constraint)","VPC (yet)"),"VPC (yet)")))</f>
        <v>Non VPC(Location/Technical Constraint)</v>
      </c>
      <c r="AM172" s="41" t="str">
        <f>IF(AL172="VPC (yet)",IFERROR(VLOOKUP(B172,[5]Sheet1!A:B,2,0),""),"")</f>
        <v/>
      </c>
      <c r="AN172" s="41" t="str">
        <f t="shared" si="5"/>
        <v>AP</v>
      </c>
    </row>
    <row r="173" spans="1:41" ht="18" customHeight="1">
      <c r="A173" s="38" t="str">
        <f t="shared" si="4"/>
        <v>w11gejcicdb1a</v>
      </c>
      <c r="B173" s="38" t="s">
        <v>7330</v>
      </c>
      <c r="C173" s="46" t="s">
        <v>7331</v>
      </c>
      <c r="D173" s="38">
        <v>2</v>
      </c>
      <c r="E173" s="38" t="s">
        <v>6117</v>
      </c>
      <c r="F173" s="38" t="s">
        <v>7332</v>
      </c>
      <c r="G173" s="39" t="s">
        <v>670</v>
      </c>
      <c r="H173" s="39" t="s">
        <v>6878</v>
      </c>
      <c r="I173" s="39" t="s">
        <v>6959</v>
      </c>
      <c r="J173" s="39" t="s">
        <v>6900</v>
      </c>
      <c r="K173" s="39" t="s">
        <v>5969</v>
      </c>
      <c r="L173" s="39" t="s">
        <v>6960</v>
      </c>
      <c r="M173" s="39" t="s">
        <v>6902</v>
      </c>
      <c r="N173" s="39">
        <v>2012</v>
      </c>
      <c r="O173" s="39"/>
      <c r="P173" s="39"/>
      <c r="Q173" s="39"/>
      <c r="R173" s="39"/>
      <c r="S173" s="39"/>
      <c r="T173" s="39" t="s">
        <v>7064</v>
      </c>
      <c r="U173" s="39" t="s">
        <v>6879</v>
      </c>
      <c r="V173" s="39" t="s">
        <v>6963</v>
      </c>
      <c r="W173" s="39" t="s">
        <v>7223</v>
      </c>
      <c r="X173" s="39" t="s">
        <v>6963</v>
      </c>
      <c r="Y173" s="49" t="s">
        <v>6883</v>
      </c>
      <c r="Z173" s="39">
        <v>2</v>
      </c>
      <c r="AA173" s="39"/>
      <c r="AB173" s="39">
        <v>8192</v>
      </c>
      <c r="AC173" s="39">
        <v>2534</v>
      </c>
      <c r="AD173" s="39" t="s">
        <v>7102</v>
      </c>
      <c r="AE173" s="39">
        <v>71677</v>
      </c>
      <c r="AF173" s="49" t="s">
        <v>6869</v>
      </c>
      <c r="AG173" s="39"/>
      <c r="AH173" s="39" t="s">
        <v>6983</v>
      </c>
      <c r="AI173" s="57"/>
      <c r="AJ173" s="59" t="s">
        <v>6886</v>
      </c>
      <c r="AK173" s="57"/>
      <c r="AL173" s="41" t="str">
        <f>IF(A173="","",IF(IF(ISERROR(MATCH(A173,[1]vInfo!A:A,0)),"","VPC")&lt;&gt;"","VPC",IF(ISERROR(MATCH(A173,[2]vInfo!A:A,0)),IF(ISERROR(MATCH(A173,[3]vInfo!A:A,0)),"Non VPC(Location/Technical Constraint)","VPC (yet)"),"VPC (yet)")))</f>
        <v>VPC (yet)</v>
      </c>
      <c r="AM173" s="41" t="str">
        <f>IF(AL173="VPC (yet)",IFERROR(VLOOKUP(B173,[4]Sheet1!A:B,2,0),""),"")</f>
        <v>September</v>
      </c>
      <c r="AN173" s="41" t="str">
        <f t="shared" si="5"/>
        <v>AP</v>
      </c>
      <c r="AO173" s="41">
        <f>MATCH(B173,[4]Dashboard!B:B,0)</f>
        <v>18</v>
      </c>
    </row>
    <row r="174" spans="1:41" ht="18" customHeight="1">
      <c r="A174" s="38" t="str">
        <f t="shared" si="4"/>
        <v>w11rejcicdb1a</v>
      </c>
      <c r="B174" s="38" t="s">
        <v>7330</v>
      </c>
      <c r="C174" s="46" t="s">
        <v>7331</v>
      </c>
      <c r="D174" s="38">
        <v>2</v>
      </c>
      <c r="E174" s="38" t="s">
        <v>6651</v>
      </c>
      <c r="F174" s="38" t="s">
        <v>7333</v>
      </c>
      <c r="G174" s="39" t="s">
        <v>681</v>
      </c>
      <c r="H174" s="39" t="s">
        <v>6878</v>
      </c>
      <c r="I174" s="39" t="s">
        <v>311</v>
      </c>
      <c r="J174" s="39" t="s">
        <v>6900</v>
      </c>
      <c r="K174" s="39" t="s">
        <v>5969</v>
      </c>
      <c r="L174" s="39" t="s">
        <v>6960</v>
      </c>
      <c r="M174" s="39" t="s">
        <v>6902</v>
      </c>
      <c r="N174" s="39">
        <v>2012</v>
      </c>
      <c r="O174" s="39"/>
      <c r="P174" s="39"/>
      <c r="Q174" s="39"/>
      <c r="R174" s="39"/>
      <c r="S174" s="39"/>
      <c r="T174" s="39" t="s">
        <v>7010</v>
      </c>
      <c r="U174" s="39" t="s">
        <v>6879</v>
      </c>
      <c r="V174" s="39" t="s">
        <v>6963</v>
      </c>
      <c r="W174" s="39" t="s">
        <v>7223</v>
      </c>
      <c r="X174" s="39" t="s">
        <v>6963</v>
      </c>
      <c r="Y174" s="49" t="s">
        <v>6883</v>
      </c>
      <c r="Z174" s="39">
        <v>2</v>
      </c>
      <c r="AA174" s="39"/>
      <c r="AB174" s="39">
        <v>8192</v>
      </c>
      <c r="AC174" s="39">
        <v>2399</v>
      </c>
      <c r="AD174" s="55" t="s">
        <v>7334</v>
      </c>
      <c r="AE174" s="55" t="s">
        <v>7335</v>
      </c>
      <c r="AF174" s="49" t="s">
        <v>6869</v>
      </c>
      <c r="AG174" s="39"/>
      <c r="AH174" s="39" t="s">
        <v>6983</v>
      </c>
      <c r="AI174" s="57"/>
      <c r="AJ174" s="59" t="s">
        <v>7007</v>
      </c>
      <c r="AK174" s="57"/>
      <c r="AL174" s="41" t="str">
        <f>IF(A174="","",IF(IF(ISERROR(MATCH(A174,[1]vInfo!A:A,0)),"","VPC")&lt;&gt;"","VPC",IF(ISERROR(MATCH(A174,[2]vInfo!A:A,0)),IF(ISERROR(MATCH(A174,[3]vInfo!A:A,0)),"Non VPC(Location/Technical Constraint)","VPC (yet)"),"VPC (yet)")))</f>
        <v>VPC (yet)</v>
      </c>
      <c r="AM174" s="41" t="str">
        <f>IF(AL174="VPC (yet)",IFERROR(VLOOKUP(B174,[4]Sheet1!A:B,2,0),""),"")</f>
        <v>September</v>
      </c>
      <c r="AN174" s="41" t="str">
        <f t="shared" si="5"/>
        <v>AP</v>
      </c>
      <c r="AO174" s="41">
        <f>MATCH(B174,[4]Dashboard!B:B,0)</f>
        <v>18</v>
      </c>
    </row>
    <row r="175" spans="1:41" ht="18" customHeight="1">
      <c r="A175" s="38" t="str">
        <f t="shared" si="4"/>
        <v>w11sejcicdb1a</v>
      </c>
      <c r="B175" s="38" t="s">
        <v>7330</v>
      </c>
      <c r="C175" s="46" t="s">
        <v>7331</v>
      </c>
      <c r="D175" s="38">
        <v>2</v>
      </c>
      <c r="E175" s="38" t="s">
        <v>7336</v>
      </c>
      <c r="F175" s="38" t="s">
        <v>7337</v>
      </c>
      <c r="G175" s="39" t="s">
        <v>234</v>
      </c>
      <c r="H175" s="39" t="s">
        <v>6878</v>
      </c>
      <c r="I175" s="39" t="s">
        <v>6959</v>
      </c>
      <c r="J175" s="39" t="s">
        <v>6900</v>
      </c>
      <c r="K175" s="39" t="s">
        <v>7338</v>
      </c>
      <c r="L175" s="39" t="s">
        <v>6960</v>
      </c>
      <c r="M175" s="39" t="s">
        <v>6902</v>
      </c>
      <c r="N175" s="39">
        <v>2012</v>
      </c>
      <c r="O175" s="39"/>
      <c r="P175" s="39"/>
      <c r="Q175" s="39"/>
      <c r="R175" s="39"/>
      <c r="S175" s="39"/>
      <c r="T175" s="39" t="s">
        <v>7010</v>
      </c>
      <c r="U175" s="39" t="s">
        <v>6939</v>
      </c>
      <c r="V175" s="39" t="s">
        <v>6963</v>
      </c>
      <c r="W175" s="39" t="s">
        <v>7223</v>
      </c>
      <c r="X175" s="39" t="s">
        <v>6963</v>
      </c>
      <c r="Y175" s="49" t="s">
        <v>6883</v>
      </c>
      <c r="Z175" s="39">
        <v>2</v>
      </c>
      <c r="AA175" s="39"/>
      <c r="AB175" s="56">
        <v>8192</v>
      </c>
      <c r="AC175" s="39">
        <v>2700</v>
      </c>
      <c r="AD175" s="39"/>
      <c r="AE175" s="39"/>
      <c r="AF175" s="49" t="s">
        <v>6869</v>
      </c>
      <c r="AG175" s="39" t="s">
        <v>7339</v>
      </c>
      <c r="AH175" s="39"/>
      <c r="AI175" s="57"/>
      <c r="AJ175" s="59" t="s">
        <v>7246</v>
      </c>
      <c r="AK175" s="57"/>
      <c r="AL175" s="41" t="str">
        <f>IF(A175="","",IF(IF(ISERROR(MATCH(A175,[1]vInfo!A:A,0)),"","VPC")&lt;&gt;"","VPC",IF(ISERROR(MATCH(A175,[2]vInfo!A:A,0)),IF(ISERROR(MATCH(A175,[3]vInfo!A:A,0)),"Non VPC(Location/Technical Constraint)","VPC (yet)"),"VPC (yet)")))</f>
        <v>Non VPC(Location/Technical Constraint)</v>
      </c>
      <c r="AM175" s="41" t="str">
        <f>IF(AL175="VPC (yet)",IFERROR(VLOOKUP(B175,[5]Sheet1!A:B,2,0),""),"")</f>
        <v/>
      </c>
      <c r="AN175" s="41" t="str">
        <f t="shared" si="5"/>
        <v>AP</v>
      </c>
    </row>
    <row r="176" spans="1:41" ht="18" customHeight="1">
      <c r="A176" s="38" t="str">
        <f t="shared" si="4"/>
        <v>x11gejcicapi1a</v>
      </c>
      <c r="B176" s="38" t="s">
        <v>7330</v>
      </c>
      <c r="C176" s="46" t="s">
        <v>7331</v>
      </c>
      <c r="D176" s="38">
        <v>2</v>
      </c>
      <c r="E176" s="38" t="s">
        <v>6379</v>
      </c>
      <c r="F176" s="38" t="s">
        <v>7340</v>
      </c>
      <c r="G176" s="39" t="s">
        <v>670</v>
      </c>
      <c r="H176" s="39" t="s">
        <v>6878</v>
      </c>
      <c r="I176" s="39" t="s">
        <v>6959</v>
      </c>
      <c r="J176" s="39" t="s">
        <v>296</v>
      </c>
      <c r="K176" s="39" t="s">
        <v>7328</v>
      </c>
      <c r="L176" s="39" t="s">
        <v>6960</v>
      </c>
      <c r="M176" s="39"/>
      <c r="N176" s="39"/>
      <c r="O176" s="39"/>
      <c r="P176" s="39"/>
      <c r="Q176" s="39"/>
      <c r="R176" s="39" t="s">
        <v>7341</v>
      </c>
      <c r="S176" s="39" t="s">
        <v>7030</v>
      </c>
      <c r="T176" s="39" t="s">
        <v>7064</v>
      </c>
      <c r="U176" s="39" t="s">
        <v>6879</v>
      </c>
      <c r="V176" s="39" t="s">
        <v>6963</v>
      </c>
      <c r="W176" s="39" t="s">
        <v>7223</v>
      </c>
      <c r="X176" s="39" t="s">
        <v>6963</v>
      </c>
      <c r="Y176" s="49" t="s">
        <v>6883</v>
      </c>
      <c r="Z176" s="39">
        <v>2</v>
      </c>
      <c r="AA176" s="39"/>
      <c r="AB176" s="39">
        <v>4096</v>
      </c>
      <c r="AC176" s="39">
        <v>2534</v>
      </c>
      <c r="AD176" s="39" t="s">
        <v>7342</v>
      </c>
      <c r="AE176" s="39">
        <v>50268</v>
      </c>
      <c r="AF176" s="49" t="s">
        <v>6869</v>
      </c>
      <c r="AG176" s="39" t="s">
        <v>7343</v>
      </c>
      <c r="AH176" s="39" t="s">
        <v>6983</v>
      </c>
      <c r="AI176" s="57" t="s">
        <v>7329</v>
      </c>
      <c r="AJ176" s="59" t="s">
        <v>6886</v>
      </c>
      <c r="AK176" s="57"/>
      <c r="AL176" s="41" t="str">
        <f>IF(A176="","",IF(IF(ISERROR(MATCH(A176,[1]vInfo!A:A,0)),"","VPC")&lt;&gt;"","VPC",IF(ISERROR(MATCH(A176,[2]vInfo!A:A,0)),IF(ISERROR(MATCH(A176,[3]vInfo!A:A,0)),"Non VPC(Location/Technical Constraint)","VPC (yet)"),"VPC (yet)")))</f>
        <v>VPC (yet)</v>
      </c>
      <c r="AM176" s="41" t="str">
        <f>IF(AL176="VPC (yet)",IFERROR(VLOOKUP(B176,[4]Sheet1!A:B,2,0),""),"")</f>
        <v>September</v>
      </c>
      <c r="AN176" s="41" t="str">
        <f t="shared" si="5"/>
        <v>AP</v>
      </c>
      <c r="AO176" s="41">
        <f>MATCH(B176,[4]Dashboard!B:B,0)</f>
        <v>18</v>
      </c>
    </row>
    <row r="177" spans="1:41" ht="18" customHeight="1">
      <c r="A177" s="38" t="str">
        <f t="shared" si="4"/>
        <v>x11gejcicapi2a</v>
      </c>
      <c r="B177" s="38" t="s">
        <v>7330</v>
      </c>
      <c r="C177" s="46" t="s">
        <v>7331</v>
      </c>
      <c r="D177" s="38">
        <v>2</v>
      </c>
      <c r="E177" s="38" t="s">
        <v>6383</v>
      </c>
      <c r="F177" s="38" t="s">
        <v>7344</v>
      </c>
      <c r="G177" s="39" t="s">
        <v>670</v>
      </c>
      <c r="H177" s="39" t="s">
        <v>6878</v>
      </c>
      <c r="I177" s="39" t="s">
        <v>6959</v>
      </c>
      <c r="J177" s="39" t="s">
        <v>296</v>
      </c>
      <c r="K177" s="39" t="s">
        <v>7328</v>
      </c>
      <c r="L177" s="39" t="s">
        <v>6960</v>
      </c>
      <c r="M177" s="39"/>
      <c r="N177" s="39"/>
      <c r="O177" s="39"/>
      <c r="P177" s="39"/>
      <c r="Q177" s="39"/>
      <c r="R177" s="39" t="s">
        <v>7341</v>
      </c>
      <c r="S177" s="39" t="s">
        <v>7030</v>
      </c>
      <c r="T177" s="39" t="s">
        <v>7064</v>
      </c>
      <c r="U177" s="39" t="s">
        <v>6879</v>
      </c>
      <c r="V177" s="39" t="s">
        <v>6963</v>
      </c>
      <c r="W177" s="39" t="s">
        <v>7223</v>
      </c>
      <c r="X177" s="39" t="s">
        <v>6963</v>
      </c>
      <c r="Y177" s="49" t="s">
        <v>6883</v>
      </c>
      <c r="Z177" s="39">
        <v>2</v>
      </c>
      <c r="AA177" s="39"/>
      <c r="AB177" s="39">
        <v>4096</v>
      </c>
      <c r="AC177" s="39">
        <v>2534</v>
      </c>
      <c r="AD177" s="39" t="s">
        <v>7345</v>
      </c>
      <c r="AE177" s="39">
        <v>13983</v>
      </c>
      <c r="AF177" s="49" t="s">
        <v>6869</v>
      </c>
      <c r="AG177" s="39" t="s">
        <v>7343</v>
      </c>
      <c r="AH177" s="39" t="s">
        <v>6983</v>
      </c>
      <c r="AI177" s="57" t="s">
        <v>7329</v>
      </c>
      <c r="AJ177" s="59" t="s">
        <v>6886</v>
      </c>
      <c r="AK177" s="57"/>
      <c r="AL177" s="41" t="str">
        <f>IF(A177="","",IF(IF(ISERROR(MATCH(A177,[1]vInfo!A:A,0)),"","VPC")&lt;&gt;"","VPC",IF(ISERROR(MATCH(A177,[2]vInfo!A:A,0)),IF(ISERROR(MATCH(A177,[3]vInfo!A:A,0)),"Non VPC(Location/Technical Constraint)","VPC (yet)"),"VPC (yet)")))</f>
        <v>VPC (yet)</v>
      </c>
      <c r="AM177" s="41" t="str">
        <f>IF(AL177="VPC (yet)",IFERROR(VLOOKUP(B177,[4]Sheet1!A:B,2,0),""),"")</f>
        <v>September</v>
      </c>
      <c r="AN177" s="41" t="str">
        <f t="shared" si="5"/>
        <v>AP</v>
      </c>
      <c r="AO177" s="41">
        <f>MATCH(B177,[4]Dashboard!B:B,0)</f>
        <v>18</v>
      </c>
    </row>
    <row r="178" spans="1:41" ht="18" customHeight="1">
      <c r="A178" s="38" t="str">
        <f t="shared" si="4"/>
        <v>x11gejcicapp1a</v>
      </c>
      <c r="B178" s="38" t="s">
        <v>7330</v>
      </c>
      <c r="C178" s="46" t="s">
        <v>2409</v>
      </c>
      <c r="D178" s="38">
        <v>2</v>
      </c>
      <c r="E178" s="38" t="s">
        <v>6387</v>
      </c>
      <c r="F178" s="38" t="s">
        <v>7346</v>
      </c>
      <c r="G178" s="39" t="s">
        <v>670</v>
      </c>
      <c r="H178" s="39" t="s">
        <v>6878</v>
      </c>
      <c r="I178" s="39" t="s">
        <v>6959</v>
      </c>
      <c r="J178" s="39" t="s">
        <v>296</v>
      </c>
      <c r="K178" s="39" t="s">
        <v>7328</v>
      </c>
      <c r="L178" s="39" t="s">
        <v>6960</v>
      </c>
      <c r="M178" s="39"/>
      <c r="N178" s="39"/>
      <c r="O178" s="39"/>
      <c r="P178" s="39"/>
      <c r="Q178" s="39"/>
      <c r="R178" s="39" t="s">
        <v>7341</v>
      </c>
      <c r="S178" s="39" t="s">
        <v>7030</v>
      </c>
      <c r="T178" s="39" t="s">
        <v>7064</v>
      </c>
      <c r="U178" s="39" t="s">
        <v>6879</v>
      </c>
      <c r="V178" s="39" t="s">
        <v>6963</v>
      </c>
      <c r="W178" s="39" t="s">
        <v>7223</v>
      </c>
      <c r="X178" s="39" t="s">
        <v>6963</v>
      </c>
      <c r="Y178" s="49" t="s">
        <v>6883</v>
      </c>
      <c r="Z178" s="39">
        <v>2</v>
      </c>
      <c r="AA178" s="39"/>
      <c r="AB178" s="39">
        <v>4096</v>
      </c>
      <c r="AC178" s="39">
        <v>2534</v>
      </c>
      <c r="AD178" s="39" t="s">
        <v>7347</v>
      </c>
      <c r="AE178" s="39">
        <v>476</v>
      </c>
      <c r="AF178" s="49" t="s">
        <v>6869</v>
      </c>
      <c r="AG178" s="39" t="s">
        <v>7343</v>
      </c>
      <c r="AH178" s="39" t="s">
        <v>6983</v>
      </c>
      <c r="AI178" s="57" t="s">
        <v>7329</v>
      </c>
      <c r="AJ178" s="59" t="s">
        <v>6886</v>
      </c>
      <c r="AK178" s="57"/>
      <c r="AL178" s="41" t="str">
        <f>IF(A178="","",IF(IF(ISERROR(MATCH(A178,[1]vInfo!A:A,0)),"","VPC")&lt;&gt;"","VPC",IF(ISERROR(MATCH(A178,[2]vInfo!A:A,0)),IF(ISERROR(MATCH(A178,[3]vInfo!A:A,0)),"Non VPC(Location/Technical Constraint)","VPC (yet)"),"VPC (yet)")))</f>
        <v>VPC (yet)</v>
      </c>
      <c r="AM178" s="41" t="str">
        <f>IF(AL178="VPC (yet)",IFERROR(VLOOKUP(B178,[4]Sheet1!A:B,2,0),""),"")</f>
        <v>September</v>
      </c>
      <c r="AN178" s="41" t="str">
        <f t="shared" si="5"/>
        <v>AP</v>
      </c>
      <c r="AO178" s="41">
        <f>MATCH(B178,[4]Dashboard!B:B,0)</f>
        <v>18</v>
      </c>
    </row>
    <row r="179" spans="1:41" ht="18" customHeight="1">
      <c r="A179" s="38" t="str">
        <f t="shared" si="4"/>
        <v>x11gejcicapp2a</v>
      </c>
      <c r="B179" s="38" t="s">
        <v>7330</v>
      </c>
      <c r="C179" s="46" t="s">
        <v>7331</v>
      </c>
      <c r="D179" s="38">
        <v>2</v>
      </c>
      <c r="E179" s="38" t="s">
        <v>6391</v>
      </c>
      <c r="F179" s="38" t="s">
        <v>7348</v>
      </c>
      <c r="G179" s="39" t="s">
        <v>670</v>
      </c>
      <c r="H179" s="39" t="s">
        <v>6878</v>
      </c>
      <c r="I179" s="39" t="s">
        <v>6959</v>
      </c>
      <c r="J179" s="39" t="s">
        <v>296</v>
      </c>
      <c r="K179" s="39" t="s">
        <v>7328</v>
      </c>
      <c r="L179" s="39" t="s">
        <v>6960</v>
      </c>
      <c r="M179" s="39"/>
      <c r="N179" s="39"/>
      <c r="O179" s="39"/>
      <c r="P179" s="39"/>
      <c r="Q179" s="39"/>
      <c r="R179" s="39" t="s">
        <v>7341</v>
      </c>
      <c r="S179" s="39" t="s">
        <v>7030</v>
      </c>
      <c r="T179" s="39" t="s">
        <v>7064</v>
      </c>
      <c r="U179" s="39" t="s">
        <v>6879</v>
      </c>
      <c r="V179" s="39" t="s">
        <v>6963</v>
      </c>
      <c r="W179" s="39" t="s">
        <v>7223</v>
      </c>
      <c r="X179" s="39" t="s">
        <v>6963</v>
      </c>
      <c r="Y179" s="49" t="s">
        <v>6883</v>
      </c>
      <c r="Z179" s="39">
        <v>2</v>
      </c>
      <c r="AA179" s="39"/>
      <c r="AB179" s="39">
        <v>4096</v>
      </c>
      <c r="AC179" s="39">
        <v>2534</v>
      </c>
      <c r="AD179" s="39" t="s">
        <v>7347</v>
      </c>
      <c r="AE179" s="39">
        <v>476</v>
      </c>
      <c r="AF179" s="49" t="s">
        <v>6869</v>
      </c>
      <c r="AG179" s="39" t="s">
        <v>7343</v>
      </c>
      <c r="AH179" s="39" t="s">
        <v>6983</v>
      </c>
      <c r="AI179" s="57" t="s">
        <v>7329</v>
      </c>
      <c r="AJ179" s="59" t="s">
        <v>6886</v>
      </c>
      <c r="AK179" s="57"/>
      <c r="AL179" s="41" t="str">
        <f>IF(A179="","",IF(IF(ISERROR(MATCH(A179,[1]vInfo!A:A,0)),"","VPC")&lt;&gt;"","VPC",IF(ISERROR(MATCH(A179,[2]vInfo!A:A,0)),IF(ISERROR(MATCH(A179,[3]vInfo!A:A,0)),"Non VPC(Location/Technical Constraint)","VPC (yet)"),"VPC (yet)")))</f>
        <v>VPC (yet)</v>
      </c>
      <c r="AM179" s="41" t="str">
        <f>IF(AL179="VPC (yet)",IFERROR(VLOOKUP(B179,[4]Sheet1!A:B,2,0),""),"")</f>
        <v>September</v>
      </c>
      <c r="AN179" s="41" t="str">
        <f t="shared" si="5"/>
        <v>AP</v>
      </c>
      <c r="AO179" s="41">
        <f>MATCH(B179,[4]Dashboard!B:B,0)</f>
        <v>18</v>
      </c>
    </row>
    <row r="180" spans="1:41" ht="18" customHeight="1">
      <c r="A180" s="38" t="str">
        <f t="shared" si="4"/>
        <v>x11gejcicgw1a</v>
      </c>
      <c r="B180" s="38" t="s">
        <v>7330</v>
      </c>
      <c r="C180" s="46" t="s">
        <v>7331</v>
      </c>
      <c r="D180" s="38">
        <v>2</v>
      </c>
      <c r="E180" s="38" t="s">
        <v>6395</v>
      </c>
      <c r="F180" s="38" t="s">
        <v>7349</v>
      </c>
      <c r="G180" s="39" t="s">
        <v>670</v>
      </c>
      <c r="H180" s="39" t="s">
        <v>6878</v>
      </c>
      <c r="I180" s="39" t="s">
        <v>6959</v>
      </c>
      <c r="J180" s="39" t="s">
        <v>296</v>
      </c>
      <c r="K180" s="39" t="s">
        <v>6363</v>
      </c>
      <c r="L180" s="39" t="s">
        <v>6960</v>
      </c>
      <c r="M180" s="39"/>
      <c r="N180" s="39"/>
      <c r="O180" s="39"/>
      <c r="P180" s="39"/>
      <c r="Q180" s="39" t="s">
        <v>7350</v>
      </c>
      <c r="R180" s="39"/>
      <c r="S180" s="39" t="s">
        <v>7030</v>
      </c>
      <c r="T180" s="39" t="s">
        <v>7064</v>
      </c>
      <c r="U180" s="39" t="s">
        <v>6879</v>
      </c>
      <c r="V180" s="39" t="s">
        <v>6963</v>
      </c>
      <c r="W180" s="39" t="s">
        <v>7223</v>
      </c>
      <c r="X180" s="39" t="s">
        <v>6963</v>
      </c>
      <c r="Y180" s="49" t="s">
        <v>6883</v>
      </c>
      <c r="Z180" s="39">
        <v>2</v>
      </c>
      <c r="AA180" s="39"/>
      <c r="AB180" s="39">
        <v>4096</v>
      </c>
      <c r="AC180" s="39">
        <v>2534</v>
      </c>
      <c r="AD180" s="39" t="s">
        <v>7351</v>
      </c>
      <c r="AE180" s="39">
        <v>9951</v>
      </c>
      <c r="AF180" s="49" t="s">
        <v>6869</v>
      </c>
      <c r="AG180" s="39" t="s">
        <v>7343</v>
      </c>
      <c r="AH180" s="39" t="s">
        <v>6983</v>
      </c>
      <c r="AI180" s="57" t="s">
        <v>7329</v>
      </c>
      <c r="AJ180" s="59" t="s">
        <v>7007</v>
      </c>
      <c r="AK180" s="57"/>
      <c r="AL180" s="41" t="str">
        <f>IF(A180="","",IF(IF(ISERROR(MATCH(A180,[1]vInfo!A:A,0)),"","VPC")&lt;&gt;"","VPC",IF(ISERROR(MATCH(A180,[2]vInfo!A:A,0)),IF(ISERROR(MATCH(A180,[3]vInfo!A:A,0)),"Non VPC(Location/Technical Constraint)","VPC (yet)"),"VPC (yet)")))</f>
        <v>VPC (yet)</v>
      </c>
      <c r="AM180" s="41" t="str">
        <f>IF(AL180="VPC (yet)",IFERROR(VLOOKUP(B180,[4]Sheet1!A:B,2,0),""),"")</f>
        <v>September</v>
      </c>
      <c r="AN180" s="41" t="str">
        <f t="shared" si="5"/>
        <v>AP</v>
      </c>
      <c r="AO180" s="41">
        <f>MATCH(B180,[4]Dashboard!B:B,0)</f>
        <v>18</v>
      </c>
    </row>
    <row r="181" spans="1:41" ht="18" customHeight="1">
      <c r="A181" s="38" t="str">
        <f t="shared" si="4"/>
        <v>x11rejcicapi1a</v>
      </c>
      <c r="B181" s="38" t="s">
        <v>7330</v>
      </c>
      <c r="C181" s="46" t="s">
        <v>7331</v>
      </c>
      <c r="D181" s="38">
        <v>2</v>
      </c>
      <c r="E181" s="38" t="s">
        <v>6763</v>
      </c>
      <c r="F181" s="38" t="s">
        <v>7352</v>
      </c>
      <c r="G181" s="39" t="s">
        <v>681</v>
      </c>
      <c r="H181" s="39" t="s">
        <v>6878</v>
      </c>
      <c r="I181" s="39" t="s">
        <v>311</v>
      </c>
      <c r="J181" s="39" t="s">
        <v>296</v>
      </c>
      <c r="K181" s="39" t="s">
        <v>7328</v>
      </c>
      <c r="L181" s="39" t="s">
        <v>6960</v>
      </c>
      <c r="M181" s="39"/>
      <c r="N181" s="39"/>
      <c r="O181" s="39"/>
      <c r="P181" s="39"/>
      <c r="Q181" s="39"/>
      <c r="R181" s="39" t="s">
        <v>7341</v>
      </c>
      <c r="S181" s="39" t="s">
        <v>7030</v>
      </c>
      <c r="T181" s="39" t="s">
        <v>7010</v>
      </c>
      <c r="U181" s="39" t="s">
        <v>6879</v>
      </c>
      <c r="V181" s="39" t="s">
        <v>6963</v>
      </c>
      <c r="W181" s="39" t="s">
        <v>7223</v>
      </c>
      <c r="X181" s="39" t="s">
        <v>6963</v>
      </c>
      <c r="Y181" s="49" t="s">
        <v>6883</v>
      </c>
      <c r="Z181" s="39">
        <v>2</v>
      </c>
      <c r="AA181" s="39"/>
      <c r="AB181" s="56">
        <v>4096</v>
      </c>
      <c r="AC181" s="39">
        <v>2399</v>
      </c>
      <c r="AD181" s="55" t="s">
        <v>7353</v>
      </c>
      <c r="AE181" s="55" t="s">
        <v>7354</v>
      </c>
      <c r="AF181" s="49" t="s">
        <v>6869</v>
      </c>
      <c r="AG181" s="39"/>
      <c r="AH181" s="39" t="s">
        <v>6983</v>
      </c>
      <c r="AI181" s="57" t="s">
        <v>7327</v>
      </c>
      <c r="AJ181" s="59" t="s">
        <v>7007</v>
      </c>
      <c r="AK181" s="57"/>
      <c r="AL181" s="41" t="str">
        <f>IF(A181="","",IF(IF(ISERROR(MATCH(A181,[1]vInfo!A:A,0)),"","VPC")&lt;&gt;"","VPC",IF(ISERROR(MATCH(A181,[2]vInfo!A:A,0)),IF(ISERROR(MATCH(A181,[3]vInfo!A:A,0)),"Non VPC(Location/Technical Constraint)","VPC (yet)"),"VPC (yet)")))</f>
        <v>VPC (yet)</v>
      </c>
      <c r="AM181" s="41" t="str">
        <f>IF(AL181="VPC (yet)",IFERROR(VLOOKUP(B181,[4]Sheet1!A:B,2,0),""),"")</f>
        <v>September</v>
      </c>
      <c r="AN181" s="41" t="str">
        <f t="shared" si="5"/>
        <v>AP</v>
      </c>
      <c r="AO181" s="41">
        <f>MATCH(B181,[4]Dashboard!B:B,0)</f>
        <v>18</v>
      </c>
    </row>
    <row r="182" spans="1:41" ht="18" customHeight="1">
      <c r="A182" s="38" t="str">
        <f t="shared" si="4"/>
        <v>x11rejcicapp1a</v>
      </c>
      <c r="B182" s="38" t="s">
        <v>7330</v>
      </c>
      <c r="C182" s="46" t="s">
        <v>7331</v>
      </c>
      <c r="D182" s="38">
        <v>2</v>
      </c>
      <c r="E182" s="38" t="s">
        <v>6767</v>
      </c>
      <c r="F182" s="38" t="s">
        <v>7355</v>
      </c>
      <c r="G182" s="39" t="s">
        <v>681</v>
      </c>
      <c r="H182" s="39" t="s">
        <v>6878</v>
      </c>
      <c r="I182" s="39" t="s">
        <v>311</v>
      </c>
      <c r="J182" s="39" t="s">
        <v>296</v>
      </c>
      <c r="K182" s="39" t="s">
        <v>7328</v>
      </c>
      <c r="L182" s="39" t="s">
        <v>6960</v>
      </c>
      <c r="M182" s="39"/>
      <c r="N182" s="39"/>
      <c r="O182" s="39"/>
      <c r="P182" s="39"/>
      <c r="Q182" s="39"/>
      <c r="R182" s="39" t="s">
        <v>7341</v>
      </c>
      <c r="S182" s="39" t="s">
        <v>7030</v>
      </c>
      <c r="T182" s="39" t="s">
        <v>7010</v>
      </c>
      <c r="U182" s="39" t="s">
        <v>6879</v>
      </c>
      <c r="V182" s="39" t="s">
        <v>6963</v>
      </c>
      <c r="W182" s="39" t="s">
        <v>7223</v>
      </c>
      <c r="X182" s="39" t="s">
        <v>6963</v>
      </c>
      <c r="Y182" s="49" t="s">
        <v>6883</v>
      </c>
      <c r="Z182" s="39">
        <v>2</v>
      </c>
      <c r="AA182" s="39"/>
      <c r="AB182" s="39">
        <v>4096</v>
      </c>
      <c r="AC182" s="39">
        <v>2399</v>
      </c>
      <c r="AD182" s="55" t="s">
        <v>7356</v>
      </c>
      <c r="AE182" s="55" t="s">
        <v>7357</v>
      </c>
      <c r="AF182" s="49" t="s">
        <v>6869</v>
      </c>
      <c r="AG182" s="39"/>
      <c r="AH182" s="39" t="s">
        <v>6983</v>
      </c>
      <c r="AI182" s="57" t="s">
        <v>7327</v>
      </c>
      <c r="AJ182" s="59" t="s">
        <v>6890</v>
      </c>
      <c r="AK182" s="57"/>
      <c r="AL182" s="41" t="str">
        <f>IF(A182="","",IF(IF(ISERROR(MATCH(A182,[1]vInfo!A:A,0)),"","VPC")&lt;&gt;"","VPC",IF(ISERROR(MATCH(A182,[2]vInfo!A:A,0)),IF(ISERROR(MATCH(A182,[3]vInfo!A:A,0)),"Non VPC(Location/Technical Constraint)","VPC (yet)"),"VPC (yet)")))</f>
        <v>VPC (yet)</v>
      </c>
      <c r="AM182" s="41" t="str">
        <f>IF(AL182="VPC (yet)",IFERROR(VLOOKUP(B182,[4]Sheet1!A:B,2,0),""),"")</f>
        <v>September</v>
      </c>
      <c r="AN182" s="41" t="str">
        <f t="shared" si="5"/>
        <v>AP</v>
      </c>
      <c r="AO182" s="41">
        <f>MATCH(B182,[4]Dashboard!B:B,0)</f>
        <v>18</v>
      </c>
    </row>
    <row r="183" spans="1:41" ht="18" customHeight="1">
      <c r="A183" s="38" t="str">
        <f t="shared" si="4"/>
        <v>x11rejcicgw1a</v>
      </c>
      <c r="B183" s="38" t="s">
        <v>7330</v>
      </c>
      <c r="C183" s="46" t="s">
        <v>7331</v>
      </c>
      <c r="D183" s="38">
        <v>2</v>
      </c>
      <c r="E183" s="38" t="s">
        <v>6771</v>
      </c>
      <c r="F183" s="38" t="s">
        <v>7358</v>
      </c>
      <c r="G183" s="39" t="s">
        <v>681</v>
      </c>
      <c r="H183" s="39" t="s">
        <v>6878</v>
      </c>
      <c r="I183" s="39" t="s">
        <v>311</v>
      </c>
      <c r="J183" s="39" t="s">
        <v>296</v>
      </c>
      <c r="K183" s="39" t="s">
        <v>6363</v>
      </c>
      <c r="L183" s="39" t="s">
        <v>6960</v>
      </c>
      <c r="M183" s="39"/>
      <c r="N183" s="39"/>
      <c r="O183" s="39"/>
      <c r="P183" s="39"/>
      <c r="Q183" s="39" t="s">
        <v>7350</v>
      </c>
      <c r="R183" s="39"/>
      <c r="S183" s="39" t="s">
        <v>7030</v>
      </c>
      <c r="T183" s="39" t="s">
        <v>7010</v>
      </c>
      <c r="U183" s="39" t="s">
        <v>6879</v>
      </c>
      <c r="V183" s="39" t="s">
        <v>6963</v>
      </c>
      <c r="W183" s="39" t="s">
        <v>7223</v>
      </c>
      <c r="X183" s="39" t="s">
        <v>6963</v>
      </c>
      <c r="Y183" s="49" t="s">
        <v>6883</v>
      </c>
      <c r="Z183" s="39">
        <v>2</v>
      </c>
      <c r="AA183" s="39"/>
      <c r="AB183" s="39">
        <v>4096</v>
      </c>
      <c r="AC183" s="39">
        <v>2399</v>
      </c>
      <c r="AD183" s="55" t="s">
        <v>7359</v>
      </c>
      <c r="AE183" s="55" t="s">
        <v>7360</v>
      </c>
      <c r="AF183" s="49" t="s">
        <v>6869</v>
      </c>
      <c r="AG183" s="39"/>
      <c r="AH183" s="39" t="s">
        <v>6983</v>
      </c>
      <c r="AI183" s="57" t="s">
        <v>7327</v>
      </c>
      <c r="AJ183" s="59" t="s">
        <v>6890</v>
      </c>
      <c r="AK183" s="57"/>
      <c r="AL183" s="41" t="str">
        <f>IF(A183="","",IF(IF(ISERROR(MATCH(A183,[1]vInfo!A:A,0)),"","VPC")&lt;&gt;"","VPC",IF(ISERROR(MATCH(A183,[2]vInfo!A:A,0)),IF(ISERROR(MATCH(A183,[3]vInfo!A:A,0)),"Non VPC(Location/Technical Constraint)","VPC (yet)"),"VPC (yet)")))</f>
        <v>VPC (yet)</v>
      </c>
      <c r="AM183" s="41" t="str">
        <f>IF(AL183="VPC (yet)",IFERROR(VLOOKUP(B183,[4]Sheet1!A:B,2,0),""),"")</f>
        <v>September</v>
      </c>
      <c r="AN183" s="41" t="str">
        <f t="shared" si="5"/>
        <v>AP</v>
      </c>
      <c r="AO183" s="41">
        <f>MATCH(B183,[4]Dashboard!B:B,0)</f>
        <v>18</v>
      </c>
    </row>
    <row r="184" spans="1:41" ht="18" customHeight="1">
      <c r="A184" s="38" t="str">
        <f t="shared" si="4"/>
        <v>x11sejcicapi1a</v>
      </c>
      <c r="B184" s="38" t="s">
        <v>7330</v>
      </c>
      <c r="C184" s="46" t="s">
        <v>7331</v>
      </c>
      <c r="D184" s="38">
        <v>2</v>
      </c>
      <c r="E184" s="38" t="s">
        <v>7361</v>
      </c>
      <c r="F184" s="38" t="s">
        <v>7362</v>
      </c>
      <c r="G184" s="39" t="s">
        <v>234</v>
      </c>
      <c r="H184" s="39" t="s">
        <v>6878</v>
      </c>
      <c r="I184" s="39" t="s">
        <v>6959</v>
      </c>
      <c r="J184" s="39" t="s">
        <v>296</v>
      </c>
      <c r="K184" s="39" t="s">
        <v>7328</v>
      </c>
      <c r="L184" s="39" t="s">
        <v>6960</v>
      </c>
      <c r="M184" s="39"/>
      <c r="N184" s="39"/>
      <c r="O184" s="39"/>
      <c r="P184" s="39"/>
      <c r="Q184" s="39"/>
      <c r="R184" s="39" t="s">
        <v>7341</v>
      </c>
      <c r="S184" s="39" t="s">
        <v>7030</v>
      </c>
      <c r="T184" s="39" t="s">
        <v>7010</v>
      </c>
      <c r="U184" s="39" t="s">
        <v>6939</v>
      </c>
      <c r="V184" s="39" t="s">
        <v>6963</v>
      </c>
      <c r="W184" s="39" t="s">
        <v>7223</v>
      </c>
      <c r="X184" s="39" t="s">
        <v>6963</v>
      </c>
      <c r="Y184" s="49" t="s">
        <v>6883</v>
      </c>
      <c r="Z184" s="39">
        <v>2</v>
      </c>
      <c r="AA184" s="39"/>
      <c r="AB184" s="56">
        <v>4096</v>
      </c>
      <c r="AC184" s="39">
        <v>2700</v>
      </c>
      <c r="AD184" s="39"/>
      <c r="AE184" s="39"/>
      <c r="AF184" s="49" t="s">
        <v>6869</v>
      </c>
      <c r="AG184" s="39"/>
      <c r="AH184" s="39"/>
      <c r="AI184" s="57" t="s">
        <v>7329</v>
      </c>
      <c r="AJ184" s="59" t="s">
        <v>7246</v>
      </c>
      <c r="AK184" s="57"/>
      <c r="AL184" s="41" t="str">
        <f>IF(A184="","",IF(IF(ISERROR(MATCH(A184,[1]vInfo!A:A,0)),"","VPC")&lt;&gt;"","VPC",IF(ISERROR(MATCH(A184,[2]vInfo!A:A,0)),IF(ISERROR(MATCH(A184,[3]vInfo!A:A,0)),"Non VPC(Location/Technical Constraint)","VPC (yet)"),"VPC (yet)")))</f>
        <v>Non VPC(Location/Technical Constraint)</v>
      </c>
      <c r="AM184" s="41" t="str">
        <f>IF(AL184="VPC (yet)",IFERROR(VLOOKUP(B184,[5]Sheet1!A:B,2,0),""),"")</f>
        <v/>
      </c>
      <c r="AN184" s="41" t="str">
        <f t="shared" si="5"/>
        <v>AP</v>
      </c>
    </row>
    <row r="185" spans="1:41" ht="18" customHeight="1">
      <c r="A185" s="38" t="str">
        <f t="shared" si="4"/>
        <v>x11sejcicapp1a</v>
      </c>
      <c r="B185" s="38" t="s">
        <v>7330</v>
      </c>
      <c r="C185" s="46" t="s">
        <v>7331</v>
      </c>
      <c r="D185" s="38">
        <v>2</v>
      </c>
      <c r="E185" s="38" t="s">
        <v>7363</v>
      </c>
      <c r="F185" s="38" t="s">
        <v>7364</v>
      </c>
      <c r="G185" s="39" t="s">
        <v>234</v>
      </c>
      <c r="H185" s="39" t="s">
        <v>6878</v>
      </c>
      <c r="I185" s="39" t="s">
        <v>6959</v>
      </c>
      <c r="J185" s="39" t="s">
        <v>296</v>
      </c>
      <c r="K185" s="39" t="s">
        <v>7328</v>
      </c>
      <c r="L185" s="39" t="s">
        <v>6960</v>
      </c>
      <c r="M185" s="39"/>
      <c r="N185" s="39"/>
      <c r="O185" s="39"/>
      <c r="P185" s="39"/>
      <c r="Q185" s="39"/>
      <c r="R185" s="39" t="s">
        <v>7341</v>
      </c>
      <c r="S185" s="39" t="s">
        <v>7030</v>
      </c>
      <c r="T185" s="39" t="s">
        <v>7010</v>
      </c>
      <c r="U185" s="39" t="s">
        <v>6939</v>
      </c>
      <c r="V185" s="39" t="s">
        <v>6963</v>
      </c>
      <c r="W185" s="39" t="s">
        <v>7223</v>
      </c>
      <c r="X185" s="39" t="s">
        <v>6963</v>
      </c>
      <c r="Y185" s="49" t="s">
        <v>6883</v>
      </c>
      <c r="Z185" s="39">
        <v>2</v>
      </c>
      <c r="AA185" s="39"/>
      <c r="AB185" s="56">
        <v>4096</v>
      </c>
      <c r="AC185" s="39">
        <v>2700</v>
      </c>
      <c r="AD185" s="39"/>
      <c r="AE185" s="39"/>
      <c r="AF185" s="49" t="s">
        <v>6869</v>
      </c>
      <c r="AG185" s="39" t="s">
        <v>7343</v>
      </c>
      <c r="AH185" s="39"/>
      <c r="AI185" s="57" t="s">
        <v>7329</v>
      </c>
      <c r="AJ185" s="59" t="s">
        <v>7246</v>
      </c>
      <c r="AK185" s="57"/>
      <c r="AL185" s="41" t="str">
        <f>IF(A185="","",IF(IF(ISERROR(MATCH(A185,[1]vInfo!A:A,0)),"","VPC")&lt;&gt;"","VPC",IF(ISERROR(MATCH(A185,[2]vInfo!A:A,0)),IF(ISERROR(MATCH(A185,[3]vInfo!A:A,0)),"Non VPC(Location/Technical Constraint)","VPC (yet)"),"VPC (yet)")))</f>
        <v>Non VPC(Location/Technical Constraint)</v>
      </c>
      <c r="AM185" s="41" t="str">
        <f>IF(AL185="VPC (yet)",IFERROR(VLOOKUP(B185,[5]Sheet1!A:B,2,0),""),"")</f>
        <v/>
      </c>
      <c r="AN185" s="41" t="str">
        <f t="shared" si="5"/>
        <v>AP</v>
      </c>
    </row>
    <row r="186" spans="1:41" ht="18" customHeight="1">
      <c r="A186" s="38" t="str">
        <f t="shared" si="4"/>
        <v>x11sejcicapp2a</v>
      </c>
      <c r="B186" s="38" t="s">
        <v>7330</v>
      </c>
      <c r="C186" s="46" t="s">
        <v>7331</v>
      </c>
      <c r="D186" s="38">
        <v>2</v>
      </c>
      <c r="E186" s="38" t="s">
        <v>7365</v>
      </c>
      <c r="F186" s="38" t="s">
        <v>7366</v>
      </c>
      <c r="G186" s="39" t="s">
        <v>234</v>
      </c>
      <c r="H186" s="39" t="s">
        <v>6878</v>
      </c>
      <c r="I186" s="39" t="s">
        <v>6959</v>
      </c>
      <c r="J186" s="39" t="s">
        <v>296</v>
      </c>
      <c r="K186" s="39" t="s">
        <v>7328</v>
      </c>
      <c r="L186" s="39" t="s">
        <v>6960</v>
      </c>
      <c r="M186" s="39"/>
      <c r="N186" s="39"/>
      <c r="O186" s="39"/>
      <c r="P186" s="39"/>
      <c r="Q186" s="39"/>
      <c r="R186" s="39" t="s">
        <v>7341</v>
      </c>
      <c r="S186" s="39" t="s">
        <v>7030</v>
      </c>
      <c r="T186" s="39" t="s">
        <v>7010</v>
      </c>
      <c r="U186" s="39" t="s">
        <v>6939</v>
      </c>
      <c r="V186" s="39" t="s">
        <v>6963</v>
      </c>
      <c r="W186" s="39" t="s">
        <v>7223</v>
      </c>
      <c r="X186" s="39" t="s">
        <v>6963</v>
      </c>
      <c r="Y186" s="49" t="s">
        <v>6883</v>
      </c>
      <c r="Z186" s="39">
        <v>2</v>
      </c>
      <c r="AA186" s="39"/>
      <c r="AB186" s="56">
        <v>4096</v>
      </c>
      <c r="AC186" s="39">
        <v>2700</v>
      </c>
      <c r="AD186" s="39"/>
      <c r="AE186" s="39"/>
      <c r="AF186" s="49" t="s">
        <v>6869</v>
      </c>
      <c r="AG186" s="39" t="s">
        <v>7343</v>
      </c>
      <c r="AH186" s="39"/>
      <c r="AI186" s="57" t="s">
        <v>7329</v>
      </c>
      <c r="AJ186" s="59" t="s">
        <v>7246</v>
      </c>
      <c r="AK186" s="57"/>
      <c r="AL186" s="41" t="str">
        <f>IF(A186="","",IF(IF(ISERROR(MATCH(A186,[1]vInfo!A:A,0)),"","VPC")&lt;&gt;"","VPC",IF(ISERROR(MATCH(A186,[2]vInfo!A:A,0)),IF(ISERROR(MATCH(A186,[3]vInfo!A:A,0)),"Non VPC(Location/Technical Constraint)","VPC (yet)"),"VPC (yet)")))</f>
        <v>Non VPC(Location/Technical Constraint)</v>
      </c>
      <c r="AM186" s="41" t="str">
        <f>IF(AL186="VPC (yet)",IFERROR(VLOOKUP(B186,[5]Sheet1!A:B,2,0),""),"")</f>
        <v/>
      </c>
      <c r="AN186" s="41" t="str">
        <f t="shared" si="5"/>
        <v>AP</v>
      </c>
    </row>
    <row r="187" spans="1:41" ht="18" customHeight="1">
      <c r="A187" s="38" t="str">
        <f t="shared" si="4"/>
        <v>x11sejcicgw1a</v>
      </c>
      <c r="B187" s="38" t="s">
        <v>7330</v>
      </c>
      <c r="C187" s="46" t="s">
        <v>7331</v>
      </c>
      <c r="D187" s="38">
        <v>2</v>
      </c>
      <c r="E187" s="38" t="s">
        <v>7367</v>
      </c>
      <c r="F187" s="38" t="s">
        <v>7368</v>
      </c>
      <c r="G187" s="39" t="s">
        <v>234</v>
      </c>
      <c r="H187" s="39" t="s">
        <v>6878</v>
      </c>
      <c r="I187" s="39" t="s">
        <v>6959</v>
      </c>
      <c r="J187" s="39" t="s">
        <v>296</v>
      </c>
      <c r="K187" s="39" t="s">
        <v>7328</v>
      </c>
      <c r="L187" s="39" t="s">
        <v>6960</v>
      </c>
      <c r="M187" s="39"/>
      <c r="N187" s="39"/>
      <c r="O187" s="39"/>
      <c r="P187" s="39"/>
      <c r="Q187" s="39" t="s">
        <v>7350</v>
      </c>
      <c r="R187" s="39"/>
      <c r="S187" s="39" t="s">
        <v>7030</v>
      </c>
      <c r="T187" s="39" t="s">
        <v>7010</v>
      </c>
      <c r="U187" s="39" t="s">
        <v>6939</v>
      </c>
      <c r="V187" s="39" t="s">
        <v>6963</v>
      </c>
      <c r="W187" s="39" t="s">
        <v>7223</v>
      </c>
      <c r="X187" s="39" t="s">
        <v>6963</v>
      </c>
      <c r="Y187" s="49" t="s">
        <v>6883</v>
      </c>
      <c r="Z187" s="39">
        <v>2</v>
      </c>
      <c r="AA187" s="39"/>
      <c r="AB187" s="56">
        <v>4096</v>
      </c>
      <c r="AC187" s="39">
        <v>2700</v>
      </c>
      <c r="AD187" s="39"/>
      <c r="AE187" s="39"/>
      <c r="AF187" s="49" t="s">
        <v>6869</v>
      </c>
      <c r="AG187" s="39" t="s">
        <v>7343</v>
      </c>
      <c r="AH187" s="39"/>
      <c r="AI187" s="57" t="s">
        <v>7329</v>
      </c>
      <c r="AJ187" s="59" t="s">
        <v>7246</v>
      </c>
      <c r="AK187" s="57"/>
      <c r="AL187" s="41" t="str">
        <f>IF(A187="","",IF(IF(ISERROR(MATCH(A187,[1]vInfo!A:A,0)),"","VPC")&lt;&gt;"","VPC",IF(ISERROR(MATCH(A187,[2]vInfo!A:A,0)),IF(ISERROR(MATCH(A187,[3]vInfo!A:A,0)),"Non VPC(Location/Technical Constraint)","VPC (yet)"),"VPC (yet)")))</f>
        <v>Non VPC(Location/Technical Constraint)</v>
      </c>
      <c r="AM187" s="41" t="str">
        <f>IF(AL187="VPC (yet)",IFERROR(VLOOKUP(B187,[5]Sheet1!A:B,2,0),""),"")</f>
        <v/>
      </c>
      <c r="AN187" s="41" t="str">
        <f t="shared" si="5"/>
        <v>AP</v>
      </c>
    </row>
    <row r="188" spans="1:41" ht="18" customHeight="1">
      <c r="A188" s="38" t="str">
        <f t="shared" si="4"/>
        <v>w11geppdb1a</v>
      </c>
      <c r="B188" s="38" t="s">
        <v>7369</v>
      </c>
      <c r="C188" s="38" t="s">
        <v>7370</v>
      </c>
      <c r="D188" s="38">
        <v>2</v>
      </c>
      <c r="E188" s="76" t="s">
        <v>7371</v>
      </c>
      <c r="F188" s="76" t="s">
        <v>7372</v>
      </c>
      <c r="G188" s="39" t="s">
        <v>670</v>
      </c>
      <c r="H188" s="38" t="s">
        <v>6878</v>
      </c>
      <c r="I188" s="39" t="s">
        <v>1132</v>
      </c>
      <c r="J188" s="39" t="s">
        <v>6900</v>
      </c>
      <c r="K188" s="39" t="s">
        <v>6901</v>
      </c>
      <c r="L188" s="39" t="s">
        <v>6960</v>
      </c>
      <c r="M188" s="39" t="s">
        <v>6902</v>
      </c>
      <c r="N188" s="39" t="s">
        <v>7373</v>
      </c>
      <c r="O188" s="39"/>
      <c r="P188" s="39"/>
      <c r="Q188" s="39"/>
      <c r="R188" s="39"/>
      <c r="S188" s="39"/>
      <c r="T188" s="39" t="s">
        <v>6858</v>
      </c>
      <c r="U188" s="39" t="s">
        <v>6858</v>
      </c>
      <c r="V188" s="39" t="s">
        <v>6963</v>
      </c>
      <c r="W188" s="39" t="s">
        <v>7374</v>
      </c>
      <c r="X188" s="39" t="s">
        <v>7375</v>
      </c>
      <c r="Y188" s="49" t="s">
        <v>342</v>
      </c>
      <c r="Z188" s="57">
        <v>8</v>
      </c>
      <c r="AA188" s="57"/>
      <c r="AB188" s="57" t="s">
        <v>7376</v>
      </c>
      <c r="AC188" s="57"/>
      <c r="AD188" s="57"/>
      <c r="AE188" s="57" t="s">
        <v>7377</v>
      </c>
      <c r="AF188" s="57"/>
      <c r="AG188" s="57"/>
      <c r="AH188" s="57"/>
      <c r="AI188" s="57"/>
      <c r="AJ188" s="57"/>
      <c r="AK188" s="57"/>
      <c r="AL188" s="41" t="str">
        <f>IF(A188="","",IF(IF(ISERROR(MATCH(A188,[1]vInfo!A:A,0)),"","VPC")&lt;&gt;"","VPC",IF(ISERROR(MATCH(A188,[2]vInfo!A:A,0)),IF(ISERROR(MATCH(A188,[3]vInfo!A:A,0)),"Non VPC(Location/Technical Constraint)","VPC (yet)"),"VPC (yet)")))</f>
        <v>VPC</v>
      </c>
      <c r="AM188" s="41" t="str">
        <f>IF(AL188="VPC (yet)",IFERROR(VLOOKUP(B188,[5]Sheet1!A:B,2,0),""),"")</f>
        <v/>
      </c>
      <c r="AN188" s="41" t="str">
        <f t="shared" si="5"/>
        <v>AP</v>
      </c>
    </row>
    <row r="189" spans="1:41" ht="18" customHeight="1">
      <c r="A189" s="38" t="str">
        <f t="shared" si="4"/>
        <v>x11geppapp1a</v>
      </c>
      <c r="B189" s="38" t="s">
        <v>7369</v>
      </c>
      <c r="C189" s="38" t="s">
        <v>7370</v>
      </c>
      <c r="D189" s="38">
        <v>2</v>
      </c>
      <c r="E189" s="76" t="s">
        <v>7378</v>
      </c>
      <c r="F189" s="76" t="s">
        <v>7379</v>
      </c>
      <c r="G189" s="39" t="s">
        <v>670</v>
      </c>
      <c r="H189" s="38" t="s">
        <v>6878</v>
      </c>
      <c r="I189" s="39" t="s">
        <v>1132</v>
      </c>
      <c r="J189" s="39" t="s">
        <v>296</v>
      </c>
      <c r="K189" s="39" t="s">
        <v>6945</v>
      </c>
      <c r="L189" s="39" t="s">
        <v>6960</v>
      </c>
      <c r="M189" s="39"/>
      <c r="N189" s="39"/>
      <c r="O189" s="39"/>
      <c r="P189" s="39"/>
      <c r="Q189" s="39"/>
      <c r="R189" s="39"/>
      <c r="S189" s="39" t="s">
        <v>7030</v>
      </c>
      <c r="T189" s="39" t="s">
        <v>6858</v>
      </c>
      <c r="U189" s="39" t="s">
        <v>6858</v>
      </c>
      <c r="V189" s="39" t="s">
        <v>6963</v>
      </c>
      <c r="W189" s="39" t="s">
        <v>7374</v>
      </c>
      <c r="X189" s="39" t="s">
        <v>7375</v>
      </c>
      <c r="Y189" s="49" t="s">
        <v>342</v>
      </c>
      <c r="Z189" s="57">
        <v>4</v>
      </c>
      <c r="AA189" s="57"/>
      <c r="AB189" s="57" t="s">
        <v>6912</v>
      </c>
      <c r="AC189" s="57"/>
      <c r="AD189" s="57"/>
      <c r="AE189" s="57" t="s">
        <v>7380</v>
      </c>
      <c r="AF189" s="57"/>
      <c r="AG189" s="57"/>
      <c r="AH189" s="57"/>
      <c r="AI189" s="57"/>
      <c r="AJ189" s="57"/>
      <c r="AK189" s="57"/>
      <c r="AL189" s="41" t="str">
        <f>IF(A189="","",IF(IF(ISERROR(MATCH(A189,[1]vInfo!A:A,0)),"","VPC")&lt;&gt;"","VPC",IF(ISERROR(MATCH(A189,[2]vInfo!A:A,0)),IF(ISERROR(MATCH(A189,[3]vInfo!A:A,0)),"Non VPC(Location/Technical Constraint)","VPC (yet)"),"VPC (yet)")))</f>
        <v>VPC</v>
      </c>
      <c r="AM189" s="41" t="str">
        <f>IF(AL189="VPC (yet)",IFERROR(VLOOKUP(B189,[5]Sheet1!A:B,2,0),""),"")</f>
        <v/>
      </c>
      <c r="AN189" s="41" t="str">
        <f t="shared" si="5"/>
        <v>AP</v>
      </c>
    </row>
    <row r="190" spans="1:41" ht="18" customHeight="1">
      <c r="A190" s="38" t="str">
        <f t="shared" si="4"/>
        <v>x11geppapp2a</v>
      </c>
      <c r="B190" s="38" t="s">
        <v>7369</v>
      </c>
      <c r="C190" s="38" t="s">
        <v>7370</v>
      </c>
      <c r="D190" s="38">
        <v>2</v>
      </c>
      <c r="E190" s="76" t="s">
        <v>7381</v>
      </c>
      <c r="F190" s="76" t="s">
        <v>7382</v>
      </c>
      <c r="G190" s="39" t="s">
        <v>670</v>
      </c>
      <c r="H190" s="38" t="s">
        <v>6878</v>
      </c>
      <c r="I190" s="39" t="s">
        <v>1132</v>
      </c>
      <c r="J190" s="39" t="s">
        <v>296</v>
      </c>
      <c r="K190" s="39" t="s">
        <v>6945</v>
      </c>
      <c r="L190" s="39" t="s">
        <v>6960</v>
      </c>
      <c r="M190" s="39"/>
      <c r="N190" s="39"/>
      <c r="O190" s="39"/>
      <c r="P190" s="39"/>
      <c r="Q190" s="39"/>
      <c r="R190" s="39"/>
      <c r="S190" s="39" t="s">
        <v>7030</v>
      </c>
      <c r="T190" s="39" t="s">
        <v>6858</v>
      </c>
      <c r="U190" s="39" t="s">
        <v>6858</v>
      </c>
      <c r="V190" s="39" t="s">
        <v>6963</v>
      </c>
      <c r="W190" s="39" t="s">
        <v>7374</v>
      </c>
      <c r="X190" s="39" t="s">
        <v>7375</v>
      </c>
      <c r="Y190" s="49" t="s">
        <v>342</v>
      </c>
      <c r="Z190" s="57">
        <v>8</v>
      </c>
      <c r="AA190" s="57"/>
      <c r="AB190" s="57" t="s">
        <v>6912</v>
      </c>
      <c r="AC190" s="57"/>
      <c r="AD190" s="57"/>
      <c r="AE190" s="57" t="s">
        <v>7377</v>
      </c>
      <c r="AF190" s="57"/>
      <c r="AG190" s="57"/>
      <c r="AH190" s="57"/>
      <c r="AI190" s="57"/>
      <c r="AJ190" s="57"/>
      <c r="AK190" s="57"/>
      <c r="AL190" s="41" t="str">
        <f>IF(A190="","",IF(IF(ISERROR(MATCH(A190,[1]vInfo!A:A,0)),"","VPC")&lt;&gt;"","VPC",IF(ISERROR(MATCH(A190,[2]vInfo!A:A,0)),IF(ISERROR(MATCH(A190,[3]vInfo!A:A,0)),"Non VPC(Location/Technical Constraint)","VPC (yet)"),"VPC (yet)")))</f>
        <v>VPC</v>
      </c>
      <c r="AM190" s="41" t="str">
        <f>IF(AL190="VPC (yet)",IFERROR(VLOOKUP(B190,[5]Sheet1!A:B,2,0),""),"")</f>
        <v/>
      </c>
      <c r="AN190" s="41" t="str">
        <f t="shared" si="5"/>
        <v>AP</v>
      </c>
    </row>
    <row r="191" spans="1:41" ht="18" customHeight="1">
      <c r="A191" s="38" t="str">
        <f t="shared" si="4"/>
        <v>x11geppgw1a</v>
      </c>
      <c r="B191" s="38" t="s">
        <v>7369</v>
      </c>
      <c r="C191" s="38" t="s">
        <v>7370</v>
      </c>
      <c r="D191" s="38">
        <v>2</v>
      </c>
      <c r="E191" s="76" t="s">
        <v>7383</v>
      </c>
      <c r="F191" s="76" t="s">
        <v>7384</v>
      </c>
      <c r="G191" s="39" t="s">
        <v>670</v>
      </c>
      <c r="H191" s="38" t="s">
        <v>6878</v>
      </c>
      <c r="I191" s="39" t="s">
        <v>1132</v>
      </c>
      <c r="J191" s="39" t="s">
        <v>296</v>
      </c>
      <c r="K191" s="39" t="s">
        <v>6945</v>
      </c>
      <c r="L191" s="39" t="s">
        <v>6960</v>
      </c>
      <c r="M191" s="39"/>
      <c r="N191" s="39"/>
      <c r="O191" s="39"/>
      <c r="P191" s="39"/>
      <c r="Q191" s="39"/>
      <c r="R191" s="39"/>
      <c r="S191" s="39" t="s">
        <v>7030</v>
      </c>
      <c r="T191" s="39" t="s">
        <v>6858</v>
      </c>
      <c r="U191" s="39" t="s">
        <v>6858</v>
      </c>
      <c r="V191" s="39" t="s">
        <v>6963</v>
      </c>
      <c r="W191" s="39" t="s">
        <v>7374</v>
      </c>
      <c r="X191" s="39" t="s">
        <v>7375</v>
      </c>
      <c r="Y191" s="49" t="s">
        <v>342</v>
      </c>
      <c r="Z191" s="57">
        <v>4</v>
      </c>
      <c r="AA191" s="57"/>
      <c r="AB191" s="57" t="s">
        <v>6912</v>
      </c>
      <c r="AC191" s="57"/>
      <c r="AD191" s="57"/>
      <c r="AE191" s="57" t="s">
        <v>7034</v>
      </c>
      <c r="AF191" s="57"/>
      <c r="AG191" s="57"/>
      <c r="AH191" s="57"/>
      <c r="AI191" s="57"/>
      <c r="AJ191" s="57"/>
      <c r="AK191" s="57"/>
      <c r="AL191" s="41" t="str">
        <f>IF(A191="","",IF(IF(ISERROR(MATCH(A191,[1]vInfo!A:A,0)),"","VPC")&lt;&gt;"","VPC",IF(ISERROR(MATCH(A191,[2]vInfo!A:A,0)),IF(ISERROR(MATCH(A191,[3]vInfo!A:A,0)),"Non VPC(Location/Technical Constraint)","VPC (yet)"),"VPC (yet)")))</f>
        <v>VPC</v>
      </c>
      <c r="AM191" s="41" t="str">
        <f>IF(AL191="VPC (yet)",IFERROR(VLOOKUP(B191,[5]Sheet1!A:B,2,0),""),"")</f>
        <v/>
      </c>
      <c r="AN191" s="41" t="str">
        <f t="shared" si="5"/>
        <v>AP</v>
      </c>
    </row>
    <row r="192" spans="1:41" ht="18" customHeight="1">
      <c r="A192" s="38" t="str">
        <f t="shared" si="4"/>
        <v>x11geppgw2a</v>
      </c>
      <c r="B192" s="38" t="s">
        <v>7369</v>
      </c>
      <c r="C192" s="38" t="s">
        <v>7370</v>
      </c>
      <c r="D192" s="38">
        <v>2</v>
      </c>
      <c r="E192" s="76" t="s">
        <v>7385</v>
      </c>
      <c r="F192" s="76" t="s">
        <v>7386</v>
      </c>
      <c r="G192" s="39" t="s">
        <v>670</v>
      </c>
      <c r="H192" s="38" t="s">
        <v>6878</v>
      </c>
      <c r="I192" s="39" t="s">
        <v>1132</v>
      </c>
      <c r="J192" s="39" t="s">
        <v>296</v>
      </c>
      <c r="K192" s="39" t="s">
        <v>6945</v>
      </c>
      <c r="L192" s="39" t="s">
        <v>6960</v>
      </c>
      <c r="M192" s="39"/>
      <c r="N192" s="39"/>
      <c r="O192" s="39"/>
      <c r="P192" s="39"/>
      <c r="Q192" s="39"/>
      <c r="R192" s="39"/>
      <c r="S192" s="39" t="s">
        <v>7030</v>
      </c>
      <c r="T192" s="39" t="s">
        <v>6858</v>
      </c>
      <c r="U192" s="39" t="s">
        <v>6858</v>
      </c>
      <c r="V192" s="39" t="s">
        <v>6963</v>
      </c>
      <c r="W192" s="39" t="s">
        <v>7374</v>
      </c>
      <c r="X192" s="39" t="s">
        <v>7375</v>
      </c>
      <c r="Y192" s="49" t="s">
        <v>342</v>
      </c>
      <c r="Z192" s="57">
        <v>4</v>
      </c>
      <c r="AA192" s="57"/>
      <c r="AB192" s="57" t="s">
        <v>6912</v>
      </c>
      <c r="AC192" s="57"/>
      <c r="AD192" s="57"/>
      <c r="AE192" s="57" t="s">
        <v>7034</v>
      </c>
      <c r="AF192" s="57"/>
      <c r="AG192" s="57"/>
      <c r="AH192" s="57"/>
      <c r="AI192" s="57"/>
      <c r="AJ192" s="57"/>
      <c r="AK192" s="57"/>
      <c r="AL192" s="41" t="str">
        <f>IF(A192="","",IF(IF(ISERROR(MATCH(A192,[1]vInfo!A:A,0)),"","VPC")&lt;&gt;"","VPC",IF(ISERROR(MATCH(A192,[2]vInfo!A:A,0)),IF(ISERROR(MATCH(A192,[3]vInfo!A:A,0)),"Non VPC(Location/Technical Constraint)","VPC (yet)"),"VPC (yet)")))</f>
        <v>VPC</v>
      </c>
      <c r="AM192" s="41" t="str">
        <f>IF(AL192="VPC (yet)",IFERROR(VLOOKUP(B192,[5]Sheet1!A:B,2,0),""),"")</f>
        <v/>
      </c>
      <c r="AN192" s="41" t="str">
        <f t="shared" si="5"/>
        <v>AP</v>
      </c>
    </row>
    <row r="193" spans="1:40" ht="18" customHeight="1">
      <c r="A193" s="38" t="str">
        <f t="shared" si="4"/>
        <v>x11seppgw1a</v>
      </c>
      <c r="B193" s="38" t="s">
        <v>7369</v>
      </c>
      <c r="C193" s="38" t="s">
        <v>7370</v>
      </c>
      <c r="D193" s="38">
        <v>2</v>
      </c>
      <c r="E193" s="76" t="s">
        <v>7387</v>
      </c>
      <c r="F193" s="76" t="s">
        <v>7388</v>
      </c>
      <c r="G193" s="76" t="s">
        <v>258</v>
      </c>
      <c r="H193" s="38" t="s">
        <v>6878</v>
      </c>
      <c r="I193" s="39" t="s">
        <v>1132</v>
      </c>
      <c r="J193" s="39" t="s">
        <v>296</v>
      </c>
      <c r="K193" s="39" t="s">
        <v>6945</v>
      </c>
      <c r="L193" s="39" t="s">
        <v>6960</v>
      </c>
      <c r="M193" s="39"/>
      <c r="N193" s="39"/>
      <c r="O193" s="39"/>
      <c r="P193" s="39"/>
      <c r="Q193" s="39"/>
      <c r="R193" s="39"/>
      <c r="S193" s="39" t="s">
        <v>7030</v>
      </c>
      <c r="T193" s="39" t="s">
        <v>232</v>
      </c>
      <c r="U193" s="39" t="s">
        <v>6939</v>
      </c>
      <c r="V193" s="39" t="s">
        <v>6963</v>
      </c>
      <c r="W193" s="39" t="s">
        <v>7374</v>
      </c>
      <c r="X193" s="39" t="s">
        <v>7375</v>
      </c>
      <c r="Y193" s="49" t="s">
        <v>342</v>
      </c>
      <c r="Z193" s="57">
        <v>4</v>
      </c>
      <c r="AA193" s="57"/>
      <c r="AB193" s="57" t="s">
        <v>7033</v>
      </c>
      <c r="AC193" s="57"/>
      <c r="AD193" s="57"/>
      <c r="AE193" s="57" t="s">
        <v>7377</v>
      </c>
      <c r="AF193" s="57"/>
      <c r="AG193" s="57"/>
      <c r="AH193" s="57"/>
      <c r="AI193" s="57"/>
      <c r="AJ193" s="57"/>
      <c r="AK193" s="57"/>
      <c r="AL193" s="41" t="str">
        <f>IF(A193="","",IF(IF(ISERROR(MATCH(A193,[1]vInfo!A:A,0)),"","VPC")&lt;&gt;"","VPC",IF(ISERROR(MATCH(A193,[2]vInfo!A:A,0)),IF(ISERROR(MATCH(A193,[3]vInfo!A:A,0)),"Non VPC(Location/Technical Constraint)","VPC (yet)"),"VPC (yet)")))</f>
        <v>Non VPC(Location/Technical Constraint)</v>
      </c>
      <c r="AM193" s="41" t="str">
        <f>IF(AL193="VPC (yet)",IFERROR(VLOOKUP(B193,[5]Sheet1!A:B,2,0),""),"")</f>
        <v/>
      </c>
      <c r="AN193" s="41" t="str">
        <f t="shared" si="5"/>
        <v>AP</v>
      </c>
    </row>
    <row r="194" spans="1:40" ht="18" customHeight="1">
      <c r="A194" s="38" t="str">
        <f t="shared" si="4"/>
        <v>w11bbasedb01</v>
      </c>
      <c r="B194" s="38" t="s">
        <v>2501</v>
      </c>
      <c r="C194" s="38" t="s">
        <v>2502</v>
      </c>
      <c r="D194" s="38">
        <v>3</v>
      </c>
      <c r="E194" s="38" t="s">
        <v>7389</v>
      </c>
      <c r="F194" s="38" t="s">
        <v>278</v>
      </c>
      <c r="G194" s="39" t="s">
        <v>7390</v>
      </c>
      <c r="H194" s="39" t="s">
        <v>6878</v>
      </c>
      <c r="I194" s="39" t="s">
        <v>6959</v>
      </c>
      <c r="J194" s="39" t="s">
        <v>256</v>
      </c>
      <c r="K194" s="39" t="s">
        <v>6010</v>
      </c>
      <c r="L194" s="39" t="s">
        <v>6960</v>
      </c>
      <c r="M194" s="39" t="s">
        <v>6902</v>
      </c>
      <c r="N194" s="39" t="s">
        <v>6928</v>
      </c>
      <c r="O194" s="39"/>
      <c r="P194" s="39"/>
      <c r="Q194" s="39"/>
      <c r="R194" s="39"/>
      <c r="S194" s="39"/>
      <c r="T194" s="39" t="s">
        <v>277</v>
      </c>
      <c r="U194" s="39" t="s">
        <v>6939</v>
      </c>
      <c r="V194" s="39" t="s">
        <v>6963</v>
      </c>
      <c r="W194" s="39" t="s">
        <v>7391</v>
      </c>
      <c r="X194" s="39" t="s">
        <v>7391</v>
      </c>
      <c r="Y194" s="49" t="s">
        <v>6883</v>
      </c>
      <c r="Z194" s="39">
        <v>1</v>
      </c>
      <c r="AA194" s="39"/>
      <c r="AB194" s="39"/>
      <c r="AC194" s="39">
        <v>2700</v>
      </c>
      <c r="AD194" s="39"/>
      <c r="AE194" s="39"/>
      <c r="AF194" s="39"/>
      <c r="AG194" s="39"/>
      <c r="AH194" s="39"/>
      <c r="AI194" s="57"/>
      <c r="AJ194" s="59" t="s">
        <v>6940</v>
      </c>
      <c r="AK194" s="57"/>
      <c r="AL194" s="41" t="str">
        <f>IF(A194="","",IF(IF(ISERROR(MATCH(A194,[1]vInfo!A:A,0)),"","VPC")&lt;&gt;"","VPC",IF(ISERROR(MATCH(A194,[2]vInfo!A:A,0)),IF(ISERROR(MATCH(A194,[3]vInfo!A:A,0)),"Non VPC(Location/Technical Constraint)","VPC (yet)"),"VPC (yet)")))</f>
        <v>Non VPC(Location/Technical Constraint)</v>
      </c>
      <c r="AM194" s="41" t="str">
        <f>IF(AL194="VPC (yet)",IFERROR(VLOOKUP(B194,[5]Sheet1!A:B,2,0),""),"")</f>
        <v/>
      </c>
      <c r="AN194" s="41" t="str">
        <f t="shared" si="5"/>
        <v>AP</v>
      </c>
    </row>
    <row r="195" spans="1:40" ht="18" customHeight="1">
      <c r="A195" s="38" t="str">
        <f t="shared" ref="A195:A258" si="6">TRIM(LOWER(E195))</f>
        <v>w11grptap1a</v>
      </c>
      <c r="B195" s="38" t="s">
        <v>2501</v>
      </c>
      <c r="C195" s="38" t="s">
        <v>7392</v>
      </c>
      <c r="D195" s="38">
        <v>3</v>
      </c>
      <c r="E195" s="38" t="s">
        <v>215</v>
      </c>
      <c r="F195" s="38" t="s">
        <v>7393</v>
      </c>
      <c r="G195" s="39" t="s">
        <v>670</v>
      </c>
      <c r="H195" s="39" t="s">
        <v>6878</v>
      </c>
      <c r="I195" s="39" t="s">
        <v>6959</v>
      </c>
      <c r="J195" s="39" t="s">
        <v>218</v>
      </c>
      <c r="K195" s="39" t="s">
        <v>5969</v>
      </c>
      <c r="L195" s="39" t="s">
        <v>6960</v>
      </c>
      <c r="M195" s="39"/>
      <c r="N195" s="39"/>
      <c r="O195" s="39"/>
      <c r="P195" s="39"/>
      <c r="Q195" s="39"/>
      <c r="R195" s="39" t="s">
        <v>7394</v>
      </c>
      <c r="S195" s="39"/>
      <c r="T195" s="39" t="s">
        <v>6858</v>
      </c>
      <c r="U195" s="39" t="s">
        <v>6858</v>
      </c>
      <c r="V195" s="39" t="s">
        <v>6963</v>
      </c>
      <c r="W195" s="39" t="s">
        <v>7094</v>
      </c>
      <c r="X195" s="39" t="s">
        <v>6963</v>
      </c>
      <c r="Y195" s="49" t="s">
        <v>6883</v>
      </c>
      <c r="Z195" s="39">
        <v>2</v>
      </c>
      <c r="AA195" s="39"/>
      <c r="AB195" s="39">
        <v>8192</v>
      </c>
      <c r="AC195" s="39">
        <v>2700</v>
      </c>
      <c r="AD195" s="55" t="s">
        <v>6931</v>
      </c>
      <c r="AE195" s="55" t="s">
        <v>7395</v>
      </c>
      <c r="AF195" s="39"/>
      <c r="AG195" s="39"/>
      <c r="AH195" s="39" t="s">
        <v>6983</v>
      </c>
      <c r="AI195" s="57"/>
      <c r="AJ195" s="59" t="s">
        <v>6886</v>
      </c>
      <c r="AK195" s="57"/>
      <c r="AL195" s="41" t="str">
        <f>IF(A195="","",IF(IF(ISERROR(MATCH(A195,[1]vInfo!A:A,0)),"","VPC")&lt;&gt;"","VPC",IF(ISERROR(MATCH(A195,[2]vInfo!A:A,0)),IF(ISERROR(MATCH(A195,[3]vInfo!A:A,0)),"Non VPC(Location/Technical Constraint)","VPC (yet)"),"VPC (yet)")))</f>
        <v>VPC</v>
      </c>
      <c r="AM195" s="41" t="str">
        <f>IF(AL195="VPC (yet)",IFERROR(VLOOKUP(B195,[5]Sheet1!A:B,2,0),""),"")</f>
        <v/>
      </c>
      <c r="AN195" s="41" t="str">
        <f t="shared" si="5"/>
        <v>AP</v>
      </c>
    </row>
    <row r="196" spans="1:40" ht="18" customHeight="1">
      <c r="A196" s="38" t="str">
        <f t="shared" si="6"/>
        <v>w11grptdb1a</v>
      </c>
      <c r="B196" s="38" t="s">
        <v>2501</v>
      </c>
      <c r="C196" s="38" t="s">
        <v>7392</v>
      </c>
      <c r="D196" s="38">
        <v>3</v>
      </c>
      <c r="E196" s="38" t="s">
        <v>228</v>
      </c>
      <c r="F196" s="38" t="s">
        <v>7396</v>
      </c>
      <c r="G196" s="39" t="s">
        <v>670</v>
      </c>
      <c r="H196" s="39" t="s">
        <v>6878</v>
      </c>
      <c r="I196" s="39" t="s">
        <v>6959</v>
      </c>
      <c r="J196" s="39" t="s">
        <v>218</v>
      </c>
      <c r="K196" s="39" t="s">
        <v>5969</v>
      </c>
      <c r="L196" s="39" t="s">
        <v>6960</v>
      </c>
      <c r="M196" s="39" t="s">
        <v>6902</v>
      </c>
      <c r="N196" s="39">
        <v>2012</v>
      </c>
      <c r="O196" s="39"/>
      <c r="P196" s="39">
        <v>4.7</v>
      </c>
      <c r="Q196" s="39"/>
      <c r="R196" s="39"/>
      <c r="S196" s="39"/>
      <c r="T196" s="39" t="s">
        <v>6858</v>
      </c>
      <c r="U196" s="39" t="s">
        <v>6858</v>
      </c>
      <c r="V196" s="39" t="s">
        <v>6963</v>
      </c>
      <c r="W196" s="39" t="s">
        <v>7094</v>
      </c>
      <c r="X196" s="39" t="s">
        <v>6963</v>
      </c>
      <c r="Y196" s="49" t="s">
        <v>6883</v>
      </c>
      <c r="Z196" s="39">
        <v>2</v>
      </c>
      <c r="AA196" s="39"/>
      <c r="AB196" s="39">
        <v>8192</v>
      </c>
      <c r="AC196" s="39">
        <v>2700</v>
      </c>
      <c r="AD196" s="55" t="s">
        <v>6922</v>
      </c>
      <c r="AE196" s="55" t="s">
        <v>7397</v>
      </c>
      <c r="AF196" s="39"/>
      <c r="AG196" s="39"/>
      <c r="AH196" s="39" t="s">
        <v>6983</v>
      </c>
      <c r="AI196" s="57"/>
      <c r="AJ196" s="59" t="s">
        <v>6886</v>
      </c>
      <c r="AK196" s="57"/>
      <c r="AL196" s="41" t="str">
        <f>IF(A196="","",IF(IF(ISERROR(MATCH(A196,[1]vInfo!A:A,0)),"","VPC")&lt;&gt;"","VPC",IF(ISERROR(MATCH(A196,[2]vInfo!A:A,0)),IF(ISERROR(MATCH(A196,[3]vInfo!A:A,0)),"Non VPC(Location/Technical Constraint)","VPC (yet)"),"VPC (yet)")))</f>
        <v>VPC</v>
      </c>
      <c r="AM196" s="41" t="str">
        <f>IF(AL196="VPC (yet)",IFERROR(VLOOKUP(B196,[5]Sheet1!A:B,2,0),""),"")</f>
        <v/>
      </c>
      <c r="AN196" s="41" t="str">
        <f t="shared" ref="AN196:AN259" si="7">IFERROR(IF(V196="Joy Sung","infra",IF(X196="Miko CHIANG","infra","AP")),"")</f>
        <v>AP</v>
      </c>
    </row>
    <row r="197" spans="1:40" ht="18" customHeight="1">
      <c r="A197" s="38" t="str">
        <f t="shared" si="6"/>
        <v>w11srptap1a</v>
      </c>
      <c r="B197" s="38" t="s">
        <v>2501</v>
      </c>
      <c r="C197" s="38" t="s">
        <v>7392</v>
      </c>
      <c r="D197" s="38">
        <v>3</v>
      </c>
      <c r="E197" s="38" t="s">
        <v>231</v>
      </c>
      <c r="F197" s="38" t="s">
        <v>7398</v>
      </c>
      <c r="G197" s="39" t="s">
        <v>234</v>
      </c>
      <c r="H197" s="39" t="s">
        <v>6878</v>
      </c>
      <c r="I197" s="39" t="s">
        <v>6959</v>
      </c>
      <c r="J197" s="39" t="s">
        <v>218</v>
      </c>
      <c r="K197" s="39" t="s">
        <v>5969</v>
      </c>
      <c r="L197" s="39" t="s">
        <v>6960</v>
      </c>
      <c r="M197" s="39"/>
      <c r="N197" s="39"/>
      <c r="O197" s="39"/>
      <c r="P197" s="39"/>
      <c r="Q197" s="39"/>
      <c r="R197" s="39"/>
      <c r="S197" s="39"/>
      <c r="T197" s="39" t="s">
        <v>232</v>
      </c>
      <c r="U197" s="39" t="s">
        <v>6939</v>
      </c>
      <c r="V197" s="39" t="s">
        <v>6963</v>
      </c>
      <c r="W197" s="39" t="s">
        <v>7094</v>
      </c>
      <c r="X197" s="39" t="s">
        <v>6963</v>
      </c>
      <c r="Y197" s="49" t="s">
        <v>6883</v>
      </c>
      <c r="Z197" s="39">
        <v>2</v>
      </c>
      <c r="AA197" s="39"/>
      <c r="AB197" s="39">
        <v>8192</v>
      </c>
      <c r="AC197" s="39">
        <v>2700</v>
      </c>
      <c r="AD197" s="39"/>
      <c r="AE197" s="39"/>
      <c r="AF197" s="39"/>
      <c r="AG197" s="39"/>
      <c r="AH197" s="39"/>
      <c r="AI197" s="57"/>
      <c r="AJ197" s="59" t="s">
        <v>6940</v>
      </c>
      <c r="AK197" s="57"/>
      <c r="AL197" s="41" t="str">
        <f>IF(A197="","",IF(IF(ISERROR(MATCH(A197,[1]vInfo!A:A,0)),"","VPC")&lt;&gt;"","VPC",IF(ISERROR(MATCH(A197,[2]vInfo!A:A,0)),IF(ISERROR(MATCH(A197,[3]vInfo!A:A,0)),"Non VPC(Location/Technical Constraint)","VPC (yet)"),"VPC (yet)")))</f>
        <v>Non VPC(Location/Technical Constraint)</v>
      </c>
      <c r="AM197" s="41" t="str">
        <f>IF(AL197="VPC (yet)",IFERROR(VLOOKUP(B197,[5]Sheet1!A:B,2,0),""),"")</f>
        <v/>
      </c>
      <c r="AN197" s="41" t="str">
        <f t="shared" si="7"/>
        <v>AP</v>
      </c>
    </row>
    <row r="198" spans="1:40" ht="18" customHeight="1">
      <c r="A198" s="38" t="str">
        <f t="shared" si="6"/>
        <v>w11srptdb1a</v>
      </c>
      <c r="B198" s="38" t="s">
        <v>2501</v>
      </c>
      <c r="C198" s="38" t="s">
        <v>7392</v>
      </c>
      <c r="D198" s="38">
        <v>3</v>
      </c>
      <c r="E198" s="38" t="s">
        <v>236</v>
      </c>
      <c r="F198" s="38" t="s">
        <v>7399</v>
      </c>
      <c r="G198" s="39" t="s">
        <v>234</v>
      </c>
      <c r="H198" s="39" t="s">
        <v>6878</v>
      </c>
      <c r="I198" s="39" t="s">
        <v>6959</v>
      </c>
      <c r="J198" s="39" t="s">
        <v>218</v>
      </c>
      <c r="K198" s="39" t="s">
        <v>5969</v>
      </c>
      <c r="L198" s="39" t="s">
        <v>6960</v>
      </c>
      <c r="M198" s="39" t="s">
        <v>6902</v>
      </c>
      <c r="N198" s="39">
        <v>2012</v>
      </c>
      <c r="O198" s="39"/>
      <c r="P198" s="39">
        <v>4.7</v>
      </c>
      <c r="Q198" s="39"/>
      <c r="R198" s="39"/>
      <c r="S198" s="39"/>
      <c r="T198" s="39" t="s">
        <v>232</v>
      </c>
      <c r="U198" s="39" t="s">
        <v>6939</v>
      </c>
      <c r="V198" s="39" t="s">
        <v>6963</v>
      </c>
      <c r="W198" s="39" t="s">
        <v>7094</v>
      </c>
      <c r="X198" s="39" t="s">
        <v>6963</v>
      </c>
      <c r="Y198" s="49" t="s">
        <v>6883</v>
      </c>
      <c r="Z198" s="39">
        <v>2</v>
      </c>
      <c r="AA198" s="39"/>
      <c r="AB198" s="39">
        <v>8192</v>
      </c>
      <c r="AC198" s="39">
        <v>2700</v>
      </c>
      <c r="AD198" s="39"/>
      <c r="AE198" s="39"/>
      <c r="AF198" s="39"/>
      <c r="AG198" s="39"/>
      <c r="AH198" s="39"/>
      <c r="AI198" s="57"/>
      <c r="AJ198" s="59" t="s">
        <v>6940</v>
      </c>
      <c r="AK198" s="57"/>
      <c r="AL198" s="41" t="str">
        <f>IF(A198="","",IF(IF(ISERROR(MATCH(A198,[1]vInfo!A:A,0)),"","VPC")&lt;&gt;"","VPC",IF(ISERROR(MATCH(A198,[2]vInfo!A:A,0)),IF(ISERROR(MATCH(A198,[3]vInfo!A:A,0)),"Non VPC(Location/Technical Constraint)","VPC (yet)"),"VPC (yet)")))</f>
        <v>Non VPC(Location/Technical Constraint)</v>
      </c>
      <c r="AM198" s="41" t="str">
        <f>IF(AL198="VPC (yet)",IFERROR(VLOOKUP(B198,[5]Sheet1!A:B,2,0),""),"")</f>
        <v/>
      </c>
      <c r="AN198" s="41" t="str">
        <f t="shared" si="7"/>
        <v>AP</v>
      </c>
    </row>
    <row r="199" spans="1:40" ht="18" customHeight="1">
      <c r="A199" s="38" t="str">
        <f t="shared" si="6"/>
        <v>w11gtlcsfax1a</v>
      </c>
      <c r="B199" s="38" t="s">
        <v>2520</v>
      </c>
      <c r="C199" s="38" t="s">
        <v>2521</v>
      </c>
      <c r="D199" s="38">
        <v>3</v>
      </c>
      <c r="E199" s="38" t="s">
        <v>7400</v>
      </c>
      <c r="F199" s="38" t="s">
        <v>7401</v>
      </c>
      <c r="G199" s="39" t="s">
        <v>670</v>
      </c>
      <c r="H199" s="39" t="s">
        <v>6958</v>
      </c>
      <c r="I199" s="39" t="s">
        <v>6959</v>
      </c>
      <c r="J199" s="39" t="s">
        <v>256</v>
      </c>
      <c r="K199" s="39" t="s">
        <v>6901</v>
      </c>
      <c r="L199" s="39" t="s">
        <v>6960</v>
      </c>
      <c r="M199" s="39" t="s">
        <v>6902</v>
      </c>
      <c r="N199" s="39">
        <v>2012</v>
      </c>
      <c r="O199" s="39"/>
      <c r="P199" s="39"/>
      <c r="Q199" s="39"/>
      <c r="R199" s="39" t="s">
        <v>6920</v>
      </c>
      <c r="S199" s="39"/>
      <c r="T199" s="39" t="s">
        <v>450</v>
      </c>
      <c r="U199" s="39" t="s">
        <v>6939</v>
      </c>
      <c r="V199" s="39" t="s">
        <v>6963</v>
      </c>
      <c r="W199" s="39" t="s">
        <v>7076</v>
      </c>
      <c r="X199" s="39" t="s">
        <v>7047</v>
      </c>
      <c r="Y199" s="49" t="s">
        <v>6883</v>
      </c>
      <c r="Z199" s="39"/>
      <c r="AA199" s="39">
        <v>4</v>
      </c>
      <c r="AB199" s="39" t="s">
        <v>7402</v>
      </c>
      <c r="AC199" s="39"/>
      <c r="AD199" s="39"/>
      <c r="AE199" s="39"/>
      <c r="AF199" s="39"/>
      <c r="AG199" s="39"/>
      <c r="AH199" s="39"/>
      <c r="AI199" s="57"/>
      <c r="AJ199" s="38" t="s">
        <v>7403</v>
      </c>
      <c r="AK199" s="57"/>
      <c r="AL199" s="41" t="str">
        <f>IF(A199="","",IF(IF(ISERROR(MATCH(A199,[1]vInfo!A:A,0)),"","VPC")&lt;&gt;"","VPC",IF(ISERROR(MATCH(A199,[2]vInfo!A:A,0)),IF(ISERROR(MATCH(A199,[3]vInfo!A:A,0)),"Non VPC(Location/Technical Constraint)","VPC (yet)"),"VPC (yet)")))</f>
        <v>Non VPC(Location/Technical Constraint)</v>
      </c>
      <c r="AM199" s="41" t="str">
        <f>IF(AL199="VPC (yet)",IFERROR(VLOOKUP(B199,[5]Sheet1!A:B,2,0),""),"")</f>
        <v/>
      </c>
      <c r="AN199" s="41" t="str">
        <f t="shared" si="7"/>
        <v>AP</v>
      </c>
    </row>
    <row r="200" spans="1:40" ht="18" customHeight="1">
      <c r="A200" s="38" t="str">
        <f t="shared" si="6"/>
        <v>w11rtlcsfax1a</v>
      </c>
      <c r="B200" s="38" t="s">
        <v>2520</v>
      </c>
      <c r="C200" s="38" t="s">
        <v>7404</v>
      </c>
      <c r="D200" s="38">
        <v>3</v>
      </c>
      <c r="E200" s="38" t="s">
        <v>7405</v>
      </c>
      <c r="F200" s="38" t="s">
        <v>7406</v>
      </c>
      <c r="G200" s="39" t="s">
        <v>681</v>
      </c>
      <c r="H200" s="39" t="s">
        <v>6958</v>
      </c>
      <c r="I200" s="39" t="s">
        <v>311</v>
      </c>
      <c r="J200" s="39" t="s">
        <v>256</v>
      </c>
      <c r="K200" s="39" t="s">
        <v>6901</v>
      </c>
      <c r="L200" s="39" t="s">
        <v>6960</v>
      </c>
      <c r="M200" s="39" t="s">
        <v>6902</v>
      </c>
      <c r="N200" s="39">
        <v>2012</v>
      </c>
      <c r="O200" s="39"/>
      <c r="P200" s="39"/>
      <c r="Q200" s="39"/>
      <c r="R200" s="39" t="s">
        <v>7407</v>
      </c>
      <c r="S200" s="39"/>
      <c r="T200" s="39" t="s">
        <v>399</v>
      </c>
      <c r="U200" s="39" t="s">
        <v>6939</v>
      </c>
      <c r="V200" s="39" t="s">
        <v>6963</v>
      </c>
      <c r="W200" s="39" t="s">
        <v>7076</v>
      </c>
      <c r="X200" s="39" t="s">
        <v>7047</v>
      </c>
      <c r="Y200" s="49" t="s">
        <v>6883</v>
      </c>
      <c r="Z200" s="39"/>
      <c r="AA200" s="39">
        <v>4</v>
      </c>
      <c r="AB200" s="39" t="s">
        <v>7402</v>
      </c>
      <c r="AC200" s="39"/>
      <c r="AD200" s="39"/>
      <c r="AE200" s="39"/>
      <c r="AF200" s="39"/>
      <c r="AG200" s="39"/>
      <c r="AH200" s="39"/>
      <c r="AI200" s="57"/>
      <c r="AJ200" s="38" t="s">
        <v>7408</v>
      </c>
      <c r="AK200" s="57"/>
      <c r="AL200" s="41" t="str">
        <f>IF(A200="","",IF(IF(ISERROR(MATCH(A200,[1]vInfo!A:A,0)),"","VPC")&lt;&gt;"","VPC",IF(ISERROR(MATCH(A200,[2]vInfo!A:A,0)),IF(ISERROR(MATCH(A200,[3]vInfo!A:A,0)),"Non VPC(Location/Technical Constraint)","VPC (yet)"),"VPC (yet)")))</f>
        <v>Non VPC(Location/Technical Constraint)</v>
      </c>
      <c r="AM200" s="41" t="str">
        <f>IF(AL200="VPC (yet)",IFERROR(VLOOKUP(B200,[5]Sheet1!A:B,2,0),""),"")</f>
        <v/>
      </c>
      <c r="AN200" s="41" t="str">
        <f t="shared" si="7"/>
        <v>AP</v>
      </c>
    </row>
    <row r="201" spans="1:40" ht="18" customHeight="1">
      <c r="A201" s="38" t="str">
        <f t="shared" si="6"/>
        <v>w11stlcsfax1a</v>
      </c>
      <c r="B201" s="38" t="s">
        <v>2520</v>
      </c>
      <c r="C201" s="38" t="s">
        <v>7404</v>
      </c>
      <c r="D201" s="38">
        <v>3</v>
      </c>
      <c r="E201" s="38" t="s">
        <v>7409</v>
      </c>
      <c r="F201" s="38" t="s">
        <v>7410</v>
      </c>
      <c r="G201" s="39" t="s">
        <v>234</v>
      </c>
      <c r="H201" s="39" t="s">
        <v>6958</v>
      </c>
      <c r="I201" s="39" t="s">
        <v>6959</v>
      </c>
      <c r="J201" s="39" t="s">
        <v>256</v>
      </c>
      <c r="K201" s="39" t="s">
        <v>6901</v>
      </c>
      <c r="L201" s="39" t="s">
        <v>6960</v>
      </c>
      <c r="M201" s="39" t="s">
        <v>6902</v>
      </c>
      <c r="N201" s="39">
        <v>2012</v>
      </c>
      <c r="O201" s="39"/>
      <c r="P201" s="39"/>
      <c r="Q201" s="39"/>
      <c r="R201" s="39"/>
      <c r="S201" s="39"/>
      <c r="T201" s="39" t="s">
        <v>450</v>
      </c>
      <c r="U201" s="39" t="s">
        <v>6939</v>
      </c>
      <c r="V201" s="39" t="s">
        <v>6963</v>
      </c>
      <c r="W201" s="39" t="s">
        <v>7076</v>
      </c>
      <c r="X201" s="39" t="s">
        <v>7047</v>
      </c>
      <c r="Y201" s="49" t="s">
        <v>6883</v>
      </c>
      <c r="Z201" s="39"/>
      <c r="AA201" s="39">
        <v>4</v>
      </c>
      <c r="AB201" s="39" t="s">
        <v>7402</v>
      </c>
      <c r="AC201" s="39"/>
      <c r="AD201" s="39"/>
      <c r="AE201" s="39"/>
      <c r="AF201" s="39"/>
      <c r="AG201" s="39"/>
      <c r="AH201" s="39"/>
      <c r="AI201" s="57"/>
      <c r="AJ201" s="38" t="s">
        <v>7207</v>
      </c>
      <c r="AK201" s="57"/>
      <c r="AL201" s="41" t="str">
        <f>IF(A201="","",IF(IF(ISERROR(MATCH(A201,[1]vInfo!A:A,0)),"","VPC")&lt;&gt;"","VPC",IF(ISERROR(MATCH(A201,[2]vInfo!A:A,0)),IF(ISERROR(MATCH(A201,[3]vInfo!A:A,0)),"Non VPC(Location/Technical Constraint)","VPC (yet)"),"VPC (yet)")))</f>
        <v>Non VPC(Location/Technical Constraint)</v>
      </c>
      <c r="AM201" s="41" t="str">
        <f>IF(AL201="VPC (yet)",IFERROR(VLOOKUP(B201,[5]Sheet1!A:B,2,0),""),"")</f>
        <v/>
      </c>
      <c r="AN201" s="41" t="str">
        <f t="shared" si="7"/>
        <v>AP</v>
      </c>
    </row>
    <row r="202" spans="1:40" ht="18" customHeight="1">
      <c r="A202" s="38" t="str">
        <f t="shared" si="6"/>
        <v>a11gtpgfcs1a</v>
      </c>
      <c r="B202" s="38" t="s">
        <v>2538</v>
      </c>
      <c r="C202" s="38" t="s">
        <v>7411</v>
      </c>
      <c r="D202" s="38">
        <v>3</v>
      </c>
      <c r="E202" s="38" t="s">
        <v>735</v>
      </c>
      <c r="F202" s="38" t="s">
        <v>736</v>
      </c>
      <c r="G202" s="39" t="s">
        <v>670</v>
      </c>
      <c r="H202" s="39" t="s">
        <v>6958</v>
      </c>
      <c r="I202" s="39" t="s">
        <v>6959</v>
      </c>
      <c r="J202" s="39" t="s">
        <v>303</v>
      </c>
      <c r="K202" s="39" t="s">
        <v>304</v>
      </c>
      <c r="L202" s="39" t="s">
        <v>6960</v>
      </c>
      <c r="M202" s="39"/>
      <c r="N202" s="39"/>
      <c r="O202" s="39" t="s">
        <v>6961</v>
      </c>
      <c r="P202" s="39"/>
      <c r="Q202" s="39"/>
      <c r="R202" s="47" t="s">
        <v>6962</v>
      </c>
      <c r="S202" s="47"/>
      <c r="T202" s="39" t="s">
        <v>229</v>
      </c>
      <c r="U202" s="39" t="s">
        <v>6939</v>
      </c>
      <c r="V202" s="39" t="s">
        <v>6963</v>
      </c>
      <c r="W202" s="39" t="s">
        <v>7223</v>
      </c>
      <c r="X202" s="39" t="s">
        <v>6963</v>
      </c>
      <c r="Y202" s="49" t="s">
        <v>6883</v>
      </c>
      <c r="Z202" s="39"/>
      <c r="AA202" s="39" t="s">
        <v>1128</v>
      </c>
      <c r="AB202" s="39">
        <v>8192</v>
      </c>
      <c r="AC202" s="39">
        <v>3300</v>
      </c>
      <c r="AD202" s="39"/>
      <c r="AE202" s="39">
        <v>20352</v>
      </c>
      <c r="AF202" s="39"/>
      <c r="AG202" s="49" t="s">
        <v>6967</v>
      </c>
      <c r="AH202" s="39"/>
      <c r="AI202" s="57"/>
      <c r="AJ202" s="59" t="s">
        <v>6970</v>
      </c>
      <c r="AK202" s="57"/>
      <c r="AL202" s="41" t="str">
        <f>IF(A202="","",IF(IF(ISERROR(MATCH(A202,[1]vInfo!A:A,0)),"","VPC")&lt;&gt;"","VPC",IF(ISERROR(MATCH(A202,[2]vInfo!A:A,0)),IF(ISERROR(MATCH(A202,[3]vInfo!A:A,0)),"Non VPC(Location/Technical Constraint)","VPC (yet)"),"VPC (yet)")))</f>
        <v>Non VPC(Location/Technical Constraint)</v>
      </c>
      <c r="AM202" s="41" t="str">
        <f>IF(AL202="VPC (yet)",IFERROR(VLOOKUP(B202,[5]Sheet1!A:B,2,0),""),"")</f>
        <v/>
      </c>
      <c r="AN202" s="41" t="str">
        <f t="shared" si="7"/>
        <v>AP</v>
      </c>
    </row>
    <row r="203" spans="1:40" ht="18" customHeight="1">
      <c r="A203" s="38" t="str">
        <f t="shared" si="6"/>
        <v>a11gtpgfcsdb1a</v>
      </c>
      <c r="B203" s="38" t="s">
        <v>2538</v>
      </c>
      <c r="C203" s="38" t="s">
        <v>7411</v>
      </c>
      <c r="D203" s="38">
        <v>3</v>
      </c>
      <c r="E203" s="38" t="s">
        <v>737</v>
      </c>
      <c r="F203" s="38" t="s">
        <v>738</v>
      </c>
      <c r="G203" s="39" t="s">
        <v>670</v>
      </c>
      <c r="H203" s="39" t="s">
        <v>6958</v>
      </c>
      <c r="I203" s="39" t="s">
        <v>6959</v>
      </c>
      <c r="J203" s="39" t="s">
        <v>303</v>
      </c>
      <c r="K203" s="39" t="s">
        <v>304</v>
      </c>
      <c r="L203" s="39" t="s">
        <v>6960</v>
      </c>
      <c r="M203" s="39" t="s">
        <v>6973</v>
      </c>
      <c r="N203" s="39" t="s">
        <v>7226</v>
      </c>
      <c r="O203" s="39"/>
      <c r="P203" s="39"/>
      <c r="Q203" s="39"/>
      <c r="R203" s="39"/>
      <c r="S203" s="39"/>
      <c r="T203" s="39" t="s">
        <v>229</v>
      </c>
      <c r="U203" s="39" t="s">
        <v>6939</v>
      </c>
      <c r="V203" s="39" t="s">
        <v>6963</v>
      </c>
      <c r="W203" s="39" t="s">
        <v>7223</v>
      </c>
      <c r="X203" s="39" t="s">
        <v>6963</v>
      </c>
      <c r="Y203" s="49" t="s">
        <v>6883</v>
      </c>
      <c r="Z203" s="39"/>
      <c r="AA203" s="39">
        <v>2</v>
      </c>
      <c r="AB203" s="39">
        <v>9216</v>
      </c>
      <c r="AC203" s="39">
        <v>3503</v>
      </c>
      <c r="AD203" s="39"/>
      <c r="AE203" s="39">
        <v>409472</v>
      </c>
      <c r="AF203" s="39"/>
      <c r="AG203" s="49" t="s">
        <v>6967</v>
      </c>
      <c r="AH203" s="39"/>
      <c r="AI203" s="57"/>
      <c r="AJ203" s="59" t="s">
        <v>6976</v>
      </c>
      <c r="AK203" s="57"/>
      <c r="AL203" s="41" t="str">
        <f>IF(A203="","",IF(IF(ISERROR(MATCH(A203,[1]vInfo!A:A,0)),"","VPC")&lt;&gt;"","VPC",IF(ISERROR(MATCH(A203,[2]vInfo!A:A,0)),IF(ISERROR(MATCH(A203,[3]vInfo!A:A,0)),"Non VPC(Location/Technical Constraint)","VPC (yet)"),"VPC (yet)")))</f>
        <v>Non VPC(Location/Technical Constraint)</v>
      </c>
      <c r="AM203" s="41" t="str">
        <f>IF(AL203="VPC (yet)",IFERROR(VLOOKUP(B203,[5]Sheet1!A:B,2,0),""),"")</f>
        <v/>
      </c>
      <c r="AN203" s="41" t="str">
        <f t="shared" si="7"/>
        <v>AP</v>
      </c>
    </row>
    <row r="204" spans="1:40" ht="18" customHeight="1">
      <c r="A204" s="38" t="str">
        <f t="shared" si="6"/>
        <v>w11g1bnkdfs01</v>
      </c>
      <c r="B204" s="46" t="s">
        <v>7412</v>
      </c>
      <c r="C204" s="46" t="s">
        <v>7413</v>
      </c>
      <c r="D204" s="38">
        <v>4</v>
      </c>
      <c r="E204" s="38" t="s">
        <v>7414</v>
      </c>
      <c r="F204" s="38" t="s">
        <v>7415</v>
      </c>
      <c r="G204" s="39" t="s">
        <v>223</v>
      </c>
      <c r="H204" s="39" t="s">
        <v>6958</v>
      </c>
      <c r="I204" s="39" t="s">
        <v>1132</v>
      </c>
      <c r="J204" s="39" t="s">
        <v>256</v>
      </c>
      <c r="K204" s="39" t="s">
        <v>6901</v>
      </c>
      <c r="L204" s="39" t="s">
        <v>1126</v>
      </c>
      <c r="M204" s="39"/>
      <c r="N204" s="39"/>
      <c r="O204" s="39"/>
      <c r="P204" s="39"/>
      <c r="Q204" s="39"/>
      <c r="R204" s="39"/>
      <c r="S204" s="39"/>
      <c r="T204" s="39" t="s">
        <v>229</v>
      </c>
      <c r="U204" s="39" t="s">
        <v>6939</v>
      </c>
      <c r="V204" s="39" t="s">
        <v>6880</v>
      </c>
      <c r="W204" s="39" t="s">
        <v>7416</v>
      </c>
      <c r="X204" s="39" t="s">
        <v>7021</v>
      </c>
      <c r="Y204" s="49" t="s">
        <v>6883</v>
      </c>
      <c r="Z204" s="39"/>
      <c r="AA204" s="39">
        <v>8</v>
      </c>
      <c r="AB204" s="39">
        <v>8192</v>
      </c>
      <c r="AC204" s="39">
        <v>3300</v>
      </c>
      <c r="AD204" s="39"/>
      <c r="AE204" s="39"/>
      <c r="AF204" s="39"/>
      <c r="AG204" s="39"/>
      <c r="AH204" s="39"/>
      <c r="AI204" s="57"/>
      <c r="AJ204" s="38" t="s">
        <v>7417</v>
      </c>
      <c r="AK204" s="57"/>
      <c r="AL204" s="41" t="str">
        <f>IF(A204="","",IF(IF(ISERROR(MATCH(A204,[1]vInfo!A:A,0)),"","VPC")&lt;&gt;"","VPC",IF(ISERROR(MATCH(A204,[2]vInfo!A:A,0)),IF(ISERROR(MATCH(A204,[3]vInfo!A:A,0)),"Non VPC(Location/Technical Constraint)","VPC (yet)"),"VPC (yet)")))</f>
        <v>Non VPC(Location/Technical Constraint)</v>
      </c>
      <c r="AM204" s="41" t="str">
        <f>IF(AL204="VPC (yet)",IFERROR(VLOOKUP(B204,[5]Sheet1!A:B,2,0),""),"")</f>
        <v/>
      </c>
      <c r="AN204" s="41" t="str">
        <f t="shared" si="7"/>
        <v>infra</v>
      </c>
    </row>
    <row r="205" spans="1:40" ht="18" customHeight="1">
      <c r="A205" s="38" t="str">
        <f t="shared" si="6"/>
        <v>w11g1bnkdfs03</v>
      </c>
      <c r="B205" s="46" t="s">
        <v>7412</v>
      </c>
      <c r="C205" s="46" t="s">
        <v>7413</v>
      </c>
      <c r="D205" s="38">
        <v>4</v>
      </c>
      <c r="E205" s="38" t="s">
        <v>7418</v>
      </c>
      <c r="F205" s="38" t="s">
        <v>7419</v>
      </c>
      <c r="G205" s="39" t="s">
        <v>223</v>
      </c>
      <c r="H205" s="39" t="s">
        <v>6958</v>
      </c>
      <c r="I205" s="39" t="s">
        <v>1132</v>
      </c>
      <c r="J205" s="39" t="s">
        <v>256</v>
      </c>
      <c r="K205" s="39" t="s">
        <v>6901</v>
      </c>
      <c r="L205" s="39" t="s">
        <v>1126</v>
      </c>
      <c r="M205" s="39"/>
      <c r="N205" s="39"/>
      <c r="O205" s="39"/>
      <c r="P205" s="39"/>
      <c r="Q205" s="39"/>
      <c r="R205" s="39"/>
      <c r="S205" s="39"/>
      <c r="T205" s="39" t="s">
        <v>277</v>
      </c>
      <c r="U205" s="39" t="s">
        <v>6939</v>
      </c>
      <c r="V205" s="39" t="s">
        <v>6880</v>
      </c>
      <c r="W205" s="39" t="s">
        <v>7416</v>
      </c>
      <c r="X205" s="39" t="s">
        <v>7021</v>
      </c>
      <c r="Y205" s="49" t="s">
        <v>6883</v>
      </c>
      <c r="Z205" s="39"/>
      <c r="AA205" s="39">
        <v>8</v>
      </c>
      <c r="AB205" s="39">
        <v>8192</v>
      </c>
      <c r="AC205" s="39">
        <v>3300</v>
      </c>
      <c r="AD205" s="39"/>
      <c r="AE205" s="39"/>
      <c r="AF205" s="39"/>
      <c r="AG205" s="39"/>
      <c r="AH205" s="39"/>
      <c r="AI205" s="57"/>
      <c r="AJ205" s="38" t="s">
        <v>6890</v>
      </c>
      <c r="AK205" s="57"/>
      <c r="AL205" s="41" t="str">
        <f>IF(A205="","",IF(IF(ISERROR(MATCH(A205,[1]vInfo!A:A,0)),"","VPC")&lt;&gt;"","VPC",IF(ISERROR(MATCH(A205,[2]vInfo!A:A,0)),IF(ISERROR(MATCH(A205,[3]vInfo!A:A,0)),"Non VPC(Location/Technical Constraint)","VPC (yet)"),"VPC (yet)")))</f>
        <v>Non VPC(Location/Technical Constraint)</v>
      </c>
      <c r="AM205" s="41" t="str">
        <f>IF(AL205="VPC (yet)",IFERROR(VLOOKUP(B205,[5]Sheet1!A:B,2,0),""),"")</f>
        <v/>
      </c>
      <c r="AN205" s="41" t="str">
        <f t="shared" si="7"/>
        <v>infra</v>
      </c>
    </row>
    <row r="206" spans="1:40" ht="18" customHeight="1">
      <c r="A206" s="38" t="str">
        <f t="shared" si="6"/>
        <v>w11g1bnkdfs05</v>
      </c>
      <c r="B206" s="46" t="s">
        <v>7412</v>
      </c>
      <c r="C206" s="46" t="s">
        <v>7413</v>
      </c>
      <c r="D206" s="38">
        <v>4</v>
      </c>
      <c r="E206" s="38" t="s">
        <v>7420</v>
      </c>
      <c r="F206" s="38" t="s">
        <v>7421</v>
      </c>
      <c r="G206" s="39" t="s">
        <v>223</v>
      </c>
      <c r="H206" s="39" t="s">
        <v>6958</v>
      </c>
      <c r="I206" s="39" t="s">
        <v>1132</v>
      </c>
      <c r="J206" s="39" t="s">
        <v>256</v>
      </c>
      <c r="K206" s="39" t="s">
        <v>6901</v>
      </c>
      <c r="L206" s="39" t="s">
        <v>1126</v>
      </c>
      <c r="M206" s="39"/>
      <c r="N206" s="39"/>
      <c r="O206" s="39"/>
      <c r="P206" s="39"/>
      <c r="Q206" s="39"/>
      <c r="R206" s="39"/>
      <c r="S206" s="39"/>
      <c r="T206" s="39" t="s">
        <v>450</v>
      </c>
      <c r="U206" s="39" t="s">
        <v>6939</v>
      </c>
      <c r="V206" s="39" t="s">
        <v>6880</v>
      </c>
      <c r="W206" s="39" t="s">
        <v>7416</v>
      </c>
      <c r="X206" s="39" t="s">
        <v>7021</v>
      </c>
      <c r="Y206" s="49" t="s">
        <v>6883</v>
      </c>
      <c r="Z206" s="39"/>
      <c r="AA206" s="39">
        <v>8</v>
      </c>
      <c r="AB206" s="39">
        <v>8192</v>
      </c>
      <c r="AC206" s="39">
        <v>3300</v>
      </c>
      <c r="AD206" s="39"/>
      <c r="AE206" s="39"/>
      <c r="AF206" s="39"/>
      <c r="AG206" s="39"/>
      <c r="AH206" s="39"/>
      <c r="AI206" s="57"/>
      <c r="AJ206" s="38" t="s">
        <v>7422</v>
      </c>
      <c r="AK206" s="57"/>
      <c r="AL206" s="41" t="str">
        <f>IF(A206="","",IF(IF(ISERROR(MATCH(A206,[1]vInfo!A:A,0)),"","VPC")&lt;&gt;"","VPC",IF(ISERROR(MATCH(A206,[2]vInfo!A:A,0)),IF(ISERROR(MATCH(A206,[3]vInfo!A:A,0)),"Non VPC(Location/Technical Constraint)","VPC (yet)"),"VPC (yet)")))</f>
        <v>Non VPC(Location/Technical Constraint)</v>
      </c>
      <c r="AM206" s="41" t="str">
        <f>IF(AL206="VPC (yet)",IFERROR(VLOOKUP(B206,[5]Sheet1!A:B,2,0),""),"")</f>
        <v/>
      </c>
      <c r="AN206" s="41" t="str">
        <f t="shared" si="7"/>
        <v>infra</v>
      </c>
    </row>
    <row r="207" spans="1:40" ht="18" customHeight="1">
      <c r="A207" s="38" t="str">
        <f t="shared" si="6"/>
        <v>w11g1bnkdfs06</v>
      </c>
      <c r="B207" s="46" t="s">
        <v>7412</v>
      </c>
      <c r="C207" s="46" t="s">
        <v>7413</v>
      </c>
      <c r="D207" s="38">
        <v>4</v>
      </c>
      <c r="E207" s="38" t="s">
        <v>7423</v>
      </c>
      <c r="F207" s="38" t="s">
        <v>7424</v>
      </c>
      <c r="G207" s="39" t="s">
        <v>223</v>
      </c>
      <c r="H207" s="39" t="s">
        <v>6958</v>
      </c>
      <c r="I207" s="39" t="s">
        <v>1132</v>
      </c>
      <c r="J207" s="39" t="s">
        <v>256</v>
      </c>
      <c r="K207" s="39" t="s">
        <v>6901</v>
      </c>
      <c r="L207" s="39" t="s">
        <v>1126</v>
      </c>
      <c r="M207" s="39"/>
      <c r="N207" s="39"/>
      <c r="O207" s="39"/>
      <c r="P207" s="39"/>
      <c r="Q207" s="39"/>
      <c r="R207" s="39"/>
      <c r="S207" s="39"/>
      <c r="T207" s="39" t="s">
        <v>399</v>
      </c>
      <c r="U207" s="39" t="s">
        <v>6939</v>
      </c>
      <c r="V207" s="39" t="s">
        <v>6880</v>
      </c>
      <c r="W207" s="39" t="s">
        <v>7416</v>
      </c>
      <c r="X207" s="39" t="s">
        <v>7021</v>
      </c>
      <c r="Y207" s="49" t="s">
        <v>6883</v>
      </c>
      <c r="Z207" s="39"/>
      <c r="AA207" s="39">
        <v>8</v>
      </c>
      <c r="AB207" s="39">
        <v>8192</v>
      </c>
      <c r="AC207" s="39">
        <v>3300</v>
      </c>
      <c r="AD207" s="39"/>
      <c r="AE207" s="39"/>
      <c r="AF207" s="39"/>
      <c r="AG207" s="39"/>
      <c r="AH207" s="39"/>
      <c r="AI207" s="57"/>
      <c r="AJ207" s="38" t="s">
        <v>7425</v>
      </c>
      <c r="AK207" s="57"/>
      <c r="AL207" s="41" t="str">
        <f>IF(A207="","",IF(IF(ISERROR(MATCH(A207,[1]vInfo!A:A,0)),"","VPC")&lt;&gt;"","VPC",IF(ISERROR(MATCH(A207,[2]vInfo!A:A,0)),IF(ISERROR(MATCH(A207,[3]vInfo!A:A,0)),"Non VPC(Location/Technical Constraint)","VPC (yet)"),"VPC (yet)")))</f>
        <v>Non VPC(Location/Technical Constraint)</v>
      </c>
      <c r="AM207" s="41" t="str">
        <f>IF(AL207="VPC (yet)",IFERROR(VLOOKUP(B207,[5]Sheet1!A:B,2,0),""),"")</f>
        <v/>
      </c>
      <c r="AN207" s="41" t="str">
        <f t="shared" si="7"/>
        <v>infra</v>
      </c>
    </row>
    <row r="208" spans="1:40" ht="18" customHeight="1">
      <c r="A208" s="38" t="str">
        <f t="shared" si="6"/>
        <v>w11g1bnkfs01</v>
      </c>
      <c r="B208" s="46" t="s">
        <v>7412</v>
      </c>
      <c r="C208" s="46" t="s">
        <v>7413</v>
      </c>
      <c r="D208" s="38">
        <v>4</v>
      </c>
      <c r="E208" s="38" t="s">
        <v>506</v>
      </c>
      <c r="F208" s="38" t="s">
        <v>507</v>
      </c>
      <c r="G208" s="39" t="s">
        <v>223</v>
      </c>
      <c r="H208" s="39" t="s">
        <v>6958</v>
      </c>
      <c r="I208" s="39" t="s">
        <v>1132</v>
      </c>
      <c r="J208" s="39" t="s">
        <v>256</v>
      </c>
      <c r="K208" s="39" t="s">
        <v>6901</v>
      </c>
      <c r="L208" s="39" t="s">
        <v>1126</v>
      </c>
      <c r="M208" s="39"/>
      <c r="N208" s="39"/>
      <c r="O208" s="39"/>
      <c r="P208" s="39"/>
      <c r="Q208" s="39"/>
      <c r="R208" s="39"/>
      <c r="S208" s="39"/>
      <c r="T208" s="39" t="s">
        <v>450</v>
      </c>
      <c r="U208" s="39" t="s">
        <v>6939</v>
      </c>
      <c r="V208" s="39" t="s">
        <v>6880</v>
      </c>
      <c r="W208" s="39" t="s">
        <v>7416</v>
      </c>
      <c r="X208" s="39" t="s">
        <v>7021</v>
      </c>
      <c r="Y208" s="49" t="s">
        <v>6883</v>
      </c>
      <c r="Z208" s="39"/>
      <c r="AA208" s="39">
        <v>4</v>
      </c>
      <c r="AB208" s="39">
        <v>8192</v>
      </c>
      <c r="AC208" s="39">
        <v>2490</v>
      </c>
      <c r="AD208" s="39"/>
      <c r="AE208" s="39"/>
      <c r="AF208" s="39"/>
      <c r="AG208" s="39"/>
      <c r="AH208" s="39"/>
      <c r="AI208" s="57"/>
      <c r="AJ208" s="38" t="s">
        <v>7422</v>
      </c>
      <c r="AK208" s="57"/>
      <c r="AL208" s="41" t="str">
        <f>IF(A208="","",IF(IF(ISERROR(MATCH(A208,[1]vInfo!A:A,0)),"","VPC")&lt;&gt;"","VPC",IF(ISERROR(MATCH(A208,[2]vInfo!A:A,0)),IF(ISERROR(MATCH(A208,[3]vInfo!A:A,0)),"Non VPC(Location/Technical Constraint)","VPC (yet)"),"VPC (yet)")))</f>
        <v>Non VPC(Location/Technical Constraint)</v>
      </c>
      <c r="AM208" s="41" t="str">
        <f>IF(AL208="VPC (yet)",IFERROR(VLOOKUP(B208,[5]Sheet1!A:B,2,0),""),"")</f>
        <v/>
      </c>
      <c r="AN208" s="41" t="str">
        <f t="shared" si="7"/>
        <v>infra</v>
      </c>
    </row>
    <row r="209" spans="1:40" ht="18" customHeight="1">
      <c r="A209" s="38" t="str">
        <f t="shared" si="6"/>
        <v>w11grpt1a</v>
      </c>
      <c r="B209" s="46" t="s">
        <v>7412</v>
      </c>
      <c r="C209" s="46" t="s">
        <v>7413</v>
      </c>
      <c r="D209" s="38">
        <v>3</v>
      </c>
      <c r="E209" s="38" t="s">
        <v>7426</v>
      </c>
      <c r="F209" s="38" t="s">
        <v>7427</v>
      </c>
      <c r="G209" s="39" t="s">
        <v>223</v>
      </c>
      <c r="H209" s="39" t="s">
        <v>6958</v>
      </c>
      <c r="I209" s="39" t="s">
        <v>1132</v>
      </c>
      <c r="J209" s="39" t="s">
        <v>256</v>
      </c>
      <c r="K209" s="39" t="s">
        <v>6010</v>
      </c>
      <c r="L209" s="39" t="s">
        <v>6960</v>
      </c>
      <c r="M209" s="39"/>
      <c r="N209" s="39"/>
      <c r="O209" s="39"/>
      <c r="P209" s="39"/>
      <c r="Q209" s="39"/>
      <c r="R209" s="39"/>
      <c r="S209" s="39"/>
      <c r="T209" s="39" t="s">
        <v>277</v>
      </c>
      <c r="U209" s="39" t="s">
        <v>6939</v>
      </c>
      <c r="V209" s="39" t="s">
        <v>6880</v>
      </c>
      <c r="W209" s="39" t="s">
        <v>6881</v>
      </c>
      <c r="X209" s="39" t="s">
        <v>6882</v>
      </c>
      <c r="Y209" s="49" t="s">
        <v>6883</v>
      </c>
      <c r="Z209" s="39"/>
      <c r="AA209" s="39">
        <v>8</v>
      </c>
      <c r="AB209" s="39">
        <v>4096</v>
      </c>
      <c r="AC209" s="39"/>
      <c r="AD209" s="39"/>
      <c r="AE209" s="39"/>
      <c r="AF209" s="39"/>
      <c r="AG209" s="39"/>
      <c r="AH209" s="39"/>
      <c r="AI209" s="57"/>
      <c r="AJ209" s="38" t="s">
        <v>7428</v>
      </c>
      <c r="AK209" s="57"/>
      <c r="AL209" s="41" t="str">
        <f>IF(A209="","",IF(IF(ISERROR(MATCH(A209,[1]vInfo!A:A,0)),"","VPC")&lt;&gt;"","VPC",IF(ISERROR(MATCH(A209,[2]vInfo!A:A,0)),IF(ISERROR(MATCH(A209,[3]vInfo!A:A,0)),"Non VPC(Location/Technical Constraint)","VPC (yet)"),"VPC (yet)")))</f>
        <v>Non VPC(Location/Technical Constraint)</v>
      </c>
      <c r="AM209" s="41" t="str">
        <f>IF(AL209="VPC (yet)",IFERROR(VLOOKUP(B209,[5]Sheet1!A:B,2,0),""),"")</f>
        <v/>
      </c>
      <c r="AN209" s="41" t="str">
        <f t="shared" si="7"/>
        <v>infra</v>
      </c>
    </row>
    <row r="210" spans="1:40" ht="18" customHeight="1">
      <c r="A210" s="38" t="str">
        <f t="shared" si="6"/>
        <v>w11gsasfs1a</v>
      </c>
      <c r="B210" s="46" t="s">
        <v>7412</v>
      </c>
      <c r="C210" s="46" t="s">
        <v>7413</v>
      </c>
      <c r="D210" s="38">
        <v>4</v>
      </c>
      <c r="E210" s="38" t="s">
        <v>7429</v>
      </c>
      <c r="F210" s="38" t="s">
        <v>7430</v>
      </c>
      <c r="G210" s="39" t="s">
        <v>223</v>
      </c>
      <c r="H210" s="39" t="s">
        <v>6958</v>
      </c>
      <c r="I210" s="39" t="s">
        <v>1132</v>
      </c>
      <c r="J210" s="39" t="s">
        <v>256</v>
      </c>
      <c r="K210" s="39" t="s">
        <v>6901</v>
      </c>
      <c r="L210" s="39" t="s">
        <v>1126</v>
      </c>
      <c r="M210" s="39"/>
      <c r="N210" s="39"/>
      <c r="O210" s="39"/>
      <c r="P210" s="39"/>
      <c r="Q210" s="39"/>
      <c r="R210" s="39"/>
      <c r="S210" s="39"/>
      <c r="T210" s="39" t="s">
        <v>450</v>
      </c>
      <c r="U210" s="39" t="s">
        <v>6939</v>
      </c>
      <c r="V210" s="39" t="s">
        <v>6880</v>
      </c>
      <c r="W210" s="39" t="s">
        <v>6881</v>
      </c>
      <c r="X210" s="39" t="s">
        <v>6882</v>
      </c>
      <c r="Y210" s="49" t="s">
        <v>6883</v>
      </c>
      <c r="Z210" s="39"/>
      <c r="AA210" s="39">
        <v>8</v>
      </c>
      <c r="AB210" s="39">
        <v>8192</v>
      </c>
      <c r="AC210" s="39"/>
      <c r="AD210" s="39"/>
      <c r="AE210" s="39"/>
      <c r="AF210" s="39"/>
      <c r="AG210" s="39"/>
      <c r="AH210" s="39"/>
      <c r="AI210" s="57"/>
      <c r="AJ210" s="38" t="s">
        <v>7207</v>
      </c>
      <c r="AK210" s="57"/>
      <c r="AL210" s="41" t="str">
        <f>IF(A210="","",IF(IF(ISERROR(MATCH(A210,[1]vInfo!A:A,0)),"","VPC")&lt;&gt;"","VPC",IF(ISERROR(MATCH(A210,[2]vInfo!A:A,0)),IF(ISERROR(MATCH(A210,[3]vInfo!A:A,0)),"Non VPC(Location/Technical Constraint)","VPC (yet)"),"VPC (yet)")))</f>
        <v>Non VPC(Location/Technical Constraint)</v>
      </c>
      <c r="AM210" s="41" t="str">
        <f>IF(AL210="VPC (yet)",IFERROR(VLOOKUP(B210,[5]Sheet1!A:B,2,0),""),"")</f>
        <v/>
      </c>
      <c r="AN210" s="41" t="str">
        <f t="shared" si="7"/>
        <v>infra</v>
      </c>
    </row>
    <row r="211" spans="1:40" ht="18" customHeight="1">
      <c r="A211" s="38" t="str">
        <f t="shared" si="6"/>
        <v>w11srpt1a</v>
      </c>
      <c r="B211" s="46" t="s">
        <v>7412</v>
      </c>
      <c r="C211" s="46" t="s">
        <v>7413</v>
      </c>
      <c r="D211" s="38">
        <v>3</v>
      </c>
      <c r="E211" s="38" t="s">
        <v>7431</v>
      </c>
      <c r="F211" s="38" t="s">
        <v>609</v>
      </c>
      <c r="G211" s="39" t="s">
        <v>234</v>
      </c>
      <c r="H211" s="39" t="s">
        <v>6878</v>
      </c>
      <c r="I211" s="39" t="s">
        <v>6959</v>
      </c>
      <c r="J211" s="39" t="s">
        <v>218</v>
      </c>
      <c r="K211" s="39" t="s">
        <v>6010</v>
      </c>
      <c r="L211" s="39" t="s">
        <v>6960</v>
      </c>
      <c r="M211" s="39"/>
      <c r="N211" s="39"/>
      <c r="O211" s="39"/>
      <c r="P211" s="39"/>
      <c r="Q211" s="39"/>
      <c r="R211" s="39"/>
      <c r="S211" s="39"/>
      <c r="T211" s="39" t="s">
        <v>232</v>
      </c>
      <c r="U211" s="39" t="s">
        <v>6939</v>
      </c>
      <c r="V211" s="39" t="s">
        <v>6880</v>
      </c>
      <c r="W211" s="39" t="s">
        <v>6881</v>
      </c>
      <c r="X211" s="39" t="s">
        <v>6882</v>
      </c>
      <c r="Y211" s="49" t="s">
        <v>6883</v>
      </c>
      <c r="Z211" s="39">
        <v>2</v>
      </c>
      <c r="AA211" s="39"/>
      <c r="AB211" s="39">
        <v>4096</v>
      </c>
      <c r="AC211" s="39">
        <v>2700</v>
      </c>
      <c r="AD211" s="39"/>
      <c r="AE211" s="39"/>
      <c r="AF211" s="39"/>
      <c r="AG211" s="39"/>
      <c r="AH211" s="39"/>
      <c r="AI211" s="57"/>
      <c r="AJ211" s="59" t="s">
        <v>6940</v>
      </c>
      <c r="AK211" s="57"/>
      <c r="AL211" s="41" t="str">
        <f>IF(A211="","",IF(IF(ISERROR(MATCH(A211,[1]vInfo!A:A,0)),"","VPC")&lt;&gt;"","VPC",IF(ISERROR(MATCH(A211,[2]vInfo!A:A,0)),IF(ISERROR(MATCH(A211,[3]vInfo!A:A,0)),"Non VPC(Location/Technical Constraint)","VPC (yet)"),"VPC (yet)")))</f>
        <v>Non VPC(Location/Technical Constraint)</v>
      </c>
      <c r="AM211" s="41" t="str">
        <f>IF(AL211="VPC (yet)",IFERROR(VLOOKUP(B211,[5]Sheet1!A:B,2,0),""),"")</f>
        <v/>
      </c>
      <c r="AN211" s="41" t="str">
        <f t="shared" si="7"/>
        <v>infra</v>
      </c>
    </row>
    <row r="212" spans="1:40" ht="18" customHeight="1">
      <c r="A212" s="38" t="str">
        <f t="shared" si="6"/>
        <v>w11gfxmlap1a</v>
      </c>
      <c r="B212" s="38" t="s">
        <v>2641</v>
      </c>
      <c r="C212" s="38" t="s">
        <v>2642</v>
      </c>
      <c r="D212" s="38">
        <v>4</v>
      </c>
      <c r="E212" s="38" t="s">
        <v>7432</v>
      </c>
      <c r="F212" s="38" t="s">
        <v>7433</v>
      </c>
      <c r="G212" s="39" t="s">
        <v>670</v>
      </c>
      <c r="H212" s="39" t="s">
        <v>6878</v>
      </c>
      <c r="I212" s="39" t="s">
        <v>6959</v>
      </c>
      <c r="J212" s="39" t="s">
        <v>218</v>
      </c>
      <c r="K212" s="39" t="s">
        <v>6156</v>
      </c>
      <c r="L212" s="39" t="s">
        <v>6960</v>
      </c>
      <c r="M212" s="39"/>
      <c r="N212" s="39"/>
      <c r="O212" s="39"/>
      <c r="P212" s="39"/>
      <c r="Q212" s="39"/>
      <c r="R212" s="39" t="s">
        <v>6920</v>
      </c>
      <c r="S212" s="39"/>
      <c r="T212" s="39" t="s">
        <v>6858</v>
      </c>
      <c r="U212" s="39" t="s">
        <v>6858</v>
      </c>
      <c r="V212" s="39" t="s">
        <v>6963</v>
      </c>
      <c r="W212" s="39" t="s">
        <v>6964</v>
      </c>
      <c r="X212" s="39" t="s">
        <v>6965</v>
      </c>
      <c r="Y212" s="49" t="s">
        <v>6883</v>
      </c>
      <c r="Z212" s="39">
        <v>2</v>
      </c>
      <c r="AA212" s="39"/>
      <c r="AB212" s="39">
        <v>4096</v>
      </c>
      <c r="AC212" s="39">
        <v>2267</v>
      </c>
      <c r="AD212" s="55" t="s">
        <v>6922</v>
      </c>
      <c r="AE212" s="55" t="s">
        <v>7434</v>
      </c>
      <c r="AF212" s="39"/>
      <c r="AG212" s="39"/>
      <c r="AH212" s="39" t="s">
        <v>6983</v>
      </c>
      <c r="AI212" s="57"/>
      <c r="AJ212" s="59" t="s">
        <v>7073</v>
      </c>
      <c r="AK212" s="57"/>
      <c r="AL212" s="41" t="str">
        <f>IF(A212="","",IF(IF(ISERROR(MATCH(A212,[1]vInfo!A:A,0)),"","VPC")&lt;&gt;"","VPC",IF(ISERROR(MATCH(A212,[2]vInfo!A:A,0)),IF(ISERROR(MATCH(A212,[3]vInfo!A:A,0)),"Non VPC(Location/Technical Constraint)","VPC (yet)"),"VPC (yet)")))</f>
        <v>VPC</v>
      </c>
      <c r="AM212" s="41" t="str">
        <f>IF(AL212="VPC (yet)",IFERROR(VLOOKUP(B212,[5]Sheet1!A:B,2,0),""),"")</f>
        <v/>
      </c>
      <c r="AN212" s="41" t="str">
        <f t="shared" si="7"/>
        <v>AP</v>
      </c>
    </row>
    <row r="213" spans="1:40" ht="18" customHeight="1">
      <c r="A213" s="38" t="str">
        <f t="shared" si="6"/>
        <v>w11gfxmldb1a</v>
      </c>
      <c r="B213" s="38" t="s">
        <v>2641</v>
      </c>
      <c r="C213" s="38" t="s">
        <v>7435</v>
      </c>
      <c r="D213" s="38">
        <v>4</v>
      </c>
      <c r="E213" s="38" t="s">
        <v>7436</v>
      </c>
      <c r="F213" s="38" t="s">
        <v>7437</v>
      </c>
      <c r="G213" s="39" t="s">
        <v>670</v>
      </c>
      <c r="H213" s="39" t="s">
        <v>6878</v>
      </c>
      <c r="I213" s="39" t="s">
        <v>6959</v>
      </c>
      <c r="J213" s="39" t="s">
        <v>218</v>
      </c>
      <c r="K213" s="39" t="s">
        <v>6156</v>
      </c>
      <c r="L213" s="39" t="s">
        <v>6960</v>
      </c>
      <c r="M213" s="39" t="s">
        <v>6902</v>
      </c>
      <c r="N213" s="39" t="s">
        <v>6928</v>
      </c>
      <c r="O213" s="39"/>
      <c r="P213" s="39"/>
      <c r="Q213" s="39"/>
      <c r="R213" s="39"/>
      <c r="S213" s="39"/>
      <c r="T213" s="39" t="s">
        <v>6858</v>
      </c>
      <c r="U213" s="39" t="s">
        <v>6858</v>
      </c>
      <c r="V213" s="39" t="s">
        <v>6963</v>
      </c>
      <c r="W213" s="39" t="s">
        <v>6964</v>
      </c>
      <c r="X213" s="39" t="s">
        <v>6965</v>
      </c>
      <c r="Y213" s="49" t="s">
        <v>6883</v>
      </c>
      <c r="Z213" s="39">
        <v>2</v>
      </c>
      <c r="AA213" s="39"/>
      <c r="AB213" s="39">
        <v>4096</v>
      </c>
      <c r="AC213" s="39">
        <v>2534</v>
      </c>
      <c r="AD213" s="55" t="s">
        <v>6922</v>
      </c>
      <c r="AE213" s="55" t="s">
        <v>7434</v>
      </c>
      <c r="AF213" s="39"/>
      <c r="AG213" s="39"/>
      <c r="AH213" s="39" t="s">
        <v>6983</v>
      </c>
      <c r="AI213" s="57"/>
      <c r="AJ213" s="59" t="s">
        <v>7073</v>
      </c>
      <c r="AK213" s="57"/>
      <c r="AL213" s="41" t="str">
        <f>IF(A213="","",IF(IF(ISERROR(MATCH(A213,[1]vInfo!A:A,0)),"","VPC")&lt;&gt;"","VPC",IF(ISERROR(MATCH(A213,[2]vInfo!A:A,0)),IF(ISERROR(MATCH(A213,[3]vInfo!A:A,0)),"Non VPC(Location/Technical Constraint)","VPC (yet)"),"VPC (yet)")))</f>
        <v>VPC</v>
      </c>
      <c r="AM213" s="41" t="str">
        <f>IF(AL213="VPC (yet)",IFERROR(VLOOKUP(B213,[5]Sheet1!A:B,2,0),""),"")</f>
        <v/>
      </c>
      <c r="AN213" s="41" t="str">
        <f t="shared" si="7"/>
        <v>AP</v>
      </c>
    </row>
    <row r="214" spans="1:40" ht="18" customHeight="1">
      <c r="A214" s="38" t="str">
        <f t="shared" si="6"/>
        <v>w11sfxmlap01</v>
      </c>
      <c r="B214" s="38" t="s">
        <v>2641</v>
      </c>
      <c r="C214" s="38" t="s">
        <v>7435</v>
      </c>
      <c r="D214" s="38">
        <v>4</v>
      </c>
      <c r="E214" s="38" t="s">
        <v>7438</v>
      </c>
      <c r="F214" s="38" t="s">
        <v>967</v>
      </c>
      <c r="G214" s="39" t="s">
        <v>234</v>
      </c>
      <c r="H214" s="39" t="s">
        <v>6878</v>
      </c>
      <c r="I214" s="39" t="s">
        <v>6959</v>
      </c>
      <c r="J214" s="39" t="s">
        <v>218</v>
      </c>
      <c r="K214" s="39" t="s">
        <v>6156</v>
      </c>
      <c r="L214" s="39" t="s">
        <v>6960</v>
      </c>
      <c r="M214" s="39"/>
      <c r="N214" s="39"/>
      <c r="O214" s="39"/>
      <c r="P214" s="39"/>
      <c r="Q214" s="39"/>
      <c r="R214" s="39" t="s">
        <v>6920</v>
      </c>
      <c r="S214" s="39"/>
      <c r="T214" s="39" t="s">
        <v>353</v>
      </c>
      <c r="U214" s="39" t="s">
        <v>6939</v>
      </c>
      <c r="V214" s="39" t="s">
        <v>6963</v>
      </c>
      <c r="W214" s="39" t="s">
        <v>6964</v>
      </c>
      <c r="X214" s="39" t="s">
        <v>6965</v>
      </c>
      <c r="Y214" s="49" t="s">
        <v>6883</v>
      </c>
      <c r="Z214" s="39">
        <v>2</v>
      </c>
      <c r="AA214" s="39"/>
      <c r="AB214" s="39">
        <v>4096</v>
      </c>
      <c r="AC214" s="39">
        <v>2700</v>
      </c>
      <c r="AD214" s="55" t="s">
        <v>6922</v>
      </c>
      <c r="AE214" s="55" t="s">
        <v>7434</v>
      </c>
      <c r="AF214" s="39"/>
      <c r="AG214" s="39"/>
      <c r="AH214" s="39"/>
      <c r="AI214" s="57"/>
      <c r="AJ214" s="59" t="s">
        <v>6940</v>
      </c>
      <c r="AK214" s="57"/>
      <c r="AL214" s="41" t="str">
        <f>IF(A214="","",IF(IF(ISERROR(MATCH(A214,[1]vInfo!A:A,0)),"","VPC")&lt;&gt;"","VPC",IF(ISERROR(MATCH(A214,[2]vInfo!A:A,0)),IF(ISERROR(MATCH(A214,[3]vInfo!A:A,0)),"Non VPC(Location/Technical Constraint)","VPC (yet)"),"VPC (yet)")))</f>
        <v>Non VPC(Location/Technical Constraint)</v>
      </c>
      <c r="AM214" s="41" t="str">
        <f>IF(AL214="VPC (yet)",IFERROR(VLOOKUP(B214,[5]Sheet1!A:B,2,0),""),"")</f>
        <v/>
      </c>
      <c r="AN214" s="41" t="str">
        <f t="shared" si="7"/>
        <v>AP</v>
      </c>
    </row>
    <row r="215" spans="1:40" ht="18" customHeight="1">
      <c r="A215" s="38" t="str">
        <f t="shared" si="6"/>
        <v>w11sfxmldb01</v>
      </c>
      <c r="B215" s="38" t="s">
        <v>2641</v>
      </c>
      <c r="C215" s="38" t="s">
        <v>7435</v>
      </c>
      <c r="D215" s="38">
        <v>4</v>
      </c>
      <c r="E215" s="38" t="s">
        <v>7439</v>
      </c>
      <c r="F215" s="38" t="s">
        <v>971</v>
      </c>
      <c r="G215" s="39" t="s">
        <v>234</v>
      </c>
      <c r="H215" s="39" t="s">
        <v>6878</v>
      </c>
      <c r="I215" s="39" t="s">
        <v>6959</v>
      </c>
      <c r="J215" s="39" t="s">
        <v>218</v>
      </c>
      <c r="K215" s="39" t="s">
        <v>6156</v>
      </c>
      <c r="L215" s="39" t="s">
        <v>6960</v>
      </c>
      <c r="M215" s="39" t="s">
        <v>6902</v>
      </c>
      <c r="N215" s="39" t="s">
        <v>6928</v>
      </c>
      <c r="O215" s="39"/>
      <c r="P215" s="39"/>
      <c r="Q215" s="39"/>
      <c r="R215" s="39"/>
      <c r="S215" s="39"/>
      <c r="T215" s="39" t="s">
        <v>353</v>
      </c>
      <c r="U215" s="39" t="s">
        <v>6939</v>
      </c>
      <c r="V215" s="39" t="s">
        <v>6963</v>
      </c>
      <c r="W215" s="39" t="s">
        <v>6964</v>
      </c>
      <c r="X215" s="39" t="s">
        <v>6965</v>
      </c>
      <c r="Y215" s="49" t="s">
        <v>6883</v>
      </c>
      <c r="Z215" s="39">
        <v>2</v>
      </c>
      <c r="AA215" s="39"/>
      <c r="AB215" s="39">
        <v>4096</v>
      </c>
      <c r="AC215" s="39">
        <v>2700</v>
      </c>
      <c r="AD215" s="55" t="s">
        <v>6922</v>
      </c>
      <c r="AE215" s="55" t="s">
        <v>7434</v>
      </c>
      <c r="AF215" s="39"/>
      <c r="AG215" s="39"/>
      <c r="AH215" s="39"/>
      <c r="AI215" s="57"/>
      <c r="AJ215" s="59" t="s">
        <v>6940</v>
      </c>
      <c r="AK215" s="57"/>
      <c r="AL215" s="41" t="str">
        <f>IF(A215="","",IF(IF(ISERROR(MATCH(A215,[1]vInfo!A:A,0)),"","VPC")&lt;&gt;"","VPC",IF(ISERROR(MATCH(A215,[2]vInfo!A:A,0)),IF(ISERROR(MATCH(A215,[3]vInfo!A:A,0)),"Non VPC(Location/Technical Constraint)","VPC (yet)"),"VPC (yet)")))</f>
        <v>Non VPC(Location/Technical Constraint)</v>
      </c>
      <c r="AM215" s="41" t="str">
        <f>IF(AL215="VPC (yet)",IFERROR(VLOOKUP(B215,[5]Sheet1!A:B,2,0),""),"")</f>
        <v/>
      </c>
      <c r="AN215" s="41" t="str">
        <f t="shared" si="7"/>
        <v>AP</v>
      </c>
    </row>
    <row r="216" spans="1:40" ht="18" customHeight="1">
      <c r="A216" s="38" t="str">
        <f t="shared" si="6"/>
        <v>x11ggc05app1a</v>
      </c>
      <c r="B216" s="38" t="s">
        <v>7440</v>
      </c>
      <c r="C216" s="38" t="s">
        <v>7441</v>
      </c>
      <c r="D216" s="38">
        <v>1</v>
      </c>
      <c r="E216" s="38" t="s">
        <v>7442</v>
      </c>
      <c r="F216" s="38" t="s">
        <v>7443</v>
      </c>
      <c r="G216" s="39" t="s">
        <v>670</v>
      </c>
      <c r="H216" s="39" t="s">
        <v>6878</v>
      </c>
      <c r="I216" s="39" t="s">
        <v>681</v>
      </c>
      <c r="J216" s="39" t="s">
        <v>296</v>
      </c>
      <c r="K216" s="39" t="s">
        <v>6945</v>
      </c>
      <c r="L216" s="39" t="s">
        <v>270</v>
      </c>
      <c r="M216" s="39"/>
      <c r="N216" s="39"/>
      <c r="O216" s="39"/>
      <c r="P216" s="39"/>
      <c r="Q216" s="39"/>
      <c r="R216" s="39"/>
      <c r="S216" s="39" t="s">
        <v>7030</v>
      </c>
      <c r="T216" s="39" t="s">
        <v>6858</v>
      </c>
      <c r="U216" s="39" t="s">
        <v>6858</v>
      </c>
      <c r="V216" s="39" t="s">
        <v>7444</v>
      </c>
      <c r="W216" s="39" t="s">
        <v>7445</v>
      </c>
      <c r="X216" s="39" t="s">
        <v>7375</v>
      </c>
      <c r="Y216" s="49" t="s">
        <v>265</v>
      </c>
      <c r="Z216" s="39">
        <v>4</v>
      </c>
      <c r="AA216" s="57"/>
      <c r="AB216" s="57" t="s">
        <v>6909</v>
      </c>
      <c r="AC216" s="57"/>
      <c r="AD216" s="57"/>
      <c r="AE216" s="57" t="s">
        <v>6906</v>
      </c>
      <c r="AF216" s="57"/>
      <c r="AG216" s="57"/>
      <c r="AH216" s="57"/>
      <c r="AI216" s="57"/>
      <c r="AJ216" s="57"/>
      <c r="AK216" s="57"/>
      <c r="AL216" s="41" t="str">
        <f>IF(A216="","",IF(IF(ISERROR(MATCH(A216,[1]vInfo!A:A,0)),"","VPC")&lt;&gt;"","VPC",IF(ISERROR(MATCH(A216,[2]vInfo!A:A,0)),IF(ISERROR(MATCH(A216,[3]vInfo!A:A,0)),"Non VPC(Location/Technical Constraint)","VPC (yet)"),"VPC (yet)")))</f>
        <v>VPC</v>
      </c>
      <c r="AM216" s="41" t="str">
        <f>IF(AL216="VPC (yet)",IFERROR(VLOOKUP(B216,[5]Sheet1!A:B,2,0),""),"")</f>
        <v/>
      </c>
      <c r="AN216" s="41" t="str">
        <f t="shared" si="7"/>
        <v>AP</v>
      </c>
    </row>
    <row r="217" spans="1:40" ht="18" customHeight="1">
      <c r="A217" s="38" t="str">
        <f t="shared" si="6"/>
        <v>x11ggc05app2a</v>
      </c>
      <c r="B217" s="38" t="s">
        <v>7440</v>
      </c>
      <c r="C217" s="38" t="s">
        <v>7446</v>
      </c>
      <c r="D217" s="38">
        <v>1</v>
      </c>
      <c r="E217" s="38" t="s">
        <v>7447</v>
      </c>
      <c r="F217" s="38" t="s">
        <v>7448</v>
      </c>
      <c r="G217" s="39" t="s">
        <v>670</v>
      </c>
      <c r="H217" s="39" t="s">
        <v>6878</v>
      </c>
      <c r="I217" s="39" t="s">
        <v>681</v>
      </c>
      <c r="J217" s="39" t="s">
        <v>296</v>
      </c>
      <c r="K217" s="39" t="s">
        <v>6945</v>
      </c>
      <c r="L217" s="39" t="s">
        <v>270</v>
      </c>
      <c r="M217" s="39"/>
      <c r="N217" s="39"/>
      <c r="O217" s="39"/>
      <c r="P217" s="39"/>
      <c r="Q217" s="39"/>
      <c r="R217" s="39"/>
      <c r="S217" s="39" t="s">
        <v>7030</v>
      </c>
      <c r="T217" s="39" t="s">
        <v>6858</v>
      </c>
      <c r="U217" s="39" t="s">
        <v>6858</v>
      </c>
      <c r="V217" s="39" t="s">
        <v>7444</v>
      </c>
      <c r="W217" s="39" t="s">
        <v>7445</v>
      </c>
      <c r="X217" s="39" t="s">
        <v>7375</v>
      </c>
      <c r="Y217" s="49" t="s">
        <v>265</v>
      </c>
      <c r="Z217" s="39">
        <v>4</v>
      </c>
      <c r="AA217" s="57"/>
      <c r="AB217" s="57" t="s">
        <v>6909</v>
      </c>
      <c r="AC217" s="57"/>
      <c r="AD217" s="57"/>
      <c r="AE217" s="57" t="s">
        <v>6906</v>
      </c>
      <c r="AF217" s="57"/>
      <c r="AG217" s="57"/>
      <c r="AH217" s="57"/>
      <c r="AI217" s="57"/>
      <c r="AJ217" s="57"/>
      <c r="AK217" s="57"/>
      <c r="AL217" s="41" t="str">
        <f>IF(A217="","",IF(IF(ISERROR(MATCH(A217,[1]vInfo!A:A,0)),"","VPC")&lt;&gt;"","VPC",IF(ISERROR(MATCH(A217,[2]vInfo!A:A,0)),IF(ISERROR(MATCH(A217,[3]vInfo!A:A,0)),"Non VPC(Location/Technical Constraint)","VPC (yet)"),"VPC (yet)")))</f>
        <v>VPC</v>
      </c>
      <c r="AM217" s="41" t="str">
        <f>IF(AL217="VPC (yet)",IFERROR(VLOOKUP(B217,[5]Sheet1!A:B,2,0),""),"")</f>
        <v/>
      </c>
      <c r="AN217" s="41" t="str">
        <f t="shared" si="7"/>
        <v>AP</v>
      </c>
    </row>
    <row r="218" spans="1:40" ht="18" customHeight="1">
      <c r="A218" s="38" t="str">
        <f t="shared" si="6"/>
        <v>x11ggc05arch1a</v>
      </c>
      <c r="B218" s="38" t="s">
        <v>7440</v>
      </c>
      <c r="C218" s="38" t="s">
        <v>7441</v>
      </c>
      <c r="D218" s="38">
        <v>1</v>
      </c>
      <c r="E218" s="38" t="s">
        <v>7449</v>
      </c>
      <c r="F218" s="38" t="s">
        <v>7450</v>
      </c>
      <c r="G218" s="39" t="s">
        <v>670</v>
      </c>
      <c r="H218" s="39" t="s">
        <v>6878</v>
      </c>
      <c r="I218" s="39" t="s">
        <v>7013</v>
      </c>
      <c r="J218" s="39" t="s">
        <v>296</v>
      </c>
      <c r="K218" s="39" t="s">
        <v>6945</v>
      </c>
      <c r="L218" s="39" t="s">
        <v>270</v>
      </c>
      <c r="M218" s="39"/>
      <c r="N218" s="39"/>
      <c r="O218" s="39"/>
      <c r="P218" s="39"/>
      <c r="Q218" s="39"/>
      <c r="R218" s="39"/>
      <c r="S218" s="39" t="s">
        <v>7030</v>
      </c>
      <c r="T218" s="39" t="s">
        <v>6858</v>
      </c>
      <c r="U218" s="39" t="s">
        <v>6858</v>
      </c>
      <c r="V218" s="39" t="s">
        <v>7444</v>
      </c>
      <c r="W218" s="39" t="s">
        <v>7445</v>
      </c>
      <c r="X218" s="39" t="s">
        <v>7375</v>
      </c>
      <c r="Y218" s="49" t="s">
        <v>6950</v>
      </c>
      <c r="Z218" s="39">
        <v>2</v>
      </c>
      <c r="AA218" s="57"/>
      <c r="AB218" s="57" t="s">
        <v>7033</v>
      </c>
      <c r="AC218" s="57"/>
      <c r="AD218" s="57"/>
      <c r="AE218" s="57" t="s">
        <v>7451</v>
      </c>
      <c r="AF218" s="57"/>
      <c r="AG218" s="57"/>
      <c r="AH218" s="57"/>
      <c r="AI218" s="57"/>
      <c r="AJ218" s="57"/>
      <c r="AK218" s="57"/>
      <c r="AL218" s="41" t="str">
        <f>IF(A218="","",IF(IF(ISERROR(MATCH(A218,[1]vInfo!A:A,0)),"","VPC")&lt;&gt;"","VPC",IF(ISERROR(MATCH(A218,[2]vInfo!A:A,0)),IF(ISERROR(MATCH(A218,[3]vInfo!A:A,0)),"Non VPC(Location/Technical Constraint)","VPC (yet)"),"VPC (yet)")))</f>
        <v>VPC</v>
      </c>
      <c r="AM218" s="41" t="str">
        <f>IF(AL218="VPC (yet)",IFERROR(VLOOKUP(B218,[5]Sheet1!A:B,2,0),""),"")</f>
        <v/>
      </c>
      <c r="AN218" s="41" t="str">
        <f t="shared" si="7"/>
        <v>AP</v>
      </c>
    </row>
    <row r="219" spans="1:40" ht="18" customHeight="1">
      <c r="A219" s="38" t="str">
        <f t="shared" si="6"/>
        <v>x11ggc05bkup1a</v>
      </c>
      <c r="B219" s="38" t="s">
        <v>7440</v>
      </c>
      <c r="C219" s="38" t="s">
        <v>7446</v>
      </c>
      <c r="D219" s="38">
        <v>1</v>
      </c>
      <c r="E219" s="38" t="s">
        <v>7452</v>
      </c>
      <c r="F219" s="38" t="s">
        <v>7453</v>
      </c>
      <c r="G219" s="39" t="s">
        <v>670</v>
      </c>
      <c r="H219" s="39" t="s">
        <v>6878</v>
      </c>
      <c r="I219" s="39" t="s">
        <v>7013</v>
      </c>
      <c r="J219" s="39" t="s">
        <v>296</v>
      </c>
      <c r="K219" s="39" t="s">
        <v>6945</v>
      </c>
      <c r="L219" s="39" t="s">
        <v>270</v>
      </c>
      <c r="M219" s="39"/>
      <c r="N219" s="39"/>
      <c r="O219" s="39"/>
      <c r="P219" s="39"/>
      <c r="Q219" s="39"/>
      <c r="R219" s="39"/>
      <c r="S219" s="39" t="s">
        <v>7030</v>
      </c>
      <c r="T219" s="39" t="s">
        <v>6858</v>
      </c>
      <c r="U219" s="39" t="s">
        <v>6858</v>
      </c>
      <c r="V219" s="39" t="s">
        <v>7444</v>
      </c>
      <c r="W219" s="39" t="s">
        <v>7445</v>
      </c>
      <c r="X219" s="39" t="s">
        <v>7375</v>
      </c>
      <c r="Y219" s="49" t="s">
        <v>6950</v>
      </c>
      <c r="Z219" s="39">
        <v>2</v>
      </c>
      <c r="AA219" s="57"/>
      <c r="AB219" s="57" t="s">
        <v>7033</v>
      </c>
      <c r="AC219" s="57"/>
      <c r="AD219" s="57"/>
      <c r="AE219" s="57" t="s">
        <v>7451</v>
      </c>
      <c r="AF219" s="57"/>
      <c r="AG219" s="57"/>
      <c r="AH219" s="57"/>
      <c r="AI219" s="57"/>
      <c r="AJ219" s="57"/>
      <c r="AK219" s="57"/>
      <c r="AL219" s="41" t="str">
        <f>IF(A219="","",IF(IF(ISERROR(MATCH(A219,[1]vInfo!A:A,0)),"","VPC")&lt;&gt;"","VPC",IF(ISERROR(MATCH(A219,[2]vInfo!A:A,0)),IF(ISERROR(MATCH(A219,[3]vInfo!A:A,0)),"Non VPC(Location/Technical Constraint)","VPC (yet)"),"VPC (yet)")))</f>
        <v>VPC</v>
      </c>
      <c r="AM219" s="41" t="str">
        <f>IF(AL219="VPC (yet)",IFERROR(VLOOKUP(B219,[5]Sheet1!A:B,2,0),""),"")</f>
        <v/>
      </c>
      <c r="AN219" s="41" t="str">
        <f t="shared" si="7"/>
        <v>AP</v>
      </c>
    </row>
    <row r="220" spans="1:40" ht="18" customHeight="1">
      <c r="A220" s="38" t="str">
        <f t="shared" si="6"/>
        <v>x11ggc05dmc1a</v>
      </c>
      <c r="B220" s="38" t="s">
        <v>7440</v>
      </c>
      <c r="C220" s="38" t="s">
        <v>7441</v>
      </c>
      <c r="D220" s="38">
        <v>1</v>
      </c>
      <c r="E220" s="38" t="s">
        <v>7454</v>
      </c>
      <c r="F220" s="38" t="s">
        <v>7455</v>
      </c>
      <c r="G220" s="39" t="s">
        <v>670</v>
      </c>
      <c r="H220" s="39" t="s">
        <v>6878</v>
      </c>
      <c r="I220" s="39" t="s">
        <v>681</v>
      </c>
      <c r="J220" s="39" t="s">
        <v>296</v>
      </c>
      <c r="K220" s="39" t="s">
        <v>6945</v>
      </c>
      <c r="L220" s="39" t="s">
        <v>270</v>
      </c>
      <c r="M220" s="39"/>
      <c r="N220" s="39"/>
      <c r="O220" s="39"/>
      <c r="P220" s="39"/>
      <c r="Q220" s="39"/>
      <c r="R220" s="39"/>
      <c r="S220" s="39" t="s">
        <v>7030</v>
      </c>
      <c r="T220" s="39" t="s">
        <v>6858</v>
      </c>
      <c r="U220" s="39" t="s">
        <v>6858</v>
      </c>
      <c r="V220" s="39" t="s">
        <v>7444</v>
      </c>
      <c r="W220" s="39" t="s">
        <v>7445</v>
      </c>
      <c r="X220" s="39" t="s">
        <v>7375</v>
      </c>
      <c r="Y220" s="49" t="s">
        <v>265</v>
      </c>
      <c r="Z220" s="39">
        <v>4</v>
      </c>
      <c r="AA220" s="57"/>
      <c r="AB220" s="57" t="s">
        <v>6909</v>
      </c>
      <c r="AC220" s="57"/>
      <c r="AD220" s="57"/>
      <c r="AE220" s="57" t="s">
        <v>6906</v>
      </c>
      <c r="AF220" s="57"/>
      <c r="AG220" s="57"/>
      <c r="AH220" s="57"/>
      <c r="AI220" s="57"/>
      <c r="AJ220" s="57"/>
      <c r="AK220" s="57"/>
      <c r="AL220" s="41" t="str">
        <f>IF(A220="","",IF(IF(ISERROR(MATCH(A220,[1]vInfo!A:A,0)),"","VPC")&lt;&gt;"","VPC",IF(ISERROR(MATCH(A220,[2]vInfo!A:A,0)),IF(ISERROR(MATCH(A220,[3]vInfo!A:A,0)),"Non VPC(Location/Technical Constraint)","VPC (yet)"),"VPC (yet)")))</f>
        <v>VPC</v>
      </c>
      <c r="AM220" s="41" t="str">
        <f>IF(AL220="VPC (yet)",IFERROR(VLOOKUP(B220,[5]Sheet1!A:B,2,0),""),"")</f>
        <v/>
      </c>
      <c r="AN220" s="41" t="str">
        <f t="shared" si="7"/>
        <v>AP</v>
      </c>
    </row>
    <row r="221" spans="1:40" ht="18" customHeight="1">
      <c r="A221" s="38" t="str">
        <f t="shared" si="6"/>
        <v>x11ggc05dmc2a</v>
      </c>
      <c r="B221" s="38" t="s">
        <v>7440</v>
      </c>
      <c r="C221" s="38" t="s">
        <v>7441</v>
      </c>
      <c r="D221" s="38">
        <v>1</v>
      </c>
      <c r="E221" s="38" t="s">
        <v>7456</v>
      </c>
      <c r="F221" s="38" t="s">
        <v>7457</v>
      </c>
      <c r="G221" s="39" t="s">
        <v>670</v>
      </c>
      <c r="H221" s="39" t="s">
        <v>6878</v>
      </c>
      <c r="I221" s="39" t="s">
        <v>681</v>
      </c>
      <c r="J221" s="39" t="s">
        <v>296</v>
      </c>
      <c r="K221" s="39" t="s">
        <v>6945</v>
      </c>
      <c r="L221" s="39" t="s">
        <v>270</v>
      </c>
      <c r="M221" s="39"/>
      <c r="N221" s="39"/>
      <c r="O221" s="39"/>
      <c r="P221" s="39"/>
      <c r="Q221" s="39"/>
      <c r="R221" s="39"/>
      <c r="S221" s="39" t="s">
        <v>7030</v>
      </c>
      <c r="T221" s="39" t="s">
        <v>6858</v>
      </c>
      <c r="U221" s="39" t="s">
        <v>6858</v>
      </c>
      <c r="V221" s="39" t="s">
        <v>7444</v>
      </c>
      <c r="W221" s="39" t="s">
        <v>7445</v>
      </c>
      <c r="X221" s="39" t="s">
        <v>7375</v>
      </c>
      <c r="Y221" s="49" t="s">
        <v>265</v>
      </c>
      <c r="Z221" s="39">
        <v>4</v>
      </c>
      <c r="AA221" s="57"/>
      <c r="AB221" s="57" t="s">
        <v>6909</v>
      </c>
      <c r="AC221" s="57"/>
      <c r="AD221" s="57"/>
      <c r="AE221" s="57" t="s">
        <v>6906</v>
      </c>
      <c r="AF221" s="57"/>
      <c r="AG221" s="57"/>
      <c r="AH221" s="57"/>
      <c r="AI221" s="57"/>
      <c r="AJ221" s="57"/>
      <c r="AK221" s="57"/>
      <c r="AL221" s="41" t="str">
        <f>IF(A221="","",IF(IF(ISERROR(MATCH(A221,[1]vInfo!A:A,0)),"","VPC")&lt;&gt;"","VPC",IF(ISERROR(MATCH(A221,[2]vInfo!A:A,0)),IF(ISERROR(MATCH(A221,[3]vInfo!A:A,0)),"Non VPC(Location/Technical Constraint)","VPC (yet)"),"VPC (yet)")))</f>
        <v>VPC</v>
      </c>
      <c r="AM221" s="41" t="str">
        <f>IF(AL221="VPC (yet)",IFERROR(VLOOKUP(B221,[5]Sheet1!A:B,2,0),""),"")</f>
        <v/>
      </c>
      <c r="AN221" s="41" t="str">
        <f t="shared" si="7"/>
        <v>AP</v>
      </c>
    </row>
    <row r="222" spans="1:40" ht="18" customHeight="1">
      <c r="A222" s="38" t="str">
        <f t="shared" si="6"/>
        <v>x11ggc05log1a</v>
      </c>
      <c r="B222" s="38" t="s">
        <v>7440</v>
      </c>
      <c r="C222" s="38" t="s">
        <v>7441</v>
      </c>
      <c r="D222" s="38">
        <v>1</v>
      </c>
      <c r="E222" s="38" t="s">
        <v>7458</v>
      </c>
      <c r="F222" s="38" t="s">
        <v>7459</v>
      </c>
      <c r="G222" s="39" t="s">
        <v>670</v>
      </c>
      <c r="H222" s="39" t="s">
        <v>6878</v>
      </c>
      <c r="I222" s="39" t="s">
        <v>1132</v>
      </c>
      <c r="J222" s="39" t="s">
        <v>296</v>
      </c>
      <c r="K222" s="39" t="s">
        <v>6945</v>
      </c>
      <c r="L222" s="39" t="s">
        <v>270</v>
      </c>
      <c r="M222" s="39"/>
      <c r="N222" s="39"/>
      <c r="O222" s="39"/>
      <c r="P222" s="39"/>
      <c r="Q222" s="39"/>
      <c r="R222" s="39"/>
      <c r="S222" s="39" t="s">
        <v>7030</v>
      </c>
      <c r="T222" s="39" t="s">
        <v>6858</v>
      </c>
      <c r="U222" s="39" t="s">
        <v>6858</v>
      </c>
      <c r="V222" s="39" t="s">
        <v>7444</v>
      </c>
      <c r="W222" s="39" t="s">
        <v>7445</v>
      </c>
      <c r="X222" s="39" t="s">
        <v>7375</v>
      </c>
      <c r="Y222" s="49" t="s">
        <v>6950</v>
      </c>
      <c r="Z222" s="39">
        <v>2</v>
      </c>
      <c r="AA222" s="57"/>
      <c r="AB222" s="57" t="s">
        <v>7033</v>
      </c>
      <c r="AC222" s="57"/>
      <c r="AD222" s="57"/>
      <c r="AE222" s="57" t="s">
        <v>7451</v>
      </c>
      <c r="AF222" s="57"/>
      <c r="AG222" s="57"/>
      <c r="AH222" s="57"/>
      <c r="AI222" s="57"/>
      <c r="AJ222" s="57"/>
      <c r="AK222" s="57"/>
      <c r="AL222" s="41" t="str">
        <f>IF(A222="","",IF(IF(ISERROR(MATCH(A222,[1]vInfo!A:A,0)),"","VPC")&lt;&gt;"","VPC",IF(ISERROR(MATCH(A222,[2]vInfo!A:A,0)),IF(ISERROR(MATCH(A222,[3]vInfo!A:A,0)),"Non VPC(Location/Technical Constraint)","VPC (yet)"),"VPC (yet)")))</f>
        <v>VPC</v>
      </c>
      <c r="AM222" s="41" t="str">
        <f>IF(AL222="VPC (yet)",IFERROR(VLOOKUP(B222,[5]Sheet1!A:B,2,0),""),"")</f>
        <v/>
      </c>
      <c r="AN222" s="41" t="str">
        <f t="shared" si="7"/>
        <v>AP</v>
      </c>
    </row>
    <row r="223" spans="1:40" ht="18" customHeight="1">
      <c r="A223" s="38" t="str">
        <f t="shared" si="6"/>
        <v>x11ggc05web1a</v>
      </c>
      <c r="B223" s="38" t="s">
        <v>7440</v>
      </c>
      <c r="C223" s="38" t="s">
        <v>7446</v>
      </c>
      <c r="D223" s="38">
        <v>1</v>
      </c>
      <c r="E223" s="38" t="s">
        <v>7460</v>
      </c>
      <c r="F223" s="38" t="s">
        <v>7461</v>
      </c>
      <c r="G223" s="39" t="s">
        <v>670</v>
      </c>
      <c r="H223" s="39" t="s">
        <v>6878</v>
      </c>
      <c r="I223" s="39" t="s">
        <v>1132</v>
      </c>
      <c r="J223" s="39" t="s">
        <v>296</v>
      </c>
      <c r="K223" s="39" t="s">
        <v>6945</v>
      </c>
      <c r="L223" s="39" t="s">
        <v>270</v>
      </c>
      <c r="M223" s="39"/>
      <c r="N223" s="39"/>
      <c r="O223" s="39"/>
      <c r="P223" s="39"/>
      <c r="Q223" s="39"/>
      <c r="R223" s="39"/>
      <c r="S223" s="39" t="s">
        <v>7030</v>
      </c>
      <c r="T223" s="39" t="s">
        <v>6858</v>
      </c>
      <c r="U223" s="39" t="s">
        <v>6858</v>
      </c>
      <c r="V223" s="39" t="s">
        <v>7444</v>
      </c>
      <c r="W223" s="39" t="s">
        <v>7445</v>
      </c>
      <c r="X223" s="39" t="s">
        <v>7375</v>
      </c>
      <c r="Y223" s="49" t="s">
        <v>265</v>
      </c>
      <c r="Z223" s="39">
        <v>4</v>
      </c>
      <c r="AA223" s="57"/>
      <c r="AB223" s="57" t="s">
        <v>6909</v>
      </c>
      <c r="AC223" s="57"/>
      <c r="AD223" s="57"/>
      <c r="AE223" s="57" t="s">
        <v>6906</v>
      </c>
      <c r="AF223" s="57"/>
      <c r="AG223" s="57"/>
      <c r="AH223" s="57"/>
      <c r="AI223" s="57"/>
      <c r="AJ223" s="57"/>
      <c r="AK223" s="57"/>
      <c r="AL223" s="41" t="str">
        <f>IF(A223="","",IF(IF(ISERROR(MATCH(A223,[1]vInfo!A:A,0)),"","VPC")&lt;&gt;"","VPC",IF(ISERROR(MATCH(A223,[2]vInfo!A:A,0)),IF(ISERROR(MATCH(A223,[3]vInfo!A:A,0)),"Non VPC(Location/Technical Constraint)","VPC (yet)"),"VPC (yet)")))</f>
        <v>VPC</v>
      </c>
      <c r="AM223" s="41" t="str">
        <f>IF(AL223="VPC (yet)",IFERROR(VLOOKUP(B223,[5]Sheet1!A:B,2,0),""),"")</f>
        <v/>
      </c>
      <c r="AN223" s="41" t="str">
        <f t="shared" si="7"/>
        <v>AP</v>
      </c>
    </row>
    <row r="224" spans="1:40" ht="18" customHeight="1">
      <c r="A224" s="38" t="str">
        <f t="shared" si="6"/>
        <v>x11ggc05web2a</v>
      </c>
      <c r="B224" s="38" t="s">
        <v>7440</v>
      </c>
      <c r="C224" s="38" t="s">
        <v>7441</v>
      </c>
      <c r="D224" s="38">
        <v>1</v>
      </c>
      <c r="E224" s="38" t="s">
        <v>7462</v>
      </c>
      <c r="F224" s="38" t="s">
        <v>7463</v>
      </c>
      <c r="G224" s="39" t="s">
        <v>670</v>
      </c>
      <c r="H224" s="39" t="s">
        <v>6878</v>
      </c>
      <c r="I224" s="39" t="s">
        <v>1132</v>
      </c>
      <c r="J224" s="39" t="s">
        <v>296</v>
      </c>
      <c r="K224" s="39" t="s">
        <v>6945</v>
      </c>
      <c r="L224" s="39" t="s">
        <v>270</v>
      </c>
      <c r="M224" s="39"/>
      <c r="N224" s="39"/>
      <c r="O224" s="39"/>
      <c r="P224" s="39"/>
      <c r="Q224" s="39"/>
      <c r="R224" s="39"/>
      <c r="S224" s="39" t="s">
        <v>7030</v>
      </c>
      <c r="T224" s="39" t="s">
        <v>6858</v>
      </c>
      <c r="U224" s="39" t="s">
        <v>6858</v>
      </c>
      <c r="V224" s="39" t="s">
        <v>7444</v>
      </c>
      <c r="W224" s="39" t="s">
        <v>7445</v>
      </c>
      <c r="X224" s="39" t="s">
        <v>7375</v>
      </c>
      <c r="Y224" s="49" t="s">
        <v>265</v>
      </c>
      <c r="Z224" s="39">
        <v>4</v>
      </c>
      <c r="AA224" s="57"/>
      <c r="AB224" s="57" t="s">
        <v>6909</v>
      </c>
      <c r="AC224" s="57"/>
      <c r="AD224" s="57"/>
      <c r="AE224" s="57" t="s">
        <v>6906</v>
      </c>
      <c r="AF224" s="57"/>
      <c r="AG224" s="57"/>
      <c r="AH224" s="57"/>
      <c r="AI224" s="57"/>
      <c r="AJ224" s="57"/>
      <c r="AK224" s="57"/>
      <c r="AL224" s="41" t="str">
        <f>IF(A224="","",IF(IF(ISERROR(MATCH(A224,[1]vInfo!A:A,0)),"","VPC")&lt;&gt;"","VPC",IF(ISERROR(MATCH(A224,[2]vInfo!A:A,0)),IF(ISERROR(MATCH(A224,[3]vInfo!A:A,0)),"Non VPC(Location/Technical Constraint)","VPC (yet)"),"VPC (yet)")))</f>
        <v>VPC</v>
      </c>
      <c r="AM224" s="41" t="str">
        <f>IF(AL224="VPC (yet)",IFERROR(VLOOKUP(B224,[5]Sheet1!A:B,2,0),""),"")</f>
        <v/>
      </c>
      <c r="AN224" s="41" t="str">
        <f t="shared" si="7"/>
        <v>AP</v>
      </c>
    </row>
    <row r="225" spans="1:96" ht="18" customHeight="1">
      <c r="A225" s="38" t="str">
        <f t="shared" si="6"/>
        <v>x11rgc05app1a</v>
      </c>
      <c r="B225" s="38" t="s">
        <v>7440</v>
      </c>
      <c r="C225" s="38" t="s">
        <v>7441</v>
      </c>
      <c r="D225" s="38">
        <v>1</v>
      </c>
      <c r="E225" s="38" t="s">
        <v>7464</v>
      </c>
      <c r="F225" s="38" t="s">
        <v>7465</v>
      </c>
      <c r="G225" s="39" t="s">
        <v>681</v>
      </c>
      <c r="H225" s="39" t="s">
        <v>6878</v>
      </c>
      <c r="I225" s="39" t="s">
        <v>681</v>
      </c>
      <c r="J225" s="39" t="s">
        <v>296</v>
      </c>
      <c r="K225" s="39" t="s">
        <v>6945</v>
      </c>
      <c r="L225" s="39" t="s">
        <v>270</v>
      </c>
      <c r="M225" s="39"/>
      <c r="N225" s="39"/>
      <c r="O225" s="39"/>
      <c r="P225" s="39"/>
      <c r="Q225" s="39"/>
      <c r="R225" s="39"/>
      <c r="S225" s="39" t="s">
        <v>7030</v>
      </c>
      <c r="T225" s="39" t="s">
        <v>6858</v>
      </c>
      <c r="U225" s="39" t="s">
        <v>6858</v>
      </c>
      <c r="V225" s="39" t="s">
        <v>7444</v>
      </c>
      <c r="W225" s="39" t="s">
        <v>7445</v>
      </c>
      <c r="X225" s="39" t="s">
        <v>7375</v>
      </c>
      <c r="Y225" s="49" t="s">
        <v>265</v>
      </c>
      <c r="Z225" s="39">
        <v>4</v>
      </c>
      <c r="AA225" s="57"/>
      <c r="AB225" s="57" t="s">
        <v>6909</v>
      </c>
      <c r="AC225" s="57"/>
      <c r="AD225" s="57"/>
      <c r="AE225" s="57" t="s">
        <v>6906</v>
      </c>
      <c r="AF225" s="57"/>
      <c r="AG225" s="57"/>
      <c r="AH225" s="57"/>
      <c r="AI225" s="57"/>
      <c r="AJ225" s="57"/>
      <c r="AK225" s="57"/>
      <c r="AL225" s="41" t="str">
        <f>IF(A225="","",IF(IF(ISERROR(MATCH(A225,[1]vInfo!A:A,0)),"","VPC")&lt;&gt;"","VPC",IF(ISERROR(MATCH(A225,[2]vInfo!A:A,0)),IF(ISERROR(MATCH(A225,[3]vInfo!A:A,0)),"Non VPC(Location/Technical Constraint)","VPC (yet)"),"VPC (yet)")))</f>
        <v>VPC</v>
      </c>
      <c r="AM225" s="41" t="str">
        <f>IF(AL225="VPC (yet)",IFERROR(VLOOKUP(B225,[5]Sheet1!A:B,2,0),""),"")</f>
        <v/>
      </c>
      <c r="AN225" s="41" t="str">
        <f t="shared" si="7"/>
        <v>AP</v>
      </c>
    </row>
    <row r="226" spans="1:96" ht="18" customHeight="1">
      <c r="A226" s="38" t="str">
        <f t="shared" si="6"/>
        <v>x11rgc05arch1a</v>
      </c>
      <c r="B226" s="38" t="s">
        <v>7440</v>
      </c>
      <c r="C226" s="38" t="s">
        <v>7441</v>
      </c>
      <c r="D226" s="38">
        <v>1</v>
      </c>
      <c r="E226" s="38" t="s">
        <v>7466</v>
      </c>
      <c r="F226" s="38" t="s">
        <v>7467</v>
      </c>
      <c r="G226" s="39" t="s">
        <v>681</v>
      </c>
      <c r="H226" s="39" t="s">
        <v>6878</v>
      </c>
      <c r="I226" s="39" t="s">
        <v>681</v>
      </c>
      <c r="J226" s="39" t="s">
        <v>296</v>
      </c>
      <c r="K226" s="39" t="s">
        <v>6945</v>
      </c>
      <c r="L226" s="39" t="s">
        <v>270</v>
      </c>
      <c r="M226" s="39"/>
      <c r="N226" s="39"/>
      <c r="O226" s="39"/>
      <c r="P226" s="39"/>
      <c r="Q226" s="39"/>
      <c r="R226" s="39"/>
      <c r="S226" s="39" t="s">
        <v>7030</v>
      </c>
      <c r="T226" s="39" t="s">
        <v>6858</v>
      </c>
      <c r="U226" s="39" t="s">
        <v>6858</v>
      </c>
      <c r="V226" s="39" t="s">
        <v>7444</v>
      </c>
      <c r="W226" s="39" t="s">
        <v>7445</v>
      </c>
      <c r="X226" s="39" t="s">
        <v>7375</v>
      </c>
      <c r="Y226" s="49" t="s">
        <v>6950</v>
      </c>
      <c r="Z226" s="39">
        <v>2</v>
      </c>
      <c r="AA226" s="57"/>
      <c r="AB226" s="57" t="s">
        <v>7033</v>
      </c>
      <c r="AC226" s="57"/>
      <c r="AD226" s="57"/>
      <c r="AE226" s="57" t="s">
        <v>7451</v>
      </c>
      <c r="AF226" s="57"/>
      <c r="AG226" s="57"/>
      <c r="AH226" s="57"/>
      <c r="AI226" s="57"/>
      <c r="AJ226" s="57"/>
      <c r="AK226" s="57"/>
      <c r="AL226" s="41" t="str">
        <f>IF(A226="","",IF(IF(ISERROR(MATCH(A226,[1]vInfo!A:A,0)),"","VPC")&lt;&gt;"","VPC",IF(ISERROR(MATCH(A226,[2]vInfo!A:A,0)),IF(ISERROR(MATCH(A226,[3]vInfo!A:A,0)),"Non VPC(Location/Technical Constraint)","VPC (yet)"),"VPC (yet)")))</f>
        <v>VPC</v>
      </c>
      <c r="AM226" s="41" t="str">
        <f>IF(AL226="VPC (yet)",IFERROR(VLOOKUP(B226,[5]Sheet1!A:B,2,0),""),"")</f>
        <v/>
      </c>
      <c r="AN226" s="41" t="str">
        <f t="shared" si="7"/>
        <v>AP</v>
      </c>
    </row>
    <row r="227" spans="1:96" ht="18" customHeight="1">
      <c r="A227" s="38" t="str">
        <f t="shared" si="6"/>
        <v>x11rgc05bkup1a</v>
      </c>
      <c r="B227" s="38" t="s">
        <v>7440</v>
      </c>
      <c r="C227" s="38" t="s">
        <v>7441</v>
      </c>
      <c r="D227" s="38">
        <v>1</v>
      </c>
      <c r="E227" s="38" t="s">
        <v>7468</v>
      </c>
      <c r="F227" s="38" t="s">
        <v>7469</v>
      </c>
      <c r="G227" s="39" t="s">
        <v>681</v>
      </c>
      <c r="H227" s="39" t="s">
        <v>6878</v>
      </c>
      <c r="I227" s="39" t="s">
        <v>681</v>
      </c>
      <c r="J227" s="39" t="s">
        <v>296</v>
      </c>
      <c r="K227" s="39" t="s">
        <v>6945</v>
      </c>
      <c r="L227" s="39" t="s">
        <v>270</v>
      </c>
      <c r="M227" s="39"/>
      <c r="N227" s="39"/>
      <c r="O227" s="39"/>
      <c r="P227" s="39"/>
      <c r="Q227" s="39"/>
      <c r="R227" s="39"/>
      <c r="S227" s="39" t="s">
        <v>7030</v>
      </c>
      <c r="T227" s="39" t="s">
        <v>6858</v>
      </c>
      <c r="U227" s="39" t="s">
        <v>6858</v>
      </c>
      <c r="V227" s="39" t="s">
        <v>7444</v>
      </c>
      <c r="W227" s="39" t="s">
        <v>7445</v>
      </c>
      <c r="X227" s="39" t="s">
        <v>7375</v>
      </c>
      <c r="Y227" s="49" t="s">
        <v>6950</v>
      </c>
      <c r="Z227" s="39">
        <v>2</v>
      </c>
      <c r="AA227" s="57"/>
      <c r="AB227" s="57" t="s">
        <v>7033</v>
      </c>
      <c r="AC227" s="57"/>
      <c r="AD227" s="57"/>
      <c r="AE227" s="57" t="s">
        <v>7451</v>
      </c>
      <c r="AF227" s="57"/>
      <c r="AG227" s="57"/>
      <c r="AH227" s="57"/>
      <c r="AI227" s="57"/>
      <c r="AJ227" s="57"/>
      <c r="AK227" s="57"/>
      <c r="AL227" s="41" t="str">
        <f>IF(A227="","",IF(IF(ISERROR(MATCH(A227,[1]vInfo!A:A,0)),"","VPC")&lt;&gt;"","VPC",IF(ISERROR(MATCH(A227,[2]vInfo!A:A,0)),IF(ISERROR(MATCH(A227,[3]vInfo!A:A,0)),"Non VPC(Location/Technical Constraint)","VPC (yet)"),"VPC (yet)")))</f>
        <v>VPC</v>
      </c>
      <c r="AM227" s="41" t="str">
        <f>IF(AL227="VPC (yet)",IFERROR(VLOOKUP(B227,[5]Sheet1!A:B,2,0),""),"")</f>
        <v/>
      </c>
      <c r="AN227" s="41" t="str">
        <f t="shared" si="7"/>
        <v>AP</v>
      </c>
    </row>
    <row r="228" spans="1:96" ht="18" customHeight="1">
      <c r="A228" s="38" t="str">
        <f t="shared" si="6"/>
        <v>x11rgc05dmc1a</v>
      </c>
      <c r="B228" s="38" t="s">
        <v>7440</v>
      </c>
      <c r="C228" s="38" t="s">
        <v>7441</v>
      </c>
      <c r="D228" s="38">
        <v>1</v>
      </c>
      <c r="E228" s="38" t="s">
        <v>7470</v>
      </c>
      <c r="F228" s="38" t="s">
        <v>7471</v>
      </c>
      <c r="G228" s="39" t="s">
        <v>681</v>
      </c>
      <c r="H228" s="39" t="s">
        <v>6878</v>
      </c>
      <c r="I228" s="39" t="s">
        <v>681</v>
      </c>
      <c r="J228" s="39" t="s">
        <v>296</v>
      </c>
      <c r="K228" s="39" t="s">
        <v>6945</v>
      </c>
      <c r="L228" s="39" t="s">
        <v>270</v>
      </c>
      <c r="M228" s="39"/>
      <c r="N228" s="39"/>
      <c r="O228" s="39"/>
      <c r="P228" s="39"/>
      <c r="Q228" s="39"/>
      <c r="R228" s="39"/>
      <c r="S228" s="39" t="s">
        <v>7030</v>
      </c>
      <c r="T228" s="39" t="s">
        <v>6858</v>
      </c>
      <c r="U228" s="39" t="s">
        <v>6858</v>
      </c>
      <c r="V228" s="39" t="s">
        <v>7444</v>
      </c>
      <c r="W228" s="39" t="s">
        <v>7445</v>
      </c>
      <c r="X228" s="39" t="s">
        <v>7375</v>
      </c>
      <c r="Y228" s="49" t="s">
        <v>265</v>
      </c>
      <c r="Z228" s="39">
        <v>4</v>
      </c>
      <c r="AA228" s="57"/>
      <c r="AB228" s="57" t="s">
        <v>6909</v>
      </c>
      <c r="AC228" s="57"/>
      <c r="AD228" s="57"/>
      <c r="AE228" s="57" t="s">
        <v>6906</v>
      </c>
      <c r="AF228" s="57"/>
      <c r="AG228" s="57"/>
      <c r="AH228" s="57"/>
      <c r="AI228" s="57"/>
      <c r="AJ228" s="57"/>
      <c r="AK228" s="57"/>
      <c r="AL228" s="41" t="str">
        <f>IF(A228="","",IF(IF(ISERROR(MATCH(A228,[1]vInfo!A:A,0)),"","VPC")&lt;&gt;"","VPC",IF(ISERROR(MATCH(A228,[2]vInfo!A:A,0)),IF(ISERROR(MATCH(A228,[3]vInfo!A:A,0)),"Non VPC(Location/Technical Constraint)","VPC (yet)"),"VPC (yet)")))</f>
        <v>VPC</v>
      </c>
      <c r="AM228" s="41" t="str">
        <f>IF(AL228="VPC (yet)",IFERROR(VLOOKUP(B228,[5]Sheet1!A:B,2,0),""),"")</f>
        <v/>
      </c>
      <c r="AN228" s="41" t="str">
        <f t="shared" si="7"/>
        <v>AP</v>
      </c>
    </row>
    <row r="229" spans="1:96" ht="18" customHeight="1">
      <c r="A229" s="38" t="str">
        <f t="shared" si="6"/>
        <v>x11rgc05log1a</v>
      </c>
      <c r="B229" s="38" t="s">
        <v>7440</v>
      </c>
      <c r="C229" s="38" t="s">
        <v>7441</v>
      </c>
      <c r="D229" s="38">
        <v>1</v>
      </c>
      <c r="E229" s="38" t="s">
        <v>7472</v>
      </c>
      <c r="F229" s="38" t="s">
        <v>7473</v>
      </c>
      <c r="G229" s="39" t="s">
        <v>681</v>
      </c>
      <c r="H229" s="39" t="s">
        <v>6878</v>
      </c>
      <c r="I229" s="39" t="s">
        <v>681</v>
      </c>
      <c r="J229" s="39" t="s">
        <v>296</v>
      </c>
      <c r="K229" s="39" t="s">
        <v>6945</v>
      </c>
      <c r="L229" s="39" t="s">
        <v>270</v>
      </c>
      <c r="M229" s="39"/>
      <c r="N229" s="39"/>
      <c r="O229" s="39"/>
      <c r="P229" s="39"/>
      <c r="Q229" s="39"/>
      <c r="R229" s="39"/>
      <c r="S229" s="39" t="s">
        <v>7030</v>
      </c>
      <c r="T229" s="39" t="s">
        <v>6858</v>
      </c>
      <c r="U229" s="39" t="s">
        <v>6858</v>
      </c>
      <c r="V229" s="39" t="s">
        <v>7444</v>
      </c>
      <c r="W229" s="39" t="s">
        <v>7445</v>
      </c>
      <c r="X229" s="39" t="s">
        <v>7375</v>
      </c>
      <c r="Y229" s="49" t="s">
        <v>6950</v>
      </c>
      <c r="Z229" s="39">
        <v>2</v>
      </c>
      <c r="AA229" s="57"/>
      <c r="AB229" s="57" t="s">
        <v>7033</v>
      </c>
      <c r="AC229" s="57"/>
      <c r="AD229" s="57"/>
      <c r="AE229" s="57" t="s">
        <v>7451</v>
      </c>
      <c r="AF229" s="57"/>
      <c r="AG229" s="57"/>
      <c r="AH229" s="57"/>
      <c r="AI229" s="57"/>
      <c r="AJ229" s="57"/>
      <c r="AK229" s="57"/>
      <c r="AL229" s="41" t="str">
        <f>IF(A229="","",IF(IF(ISERROR(MATCH(A229,[1]vInfo!A:A,0)),"","VPC")&lt;&gt;"","VPC",IF(ISERROR(MATCH(A229,[2]vInfo!A:A,0)),IF(ISERROR(MATCH(A229,[3]vInfo!A:A,0)),"Non VPC(Location/Technical Constraint)","VPC (yet)"),"VPC (yet)")))</f>
        <v>VPC</v>
      </c>
      <c r="AM229" s="41" t="str">
        <f>IF(AL229="VPC (yet)",IFERROR(VLOOKUP(B229,[5]Sheet1!A:B,2,0),""),"")</f>
        <v/>
      </c>
      <c r="AN229" s="41" t="str">
        <f t="shared" si="7"/>
        <v>AP</v>
      </c>
    </row>
    <row r="230" spans="1:96" ht="18" customHeight="1">
      <c r="A230" s="38" t="str">
        <f t="shared" si="6"/>
        <v>x11rgc05web1a</v>
      </c>
      <c r="B230" s="38" t="s">
        <v>7440</v>
      </c>
      <c r="C230" s="38" t="s">
        <v>7441</v>
      </c>
      <c r="D230" s="38">
        <v>1</v>
      </c>
      <c r="E230" s="38" t="s">
        <v>7474</v>
      </c>
      <c r="F230" s="38" t="s">
        <v>7475</v>
      </c>
      <c r="G230" s="39" t="s">
        <v>311</v>
      </c>
      <c r="H230" s="39" t="s">
        <v>6878</v>
      </c>
      <c r="I230" s="39" t="s">
        <v>681</v>
      </c>
      <c r="J230" s="39" t="s">
        <v>296</v>
      </c>
      <c r="K230" s="39" t="s">
        <v>6945</v>
      </c>
      <c r="L230" s="39" t="s">
        <v>270</v>
      </c>
      <c r="M230" s="39"/>
      <c r="N230" s="39"/>
      <c r="O230" s="39"/>
      <c r="P230" s="39"/>
      <c r="Q230" s="39"/>
      <c r="R230" s="39"/>
      <c r="S230" s="39" t="s">
        <v>7030</v>
      </c>
      <c r="T230" s="39" t="s">
        <v>6858</v>
      </c>
      <c r="U230" s="39" t="s">
        <v>6858</v>
      </c>
      <c r="V230" s="39" t="s">
        <v>7444</v>
      </c>
      <c r="W230" s="39" t="s">
        <v>7445</v>
      </c>
      <c r="X230" s="39" t="s">
        <v>7375</v>
      </c>
      <c r="Y230" s="49" t="s">
        <v>265</v>
      </c>
      <c r="Z230" s="39">
        <v>4</v>
      </c>
      <c r="AA230" s="57"/>
      <c r="AB230" s="57" t="s">
        <v>6909</v>
      </c>
      <c r="AC230" s="57"/>
      <c r="AD230" s="57"/>
      <c r="AE230" s="57" t="s">
        <v>6906</v>
      </c>
      <c r="AF230" s="57"/>
      <c r="AG230" s="57"/>
      <c r="AH230" s="57"/>
      <c r="AI230" s="57"/>
      <c r="AJ230" s="57"/>
      <c r="AK230" s="57"/>
      <c r="AL230" s="41" t="str">
        <f>IF(A230="","",IF(IF(ISERROR(MATCH(A230,[1]vInfo!A:A,0)),"","VPC")&lt;&gt;"","VPC",IF(ISERROR(MATCH(A230,[2]vInfo!A:A,0)),IF(ISERROR(MATCH(A230,[3]vInfo!A:A,0)),"Non VPC(Location/Technical Constraint)","VPC (yet)"),"VPC (yet)")))</f>
        <v>VPC</v>
      </c>
      <c r="AM230" s="41" t="str">
        <f>IF(AL230="VPC (yet)",IFERROR(VLOOKUP(B230,[5]Sheet1!A:B,2,0),""),"")</f>
        <v/>
      </c>
      <c r="AN230" s="41" t="str">
        <f t="shared" si="7"/>
        <v>AP</v>
      </c>
    </row>
    <row r="231" spans="1:96" ht="18" customHeight="1">
      <c r="A231" s="38" t="str">
        <f t="shared" si="6"/>
        <v>a11btpgap1a</v>
      </c>
      <c r="B231" s="38" t="s">
        <v>3007</v>
      </c>
      <c r="C231" s="38" t="s">
        <v>3008</v>
      </c>
      <c r="D231" s="38">
        <v>1</v>
      </c>
      <c r="E231" s="38" t="s">
        <v>7476</v>
      </c>
      <c r="F231" s="38" t="s">
        <v>741</v>
      </c>
      <c r="G231" s="39" t="s">
        <v>7390</v>
      </c>
      <c r="H231" s="39" t="s">
        <v>6958</v>
      </c>
      <c r="I231" s="39" t="s">
        <v>6959</v>
      </c>
      <c r="J231" s="39" t="s">
        <v>742</v>
      </c>
      <c r="K231" s="39" t="s">
        <v>304</v>
      </c>
      <c r="L231" s="39" t="s">
        <v>6960</v>
      </c>
      <c r="M231" s="39" t="s">
        <v>6973</v>
      </c>
      <c r="N231" s="39" t="s">
        <v>7226</v>
      </c>
      <c r="O231" s="39" t="s">
        <v>6961</v>
      </c>
      <c r="P231" s="39"/>
      <c r="Q231" s="39" t="s">
        <v>7350</v>
      </c>
      <c r="R231" s="47" t="s">
        <v>6962</v>
      </c>
      <c r="S231" s="47"/>
      <c r="T231" s="39" t="s">
        <v>277</v>
      </c>
      <c r="U231" s="39" t="s">
        <v>6939</v>
      </c>
      <c r="V231" s="39" t="s">
        <v>6963</v>
      </c>
      <c r="W231" s="39" t="s">
        <v>6964</v>
      </c>
      <c r="X231" s="39" t="s">
        <v>6965</v>
      </c>
      <c r="Y231" s="49" t="s">
        <v>6883</v>
      </c>
      <c r="Z231" s="39"/>
      <c r="AA231" s="39">
        <v>1</v>
      </c>
      <c r="AB231" s="39" t="s">
        <v>6966</v>
      </c>
      <c r="AC231" s="39">
        <v>3503</v>
      </c>
      <c r="AD231" s="39"/>
      <c r="AE231" s="39"/>
      <c r="AF231" s="39"/>
      <c r="AG231" s="49"/>
      <c r="AH231" s="39"/>
      <c r="AI231" s="57"/>
      <c r="AJ231" s="38" t="s">
        <v>6968</v>
      </c>
      <c r="AK231" s="57"/>
      <c r="AL231" s="41" t="str">
        <f>IF(A231="","",IF(IF(ISERROR(MATCH(A231,[1]vInfo!A:A,0)),"","VPC")&lt;&gt;"","VPC",IF(ISERROR(MATCH(A231,[2]vInfo!A:A,0)),IF(ISERROR(MATCH(A231,[3]vInfo!A:A,0)),"Non VPC(Location/Technical Constraint)","VPC (yet)"),"VPC (yet)")))</f>
        <v>Non VPC(Location/Technical Constraint)</v>
      </c>
      <c r="AM231" s="41" t="str">
        <f>IF(AL231="VPC (yet)",IFERROR(VLOOKUP(B231,[5]Sheet1!A:B,2,0),""),"")</f>
        <v/>
      </c>
      <c r="AN231" s="41" t="str">
        <f t="shared" si="7"/>
        <v>AP</v>
      </c>
    </row>
    <row r="232" spans="1:96" s="38" customFormat="1" ht="18" customHeight="1">
      <c r="A232" s="38" t="str">
        <f t="shared" si="6"/>
        <v>a11gtpgfep1a</v>
      </c>
      <c r="B232" s="38" t="s">
        <v>3007</v>
      </c>
      <c r="C232" s="38" t="s">
        <v>7477</v>
      </c>
      <c r="D232" s="38">
        <v>1</v>
      </c>
      <c r="E232" s="38" t="s">
        <v>7478</v>
      </c>
      <c r="F232" s="38" t="s">
        <v>745</v>
      </c>
      <c r="G232" s="39" t="s">
        <v>670</v>
      </c>
      <c r="H232" s="39" t="s">
        <v>6958</v>
      </c>
      <c r="I232" s="39" t="s">
        <v>6959</v>
      </c>
      <c r="J232" s="39" t="s">
        <v>303</v>
      </c>
      <c r="K232" s="39" t="s">
        <v>304</v>
      </c>
      <c r="L232" s="39" t="s">
        <v>6960</v>
      </c>
      <c r="M232" s="39"/>
      <c r="N232" s="39"/>
      <c r="O232" s="39" t="s">
        <v>6961</v>
      </c>
      <c r="P232" s="39"/>
      <c r="Q232" s="39" t="s">
        <v>7350</v>
      </c>
      <c r="R232" s="47" t="s">
        <v>6962</v>
      </c>
      <c r="S232" s="47"/>
      <c r="T232" s="39" t="s">
        <v>229</v>
      </c>
      <c r="U232" s="39" t="s">
        <v>6939</v>
      </c>
      <c r="V232" s="39" t="s">
        <v>6963</v>
      </c>
      <c r="W232" s="39" t="s">
        <v>6964</v>
      </c>
      <c r="X232" s="39" t="s">
        <v>6965</v>
      </c>
      <c r="Y232" s="49" t="s">
        <v>6883</v>
      </c>
      <c r="Z232" s="39"/>
      <c r="AA232" s="39">
        <v>2</v>
      </c>
      <c r="AB232" s="39" t="s">
        <v>6966</v>
      </c>
      <c r="AC232" s="39">
        <v>3503</v>
      </c>
      <c r="AD232" s="39"/>
      <c r="AE232" s="39"/>
      <c r="AF232" s="39"/>
      <c r="AG232" s="49" t="s">
        <v>6967</v>
      </c>
      <c r="AH232" s="39" t="s">
        <v>6983</v>
      </c>
      <c r="AI232" s="57"/>
      <c r="AJ232" s="38" t="s">
        <v>6968</v>
      </c>
      <c r="AK232" s="57"/>
      <c r="AL232" s="41" t="str">
        <f>IF(A232="","",IF(IF(ISERROR(MATCH(A232,[1]vInfo!A:A,0)),"","VPC")&lt;&gt;"","VPC",IF(ISERROR(MATCH(A232,[2]vInfo!A:A,0)),IF(ISERROR(MATCH(A232,[3]vInfo!A:A,0)),"Non VPC(Location/Technical Constraint)","VPC (yet)"),"VPC (yet)")))</f>
        <v>Non VPC(Location/Technical Constraint)</v>
      </c>
      <c r="AM232" s="41" t="str">
        <f>IF(AL232="VPC (yet)",IFERROR(VLOOKUP(B232,[5]Sheet1!A:B,2,0),""),"")</f>
        <v/>
      </c>
      <c r="AN232" s="41" t="str">
        <f t="shared" si="7"/>
        <v>AP</v>
      </c>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row>
    <row r="233" spans="1:96" s="38" customFormat="1" ht="18" customHeight="1">
      <c r="A233" s="38" t="str">
        <f t="shared" si="6"/>
        <v>a11gtpgfep1a</v>
      </c>
      <c r="B233" s="38" t="s">
        <v>3007</v>
      </c>
      <c r="C233" s="38" t="s">
        <v>7477</v>
      </c>
      <c r="D233" s="38">
        <v>1</v>
      </c>
      <c r="E233" s="38" t="s">
        <v>7478</v>
      </c>
      <c r="F233" s="38" t="s">
        <v>747</v>
      </c>
      <c r="G233" s="39" t="s">
        <v>465</v>
      </c>
      <c r="H233" s="39" t="s">
        <v>6958</v>
      </c>
      <c r="I233" s="39" t="s">
        <v>6969</v>
      </c>
      <c r="J233" s="39" t="s">
        <v>303</v>
      </c>
      <c r="K233" s="39" t="s">
        <v>304</v>
      </c>
      <c r="L233" s="39" t="s">
        <v>6960</v>
      </c>
      <c r="M233" s="39"/>
      <c r="N233" s="39"/>
      <c r="O233" s="39" t="s">
        <v>6961</v>
      </c>
      <c r="P233" s="39"/>
      <c r="Q233" s="39" t="s">
        <v>7350</v>
      </c>
      <c r="R233" s="47" t="s">
        <v>6962</v>
      </c>
      <c r="S233" s="47"/>
      <c r="T233" s="39" t="s">
        <v>277</v>
      </c>
      <c r="U233" s="39" t="s">
        <v>6939</v>
      </c>
      <c r="V233" s="39" t="s">
        <v>6963</v>
      </c>
      <c r="W233" s="39" t="s">
        <v>6964</v>
      </c>
      <c r="X233" s="39" t="s">
        <v>6965</v>
      </c>
      <c r="Y233" s="49" t="s">
        <v>6883</v>
      </c>
      <c r="Z233" s="39"/>
      <c r="AA233" s="39">
        <v>2</v>
      </c>
      <c r="AB233" s="39" t="s">
        <v>6966</v>
      </c>
      <c r="AC233" s="39">
        <v>3503</v>
      </c>
      <c r="AD233" s="39"/>
      <c r="AE233" s="39"/>
      <c r="AF233" s="39"/>
      <c r="AG233" s="49"/>
      <c r="AH233" s="39" t="s">
        <v>6983</v>
      </c>
      <c r="AI233" s="57"/>
      <c r="AJ233" s="38" t="s">
        <v>6970</v>
      </c>
      <c r="AK233" s="57"/>
      <c r="AL233" s="41" t="str">
        <f>IF(A233="","",IF(IF(ISERROR(MATCH(A233,[1]vInfo!A:A,0)),"","VPC")&lt;&gt;"","VPC",IF(ISERROR(MATCH(A233,[2]vInfo!A:A,0)),IF(ISERROR(MATCH(A233,[3]vInfo!A:A,0)),"Non VPC(Location/Technical Constraint)","VPC (yet)"),"VPC (yet)")))</f>
        <v>Non VPC(Location/Technical Constraint)</v>
      </c>
      <c r="AM233" s="41" t="str">
        <f>IF(AL233="VPC (yet)",IFERROR(VLOOKUP(B233,[5]Sheet1!A:B,2,0),""),"")</f>
        <v/>
      </c>
      <c r="AN233" s="41" t="str">
        <f t="shared" si="7"/>
        <v>AP</v>
      </c>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row>
    <row r="234" spans="1:96" s="38" customFormat="1" ht="18" customHeight="1">
      <c r="A234" s="38" t="str">
        <f t="shared" si="6"/>
        <v>a11gtpgfep1b</v>
      </c>
      <c r="B234" s="38" t="s">
        <v>3007</v>
      </c>
      <c r="C234" s="38" t="s">
        <v>7477</v>
      </c>
      <c r="D234" s="38">
        <v>1</v>
      </c>
      <c r="E234" s="38" t="s">
        <v>7479</v>
      </c>
      <c r="F234" s="38" t="s">
        <v>750</v>
      </c>
      <c r="G234" s="39" t="s">
        <v>670</v>
      </c>
      <c r="H234" s="39" t="s">
        <v>6958</v>
      </c>
      <c r="I234" s="39" t="s">
        <v>6959</v>
      </c>
      <c r="J234" s="39" t="s">
        <v>303</v>
      </c>
      <c r="K234" s="39" t="s">
        <v>304</v>
      </c>
      <c r="L234" s="39" t="s">
        <v>6960</v>
      </c>
      <c r="M234" s="39"/>
      <c r="N234" s="39"/>
      <c r="O234" s="39" t="s">
        <v>6961</v>
      </c>
      <c r="P234" s="39"/>
      <c r="Q234" s="39" t="s">
        <v>7350</v>
      </c>
      <c r="R234" s="47" t="s">
        <v>6962</v>
      </c>
      <c r="S234" s="47"/>
      <c r="T234" s="39" t="s">
        <v>229</v>
      </c>
      <c r="U234" s="39" t="s">
        <v>6939</v>
      </c>
      <c r="V234" s="39" t="s">
        <v>6963</v>
      </c>
      <c r="W234" s="39" t="s">
        <v>6964</v>
      </c>
      <c r="X234" s="39" t="s">
        <v>6965</v>
      </c>
      <c r="Y234" s="49" t="s">
        <v>6883</v>
      </c>
      <c r="Z234" s="39"/>
      <c r="AA234" s="39">
        <v>2</v>
      </c>
      <c r="AB234" s="39" t="s">
        <v>6966</v>
      </c>
      <c r="AC234" s="39">
        <v>3503</v>
      </c>
      <c r="AD234" s="39"/>
      <c r="AE234" s="39"/>
      <c r="AF234" s="39"/>
      <c r="AG234" s="49" t="s">
        <v>6967</v>
      </c>
      <c r="AH234" s="39" t="s">
        <v>6983</v>
      </c>
      <c r="AI234" s="57"/>
      <c r="AJ234" s="38" t="s">
        <v>6970</v>
      </c>
      <c r="AK234" s="57"/>
      <c r="AL234" s="41" t="str">
        <f>IF(A234="","",IF(IF(ISERROR(MATCH(A234,[1]vInfo!A:A,0)),"","VPC")&lt;&gt;"","VPC",IF(ISERROR(MATCH(A234,[2]vInfo!A:A,0)),IF(ISERROR(MATCH(A234,[3]vInfo!A:A,0)),"Non VPC(Location/Technical Constraint)","VPC (yet)"),"VPC (yet)")))</f>
        <v>Non VPC(Location/Technical Constraint)</v>
      </c>
      <c r="AM234" s="41" t="str">
        <f>IF(AL234="VPC (yet)",IFERROR(VLOOKUP(B234,[5]Sheet1!A:B,2,0),""),"")</f>
        <v/>
      </c>
      <c r="AN234" s="41" t="str">
        <f t="shared" si="7"/>
        <v>AP</v>
      </c>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row>
    <row r="235" spans="1:96" s="38" customFormat="1" ht="18" customHeight="1">
      <c r="A235" s="38" t="str">
        <f t="shared" si="6"/>
        <v>a11gtpgfepdb1a</v>
      </c>
      <c r="B235" s="38" t="s">
        <v>3007</v>
      </c>
      <c r="C235" s="38" t="s">
        <v>7477</v>
      </c>
      <c r="D235" s="38">
        <v>1</v>
      </c>
      <c r="E235" s="38" t="s">
        <v>7480</v>
      </c>
      <c r="F235" s="38" t="s">
        <v>752</v>
      </c>
      <c r="G235" s="39" t="s">
        <v>670</v>
      </c>
      <c r="H235" s="39" t="s">
        <v>6958</v>
      </c>
      <c r="I235" s="39" t="s">
        <v>6959</v>
      </c>
      <c r="J235" s="39" t="s">
        <v>303</v>
      </c>
      <c r="K235" s="39" t="s">
        <v>304</v>
      </c>
      <c r="L235" s="39" t="s">
        <v>6960</v>
      </c>
      <c r="M235" s="39" t="s">
        <v>6973</v>
      </c>
      <c r="N235" s="39" t="s">
        <v>6974</v>
      </c>
      <c r="O235" s="39"/>
      <c r="P235" s="39"/>
      <c r="Q235" s="39"/>
      <c r="R235" s="39"/>
      <c r="S235" s="39"/>
      <c r="T235" s="39" t="s">
        <v>229</v>
      </c>
      <c r="U235" s="39" t="s">
        <v>6939</v>
      </c>
      <c r="V235" s="39" t="s">
        <v>6963</v>
      </c>
      <c r="W235" s="39" t="s">
        <v>6964</v>
      </c>
      <c r="X235" s="39" t="s">
        <v>6965</v>
      </c>
      <c r="Y235" s="49" t="s">
        <v>6883</v>
      </c>
      <c r="Z235" s="39"/>
      <c r="AA235" s="39">
        <v>2</v>
      </c>
      <c r="AB235" s="39" t="s">
        <v>6966</v>
      </c>
      <c r="AC235" s="39">
        <v>3503</v>
      </c>
      <c r="AD235" s="39"/>
      <c r="AE235" s="39">
        <v>409472</v>
      </c>
      <c r="AF235" s="39"/>
      <c r="AG235" s="49" t="s">
        <v>6967</v>
      </c>
      <c r="AH235" s="39" t="s">
        <v>6983</v>
      </c>
      <c r="AI235" s="57"/>
      <c r="AJ235" s="38" t="s">
        <v>6976</v>
      </c>
      <c r="AK235" s="57"/>
      <c r="AL235" s="41" t="str">
        <f>IF(A235="","",IF(IF(ISERROR(MATCH(A235,[1]vInfo!A:A,0)),"","VPC")&lt;&gt;"","VPC",IF(ISERROR(MATCH(A235,[2]vInfo!A:A,0)),IF(ISERROR(MATCH(A235,[3]vInfo!A:A,0)),"Non VPC(Location/Technical Constraint)","VPC (yet)"),"VPC (yet)")))</f>
        <v>Non VPC(Location/Technical Constraint)</v>
      </c>
      <c r="AM235" s="41" t="str">
        <f>IF(AL235="VPC (yet)",IFERROR(VLOOKUP(B235,[5]Sheet1!A:B,2,0),""),"")</f>
        <v/>
      </c>
      <c r="AN235" s="41" t="str">
        <f t="shared" si="7"/>
        <v>AP</v>
      </c>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row>
    <row r="236" spans="1:96" s="38" customFormat="1" ht="18" customHeight="1">
      <c r="A236" s="38" t="str">
        <f t="shared" si="6"/>
        <v>a11gtpgfepdb1b</v>
      </c>
      <c r="B236" s="38" t="s">
        <v>3007</v>
      </c>
      <c r="C236" s="38" t="s">
        <v>3008</v>
      </c>
      <c r="D236" s="38">
        <v>1</v>
      </c>
      <c r="E236" s="38" t="s">
        <v>7481</v>
      </c>
      <c r="F236" s="38" t="s">
        <v>754</v>
      </c>
      <c r="G236" s="39" t="s">
        <v>670</v>
      </c>
      <c r="H236" s="39" t="s">
        <v>6958</v>
      </c>
      <c r="I236" s="39" t="s">
        <v>6959</v>
      </c>
      <c r="J236" s="39" t="s">
        <v>303</v>
      </c>
      <c r="K236" s="39" t="s">
        <v>304</v>
      </c>
      <c r="L236" s="39" t="s">
        <v>6960</v>
      </c>
      <c r="M236" s="39" t="s">
        <v>6973</v>
      </c>
      <c r="N236" s="39" t="s">
        <v>6974</v>
      </c>
      <c r="O236" s="39"/>
      <c r="P236" s="39"/>
      <c r="Q236" s="39"/>
      <c r="R236" s="39"/>
      <c r="S236" s="39"/>
      <c r="T236" s="39" t="s">
        <v>229</v>
      </c>
      <c r="U236" s="39" t="s">
        <v>6939</v>
      </c>
      <c r="V236" s="39" t="s">
        <v>6963</v>
      </c>
      <c r="W236" s="39" t="s">
        <v>6964</v>
      </c>
      <c r="X236" s="39" t="s">
        <v>6965</v>
      </c>
      <c r="Y236" s="49" t="s">
        <v>6883</v>
      </c>
      <c r="Z236" s="39"/>
      <c r="AA236" s="39" t="s">
        <v>1128</v>
      </c>
      <c r="AB236" s="39" t="s">
        <v>6966</v>
      </c>
      <c r="AC236" s="39">
        <v>3300</v>
      </c>
      <c r="AD236" s="39"/>
      <c r="AE236" s="39">
        <v>960</v>
      </c>
      <c r="AF236" s="39"/>
      <c r="AG236" s="49" t="s">
        <v>6967</v>
      </c>
      <c r="AH236" s="39" t="s">
        <v>6983</v>
      </c>
      <c r="AI236" s="57"/>
      <c r="AJ236" s="38" t="s">
        <v>6968</v>
      </c>
      <c r="AK236" s="57"/>
      <c r="AL236" s="41" t="str">
        <f>IF(A236="","",IF(IF(ISERROR(MATCH(A236,[1]vInfo!A:A,0)),"","VPC")&lt;&gt;"","VPC",IF(ISERROR(MATCH(A236,[2]vInfo!A:A,0)),IF(ISERROR(MATCH(A236,[3]vInfo!A:A,0)),"Non VPC(Location/Technical Constraint)","VPC (yet)"),"VPC (yet)")))</f>
        <v>Non VPC(Location/Technical Constraint)</v>
      </c>
      <c r="AM236" s="41" t="str">
        <f>IF(AL236="VPC (yet)",IFERROR(VLOOKUP(B236,[5]Sheet1!A:B,2,0),""),"")</f>
        <v/>
      </c>
      <c r="AN236" s="41" t="str">
        <f t="shared" si="7"/>
        <v>AP</v>
      </c>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row>
    <row r="237" spans="1:96" s="38" customFormat="1" ht="18" customHeight="1">
      <c r="A237" s="38" t="str">
        <f t="shared" si="6"/>
        <v>a11rtpgfepdb1b</v>
      </c>
      <c r="B237" s="38" t="s">
        <v>3007</v>
      </c>
      <c r="C237" s="38" t="s">
        <v>7477</v>
      </c>
      <c r="D237" s="38">
        <v>1</v>
      </c>
      <c r="E237" s="38" t="s">
        <v>7482</v>
      </c>
      <c r="F237" s="38" t="s">
        <v>759</v>
      </c>
      <c r="G237" s="39" t="s">
        <v>681</v>
      </c>
      <c r="H237" s="39" t="s">
        <v>6958</v>
      </c>
      <c r="I237" s="39" t="s">
        <v>6969</v>
      </c>
      <c r="J237" s="39" t="s">
        <v>303</v>
      </c>
      <c r="K237" s="39" t="s">
        <v>304</v>
      </c>
      <c r="L237" s="39" t="s">
        <v>6960</v>
      </c>
      <c r="M237" s="39" t="s">
        <v>6973</v>
      </c>
      <c r="N237" s="39" t="s">
        <v>6974</v>
      </c>
      <c r="O237" s="39"/>
      <c r="P237" s="39"/>
      <c r="Q237" s="39"/>
      <c r="R237" s="39"/>
      <c r="S237" s="39"/>
      <c r="T237" s="39" t="s">
        <v>277</v>
      </c>
      <c r="U237" s="39" t="s">
        <v>6939</v>
      </c>
      <c r="V237" s="39" t="s">
        <v>6963</v>
      </c>
      <c r="W237" s="39" t="s">
        <v>6964</v>
      </c>
      <c r="X237" s="39" t="s">
        <v>6965</v>
      </c>
      <c r="Y237" s="49" t="s">
        <v>6883</v>
      </c>
      <c r="Z237" s="39"/>
      <c r="AA237" s="39" t="s">
        <v>1165</v>
      </c>
      <c r="AB237" s="39" t="s">
        <v>6966</v>
      </c>
      <c r="AC237" s="39">
        <v>3503</v>
      </c>
      <c r="AD237" s="39"/>
      <c r="AE237" s="39">
        <v>279552</v>
      </c>
      <c r="AF237" s="39"/>
      <c r="AG237" s="39"/>
      <c r="AH237" s="39" t="s">
        <v>6983</v>
      </c>
      <c r="AI237" s="57"/>
      <c r="AJ237" s="38" t="s">
        <v>6968</v>
      </c>
      <c r="AK237" s="57"/>
      <c r="AL237" s="41" t="str">
        <f>IF(A237="","",IF(IF(ISERROR(MATCH(A237,[1]vInfo!A:A,0)),"","VPC")&lt;&gt;"","VPC",IF(ISERROR(MATCH(A237,[2]vInfo!A:A,0)),IF(ISERROR(MATCH(A237,[3]vInfo!A:A,0)),"Non VPC(Location/Technical Constraint)","VPC (yet)"),"VPC (yet)")))</f>
        <v>Non VPC(Location/Technical Constraint)</v>
      </c>
      <c r="AM237" s="41" t="str">
        <f>IF(AL237="VPC (yet)",IFERROR(VLOOKUP(B237,[5]Sheet1!A:B,2,0),""),"")</f>
        <v/>
      </c>
      <c r="AN237" s="41" t="str">
        <f t="shared" si="7"/>
        <v>AP</v>
      </c>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row>
    <row r="238" spans="1:96" s="38" customFormat="1" ht="18" customHeight="1">
      <c r="A238" s="38" t="str">
        <f t="shared" si="6"/>
        <v>a11stpgap1a</v>
      </c>
      <c r="B238" s="38" t="s">
        <v>3007</v>
      </c>
      <c r="C238" s="38" t="s">
        <v>7483</v>
      </c>
      <c r="D238" s="38">
        <v>1</v>
      </c>
      <c r="E238" s="38" t="s">
        <v>7484</v>
      </c>
      <c r="F238" s="38" t="s">
        <v>7485</v>
      </c>
      <c r="G238" s="39" t="s">
        <v>234</v>
      </c>
      <c r="H238" s="39" t="s">
        <v>6958</v>
      </c>
      <c r="I238" s="39" t="s">
        <v>6959</v>
      </c>
      <c r="J238" s="39" t="s">
        <v>303</v>
      </c>
      <c r="K238" s="39" t="s">
        <v>304</v>
      </c>
      <c r="L238" s="39" t="s">
        <v>6960</v>
      </c>
      <c r="M238" s="39"/>
      <c r="N238" s="39"/>
      <c r="O238" s="39" t="s">
        <v>6961</v>
      </c>
      <c r="P238" s="39"/>
      <c r="Q238" s="39" t="s">
        <v>7350</v>
      </c>
      <c r="R238" s="47" t="s">
        <v>6962</v>
      </c>
      <c r="S238" s="47"/>
      <c r="T238" s="39" t="s">
        <v>277</v>
      </c>
      <c r="U238" s="39" t="s">
        <v>6939</v>
      </c>
      <c r="V238" s="39" t="s">
        <v>6963</v>
      </c>
      <c r="W238" s="39" t="s">
        <v>6964</v>
      </c>
      <c r="X238" s="39" t="s">
        <v>6965</v>
      </c>
      <c r="Y238" s="49" t="s">
        <v>6883</v>
      </c>
      <c r="Z238" s="39"/>
      <c r="AA238" s="39">
        <v>2</v>
      </c>
      <c r="AB238" s="39" t="s">
        <v>6966</v>
      </c>
      <c r="AC238" s="39">
        <v>3503</v>
      </c>
      <c r="AD238" s="39"/>
      <c r="AE238" s="39" t="s">
        <v>7486</v>
      </c>
      <c r="AF238" s="39"/>
      <c r="AG238" s="39"/>
      <c r="AH238" s="39"/>
      <c r="AI238" s="57"/>
      <c r="AJ238" s="38" t="s">
        <v>6970</v>
      </c>
      <c r="AK238" s="57"/>
      <c r="AL238" s="41" t="str">
        <f>IF(A238="","",IF(IF(ISERROR(MATCH(A238,[1]vInfo!A:A,0)),"","VPC")&lt;&gt;"","VPC",IF(ISERROR(MATCH(A238,[2]vInfo!A:A,0)),IF(ISERROR(MATCH(A238,[3]vInfo!A:A,0)),"Non VPC(Location/Technical Constraint)","VPC (yet)"),"VPC (yet)")))</f>
        <v>Non VPC(Location/Technical Constraint)</v>
      </c>
      <c r="AM238" s="41" t="str">
        <f>IF(AL238="VPC (yet)",IFERROR(VLOOKUP(B238,[5]Sheet1!A:B,2,0),""),"")</f>
        <v/>
      </c>
      <c r="AN238" s="41" t="str">
        <f t="shared" si="7"/>
        <v>AP</v>
      </c>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row>
    <row r="239" spans="1:96" s="38" customFormat="1" ht="18" customHeight="1">
      <c r="A239" s="38" t="str">
        <f t="shared" si="6"/>
        <v>a11stpgap2a</v>
      </c>
      <c r="B239" s="38" t="s">
        <v>3007</v>
      </c>
      <c r="C239" s="38" t="s">
        <v>7483</v>
      </c>
      <c r="D239" s="38">
        <v>1</v>
      </c>
      <c r="E239" s="38" t="s">
        <v>7487</v>
      </c>
      <c r="F239" s="38" t="s">
        <v>7488</v>
      </c>
      <c r="G239" s="39" t="s">
        <v>234</v>
      </c>
      <c r="H239" s="39" t="s">
        <v>6958</v>
      </c>
      <c r="I239" s="39" t="s">
        <v>6959</v>
      </c>
      <c r="J239" s="39" t="s">
        <v>303</v>
      </c>
      <c r="K239" s="39" t="s">
        <v>304</v>
      </c>
      <c r="L239" s="39" t="s">
        <v>6960</v>
      </c>
      <c r="M239" s="39"/>
      <c r="N239" s="39"/>
      <c r="O239" s="39" t="s">
        <v>6961</v>
      </c>
      <c r="P239" s="39"/>
      <c r="Q239" s="39" t="s">
        <v>7350</v>
      </c>
      <c r="R239" s="47" t="s">
        <v>6962</v>
      </c>
      <c r="S239" s="47"/>
      <c r="T239" s="39" t="s">
        <v>277</v>
      </c>
      <c r="U239" s="39" t="s">
        <v>6939</v>
      </c>
      <c r="V239" s="39" t="s">
        <v>6963</v>
      </c>
      <c r="W239" s="39" t="s">
        <v>6964</v>
      </c>
      <c r="X239" s="39" t="s">
        <v>6965</v>
      </c>
      <c r="Y239" s="49" t="s">
        <v>6883</v>
      </c>
      <c r="Z239" s="39"/>
      <c r="AA239" s="39">
        <v>2</v>
      </c>
      <c r="AB239" s="39" t="s">
        <v>6966</v>
      </c>
      <c r="AC239" s="39">
        <v>3503</v>
      </c>
      <c r="AD239" s="39"/>
      <c r="AE239" s="39"/>
      <c r="AF239" s="39"/>
      <c r="AG239" s="39"/>
      <c r="AH239" s="39"/>
      <c r="AI239" s="57"/>
      <c r="AJ239" s="38" t="s">
        <v>6968</v>
      </c>
      <c r="AK239" s="57"/>
      <c r="AL239" s="41" t="str">
        <f>IF(A239="","",IF(IF(ISERROR(MATCH(A239,[1]vInfo!A:A,0)),"","VPC")&lt;&gt;"","VPC",IF(ISERROR(MATCH(A239,[2]vInfo!A:A,0)),IF(ISERROR(MATCH(A239,[3]vInfo!A:A,0)),"Non VPC(Location/Technical Constraint)","VPC (yet)"),"VPC (yet)")))</f>
        <v>Non VPC(Location/Technical Constraint)</v>
      </c>
      <c r="AM239" s="41" t="str">
        <f>IF(AL239="VPC (yet)",IFERROR(VLOOKUP(B239,[5]Sheet1!A:B,2,0),""),"")</f>
        <v/>
      </c>
      <c r="AN239" s="41" t="str">
        <f t="shared" si="7"/>
        <v>AP</v>
      </c>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row>
    <row r="240" spans="1:96" s="38" customFormat="1" ht="18" customHeight="1">
      <c r="A240" s="38" t="str">
        <f t="shared" si="6"/>
        <v>a11stpgap3a</v>
      </c>
      <c r="B240" s="38" t="s">
        <v>3007</v>
      </c>
      <c r="C240" s="38" t="s">
        <v>7483</v>
      </c>
      <c r="D240" s="38">
        <v>1</v>
      </c>
      <c r="E240" s="38" t="s">
        <v>7489</v>
      </c>
      <c r="F240" s="38" t="s">
        <v>7490</v>
      </c>
      <c r="G240" s="39" t="s">
        <v>234</v>
      </c>
      <c r="H240" s="39" t="s">
        <v>6958</v>
      </c>
      <c r="I240" s="39" t="s">
        <v>6959</v>
      </c>
      <c r="J240" s="39" t="s">
        <v>303</v>
      </c>
      <c r="K240" s="39" t="s">
        <v>304</v>
      </c>
      <c r="L240" s="39" t="s">
        <v>6960</v>
      </c>
      <c r="M240" s="39"/>
      <c r="N240" s="39"/>
      <c r="O240" s="39" t="s">
        <v>6961</v>
      </c>
      <c r="P240" s="39"/>
      <c r="Q240" s="39" t="s">
        <v>7350</v>
      </c>
      <c r="R240" s="47" t="s">
        <v>6962</v>
      </c>
      <c r="S240" s="47"/>
      <c r="T240" s="39" t="s">
        <v>277</v>
      </c>
      <c r="U240" s="39" t="s">
        <v>6939</v>
      </c>
      <c r="V240" s="39" t="s">
        <v>6963</v>
      </c>
      <c r="W240" s="39" t="s">
        <v>6964</v>
      </c>
      <c r="X240" s="39" t="s">
        <v>6965</v>
      </c>
      <c r="Y240" s="49" t="s">
        <v>6883</v>
      </c>
      <c r="Z240" s="39"/>
      <c r="AA240" s="39">
        <v>2</v>
      </c>
      <c r="AB240" s="39" t="s">
        <v>6966</v>
      </c>
      <c r="AC240" s="39">
        <v>3503</v>
      </c>
      <c r="AD240" s="39"/>
      <c r="AE240" s="39"/>
      <c r="AF240" s="39"/>
      <c r="AG240" s="39"/>
      <c r="AH240" s="39"/>
      <c r="AI240" s="57"/>
      <c r="AJ240" s="38" t="s">
        <v>6968</v>
      </c>
      <c r="AK240" s="57"/>
      <c r="AL240" s="41" t="str">
        <f>IF(A240="","",IF(IF(ISERROR(MATCH(A240,[1]vInfo!A:A,0)),"","VPC")&lt;&gt;"","VPC",IF(ISERROR(MATCH(A240,[2]vInfo!A:A,0)),IF(ISERROR(MATCH(A240,[3]vInfo!A:A,0)),"Non VPC(Location/Technical Constraint)","VPC (yet)"),"VPC (yet)")))</f>
        <v>Non VPC(Location/Technical Constraint)</v>
      </c>
      <c r="AM240" s="41" t="str">
        <f>IF(AL240="VPC (yet)",IFERROR(VLOOKUP(B240,[5]Sheet1!A:B,2,0),""),"")</f>
        <v/>
      </c>
      <c r="AN240" s="41" t="str">
        <f t="shared" si="7"/>
        <v>AP</v>
      </c>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row>
    <row r="241" spans="1:96" s="38" customFormat="1" ht="18" customHeight="1">
      <c r="A241" s="38" t="str">
        <f t="shared" si="6"/>
        <v>a11stpgdb1a</v>
      </c>
      <c r="B241" s="38" t="s">
        <v>3007</v>
      </c>
      <c r="C241" s="38" t="s">
        <v>7483</v>
      </c>
      <c r="D241" s="38">
        <v>1</v>
      </c>
      <c r="E241" s="38" t="s">
        <v>7491</v>
      </c>
      <c r="F241" s="38" t="s">
        <v>7492</v>
      </c>
      <c r="G241" s="39" t="s">
        <v>234</v>
      </c>
      <c r="H241" s="39" t="s">
        <v>6958</v>
      </c>
      <c r="I241" s="39" t="s">
        <v>6959</v>
      </c>
      <c r="J241" s="39" t="s">
        <v>303</v>
      </c>
      <c r="K241" s="39" t="s">
        <v>304</v>
      </c>
      <c r="L241" s="39" t="s">
        <v>6960</v>
      </c>
      <c r="M241" s="39" t="s">
        <v>6973</v>
      </c>
      <c r="N241" s="39" t="s">
        <v>7226</v>
      </c>
      <c r="O241" s="39"/>
      <c r="P241" s="39"/>
      <c r="Q241" s="39"/>
      <c r="R241" s="39"/>
      <c r="S241" s="39"/>
      <c r="T241" s="39" t="s">
        <v>277</v>
      </c>
      <c r="U241" s="39" t="s">
        <v>6939</v>
      </c>
      <c r="V241" s="39" t="s">
        <v>6963</v>
      </c>
      <c r="W241" s="39" t="s">
        <v>6964</v>
      </c>
      <c r="X241" s="39" t="s">
        <v>6965</v>
      </c>
      <c r="Y241" s="49" t="s">
        <v>6883</v>
      </c>
      <c r="Z241" s="39"/>
      <c r="AA241" s="39">
        <v>1</v>
      </c>
      <c r="AB241" s="39" t="s">
        <v>6966</v>
      </c>
      <c r="AC241" s="39">
        <v>3503</v>
      </c>
      <c r="AD241" s="39"/>
      <c r="AE241" s="66">
        <v>112384</v>
      </c>
      <c r="AF241" s="39"/>
      <c r="AG241" s="39"/>
      <c r="AH241" s="39"/>
      <c r="AI241" s="57"/>
      <c r="AJ241" s="38" t="s">
        <v>6970</v>
      </c>
      <c r="AK241" s="57"/>
      <c r="AL241" s="41" t="str">
        <f>IF(A241="","",IF(IF(ISERROR(MATCH(A241,[1]vInfo!A:A,0)),"","VPC")&lt;&gt;"","VPC",IF(ISERROR(MATCH(A241,[2]vInfo!A:A,0)),IF(ISERROR(MATCH(A241,[3]vInfo!A:A,0)),"Non VPC(Location/Technical Constraint)","VPC (yet)"),"VPC (yet)")))</f>
        <v>Non VPC(Location/Technical Constraint)</v>
      </c>
      <c r="AM241" s="41" t="str">
        <f>IF(AL241="VPC (yet)",IFERROR(VLOOKUP(B241,[5]Sheet1!A:B,2,0),""),"")</f>
        <v/>
      </c>
      <c r="AN241" s="41" t="str">
        <f t="shared" si="7"/>
        <v>AP</v>
      </c>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row>
    <row r="242" spans="1:96" s="38" customFormat="1" ht="18" customHeight="1">
      <c r="A242" s="38" t="str">
        <f t="shared" si="6"/>
        <v>w11gi3app1a</v>
      </c>
      <c r="B242" s="38" t="s">
        <v>3032</v>
      </c>
      <c r="C242" s="38" t="s">
        <v>3032</v>
      </c>
      <c r="D242" s="38">
        <v>2</v>
      </c>
      <c r="E242" s="38" t="s">
        <v>7493</v>
      </c>
      <c r="F242" s="38" t="s">
        <v>7494</v>
      </c>
      <c r="G242" s="39" t="s">
        <v>670</v>
      </c>
      <c r="H242" s="39" t="s">
        <v>6878</v>
      </c>
      <c r="I242" s="39" t="s">
        <v>7013</v>
      </c>
      <c r="J242" s="39" t="s">
        <v>218</v>
      </c>
      <c r="K242" s="39" t="s">
        <v>5969</v>
      </c>
      <c r="L242" s="39" t="s">
        <v>373</v>
      </c>
      <c r="M242" s="39"/>
      <c r="N242" s="39"/>
      <c r="O242" s="39"/>
      <c r="P242" s="39"/>
      <c r="Q242" s="39"/>
      <c r="R242" s="39"/>
      <c r="S242" s="39"/>
      <c r="T242" s="39" t="s">
        <v>7064</v>
      </c>
      <c r="U242" s="39" t="s">
        <v>6879</v>
      </c>
      <c r="V242" s="39" t="s">
        <v>6963</v>
      </c>
      <c r="W242" s="39" t="s">
        <v>7495</v>
      </c>
      <c r="X242" s="39" t="s">
        <v>6963</v>
      </c>
      <c r="Y242" s="49" t="s">
        <v>6883</v>
      </c>
      <c r="Z242" s="39">
        <v>2</v>
      </c>
      <c r="AA242" s="39"/>
      <c r="AB242" s="39">
        <v>4096</v>
      </c>
      <c r="AC242" s="39">
        <v>2534</v>
      </c>
      <c r="AD242" s="55" t="s">
        <v>6922</v>
      </c>
      <c r="AE242" s="55" t="s">
        <v>7496</v>
      </c>
      <c r="AF242" s="39"/>
      <c r="AG242" s="39" t="s">
        <v>7339</v>
      </c>
      <c r="AH242" s="39" t="s">
        <v>6983</v>
      </c>
      <c r="AI242" s="57"/>
      <c r="AJ242" s="59" t="s">
        <v>7073</v>
      </c>
      <c r="AK242" s="57"/>
      <c r="AL242" s="41" t="s">
        <v>8123</v>
      </c>
      <c r="AM242" s="41"/>
      <c r="AN242" s="41" t="str">
        <f t="shared" si="7"/>
        <v>AP</v>
      </c>
      <c r="AO242" s="41" t="e">
        <f>MATCH(B242,[4]Dashboard!B:B,0)</f>
        <v>#N/A</v>
      </c>
      <c r="AP242" s="84" t="s">
        <v>8144</v>
      </c>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row>
    <row r="243" spans="1:96" s="38" customFormat="1" ht="18" customHeight="1">
      <c r="A243" s="38" t="str">
        <f t="shared" si="6"/>
        <v>w11ri3app1a</v>
      </c>
      <c r="B243" s="38" t="s">
        <v>3032</v>
      </c>
      <c r="C243" s="38" t="s">
        <v>7497</v>
      </c>
      <c r="D243" s="38">
        <v>2</v>
      </c>
      <c r="E243" s="38" t="s">
        <v>7498</v>
      </c>
      <c r="F243" s="38" t="s">
        <v>7499</v>
      </c>
      <c r="G243" s="39" t="s">
        <v>681</v>
      </c>
      <c r="H243" s="39" t="s">
        <v>6878</v>
      </c>
      <c r="I243" s="39" t="s">
        <v>6969</v>
      </c>
      <c r="J243" s="39" t="s">
        <v>218</v>
      </c>
      <c r="K243" s="39" t="s">
        <v>5969</v>
      </c>
      <c r="L243" s="39" t="s">
        <v>373</v>
      </c>
      <c r="M243" s="39"/>
      <c r="N243" s="39"/>
      <c r="O243" s="39"/>
      <c r="P243" s="39"/>
      <c r="Q243" s="39"/>
      <c r="R243" s="39"/>
      <c r="S243" s="39"/>
      <c r="T243" s="39" t="s">
        <v>7010</v>
      </c>
      <c r="U243" s="39" t="s">
        <v>6879</v>
      </c>
      <c r="V243" s="39" t="s">
        <v>6963</v>
      </c>
      <c r="W243" s="39" t="s">
        <v>7495</v>
      </c>
      <c r="X243" s="39" t="s">
        <v>6963</v>
      </c>
      <c r="Y243" s="49" t="s">
        <v>6883</v>
      </c>
      <c r="Z243" s="39">
        <v>2</v>
      </c>
      <c r="AA243" s="39"/>
      <c r="AB243" s="39">
        <v>4096</v>
      </c>
      <c r="AC243" s="39">
        <v>2399</v>
      </c>
      <c r="AD243" s="55" t="s">
        <v>6931</v>
      </c>
      <c r="AE243" s="55" t="s">
        <v>7500</v>
      </c>
      <c r="AF243" s="39"/>
      <c r="AG243" s="39"/>
      <c r="AH243" s="39" t="s">
        <v>6983</v>
      </c>
      <c r="AI243" s="57"/>
      <c r="AJ243" s="59" t="s">
        <v>6890</v>
      </c>
      <c r="AK243" s="57"/>
      <c r="AL243" s="41" t="s">
        <v>8123</v>
      </c>
      <c r="AM243" s="41"/>
      <c r="AN243" s="41" t="str">
        <f t="shared" si="7"/>
        <v>AP</v>
      </c>
      <c r="AO243" s="41" t="e">
        <f>MATCH(B243,[4]Dashboard!B:B,0)</f>
        <v>#N/A</v>
      </c>
      <c r="AP243" s="84" t="s">
        <v>8144</v>
      </c>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row>
    <row r="244" spans="1:96" s="38" customFormat="1" ht="18" customHeight="1">
      <c r="A244" s="38" t="str">
        <f t="shared" si="6"/>
        <v>w11si3app1a</v>
      </c>
      <c r="B244" s="38" t="s">
        <v>3032</v>
      </c>
      <c r="C244" s="38" t="s">
        <v>7497</v>
      </c>
      <c r="D244" s="38">
        <v>2</v>
      </c>
      <c r="E244" s="38" t="s">
        <v>7501</v>
      </c>
      <c r="F244" s="38" t="s">
        <v>7502</v>
      </c>
      <c r="G244" s="39" t="s">
        <v>234</v>
      </c>
      <c r="H244" s="39" t="s">
        <v>6878</v>
      </c>
      <c r="I244" s="39" t="s">
        <v>7013</v>
      </c>
      <c r="J244" s="39" t="s">
        <v>218</v>
      </c>
      <c r="K244" s="39" t="s">
        <v>7338</v>
      </c>
      <c r="L244" s="39" t="s">
        <v>373</v>
      </c>
      <c r="M244" s="39"/>
      <c r="N244" s="39"/>
      <c r="O244" s="39"/>
      <c r="P244" s="39"/>
      <c r="Q244" s="39"/>
      <c r="R244" s="39"/>
      <c r="S244" s="39"/>
      <c r="T244" s="39" t="s">
        <v>7010</v>
      </c>
      <c r="U244" s="39" t="s">
        <v>6939</v>
      </c>
      <c r="V244" s="39" t="s">
        <v>6963</v>
      </c>
      <c r="W244" s="39" t="s">
        <v>7495</v>
      </c>
      <c r="X244" s="39" t="s">
        <v>6963</v>
      </c>
      <c r="Y244" s="49" t="s">
        <v>6883</v>
      </c>
      <c r="Z244" s="39">
        <v>2</v>
      </c>
      <c r="AA244" s="39"/>
      <c r="AB244" s="39">
        <v>4096</v>
      </c>
      <c r="AC244" s="39">
        <v>2700</v>
      </c>
      <c r="AD244" s="39"/>
      <c r="AE244" s="39"/>
      <c r="AF244" s="39"/>
      <c r="AG244" s="39" t="s">
        <v>7339</v>
      </c>
      <c r="AH244" s="39"/>
      <c r="AI244" s="57"/>
      <c r="AJ244" s="59" t="s">
        <v>6940</v>
      </c>
      <c r="AK244" s="57"/>
      <c r="AL244" s="41" t="str">
        <f>IF(A244="","",IF(IF(ISERROR(MATCH(A244,[1]vInfo!A:A,0)),"","VPC")&lt;&gt;"","VPC",IF(ISERROR(MATCH(A244,[2]vInfo!A:A,0)),IF(ISERROR(MATCH(A244,[3]vInfo!A:A,0)),"Non VPC(Location/Technical Constraint)","VPC (yet)"),"VPC (yet)")))</f>
        <v>Non VPC(Location/Technical Constraint)</v>
      </c>
      <c r="AM244" s="41" t="str">
        <f>IF(AL244="VPC (yet)",IFERROR(VLOOKUP(B244,[5]Sheet1!A:B,2,0),""),"")</f>
        <v/>
      </c>
      <c r="AN244" s="41" t="str">
        <f t="shared" si="7"/>
        <v>AP</v>
      </c>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row>
    <row r="245" spans="1:96" s="38" customFormat="1" ht="18" customHeight="1">
      <c r="A245" s="38" t="str">
        <f t="shared" si="6"/>
        <v>w11gcpsc01</v>
      </c>
      <c r="B245" s="38" t="s">
        <v>364</v>
      </c>
      <c r="C245" s="46" t="s">
        <v>7503</v>
      </c>
      <c r="D245" s="38">
        <v>3</v>
      </c>
      <c r="E245" s="38" t="s">
        <v>7504</v>
      </c>
      <c r="F245" s="38" t="s">
        <v>7505</v>
      </c>
      <c r="G245" s="39" t="s">
        <v>223</v>
      </c>
      <c r="H245" s="39" t="s">
        <v>6878</v>
      </c>
      <c r="I245" s="39" t="s">
        <v>1132</v>
      </c>
      <c r="J245" s="39" t="s">
        <v>256</v>
      </c>
      <c r="K245" s="39" t="s">
        <v>6010</v>
      </c>
      <c r="L245" s="39" t="s">
        <v>1126</v>
      </c>
      <c r="M245" s="39"/>
      <c r="N245" s="39"/>
      <c r="O245" s="39"/>
      <c r="P245" s="39"/>
      <c r="Q245" s="39"/>
      <c r="R245" s="39"/>
      <c r="S245" s="39"/>
      <c r="T245" s="39" t="s">
        <v>277</v>
      </c>
      <c r="U245" s="39" t="s">
        <v>6879</v>
      </c>
      <c r="V245" s="39" t="s">
        <v>1329</v>
      </c>
      <c r="W245" s="39" t="s">
        <v>7506</v>
      </c>
      <c r="X245" s="39" t="s">
        <v>7262</v>
      </c>
      <c r="Y245" s="49" t="s">
        <v>6883</v>
      </c>
      <c r="Z245" s="39">
        <v>2</v>
      </c>
      <c r="AA245" s="39"/>
      <c r="AB245" s="39">
        <v>4096</v>
      </c>
      <c r="AC245" s="39">
        <v>2533</v>
      </c>
      <c r="AD245" s="55" t="s">
        <v>6922</v>
      </c>
      <c r="AE245" s="55" t="s">
        <v>6923</v>
      </c>
      <c r="AF245" s="39"/>
      <c r="AG245" s="39"/>
      <c r="AH245" s="39"/>
      <c r="AI245" s="57"/>
      <c r="AJ245" s="59" t="s">
        <v>7007</v>
      </c>
      <c r="AK245" s="57"/>
      <c r="AL245" s="41" t="str">
        <f>IF(A245="","",IF(IF(ISERROR(MATCH(A245,[1]vInfo!A:A,0)),"","VPC")&lt;&gt;"","VPC",IF(ISERROR(MATCH(A245,[2]vInfo!A:A,0)),IF(ISERROR(MATCH(A245,[3]vInfo!A:A,0)),"Non VPC(Location/Technical Constraint)","VPC (yet)"),"VPC (yet)")))</f>
        <v>VPC (yet)</v>
      </c>
      <c r="AM245" s="41" t="str">
        <f>IF(AL245="VPC (yet)",IFERROR(VLOOKUP(B245,[4]Sheet1!A:B,2,0),""),"")</f>
        <v>August</v>
      </c>
      <c r="AN245" s="41" t="str">
        <f t="shared" si="7"/>
        <v>infra</v>
      </c>
      <c r="AO245" s="41">
        <f>MATCH(B245,[4]Dashboard!B:B,0)</f>
        <v>26</v>
      </c>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row>
    <row r="246" spans="1:96" s="38" customFormat="1" ht="18" customHeight="1">
      <c r="A246" s="38" t="str">
        <f t="shared" si="6"/>
        <v>w11gcpsc02</v>
      </c>
      <c r="B246" s="38" t="s">
        <v>8138</v>
      </c>
      <c r="C246" s="46" t="s">
        <v>3132</v>
      </c>
      <c r="D246" s="38">
        <v>3</v>
      </c>
      <c r="E246" s="38" t="s">
        <v>7507</v>
      </c>
      <c r="F246" s="38" t="s">
        <v>7508</v>
      </c>
      <c r="G246" s="39" t="s">
        <v>223</v>
      </c>
      <c r="H246" s="39" t="s">
        <v>6878</v>
      </c>
      <c r="I246" s="39" t="s">
        <v>1132</v>
      </c>
      <c r="J246" s="39" t="s">
        <v>256</v>
      </c>
      <c r="K246" s="39" t="s">
        <v>6010</v>
      </c>
      <c r="L246" s="39" t="s">
        <v>1126</v>
      </c>
      <c r="M246" s="39"/>
      <c r="N246" s="39"/>
      <c r="O246" s="39"/>
      <c r="P246" s="39"/>
      <c r="Q246" s="39"/>
      <c r="R246" s="39"/>
      <c r="S246" s="39"/>
      <c r="T246" s="39" t="s">
        <v>229</v>
      </c>
      <c r="U246" s="39" t="s">
        <v>6879</v>
      </c>
      <c r="V246" s="39" t="s">
        <v>1329</v>
      </c>
      <c r="W246" s="39" t="s">
        <v>7506</v>
      </c>
      <c r="X246" s="39" t="s">
        <v>7262</v>
      </c>
      <c r="Y246" s="49" t="s">
        <v>6883</v>
      </c>
      <c r="Z246" s="39">
        <v>2</v>
      </c>
      <c r="AA246" s="39"/>
      <c r="AB246" s="39">
        <v>4096</v>
      </c>
      <c r="AC246" s="39"/>
      <c r="AD246" s="39" t="s">
        <v>7102</v>
      </c>
      <c r="AE246" s="39">
        <v>81917</v>
      </c>
      <c r="AF246" s="39"/>
      <c r="AG246" s="39"/>
      <c r="AH246" s="39"/>
      <c r="AI246" s="57"/>
      <c r="AJ246" s="59" t="s">
        <v>6976</v>
      </c>
      <c r="AK246" s="57"/>
      <c r="AL246" s="41" t="str">
        <f>IF(A246="","",IF(IF(ISERROR(MATCH(A246,[1]vInfo!A:A,0)),"","VPC")&lt;&gt;"","VPC",IF(ISERROR(MATCH(A246,[2]vInfo!A:A,0)),IF(ISERROR(MATCH(A246,[3]vInfo!A:A,0)),"Non VPC(Location/Technical Constraint)","VPC (yet)"),"VPC (yet)")))</f>
        <v>VPC (yet)</v>
      </c>
      <c r="AM246" s="41" t="str">
        <f>IF(AL246="VPC (yet)",IFERROR(VLOOKUP(B246,[4]Sheet1!A:B,2,0),""),"")</f>
        <v>August</v>
      </c>
      <c r="AN246" s="41" t="str">
        <f t="shared" si="7"/>
        <v>infra</v>
      </c>
      <c r="AO246" s="41">
        <f>MATCH(B246,[4]Dashboard!B:B,0)</f>
        <v>26</v>
      </c>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row>
    <row r="247" spans="1:96" s="38" customFormat="1" ht="18" customHeight="1">
      <c r="A247" s="38" t="str">
        <f t="shared" si="6"/>
        <v>w11gfwlog01</v>
      </c>
      <c r="B247" s="38" t="s">
        <v>364</v>
      </c>
      <c r="C247" s="46" t="s">
        <v>7509</v>
      </c>
      <c r="D247" s="38">
        <v>3</v>
      </c>
      <c r="E247" s="38" t="s">
        <v>523</v>
      </c>
      <c r="F247" s="38" t="s">
        <v>524</v>
      </c>
      <c r="G247" s="39" t="s">
        <v>258</v>
      </c>
      <c r="H247" s="39" t="s">
        <v>6878</v>
      </c>
      <c r="I247" s="39" t="s">
        <v>1132</v>
      </c>
      <c r="J247" s="39" t="s">
        <v>256</v>
      </c>
      <c r="K247" s="39" t="s">
        <v>7103</v>
      </c>
      <c r="L247" s="39" t="s">
        <v>1126</v>
      </c>
      <c r="M247" s="39"/>
      <c r="N247" s="39"/>
      <c r="O247" s="39"/>
      <c r="P247" s="39"/>
      <c r="Q247" s="39"/>
      <c r="R247" s="39"/>
      <c r="S247" s="39"/>
      <c r="T247" s="39" t="s">
        <v>277</v>
      </c>
      <c r="U247" s="39" t="s">
        <v>6939</v>
      </c>
      <c r="V247" s="39" t="s">
        <v>1329</v>
      </c>
      <c r="W247" s="39" t="s">
        <v>7506</v>
      </c>
      <c r="X247" s="39" t="s">
        <v>7262</v>
      </c>
      <c r="Y247" s="49" t="s">
        <v>6883</v>
      </c>
      <c r="Z247" s="39">
        <v>2</v>
      </c>
      <c r="AA247" s="39"/>
      <c r="AB247" s="39">
        <v>4096</v>
      </c>
      <c r="AC247" s="39">
        <v>2533</v>
      </c>
      <c r="AD247" s="39"/>
      <c r="AE247" s="39"/>
      <c r="AF247" s="39"/>
      <c r="AG247" s="39"/>
      <c r="AH247" s="39"/>
      <c r="AI247" s="57"/>
      <c r="AJ247" s="59" t="s">
        <v>6940</v>
      </c>
      <c r="AK247" s="57"/>
      <c r="AL247" s="41" t="str">
        <f>IF(A247="","",IF(IF(ISERROR(MATCH(A247,[1]vInfo!A:A,0)),"","VPC")&lt;&gt;"","VPC",IF(ISERROR(MATCH(A247,[2]vInfo!A:A,0)),IF(ISERROR(MATCH(A247,[3]vInfo!A:A,0)),"Non VPC(Location/Technical Constraint)","VPC (yet)"),"VPC (yet)")))</f>
        <v>Non VPC(Location/Technical Constraint)</v>
      </c>
      <c r="AM247" s="41" t="str">
        <f>IF(AL247="VPC (yet)",IFERROR(VLOOKUP(B247,[5]Sheet1!A:B,2,0),""),"")</f>
        <v/>
      </c>
      <c r="AN247" s="41" t="str">
        <f t="shared" si="7"/>
        <v>infra</v>
      </c>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row>
    <row r="248" spans="1:96" s="38" customFormat="1" ht="18" customHeight="1">
      <c r="A248" s="38" t="str">
        <f t="shared" si="6"/>
        <v>twtpesan_fr01</v>
      </c>
      <c r="B248" s="38" t="s">
        <v>7510</v>
      </c>
      <c r="C248" s="58" t="s">
        <v>510</v>
      </c>
      <c r="D248" s="38">
        <v>1</v>
      </c>
      <c r="E248" s="38" t="s">
        <v>7511</v>
      </c>
      <c r="F248" s="38" t="s">
        <v>7512</v>
      </c>
      <c r="G248" s="39" t="s">
        <v>670</v>
      </c>
      <c r="H248" s="39" t="s">
        <v>7108</v>
      </c>
      <c r="I248" s="39" t="s">
        <v>1132</v>
      </c>
      <c r="J248" s="39" t="s">
        <v>7513</v>
      </c>
      <c r="K248" s="39" t="s">
        <v>7513</v>
      </c>
      <c r="L248" s="39" t="s">
        <v>1126</v>
      </c>
      <c r="M248" s="39"/>
      <c r="N248" s="39"/>
      <c r="O248" s="39"/>
      <c r="P248" s="39"/>
      <c r="Q248" s="39"/>
      <c r="R248" s="39"/>
      <c r="S248" s="39"/>
      <c r="T248" s="39" t="s">
        <v>277</v>
      </c>
      <c r="U248" s="39" t="s">
        <v>6939</v>
      </c>
      <c r="V248" s="39" t="s">
        <v>6880</v>
      </c>
      <c r="W248" s="39" t="s">
        <v>7514</v>
      </c>
      <c r="X248" s="39" t="s">
        <v>7262</v>
      </c>
      <c r="Y248" s="49" t="s">
        <v>6883</v>
      </c>
      <c r="Z248" s="57"/>
      <c r="AA248" s="57"/>
      <c r="AB248" s="57"/>
      <c r="AC248" s="57"/>
      <c r="AD248" s="57"/>
      <c r="AE248" s="57"/>
      <c r="AF248" s="57"/>
      <c r="AG248" s="57"/>
      <c r="AH248" s="57"/>
      <c r="AI248" s="57"/>
      <c r="AJ248" s="38" t="s">
        <v>7515</v>
      </c>
      <c r="AK248" s="57"/>
      <c r="AL248" s="41" t="str">
        <f>IF(A248="","",IF(IF(ISERROR(MATCH(A248,[1]vInfo!A:A,0)),"","VPC")&lt;&gt;"","VPC",IF(ISERROR(MATCH(A248,[2]vInfo!A:A,0)),IF(ISERROR(MATCH(A248,[3]vInfo!A:A,0)),"Non VPC(Location/Technical Constraint)","VPC (yet)"),"VPC (yet)")))</f>
        <v>Non VPC(Location/Technical Constraint)</v>
      </c>
      <c r="AM248" s="41" t="str">
        <f>IF(AL248="VPC (yet)",IFERROR(VLOOKUP(B248,[5]Sheet1!A:B,2,0),""),"")</f>
        <v/>
      </c>
      <c r="AN248" s="41" t="str">
        <f t="shared" si="7"/>
        <v>infra</v>
      </c>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row>
    <row r="249" spans="1:96" s="38" customFormat="1" ht="18" customHeight="1">
      <c r="A249" s="38" t="str">
        <f t="shared" si="6"/>
        <v>twtpesan_fr02</v>
      </c>
      <c r="B249" s="38" t="s">
        <v>7510</v>
      </c>
      <c r="C249" s="58" t="s">
        <v>510</v>
      </c>
      <c r="D249" s="38">
        <v>1</v>
      </c>
      <c r="E249" s="38" t="s">
        <v>7516</v>
      </c>
      <c r="F249" s="38" t="s">
        <v>7517</v>
      </c>
      <c r="G249" s="39" t="s">
        <v>670</v>
      </c>
      <c r="H249" s="39" t="s">
        <v>7108</v>
      </c>
      <c r="I249" s="39" t="s">
        <v>1132</v>
      </c>
      <c r="J249" s="39" t="s">
        <v>7513</v>
      </c>
      <c r="K249" s="39" t="s">
        <v>7513</v>
      </c>
      <c r="L249" s="39" t="s">
        <v>1126</v>
      </c>
      <c r="M249" s="39"/>
      <c r="N249" s="39"/>
      <c r="O249" s="39"/>
      <c r="P249" s="39"/>
      <c r="Q249" s="39"/>
      <c r="R249" s="39"/>
      <c r="S249" s="39"/>
      <c r="T249" s="39" t="s">
        <v>277</v>
      </c>
      <c r="U249" s="39" t="s">
        <v>6939</v>
      </c>
      <c r="V249" s="39" t="s">
        <v>6880</v>
      </c>
      <c r="W249" s="39" t="s">
        <v>7514</v>
      </c>
      <c r="X249" s="39" t="s">
        <v>7262</v>
      </c>
      <c r="Y249" s="49" t="s">
        <v>6883</v>
      </c>
      <c r="Z249" s="57"/>
      <c r="AA249" s="57"/>
      <c r="AB249" s="57"/>
      <c r="AC249" s="57"/>
      <c r="AD249" s="57"/>
      <c r="AE249" s="57"/>
      <c r="AF249" s="57"/>
      <c r="AG249" s="57"/>
      <c r="AH249" s="57"/>
      <c r="AI249" s="57"/>
      <c r="AJ249" s="38" t="s">
        <v>7515</v>
      </c>
      <c r="AK249" s="57"/>
      <c r="AL249" s="41" t="str">
        <f>IF(A249="","",IF(IF(ISERROR(MATCH(A249,[1]vInfo!A:A,0)),"","VPC")&lt;&gt;"","VPC",IF(ISERROR(MATCH(A249,[2]vInfo!A:A,0)),IF(ISERROR(MATCH(A249,[3]vInfo!A:A,0)),"Non VPC(Location/Technical Constraint)","VPC (yet)"),"VPC (yet)")))</f>
        <v>Non VPC(Location/Technical Constraint)</v>
      </c>
      <c r="AM249" s="41" t="str">
        <f>IF(AL249="VPC (yet)",IFERROR(VLOOKUP(B249,[5]Sheet1!A:B,2,0),""),"")</f>
        <v/>
      </c>
      <c r="AN249" s="41" t="str">
        <f t="shared" si="7"/>
        <v>infra</v>
      </c>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row>
    <row r="250" spans="1:96" s="38" customFormat="1" ht="18" customHeight="1">
      <c r="A250" s="38" t="str">
        <f t="shared" si="6"/>
        <v>twtynsan_fr01</v>
      </c>
      <c r="B250" s="38" t="s">
        <v>7510</v>
      </c>
      <c r="C250" s="58" t="s">
        <v>510</v>
      </c>
      <c r="D250" s="38">
        <v>1</v>
      </c>
      <c r="E250" s="38" t="s">
        <v>7518</v>
      </c>
      <c r="F250" s="38" t="s">
        <v>7519</v>
      </c>
      <c r="G250" s="39" t="s">
        <v>670</v>
      </c>
      <c r="H250" s="39" t="s">
        <v>7108</v>
      </c>
      <c r="I250" s="39" t="s">
        <v>1132</v>
      </c>
      <c r="J250" s="39" t="s">
        <v>7513</v>
      </c>
      <c r="K250" s="39" t="s">
        <v>7513</v>
      </c>
      <c r="L250" s="39" t="s">
        <v>1126</v>
      </c>
      <c r="M250" s="39"/>
      <c r="N250" s="39"/>
      <c r="O250" s="39"/>
      <c r="P250" s="39"/>
      <c r="Q250" s="39"/>
      <c r="R250" s="39"/>
      <c r="S250" s="39"/>
      <c r="T250" s="39" t="s">
        <v>229</v>
      </c>
      <c r="U250" s="39" t="s">
        <v>6939</v>
      </c>
      <c r="V250" s="39" t="s">
        <v>6880</v>
      </c>
      <c r="W250" s="39" t="s">
        <v>7514</v>
      </c>
      <c r="X250" s="39" t="s">
        <v>7262</v>
      </c>
      <c r="Y250" s="49" t="s">
        <v>6883</v>
      </c>
      <c r="Z250" s="57"/>
      <c r="AA250" s="57"/>
      <c r="AB250" s="57"/>
      <c r="AC250" s="57"/>
      <c r="AD250" s="57"/>
      <c r="AE250" s="57"/>
      <c r="AF250" s="57"/>
      <c r="AG250" s="57"/>
      <c r="AH250" s="57"/>
      <c r="AI250" s="57"/>
      <c r="AJ250" s="38" t="s">
        <v>7520</v>
      </c>
      <c r="AK250" s="57"/>
      <c r="AL250" s="41" t="str">
        <f>IF(A250="","",IF(IF(ISERROR(MATCH(A250,[1]vInfo!A:A,0)),"","VPC")&lt;&gt;"","VPC",IF(ISERROR(MATCH(A250,[2]vInfo!A:A,0)),IF(ISERROR(MATCH(A250,[3]vInfo!A:A,0)),"Non VPC(Location/Technical Constraint)","VPC (yet)"),"VPC (yet)")))</f>
        <v>Non VPC(Location/Technical Constraint)</v>
      </c>
      <c r="AM250" s="41" t="str">
        <f>IF(AL250="VPC (yet)",IFERROR(VLOOKUP(B250,[5]Sheet1!A:B,2,0),""),"")</f>
        <v/>
      </c>
      <c r="AN250" s="41" t="str">
        <f t="shared" si="7"/>
        <v>infra</v>
      </c>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row>
    <row r="251" spans="1:96" s="38" customFormat="1" ht="18" customHeight="1">
      <c r="A251" s="38" t="str">
        <f t="shared" si="6"/>
        <v>twtynsan_fr02</v>
      </c>
      <c r="B251" s="38" t="s">
        <v>7510</v>
      </c>
      <c r="C251" s="58" t="s">
        <v>510</v>
      </c>
      <c r="D251" s="38">
        <v>1</v>
      </c>
      <c r="E251" s="38" t="s">
        <v>7521</v>
      </c>
      <c r="F251" s="38" t="s">
        <v>7522</v>
      </c>
      <c r="G251" s="39" t="s">
        <v>670</v>
      </c>
      <c r="H251" s="39" t="s">
        <v>7108</v>
      </c>
      <c r="I251" s="39" t="s">
        <v>1132</v>
      </c>
      <c r="J251" s="39" t="s">
        <v>7513</v>
      </c>
      <c r="K251" s="39" t="s">
        <v>7513</v>
      </c>
      <c r="L251" s="39" t="s">
        <v>1126</v>
      </c>
      <c r="M251" s="39"/>
      <c r="N251" s="39"/>
      <c r="O251" s="39"/>
      <c r="P251" s="39"/>
      <c r="Q251" s="39"/>
      <c r="R251" s="39"/>
      <c r="S251" s="39"/>
      <c r="T251" s="39" t="s">
        <v>229</v>
      </c>
      <c r="U251" s="39" t="s">
        <v>6939</v>
      </c>
      <c r="V251" s="39" t="s">
        <v>6880</v>
      </c>
      <c r="W251" s="39" t="s">
        <v>7514</v>
      </c>
      <c r="X251" s="39" t="s">
        <v>7262</v>
      </c>
      <c r="Y251" s="49" t="s">
        <v>6883</v>
      </c>
      <c r="Z251" s="57"/>
      <c r="AA251" s="57"/>
      <c r="AB251" s="57"/>
      <c r="AC251" s="57"/>
      <c r="AD251" s="57"/>
      <c r="AE251" s="57"/>
      <c r="AF251" s="57"/>
      <c r="AG251" s="57"/>
      <c r="AH251" s="57"/>
      <c r="AI251" s="57"/>
      <c r="AJ251" s="38" t="s">
        <v>7520</v>
      </c>
      <c r="AK251" s="57"/>
      <c r="AL251" s="41" t="str">
        <f>IF(A251="","",IF(IF(ISERROR(MATCH(A251,[1]vInfo!A:A,0)),"","VPC")&lt;&gt;"","VPC",IF(ISERROR(MATCH(A251,[2]vInfo!A:A,0)),IF(ISERROR(MATCH(A251,[3]vInfo!A:A,0)),"Non VPC(Location/Technical Constraint)","VPC (yet)"),"VPC (yet)")))</f>
        <v>Non VPC(Location/Technical Constraint)</v>
      </c>
      <c r="AM251" s="41" t="str">
        <f>IF(AL251="VPC (yet)",IFERROR(VLOOKUP(B251,[5]Sheet1!A:B,2,0),""),"")</f>
        <v/>
      </c>
      <c r="AN251" s="41" t="str">
        <f t="shared" si="7"/>
        <v>infra</v>
      </c>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row>
    <row r="252" spans="1:96" s="38" customFormat="1" ht="18" customHeight="1">
      <c r="A252" s="38" t="str">
        <f t="shared" si="6"/>
        <v>a11gtsmnim1a</v>
      </c>
      <c r="B252" s="38" t="s">
        <v>7510</v>
      </c>
      <c r="C252" s="38" t="s">
        <v>577</v>
      </c>
      <c r="D252" s="38">
        <v>1</v>
      </c>
      <c r="E252" s="38" t="s">
        <v>7523</v>
      </c>
      <c r="F252" s="38" t="s">
        <v>7524</v>
      </c>
      <c r="G252" s="39" t="s">
        <v>223</v>
      </c>
      <c r="H252" s="39" t="s">
        <v>6958</v>
      </c>
      <c r="I252" s="39" t="s">
        <v>1132</v>
      </c>
      <c r="J252" s="39" t="s">
        <v>303</v>
      </c>
      <c r="K252" s="39" t="s">
        <v>7525</v>
      </c>
      <c r="L252" s="39" t="s">
        <v>1126</v>
      </c>
      <c r="M252" s="39"/>
      <c r="N252" s="39"/>
      <c r="O252" s="39"/>
      <c r="P252" s="39"/>
      <c r="Q252" s="39"/>
      <c r="R252" s="39"/>
      <c r="S252" s="39"/>
      <c r="T252" s="39" t="s">
        <v>229</v>
      </c>
      <c r="U252" s="39" t="s">
        <v>6939</v>
      </c>
      <c r="V252" s="39" t="s">
        <v>6880</v>
      </c>
      <c r="W252" s="39" t="s">
        <v>6999</v>
      </c>
      <c r="X252" s="39" t="s">
        <v>6882</v>
      </c>
      <c r="Y252" s="49" t="s">
        <v>6883</v>
      </c>
      <c r="Z252" s="39"/>
      <c r="AA252" s="39">
        <v>1</v>
      </c>
      <c r="AB252" s="39">
        <v>8192</v>
      </c>
      <c r="AC252" s="39">
        <v>3300</v>
      </c>
      <c r="AD252" s="39"/>
      <c r="AE252" s="39"/>
      <c r="AF252" s="39"/>
      <c r="AG252" s="39"/>
      <c r="AH252" s="39"/>
      <c r="AI252" s="57"/>
      <c r="AJ252" s="38" t="s">
        <v>6970</v>
      </c>
      <c r="AK252" s="57"/>
      <c r="AL252" s="41" t="str">
        <f>IF(A252="","",IF(IF(ISERROR(MATCH(A252,[1]vInfo!A:A,0)),"","VPC")&lt;&gt;"","VPC",IF(ISERROR(MATCH(A252,[2]vInfo!A:A,0)),IF(ISERROR(MATCH(A252,[3]vInfo!A:A,0)),"Non VPC(Location/Technical Constraint)","VPC (yet)"),"VPC (yet)")))</f>
        <v>Non VPC(Location/Technical Constraint)</v>
      </c>
      <c r="AM252" s="41" t="str">
        <f>IF(AL252="VPC (yet)",IFERROR(VLOOKUP(B252,[5]Sheet1!A:B,2,0),""),"")</f>
        <v/>
      </c>
      <c r="AN252" s="41" t="str">
        <f t="shared" si="7"/>
        <v>infra</v>
      </c>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row>
    <row r="253" spans="1:96" s="38" customFormat="1" ht="18" customHeight="1">
      <c r="A253" s="38" t="str">
        <f t="shared" si="6"/>
        <v>a11rtsmnim1a</v>
      </c>
      <c r="B253" s="38" t="s">
        <v>7510</v>
      </c>
      <c r="C253" s="38" t="s">
        <v>577</v>
      </c>
      <c r="D253" s="38">
        <v>1</v>
      </c>
      <c r="E253" s="38" t="s">
        <v>7526</v>
      </c>
      <c r="F253" s="38" t="s">
        <v>581</v>
      </c>
      <c r="G253" s="39" t="s">
        <v>311</v>
      </c>
      <c r="H253" s="39" t="s">
        <v>6958</v>
      </c>
      <c r="I253" s="39" t="s">
        <v>311</v>
      </c>
      <c r="J253" s="39" t="s">
        <v>303</v>
      </c>
      <c r="K253" s="39" t="s">
        <v>7525</v>
      </c>
      <c r="L253" s="39" t="s">
        <v>1126</v>
      </c>
      <c r="M253" s="39"/>
      <c r="N253" s="39"/>
      <c r="O253" s="39"/>
      <c r="P253" s="39"/>
      <c r="Q253" s="39"/>
      <c r="R253" s="39"/>
      <c r="S253" s="39"/>
      <c r="T253" s="39" t="s">
        <v>277</v>
      </c>
      <c r="U253" s="39" t="s">
        <v>6939</v>
      </c>
      <c r="V253" s="39" t="s">
        <v>6880</v>
      </c>
      <c r="W253" s="39" t="s">
        <v>6999</v>
      </c>
      <c r="X253" s="39" t="s">
        <v>6882</v>
      </c>
      <c r="Y253" s="49" t="s">
        <v>6883</v>
      </c>
      <c r="Z253" s="39"/>
      <c r="AA253" s="39">
        <v>1</v>
      </c>
      <c r="AB253" s="39">
        <v>8192</v>
      </c>
      <c r="AC253" s="39"/>
      <c r="AD253" s="39"/>
      <c r="AE253" s="39"/>
      <c r="AF253" s="39"/>
      <c r="AG253" s="39"/>
      <c r="AH253" s="39"/>
      <c r="AI253" s="57"/>
      <c r="AJ253" s="38" t="s">
        <v>7086</v>
      </c>
      <c r="AK253" s="57"/>
      <c r="AL253" s="41" t="str">
        <f>IF(A253="","",IF(IF(ISERROR(MATCH(A253,[1]vInfo!A:A,0)),"","VPC")&lt;&gt;"","VPC",IF(ISERROR(MATCH(A253,[2]vInfo!A:A,0)),IF(ISERROR(MATCH(A253,[3]vInfo!A:A,0)),"Non VPC(Location/Technical Constraint)","VPC (yet)"),"VPC (yet)")))</f>
        <v>Non VPC(Location/Technical Constraint)</v>
      </c>
      <c r="AM253" s="41" t="str">
        <f>IF(AL253="VPC (yet)",IFERROR(VLOOKUP(B253,[5]Sheet1!A:B,2,0),""),"")</f>
        <v/>
      </c>
      <c r="AN253" s="41" t="str">
        <f t="shared" si="7"/>
        <v>infra</v>
      </c>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row>
    <row r="254" spans="1:96" s="38" customFormat="1" ht="18" customHeight="1">
      <c r="A254" s="38" t="str">
        <f t="shared" si="6"/>
        <v>twtpesdc02sane01</v>
      </c>
      <c r="B254" s="38" t="s">
        <v>7510</v>
      </c>
      <c r="C254" s="38" t="s">
        <v>7527</v>
      </c>
      <c r="D254" s="38">
        <v>1</v>
      </c>
      <c r="E254" s="38" t="s">
        <v>7528</v>
      </c>
      <c r="F254" s="38" t="s">
        <v>7529</v>
      </c>
      <c r="G254" s="39" t="s">
        <v>223</v>
      </c>
      <c r="H254" s="39" t="s">
        <v>7108</v>
      </c>
      <c r="I254" s="39" t="s">
        <v>1132</v>
      </c>
      <c r="J254" s="39" t="s">
        <v>7109</v>
      </c>
      <c r="K254" s="39" t="s">
        <v>7110</v>
      </c>
      <c r="L254" s="39" t="s">
        <v>1126</v>
      </c>
      <c r="M254" s="39"/>
      <c r="N254" s="39"/>
      <c r="O254" s="39"/>
      <c r="P254" s="39"/>
      <c r="Q254" s="39"/>
      <c r="R254" s="39"/>
      <c r="S254" s="39"/>
      <c r="T254" s="39" t="s">
        <v>277</v>
      </c>
      <c r="U254" s="39" t="s">
        <v>6939</v>
      </c>
      <c r="V254" s="39" t="s">
        <v>6880</v>
      </c>
      <c r="W254" s="39" t="s">
        <v>7514</v>
      </c>
      <c r="X254" s="39" t="s">
        <v>7262</v>
      </c>
      <c r="Y254" s="49" t="s">
        <v>6883</v>
      </c>
      <c r="Z254" s="39"/>
      <c r="AA254" s="39"/>
      <c r="AB254" s="39"/>
      <c r="AC254" s="39"/>
      <c r="AD254" s="39"/>
      <c r="AE254" s="39"/>
      <c r="AF254" s="39"/>
      <c r="AG254" s="39"/>
      <c r="AH254" s="39"/>
      <c r="AI254" s="57"/>
      <c r="AJ254" s="38" t="s">
        <v>7515</v>
      </c>
      <c r="AK254" s="57"/>
      <c r="AL254" s="41" t="str">
        <f>IF(A254="","",IF(IF(ISERROR(MATCH(A254,[1]vInfo!A:A,0)),"","VPC")&lt;&gt;"","VPC",IF(ISERROR(MATCH(A254,[2]vInfo!A:A,0)),IF(ISERROR(MATCH(A254,[3]vInfo!A:A,0)),"Non VPC(Location/Technical Constraint)","VPC (yet)"),"VPC (yet)")))</f>
        <v>Non VPC(Location/Technical Constraint)</v>
      </c>
      <c r="AM254" s="41" t="str">
        <f>IF(AL254="VPC (yet)",IFERROR(VLOOKUP(B254,[5]Sheet1!A:B,2,0),""),"")</f>
        <v/>
      </c>
      <c r="AN254" s="41" t="str">
        <f t="shared" si="7"/>
        <v>infra</v>
      </c>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row>
    <row r="255" spans="1:96" s="38" customFormat="1" ht="18" customHeight="1">
      <c r="A255" s="38" t="str">
        <f t="shared" si="6"/>
        <v>twtpesdc02sane02</v>
      </c>
      <c r="B255" s="38" t="s">
        <v>7510</v>
      </c>
      <c r="C255" s="38" t="s">
        <v>7527</v>
      </c>
      <c r="D255" s="38">
        <v>1</v>
      </c>
      <c r="E255" s="38" t="s">
        <v>7530</v>
      </c>
      <c r="F255" s="38" t="s">
        <v>7531</v>
      </c>
      <c r="G255" s="39" t="s">
        <v>223</v>
      </c>
      <c r="H255" s="39" t="s">
        <v>7108</v>
      </c>
      <c r="I255" s="39" t="s">
        <v>1132</v>
      </c>
      <c r="J255" s="39" t="s">
        <v>7109</v>
      </c>
      <c r="K255" s="39" t="s">
        <v>7110</v>
      </c>
      <c r="L255" s="39" t="s">
        <v>1126</v>
      </c>
      <c r="M255" s="39"/>
      <c r="N255" s="39"/>
      <c r="O255" s="39"/>
      <c r="P255" s="39"/>
      <c r="Q255" s="39"/>
      <c r="R255" s="39"/>
      <c r="S255" s="39"/>
      <c r="T255" s="39" t="s">
        <v>277</v>
      </c>
      <c r="U255" s="39" t="s">
        <v>6939</v>
      </c>
      <c r="V255" s="39" t="s">
        <v>6880</v>
      </c>
      <c r="W255" s="39" t="s">
        <v>7514</v>
      </c>
      <c r="X255" s="39" t="s">
        <v>7262</v>
      </c>
      <c r="Y255" s="49" t="s">
        <v>6883</v>
      </c>
      <c r="Z255" s="39"/>
      <c r="AA255" s="39"/>
      <c r="AB255" s="39"/>
      <c r="AC255" s="39"/>
      <c r="AD255" s="39"/>
      <c r="AE255" s="39"/>
      <c r="AF255" s="39"/>
      <c r="AG255" s="39"/>
      <c r="AH255" s="39"/>
      <c r="AI255" s="57"/>
      <c r="AJ255" s="38" t="s">
        <v>7515</v>
      </c>
      <c r="AK255" s="57"/>
      <c r="AL255" s="41" t="str">
        <f>IF(A255="","",IF(IF(ISERROR(MATCH(A255,[1]vInfo!A:A,0)),"","VPC")&lt;&gt;"","VPC",IF(ISERROR(MATCH(A255,[2]vInfo!A:A,0)),IF(ISERROR(MATCH(A255,[3]vInfo!A:A,0)),"Non VPC(Location/Technical Constraint)","VPC (yet)"),"VPC (yet)")))</f>
        <v>Non VPC(Location/Technical Constraint)</v>
      </c>
      <c r="AM255" s="41" t="str">
        <f>IF(AL255="VPC (yet)",IFERROR(VLOOKUP(B255,[5]Sheet1!A:B,2,0),""),"")</f>
        <v/>
      </c>
      <c r="AN255" s="41" t="str">
        <f t="shared" si="7"/>
        <v>infra</v>
      </c>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row>
    <row r="256" spans="1:96" s="38" customFormat="1" ht="18" customHeight="1">
      <c r="A256" s="38" t="str">
        <f t="shared" si="6"/>
        <v>twtpesdc02vmax</v>
      </c>
      <c r="B256" s="38" t="s">
        <v>7510</v>
      </c>
      <c r="C256" s="38" t="s">
        <v>7527</v>
      </c>
      <c r="D256" s="38">
        <v>1</v>
      </c>
      <c r="E256" s="38" t="s">
        <v>7532</v>
      </c>
      <c r="F256" s="38" t="s">
        <v>7533</v>
      </c>
      <c r="G256" s="39" t="s">
        <v>223</v>
      </c>
      <c r="H256" s="39" t="s">
        <v>7108</v>
      </c>
      <c r="I256" s="39" t="s">
        <v>1132</v>
      </c>
      <c r="J256" s="39" t="s">
        <v>7534</v>
      </c>
      <c r="K256" s="39" t="s">
        <v>7535</v>
      </c>
      <c r="L256" s="39" t="s">
        <v>1126</v>
      </c>
      <c r="M256" s="39"/>
      <c r="N256" s="39"/>
      <c r="O256" s="39"/>
      <c r="P256" s="39"/>
      <c r="Q256" s="39"/>
      <c r="R256" s="39"/>
      <c r="S256" s="39"/>
      <c r="T256" s="39" t="s">
        <v>277</v>
      </c>
      <c r="U256" s="39" t="s">
        <v>6939</v>
      </c>
      <c r="V256" s="39" t="s">
        <v>6880</v>
      </c>
      <c r="W256" s="39" t="s">
        <v>7514</v>
      </c>
      <c r="X256" s="39" t="s">
        <v>7262</v>
      </c>
      <c r="Y256" s="49" t="s">
        <v>6883</v>
      </c>
      <c r="Z256" s="39"/>
      <c r="AA256" s="39"/>
      <c r="AB256" s="39"/>
      <c r="AC256" s="39"/>
      <c r="AD256" s="39"/>
      <c r="AE256" s="39"/>
      <c r="AF256" s="39"/>
      <c r="AG256" s="39"/>
      <c r="AH256" s="39"/>
      <c r="AI256" s="57"/>
      <c r="AJ256" s="38" t="s">
        <v>7515</v>
      </c>
      <c r="AK256" s="57"/>
      <c r="AL256" s="41" t="str">
        <f>IF(A256="","",IF(IF(ISERROR(MATCH(A256,[1]vInfo!A:A,0)),"","VPC")&lt;&gt;"","VPC",IF(ISERROR(MATCH(A256,[2]vInfo!A:A,0)),IF(ISERROR(MATCH(A256,[3]vInfo!A:A,0)),"Non VPC(Location/Technical Constraint)","VPC (yet)"),"VPC (yet)")))</f>
        <v>Non VPC(Location/Technical Constraint)</v>
      </c>
      <c r="AM256" s="41" t="str">
        <f>IF(AL256="VPC (yet)",IFERROR(VLOOKUP(B256,[5]Sheet1!A:B,2,0),""),"")</f>
        <v/>
      </c>
      <c r="AN256" s="41" t="str">
        <f t="shared" si="7"/>
        <v>infra</v>
      </c>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row>
    <row r="257" spans="1:42" ht="18" customHeight="1">
      <c r="A257" s="38" t="str">
        <f t="shared" si="6"/>
        <v>twtynpdc01sane01</v>
      </c>
      <c r="B257" s="38" t="s">
        <v>7510</v>
      </c>
      <c r="C257" s="38" t="s">
        <v>7527</v>
      </c>
      <c r="D257" s="38">
        <v>1</v>
      </c>
      <c r="E257" s="38" t="s">
        <v>7536</v>
      </c>
      <c r="F257" s="38" t="s">
        <v>7537</v>
      </c>
      <c r="G257" s="39" t="s">
        <v>223</v>
      </c>
      <c r="H257" s="39" t="s">
        <v>7108</v>
      </c>
      <c r="I257" s="39" t="s">
        <v>1132</v>
      </c>
      <c r="J257" s="39" t="s">
        <v>7109</v>
      </c>
      <c r="K257" s="39" t="s">
        <v>7110</v>
      </c>
      <c r="L257" s="39" t="s">
        <v>1126</v>
      </c>
      <c r="M257" s="39"/>
      <c r="N257" s="39"/>
      <c r="O257" s="39"/>
      <c r="P257" s="39"/>
      <c r="Q257" s="39"/>
      <c r="R257" s="39"/>
      <c r="S257" s="39"/>
      <c r="T257" s="39" t="s">
        <v>229</v>
      </c>
      <c r="U257" s="39" t="s">
        <v>6939</v>
      </c>
      <c r="V257" s="39" t="s">
        <v>6880</v>
      </c>
      <c r="W257" s="39" t="s">
        <v>7514</v>
      </c>
      <c r="X257" s="39" t="s">
        <v>7262</v>
      </c>
      <c r="Y257" s="49" t="s">
        <v>6883</v>
      </c>
      <c r="Z257" s="39"/>
      <c r="AA257" s="39"/>
      <c r="AB257" s="39"/>
      <c r="AC257" s="39"/>
      <c r="AD257" s="39"/>
      <c r="AE257" s="39"/>
      <c r="AF257" s="39"/>
      <c r="AG257" s="39"/>
      <c r="AH257" s="39"/>
      <c r="AI257" s="57"/>
      <c r="AJ257" s="38" t="s">
        <v>7538</v>
      </c>
      <c r="AK257" s="57"/>
      <c r="AL257" s="41" t="str">
        <f>IF(A257="","",IF(IF(ISERROR(MATCH(A257,[1]vInfo!A:A,0)),"","VPC")&lt;&gt;"","VPC",IF(ISERROR(MATCH(A257,[2]vInfo!A:A,0)),IF(ISERROR(MATCH(A257,[3]vInfo!A:A,0)),"Non VPC(Location/Technical Constraint)","VPC (yet)"),"VPC (yet)")))</f>
        <v>Non VPC(Location/Technical Constraint)</v>
      </c>
      <c r="AM257" s="41" t="str">
        <f>IF(AL257="VPC (yet)",IFERROR(VLOOKUP(B257,[5]Sheet1!A:B,2,0),""),"")</f>
        <v/>
      </c>
      <c r="AN257" s="41" t="str">
        <f t="shared" si="7"/>
        <v>infra</v>
      </c>
    </row>
    <row r="258" spans="1:42" ht="18" customHeight="1">
      <c r="A258" s="38" t="str">
        <f t="shared" si="6"/>
        <v>twtynpdc01sane02</v>
      </c>
      <c r="B258" s="38" t="s">
        <v>7510</v>
      </c>
      <c r="C258" s="38" t="s">
        <v>7527</v>
      </c>
      <c r="D258" s="38">
        <v>1</v>
      </c>
      <c r="E258" s="38" t="s">
        <v>7539</v>
      </c>
      <c r="F258" s="38" t="s">
        <v>7540</v>
      </c>
      <c r="G258" s="39" t="s">
        <v>223</v>
      </c>
      <c r="H258" s="39" t="s">
        <v>7108</v>
      </c>
      <c r="I258" s="39" t="s">
        <v>1132</v>
      </c>
      <c r="J258" s="39" t="s">
        <v>7109</v>
      </c>
      <c r="K258" s="39" t="s">
        <v>7110</v>
      </c>
      <c r="L258" s="39" t="s">
        <v>1126</v>
      </c>
      <c r="M258" s="39"/>
      <c r="N258" s="39"/>
      <c r="O258" s="39"/>
      <c r="P258" s="39"/>
      <c r="Q258" s="39"/>
      <c r="R258" s="39"/>
      <c r="S258" s="39"/>
      <c r="T258" s="39" t="s">
        <v>229</v>
      </c>
      <c r="U258" s="39" t="s">
        <v>6939</v>
      </c>
      <c r="V258" s="39" t="s">
        <v>6880</v>
      </c>
      <c r="W258" s="39" t="s">
        <v>7514</v>
      </c>
      <c r="X258" s="39" t="s">
        <v>7262</v>
      </c>
      <c r="Y258" s="49" t="s">
        <v>6883</v>
      </c>
      <c r="Z258" s="39"/>
      <c r="AA258" s="39"/>
      <c r="AB258" s="39"/>
      <c r="AC258" s="39"/>
      <c r="AD258" s="39"/>
      <c r="AE258" s="39"/>
      <c r="AF258" s="39"/>
      <c r="AG258" s="39"/>
      <c r="AH258" s="39"/>
      <c r="AI258" s="57"/>
      <c r="AJ258" s="38" t="s">
        <v>7538</v>
      </c>
      <c r="AK258" s="57"/>
      <c r="AL258" s="41" t="str">
        <f>IF(A258="","",IF(IF(ISERROR(MATCH(A258,[1]vInfo!A:A,0)),"","VPC")&lt;&gt;"","VPC",IF(ISERROR(MATCH(A258,[2]vInfo!A:A,0)),IF(ISERROR(MATCH(A258,[3]vInfo!A:A,0)),"Non VPC(Location/Technical Constraint)","VPC (yet)"),"VPC (yet)")))</f>
        <v>Non VPC(Location/Technical Constraint)</v>
      </c>
      <c r="AM258" s="41" t="str">
        <f>IF(AL258="VPC (yet)",IFERROR(VLOOKUP(B258,[5]Sheet1!A:B,2,0),""),"")</f>
        <v/>
      </c>
      <c r="AN258" s="41" t="str">
        <f t="shared" si="7"/>
        <v>infra</v>
      </c>
    </row>
    <row r="259" spans="1:42" ht="18" customHeight="1">
      <c r="A259" s="38" t="str">
        <f t="shared" ref="A259:A322" si="8">TRIM(LOWER(E259))</f>
        <v>twtynpdc01vmax</v>
      </c>
      <c r="B259" s="38" t="s">
        <v>7510</v>
      </c>
      <c r="C259" s="38" t="s">
        <v>577</v>
      </c>
      <c r="D259" s="38">
        <v>1</v>
      </c>
      <c r="E259" s="38" t="s">
        <v>7541</v>
      </c>
      <c r="F259" s="38" t="s">
        <v>7542</v>
      </c>
      <c r="G259" s="39" t="s">
        <v>223</v>
      </c>
      <c r="H259" s="39" t="s">
        <v>7108</v>
      </c>
      <c r="I259" s="39" t="s">
        <v>1132</v>
      </c>
      <c r="J259" s="39" t="s">
        <v>7534</v>
      </c>
      <c r="K259" s="39" t="s">
        <v>7535</v>
      </c>
      <c r="L259" s="39" t="s">
        <v>1126</v>
      </c>
      <c r="M259" s="39"/>
      <c r="N259" s="39"/>
      <c r="O259" s="39"/>
      <c r="P259" s="39"/>
      <c r="Q259" s="39"/>
      <c r="R259" s="39"/>
      <c r="S259" s="39"/>
      <c r="T259" s="39" t="s">
        <v>229</v>
      </c>
      <c r="U259" s="39" t="s">
        <v>6939</v>
      </c>
      <c r="V259" s="39" t="s">
        <v>6880</v>
      </c>
      <c r="W259" s="39" t="s">
        <v>7514</v>
      </c>
      <c r="X259" s="39" t="s">
        <v>7262</v>
      </c>
      <c r="Y259" s="49" t="s">
        <v>6883</v>
      </c>
      <c r="Z259" s="39"/>
      <c r="AA259" s="39"/>
      <c r="AB259" s="39"/>
      <c r="AC259" s="39"/>
      <c r="AD259" s="39"/>
      <c r="AE259" s="39"/>
      <c r="AF259" s="39"/>
      <c r="AG259" s="39"/>
      <c r="AH259" s="39"/>
      <c r="AI259" s="57"/>
      <c r="AJ259" s="38" t="s">
        <v>7538</v>
      </c>
      <c r="AK259" s="57"/>
      <c r="AL259" s="41" t="str">
        <f>IF(A259="","",IF(IF(ISERROR(MATCH(A259,[1]vInfo!A:A,0)),"","VPC")&lt;&gt;"","VPC",IF(ISERROR(MATCH(A259,[2]vInfo!A:A,0)),IF(ISERROR(MATCH(A259,[3]vInfo!A:A,0)),"Non VPC(Location/Technical Constraint)","VPC (yet)"),"VPC (yet)")))</f>
        <v>Non VPC(Location/Technical Constraint)</v>
      </c>
      <c r="AM259" s="41" t="str">
        <f>IF(AL259="VPC (yet)",IFERROR(VLOOKUP(B259,[5]Sheet1!A:B,2,0),""),"")</f>
        <v/>
      </c>
      <c r="AN259" s="41" t="str">
        <f t="shared" si="7"/>
        <v>infra</v>
      </c>
    </row>
    <row r="260" spans="1:42" ht="18" customHeight="1">
      <c r="A260" s="38" t="str">
        <f t="shared" si="8"/>
        <v>w11gcmcne1a</v>
      </c>
      <c r="B260" s="38" t="s">
        <v>7510</v>
      </c>
      <c r="C260" s="38" t="s">
        <v>7527</v>
      </c>
      <c r="D260" s="38">
        <v>1</v>
      </c>
      <c r="E260" s="38" t="s">
        <v>7543</v>
      </c>
      <c r="F260" s="38" t="s">
        <v>7544</v>
      </c>
      <c r="G260" s="39" t="s">
        <v>223</v>
      </c>
      <c r="H260" s="39" t="s">
        <v>6878</v>
      </c>
      <c r="I260" s="39" t="s">
        <v>1132</v>
      </c>
      <c r="J260" s="39" t="s">
        <v>256</v>
      </c>
      <c r="K260" s="39" t="s">
        <v>5969</v>
      </c>
      <c r="L260" s="39" t="s">
        <v>1126</v>
      </c>
      <c r="M260" s="39"/>
      <c r="N260" s="39"/>
      <c r="O260" s="39"/>
      <c r="P260" s="39"/>
      <c r="Q260" s="39"/>
      <c r="R260" s="39"/>
      <c r="S260" s="39"/>
      <c r="T260" s="39" t="s">
        <v>229</v>
      </c>
      <c r="U260" s="39" t="s">
        <v>6879</v>
      </c>
      <c r="V260" s="39" t="s">
        <v>6880</v>
      </c>
      <c r="W260" s="39" t="s">
        <v>7514</v>
      </c>
      <c r="X260" s="39" t="s">
        <v>7262</v>
      </c>
      <c r="Y260" s="49" t="s">
        <v>6883</v>
      </c>
      <c r="Z260" s="39" t="s">
        <v>1128</v>
      </c>
      <c r="AA260" s="39"/>
      <c r="AB260" s="39">
        <v>8192</v>
      </c>
      <c r="AC260" s="39"/>
      <c r="AD260" s="55" t="s">
        <v>6922</v>
      </c>
      <c r="AE260" s="39">
        <v>102396</v>
      </c>
      <c r="AF260" s="39"/>
      <c r="AG260" s="39"/>
      <c r="AH260" s="39"/>
      <c r="AI260" s="57"/>
      <c r="AJ260" s="59" t="s">
        <v>6886</v>
      </c>
      <c r="AK260" s="57"/>
      <c r="AL260" s="41" t="str">
        <f>IF(A260="","",IF(IF(ISERROR(MATCH(A260,[1]vInfo!A:A,0)),"","VPC")&lt;&gt;"","VPC",IF(ISERROR(MATCH(A260,[2]vInfo!A:A,0)),IF(ISERROR(MATCH(A260,[3]vInfo!A:A,0)),"Non VPC(Location/Technical Constraint)","VPC (yet)"),"VPC (yet)")))</f>
        <v>VPC (yet)</v>
      </c>
      <c r="AM260" s="41" t="s">
        <v>8135</v>
      </c>
      <c r="AN260" s="41" t="str">
        <f t="shared" ref="AN260:AN323" si="9">IFERROR(IF(V260="Joy Sung","infra",IF(X260="Miko CHIANG","infra","AP")),"")</f>
        <v>infra</v>
      </c>
      <c r="AO260" s="41" t="e">
        <f>MATCH(B260,[4]Dashboard!B:B,0)</f>
        <v>#N/A</v>
      </c>
      <c r="AP260" s="84" t="s">
        <v>8144</v>
      </c>
    </row>
    <row r="261" spans="1:42" ht="18" customHeight="1">
      <c r="A261" s="38" t="str">
        <f t="shared" si="8"/>
        <v>w11rcmcne1a</v>
      </c>
      <c r="B261" s="38" t="s">
        <v>7510</v>
      </c>
      <c r="C261" s="38" t="s">
        <v>7527</v>
      </c>
      <c r="D261" s="38">
        <v>1</v>
      </c>
      <c r="E261" s="38" t="s">
        <v>7545</v>
      </c>
      <c r="F261" s="38" t="s">
        <v>7546</v>
      </c>
      <c r="G261" s="39" t="s">
        <v>223</v>
      </c>
      <c r="H261" s="39" t="s">
        <v>6878</v>
      </c>
      <c r="I261" s="39" t="s">
        <v>1132</v>
      </c>
      <c r="J261" s="39" t="s">
        <v>256</v>
      </c>
      <c r="K261" s="39" t="s">
        <v>5969</v>
      </c>
      <c r="L261" s="39" t="s">
        <v>1126</v>
      </c>
      <c r="M261" s="39"/>
      <c r="N261" s="39"/>
      <c r="O261" s="39"/>
      <c r="P261" s="39"/>
      <c r="Q261" s="39"/>
      <c r="R261" s="39"/>
      <c r="S261" s="39"/>
      <c r="T261" s="39" t="s">
        <v>277</v>
      </c>
      <c r="U261" s="39" t="s">
        <v>6879</v>
      </c>
      <c r="V261" s="39" t="s">
        <v>6880</v>
      </c>
      <c r="W261" s="39" t="s">
        <v>7514</v>
      </c>
      <c r="X261" s="39" t="s">
        <v>7262</v>
      </c>
      <c r="Y261" s="49" t="s">
        <v>6883</v>
      </c>
      <c r="Z261" s="39" t="s">
        <v>1128</v>
      </c>
      <c r="AA261" s="39"/>
      <c r="AB261" s="39">
        <v>8192</v>
      </c>
      <c r="AC261" s="39"/>
      <c r="AD261" s="39" t="s">
        <v>7214</v>
      </c>
      <c r="AE261" s="39">
        <v>102396</v>
      </c>
      <c r="AF261" s="39"/>
      <c r="AG261" s="39"/>
      <c r="AH261" s="39"/>
      <c r="AI261" s="57"/>
      <c r="AJ261" s="59" t="s">
        <v>6890</v>
      </c>
      <c r="AK261" s="57"/>
      <c r="AL261" s="41" t="str">
        <f>IF(A261="","",IF(IF(ISERROR(MATCH(A261,[1]vInfo!A:A,0)),"","VPC")&lt;&gt;"","VPC",IF(ISERROR(MATCH(A261,[2]vInfo!A:A,0)),IF(ISERROR(MATCH(A261,[3]vInfo!A:A,0)),"Non VPC(Location/Technical Constraint)","VPC (yet)"),"VPC (yet)")))</f>
        <v>VPC (yet)</v>
      </c>
      <c r="AM261" s="41" t="s">
        <v>8135</v>
      </c>
      <c r="AN261" s="41" t="str">
        <f t="shared" si="9"/>
        <v>infra</v>
      </c>
      <c r="AO261" s="41" t="e">
        <f>MATCH(B261,[4]Dashboard!B:B,0)</f>
        <v>#N/A</v>
      </c>
      <c r="AP261" s="84" t="s">
        <v>8144</v>
      </c>
    </row>
    <row r="262" spans="1:42" ht="18" customHeight="1">
      <c r="A262" s="38" t="str">
        <f t="shared" si="8"/>
        <v>x11gseu4v1a</v>
      </c>
      <c r="B262" s="38" t="s">
        <v>7510</v>
      </c>
      <c r="C262" s="38" t="s">
        <v>7527</v>
      </c>
      <c r="D262" s="38">
        <v>1</v>
      </c>
      <c r="E262" s="38" t="s">
        <v>7547</v>
      </c>
      <c r="F262" s="38" t="s">
        <v>7548</v>
      </c>
      <c r="G262" s="39" t="s">
        <v>223</v>
      </c>
      <c r="H262" s="39" t="s">
        <v>6958</v>
      </c>
      <c r="I262" s="39" t="s">
        <v>1132</v>
      </c>
      <c r="J262" s="39" t="s">
        <v>614</v>
      </c>
      <c r="K262" s="39" t="s">
        <v>7019</v>
      </c>
      <c r="L262" s="39" t="s">
        <v>1126</v>
      </c>
      <c r="M262" s="39"/>
      <c r="N262" s="39"/>
      <c r="O262" s="39"/>
      <c r="P262" s="39"/>
      <c r="Q262" s="39"/>
      <c r="R262" s="39"/>
      <c r="S262" s="39"/>
      <c r="T262" s="39" t="s">
        <v>229</v>
      </c>
      <c r="U262" s="39" t="s">
        <v>6939</v>
      </c>
      <c r="V262" s="39" t="s">
        <v>6880</v>
      </c>
      <c r="W262" s="39" t="s">
        <v>7514</v>
      </c>
      <c r="X262" s="39" t="s">
        <v>7262</v>
      </c>
      <c r="Y262" s="49" t="s">
        <v>6883</v>
      </c>
      <c r="Z262" s="39"/>
      <c r="AA262" s="39">
        <v>8</v>
      </c>
      <c r="AB262" s="56">
        <v>20282</v>
      </c>
      <c r="AC262" s="39">
        <v>3300</v>
      </c>
      <c r="AD262" s="39"/>
      <c r="AE262" s="39"/>
      <c r="AF262" s="39"/>
      <c r="AG262" s="39"/>
      <c r="AH262" s="39"/>
      <c r="AI262" s="57" t="s">
        <v>7549</v>
      </c>
      <c r="AJ262" s="38" t="s">
        <v>7550</v>
      </c>
      <c r="AK262" s="57"/>
      <c r="AL262" s="41" t="str">
        <f>IF(A262="","",IF(IF(ISERROR(MATCH(A262,[1]vInfo!A:A,0)),"","VPC")&lt;&gt;"","VPC",IF(ISERROR(MATCH(A262,[2]vInfo!A:A,0)),IF(ISERROR(MATCH(A262,[3]vInfo!A:A,0)),"Non VPC(Location/Technical Constraint)","VPC (yet)"),"VPC (yet)")))</f>
        <v>Non VPC(Location/Technical Constraint)</v>
      </c>
      <c r="AM262" s="41" t="str">
        <f>IF(AL262="VPC (yet)",IFERROR(VLOOKUP(B262,[5]Sheet1!A:B,2,0),""),"")</f>
        <v/>
      </c>
      <c r="AN262" s="41" t="str">
        <f t="shared" si="9"/>
        <v>infra</v>
      </c>
    </row>
    <row r="263" spans="1:42" ht="18" customHeight="1">
      <c r="A263" s="38" t="str">
        <f t="shared" si="8"/>
        <v>x11rseu4v1a</v>
      </c>
      <c r="B263" s="38" t="s">
        <v>7510</v>
      </c>
      <c r="C263" s="38" t="s">
        <v>7527</v>
      </c>
      <c r="D263" s="38">
        <v>1</v>
      </c>
      <c r="E263" s="38" t="s">
        <v>7551</v>
      </c>
      <c r="F263" s="38" t="s">
        <v>7552</v>
      </c>
      <c r="G263" s="39" t="s">
        <v>223</v>
      </c>
      <c r="H263" s="39" t="s">
        <v>6958</v>
      </c>
      <c r="I263" s="39" t="s">
        <v>1132</v>
      </c>
      <c r="J263" s="39" t="s">
        <v>614</v>
      </c>
      <c r="K263" s="39" t="s">
        <v>7019</v>
      </c>
      <c r="L263" s="39" t="s">
        <v>1126</v>
      </c>
      <c r="M263" s="39"/>
      <c r="N263" s="39"/>
      <c r="O263" s="39"/>
      <c r="P263" s="39"/>
      <c r="Q263" s="39"/>
      <c r="R263" s="39"/>
      <c r="S263" s="39"/>
      <c r="T263" s="39" t="s">
        <v>277</v>
      </c>
      <c r="U263" s="39" t="s">
        <v>6939</v>
      </c>
      <c r="V263" s="39" t="s">
        <v>6880</v>
      </c>
      <c r="W263" s="39" t="s">
        <v>7514</v>
      </c>
      <c r="X263" s="39" t="s">
        <v>7262</v>
      </c>
      <c r="Y263" s="49" t="s">
        <v>6883</v>
      </c>
      <c r="Z263" s="39"/>
      <c r="AA263" s="39">
        <v>8</v>
      </c>
      <c r="AB263" s="56">
        <v>20282</v>
      </c>
      <c r="AC263" s="39">
        <v>3300</v>
      </c>
      <c r="AD263" s="39"/>
      <c r="AE263" s="39"/>
      <c r="AF263" s="39"/>
      <c r="AG263" s="39"/>
      <c r="AH263" s="39"/>
      <c r="AI263" s="57" t="s">
        <v>7549</v>
      </c>
      <c r="AJ263" s="38" t="s">
        <v>6890</v>
      </c>
      <c r="AK263" s="57"/>
      <c r="AL263" s="41" t="str">
        <f>IF(A263="","",IF(IF(ISERROR(MATCH(A263,[1]vInfo!A:A,0)),"","VPC")&lt;&gt;"","VPC",IF(ISERROR(MATCH(A263,[2]vInfo!A:A,0)),IF(ISERROR(MATCH(A263,[3]vInfo!A:A,0)),"Non VPC(Location/Technical Constraint)","VPC (yet)"),"VPC (yet)")))</f>
        <v>Non VPC(Location/Technical Constraint)</v>
      </c>
      <c r="AM263" s="41" t="str">
        <f>IF(AL263="VPC (yet)",IFERROR(VLOOKUP(B263,[5]Sheet1!A:B,2,0),""),"")</f>
        <v/>
      </c>
      <c r="AN263" s="41" t="str">
        <f t="shared" si="9"/>
        <v>infra</v>
      </c>
    </row>
    <row r="264" spans="1:42" ht="18" customHeight="1">
      <c r="A264" s="38" t="str">
        <f t="shared" si="8"/>
        <v>w11gasccmapp1a</v>
      </c>
      <c r="B264" s="38" t="s">
        <v>3167</v>
      </c>
      <c r="C264" s="46" t="s">
        <v>7553</v>
      </c>
      <c r="D264" s="38">
        <v>4</v>
      </c>
      <c r="E264" s="38" t="s">
        <v>7554</v>
      </c>
      <c r="F264" s="38" t="s">
        <v>7555</v>
      </c>
      <c r="G264" s="39" t="s">
        <v>223</v>
      </c>
      <c r="H264" s="39" t="s">
        <v>6878</v>
      </c>
      <c r="I264" s="39" t="s">
        <v>1132</v>
      </c>
      <c r="J264" s="39" t="s">
        <v>256</v>
      </c>
      <c r="K264" s="39" t="s">
        <v>6010</v>
      </c>
      <c r="L264" s="39" t="s">
        <v>1126</v>
      </c>
      <c r="M264" s="39"/>
      <c r="N264" s="39"/>
      <c r="O264" s="39"/>
      <c r="P264" s="39"/>
      <c r="Q264" s="39"/>
      <c r="R264" s="39" t="s">
        <v>6920</v>
      </c>
      <c r="S264" s="39"/>
      <c r="T264" s="39" t="s">
        <v>229</v>
      </c>
      <c r="U264" s="39" t="s">
        <v>6879</v>
      </c>
      <c r="V264" s="39" t="s">
        <v>6880</v>
      </c>
      <c r="W264" s="39" t="s">
        <v>7556</v>
      </c>
      <c r="X264" s="39" t="s">
        <v>7557</v>
      </c>
      <c r="Y264" s="49" t="s">
        <v>6883</v>
      </c>
      <c r="Z264" s="39">
        <v>2</v>
      </c>
      <c r="AA264" s="39"/>
      <c r="AB264" s="39">
        <v>8192</v>
      </c>
      <c r="AC264" s="39">
        <v>1862</v>
      </c>
      <c r="AD264" s="55" t="s">
        <v>6922</v>
      </c>
      <c r="AE264" s="55" t="s">
        <v>7558</v>
      </c>
      <c r="AF264" s="39"/>
      <c r="AG264" s="39"/>
      <c r="AH264" s="39"/>
      <c r="AI264" s="57"/>
      <c r="AJ264" s="59" t="s">
        <v>6886</v>
      </c>
      <c r="AK264" s="57"/>
      <c r="AL264" s="41" t="s">
        <v>8123</v>
      </c>
      <c r="AM264" s="41" t="str">
        <f>IF(AL264="VPC (yet)",IFERROR(VLOOKUP(B264,[5]Sheet1!A:B,2,0),""),"")</f>
        <v/>
      </c>
      <c r="AN264" s="41" t="str">
        <f t="shared" si="9"/>
        <v>infra</v>
      </c>
      <c r="AO264" s="41" t="e">
        <f>MATCH(B264,[4]Dashboard!B:B,0)</f>
        <v>#N/A</v>
      </c>
      <c r="AP264" s="41" t="s">
        <v>8142</v>
      </c>
    </row>
    <row r="265" spans="1:42" ht="18" customHeight="1">
      <c r="A265" s="38" t="str">
        <f t="shared" si="8"/>
        <v>w11gasccmdb1a</v>
      </c>
      <c r="B265" s="38" t="s">
        <v>3167</v>
      </c>
      <c r="C265" s="46" t="s">
        <v>7553</v>
      </c>
      <c r="D265" s="38">
        <v>4</v>
      </c>
      <c r="E265" s="38" t="s">
        <v>7559</v>
      </c>
      <c r="F265" s="38" t="s">
        <v>7560</v>
      </c>
      <c r="G265" s="39" t="s">
        <v>223</v>
      </c>
      <c r="H265" s="39" t="s">
        <v>6878</v>
      </c>
      <c r="I265" s="39" t="s">
        <v>1132</v>
      </c>
      <c r="J265" s="39" t="s">
        <v>256</v>
      </c>
      <c r="K265" s="39" t="s">
        <v>6010</v>
      </c>
      <c r="L265" s="39" t="s">
        <v>1126</v>
      </c>
      <c r="M265" s="39" t="s">
        <v>6927</v>
      </c>
      <c r="N265" s="39" t="s">
        <v>6928</v>
      </c>
      <c r="O265" s="39"/>
      <c r="P265" s="39"/>
      <c r="Q265" s="39"/>
      <c r="R265" s="39"/>
      <c r="S265" s="39"/>
      <c r="T265" s="39" t="s">
        <v>229</v>
      </c>
      <c r="U265" s="39" t="s">
        <v>6879</v>
      </c>
      <c r="V265" s="39" t="s">
        <v>6880</v>
      </c>
      <c r="W265" s="39" t="s">
        <v>7556</v>
      </c>
      <c r="X265" s="39" t="s">
        <v>7557</v>
      </c>
      <c r="Y265" s="49" t="s">
        <v>6883</v>
      </c>
      <c r="Z265" s="39">
        <v>2</v>
      </c>
      <c r="AA265" s="39"/>
      <c r="AB265" s="39">
        <v>8192</v>
      </c>
      <c r="AC265" s="39">
        <v>1862</v>
      </c>
      <c r="AD265" s="55" t="s">
        <v>6922</v>
      </c>
      <c r="AE265" s="55" t="s">
        <v>7561</v>
      </c>
      <c r="AF265" s="39"/>
      <c r="AG265" s="39"/>
      <c r="AH265" s="39"/>
      <c r="AI265" s="57"/>
      <c r="AJ265" s="59" t="s">
        <v>6886</v>
      </c>
      <c r="AK265" s="57"/>
      <c r="AL265" s="41" t="s">
        <v>8123</v>
      </c>
      <c r="AM265" s="41" t="str">
        <f>IF(AL265="VPC (yet)",IFERROR(VLOOKUP(B265,[5]Sheet1!A:B,2,0),""),"")</f>
        <v/>
      </c>
      <c r="AN265" s="41" t="str">
        <f t="shared" si="9"/>
        <v>infra</v>
      </c>
      <c r="AO265" s="41" t="e">
        <f>MATCH(B265,[4]Dashboard!B:B,0)</f>
        <v>#N/A</v>
      </c>
      <c r="AP265" s="41" t="s">
        <v>8142</v>
      </c>
    </row>
    <row r="266" spans="1:42" ht="18" customHeight="1">
      <c r="A266" s="38" t="str">
        <f t="shared" si="8"/>
        <v>w11glum01</v>
      </c>
      <c r="B266" s="38" t="s">
        <v>3167</v>
      </c>
      <c r="C266" s="46" t="s">
        <v>7553</v>
      </c>
      <c r="D266" s="38">
        <v>4</v>
      </c>
      <c r="E266" s="38" t="s">
        <v>7562</v>
      </c>
      <c r="F266" s="38" t="s">
        <v>7563</v>
      </c>
      <c r="G266" s="39" t="s">
        <v>223</v>
      </c>
      <c r="H266" s="39" t="s">
        <v>6878</v>
      </c>
      <c r="I266" s="39" t="s">
        <v>1132</v>
      </c>
      <c r="J266" s="39" t="s">
        <v>256</v>
      </c>
      <c r="K266" s="39" t="s">
        <v>6010</v>
      </c>
      <c r="L266" s="39" t="s">
        <v>1126</v>
      </c>
      <c r="M266" s="39"/>
      <c r="N266" s="39"/>
      <c r="O266" s="39"/>
      <c r="P266" s="39"/>
      <c r="Q266" s="39"/>
      <c r="R266" s="39"/>
      <c r="S266" s="39"/>
      <c r="T266" s="39" t="s">
        <v>229</v>
      </c>
      <c r="U266" s="39" t="s">
        <v>6879</v>
      </c>
      <c r="V266" s="39" t="s">
        <v>6880</v>
      </c>
      <c r="W266" s="39" t="s">
        <v>6881</v>
      </c>
      <c r="X266" s="39" t="s">
        <v>6882</v>
      </c>
      <c r="Y266" s="49" t="s">
        <v>6883</v>
      </c>
      <c r="Z266" s="39">
        <v>2</v>
      </c>
      <c r="AA266" s="39"/>
      <c r="AB266" s="39">
        <v>4096</v>
      </c>
      <c r="AC266" s="39">
        <v>1862</v>
      </c>
      <c r="AD266" s="39" t="s">
        <v>7102</v>
      </c>
      <c r="AE266" s="39">
        <v>71576</v>
      </c>
      <c r="AF266" s="39"/>
      <c r="AG266" s="39"/>
      <c r="AH266" s="39"/>
      <c r="AI266" s="57"/>
      <c r="AJ266" s="59" t="s">
        <v>6886</v>
      </c>
      <c r="AK266" s="57"/>
      <c r="AL266" s="41" t="str">
        <f>IF(A266="","",IF(IF(ISERROR(MATCH(A266,[1]vInfo!A:A,0)),"","VPC")&lt;&gt;"","VPC",IF(ISERROR(MATCH(A266,[2]vInfo!A:A,0)),IF(ISERROR(MATCH(A266,[3]vInfo!A:A,0)),"Non VPC(Location/Technical Constraint)","VPC (yet)"),"VPC (yet)")))</f>
        <v>VPC</v>
      </c>
      <c r="AM266" s="41" t="str">
        <f>IF(AL266="VPC (yet)",IFERROR(VLOOKUP(B266,[5]Sheet1!A:B,2,0),""),"")</f>
        <v/>
      </c>
      <c r="AN266" s="41" t="str">
        <f t="shared" si="9"/>
        <v>infra</v>
      </c>
    </row>
    <row r="267" spans="1:42" ht="18" customHeight="1">
      <c r="A267" s="38" t="str">
        <f t="shared" si="8"/>
        <v>w11gtad4d1a</v>
      </c>
      <c r="B267" s="38" t="s">
        <v>3167</v>
      </c>
      <c r="C267" s="46" t="s">
        <v>7553</v>
      </c>
      <c r="D267" s="38">
        <v>4</v>
      </c>
      <c r="E267" s="38" t="s">
        <v>7564</v>
      </c>
      <c r="F267" s="38" t="s">
        <v>7565</v>
      </c>
      <c r="G267" s="39" t="s">
        <v>223</v>
      </c>
      <c r="H267" s="39" t="s">
        <v>6878</v>
      </c>
      <c r="I267" s="39" t="s">
        <v>1132</v>
      </c>
      <c r="J267" s="39" t="s">
        <v>256</v>
      </c>
      <c r="K267" s="39" t="s">
        <v>5969</v>
      </c>
      <c r="L267" s="39" t="s">
        <v>1126</v>
      </c>
      <c r="M267" s="39"/>
      <c r="N267" s="39"/>
      <c r="O267" s="39"/>
      <c r="P267" s="39"/>
      <c r="Q267" s="39"/>
      <c r="R267" s="39"/>
      <c r="S267" s="39"/>
      <c r="T267" s="39" t="s">
        <v>229</v>
      </c>
      <c r="U267" s="39" t="s">
        <v>6879</v>
      </c>
      <c r="V267" s="39" t="s">
        <v>6880</v>
      </c>
      <c r="W267" s="39" t="s">
        <v>6881</v>
      </c>
      <c r="X267" s="39" t="s">
        <v>6882</v>
      </c>
      <c r="Y267" s="49" t="s">
        <v>6883</v>
      </c>
      <c r="Z267" s="39">
        <v>2</v>
      </c>
      <c r="AA267" s="39"/>
      <c r="AB267" s="39">
        <v>6144</v>
      </c>
      <c r="AC267" s="39">
        <v>2267</v>
      </c>
      <c r="AD267" s="55" t="s">
        <v>6931</v>
      </c>
      <c r="AE267" s="55" t="s">
        <v>7566</v>
      </c>
      <c r="AF267" s="39"/>
      <c r="AG267" s="39"/>
      <c r="AH267" s="39"/>
      <c r="AI267" s="57"/>
      <c r="AJ267" s="59" t="s">
        <v>7246</v>
      </c>
      <c r="AK267" s="57"/>
      <c r="AL267" s="41" t="s">
        <v>8123</v>
      </c>
      <c r="AM267" s="41" t="str">
        <f>IF(AL267="VPC (yet)",IFERROR(VLOOKUP(B267,[5]Sheet1!A:B,2,0),""),"")</f>
        <v/>
      </c>
      <c r="AN267" s="41" t="str">
        <f t="shared" si="9"/>
        <v>infra</v>
      </c>
      <c r="AO267" s="41" t="e">
        <f>MATCH(B267,[4]Dashboard!B:B,0)</f>
        <v>#N/A</v>
      </c>
      <c r="AP267" s="41" t="s">
        <v>8142</v>
      </c>
    </row>
    <row r="268" spans="1:42" ht="18" customHeight="1">
      <c r="A268" s="38" t="str">
        <f t="shared" si="8"/>
        <v>w11rtad4d1a</v>
      </c>
      <c r="B268" s="38" t="s">
        <v>3167</v>
      </c>
      <c r="C268" s="46" t="s">
        <v>7553</v>
      </c>
      <c r="D268" s="38">
        <v>4</v>
      </c>
      <c r="E268" s="38" t="s">
        <v>7567</v>
      </c>
      <c r="F268" s="38" t="s">
        <v>7568</v>
      </c>
      <c r="G268" s="39" t="s">
        <v>311</v>
      </c>
      <c r="H268" s="39" t="s">
        <v>6878</v>
      </c>
      <c r="I268" s="39" t="s">
        <v>311</v>
      </c>
      <c r="J268" s="39" t="s">
        <v>256</v>
      </c>
      <c r="K268" s="39" t="s">
        <v>5969</v>
      </c>
      <c r="L268" s="39" t="s">
        <v>1126</v>
      </c>
      <c r="M268" s="39"/>
      <c r="N268" s="39"/>
      <c r="O268" s="39"/>
      <c r="P268" s="39"/>
      <c r="Q268" s="39"/>
      <c r="R268" s="39"/>
      <c r="S268" s="39"/>
      <c r="T268" s="39" t="s">
        <v>277</v>
      </c>
      <c r="U268" s="39" t="s">
        <v>6879</v>
      </c>
      <c r="V268" s="39" t="s">
        <v>6880</v>
      </c>
      <c r="W268" s="39" t="s">
        <v>6881</v>
      </c>
      <c r="X268" s="39" t="s">
        <v>6882</v>
      </c>
      <c r="Y268" s="49" t="s">
        <v>6883</v>
      </c>
      <c r="Z268" s="39">
        <v>2</v>
      </c>
      <c r="AA268" s="39"/>
      <c r="AB268" s="39">
        <v>6144</v>
      </c>
      <c r="AC268" s="39"/>
      <c r="AD268" s="39" t="s">
        <v>7102</v>
      </c>
      <c r="AE268" s="39">
        <v>81917</v>
      </c>
      <c r="AF268" s="39"/>
      <c r="AG268" s="39"/>
      <c r="AH268" s="39"/>
      <c r="AI268" s="57"/>
      <c r="AJ268" s="59" t="s">
        <v>6890</v>
      </c>
      <c r="AK268" s="57"/>
      <c r="AL268" s="41" t="s">
        <v>8143</v>
      </c>
      <c r="AM268" s="41" t="str">
        <f>IF(AL268="VPC (yet)",IFERROR(VLOOKUP(B268,[5]Sheet1!A:B,2,0),""),"")</f>
        <v/>
      </c>
      <c r="AN268" s="41" t="str">
        <f t="shared" si="9"/>
        <v>infra</v>
      </c>
      <c r="AO268" s="41" t="e">
        <f>MATCH(B268,[4]Dashboard!B:B,0)</f>
        <v>#N/A</v>
      </c>
      <c r="AP268" s="41" t="s">
        <v>8142</v>
      </c>
    </row>
    <row r="269" spans="1:42" ht="18" customHeight="1">
      <c r="A269" s="38" t="str">
        <f t="shared" si="8"/>
        <v>w11stad4d2a</v>
      </c>
      <c r="B269" s="38" t="s">
        <v>3167</v>
      </c>
      <c r="C269" s="46" t="s">
        <v>7553</v>
      </c>
      <c r="D269" s="38">
        <v>4</v>
      </c>
      <c r="E269" s="38" t="s">
        <v>7569</v>
      </c>
      <c r="F269" s="38" t="s">
        <v>7570</v>
      </c>
      <c r="G269" s="39" t="s">
        <v>258</v>
      </c>
      <c r="H269" s="39" t="s">
        <v>6878</v>
      </c>
      <c r="I269" s="39" t="s">
        <v>1132</v>
      </c>
      <c r="J269" s="39" t="s">
        <v>256</v>
      </c>
      <c r="K269" s="39" t="s">
        <v>6901</v>
      </c>
      <c r="L269" s="39" t="s">
        <v>1126</v>
      </c>
      <c r="M269" s="39"/>
      <c r="N269" s="39"/>
      <c r="O269" s="39"/>
      <c r="P269" s="39"/>
      <c r="Q269" s="39"/>
      <c r="R269" s="39"/>
      <c r="S269" s="39"/>
      <c r="T269" s="39" t="s">
        <v>277</v>
      </c>
      <c r="U269" s="39" t="s">
        <v>6939</v>
      </c>
      <c r="V269" s="39" t="s">
        <v>6880</v>
      </c>
      <c r="W269" s="39" t="s">
        <v>6881</v>
      </c>
      <c r="X269" s="39" t="s">
        <v>6882</v>
      </c>
      <c r="Y269" s="49" t="s">
        <v>6883</v>
      </c>
      <c r="Z269" s="39">
        <v>2</v>
      </c>
      <c r="AA269" s="39"/>
      <c r="AB269" s="39">
        <v>4096</v>
      </c>
      <c r="AC269" s="39">
        <v>2400</v>
      </c>
      <c r="AD269" s="39"/>
      <c r="AE269" s="39"/>
      <c r="AF269" s="39"/>
      <c r="AG269" s="39"/>
      <c r="AH269" s="39"/>
      <c r="AI269" s="57"/>
      <c r="AJ269" s="59" t="s">
        <v>6940</v>
      </c>
      <c r="AK269" s="57"/>
      <c r="AL269" s="41" t="str">
        <f>IF(A269="","",IF(IF(ISERROR(MATCH(A269,[1]vInfo!A:A,0)),"","VPC")&lt;&gt;"","VPC",IF(ISERROR(MATCH(A269,[2]vInfo!A:A,0)),IF(ISERROR(MATCH(A269,[3]vInfo!A:A,0)),"Non VPC(Location/Technical Constraint)","VPC (yet)"),"VPC (yet)")))</f>
        <v>Non VPC(Location/Technical Constraint)</v>
      </c>
      <c r="AM269" s="41" t="str">
        <f>IF(AL269="VPC (yet)",IFERROR(VLOOKUP(B269,[5]Sheet1!A:B,2,0),""),"")</f>
        <v/>
      </c>
      <c r="AN269" s="41" t="str">
        <f t="shared" si="9"/>
        <v>infra</v>
      </c>
    </row>
    <row r="270" spans="1:42" ht="18" customHeight="1">
      <c r="A270" s="38" t="str">
        <f t="shared" si="8"/>
        <v>w11gbcaa01</v>
      </c>
      <c r="B270" s="38" t="s">
        <v>8137</v>
      </c>
      <c r="C270" s="46" t="s">
        <v>7571</v>
      </c>
      <c r="D270" s="38">
        <v>4</v>
      </c>
      <c r="E270" s="38" t="s">
        <v>7572</v>
      </c>
      <c r="F270" s="38" t="s">
        <v>7573</v>
      </c>
      <c r="G270" s="39" t="s">
        <v>223</v>
      </c>
      <c r="H270" s="39" t="s">
        <v>6878</v>
      </c>
      <c r="I270" s="39" t="s">
        <v>1132</v>
      </c>
      <c r="J270" s="39" t="s">
        <v>256</v>
      </c>
      <c r="K270" s="39" t="s">
        <v>6010</v>
      </c>
      <c r="L270" s="39"/>
      <c r="M270" s="39"/>
      <c r="N270" s="39"/>
      <c r="O270" s="39"/>
      <c r="P270" s="39"/>
      <c r="Q270" s="39"/>
      <c r="R270" s="39"/>
      <c r="S270" s="39"/>
      <c r="T270" s="39" t="s">
        <v>7064</v>
      </c>
      <c r="U270" s="39" t="s">
        <v>6879</v>
      </c>
      <c r="V270" s="39" t="s">
        <v>1329</v>
      </c>
      <c r="W270" s="39" t="s">
        <v>7506</v>
      </c>
      <c r="X270" s="39" t="s">
        <v>7262</v>
      </c>
      <c r="Y270" s="49" t="s">
        <v>6883</v>
      </c>
      <c r="Z270" s="39">
        <v>2</v>
      </c>
      <c r="AA270" s="39"/>
      <c r="AB270" s="39">
        <v>8192</v>
      </c>
      <c r="AC270" s="39">
        <v>2400</v>
      </c>
      <c r="AD270" s="55" t="s">
        <v>6931</v>
      </c>
      <c r="AE270" s="55" t="s">
        <v>7574</v>
      </c>
      <c r="AF270" s="39"/>
      <c r="AG270" s="39"/>
      <c r="AH270" s="39"/>
      <c r="AI270" s="57"/>
      <c r="AJ270" s="59" t="s">
        <v>7066</v>
      </c>
      <c r="AK270" s="57"/>
      <c r="AL270" s="41" t="str">
        <f>IF(A270="","",IF(IF(ISERROR(MATCH(A270,[1]vInfo!A:A,0)),"","VPC")&lt;&gt;"","VPC",IF(ISERROR(MATCH(A270,[2]vInfo!A:A,0)),IF(ISERROR(MATCH(A270,[3]vInfo!A:A,0)),"Non VPC(Location/Technical Constraint)","VPC (yet)"),"VPC (yet)")))</f>
        <v>VPC (yet)</v>
      </c>
      <c r="AM270" s="41" t="str">
        <f>IF(AL270="VPC (yet)",IFERROR(VLOOKUP(B270,[4]Sheet1!A:B,2,0),""),"")</f>
        <v>August</v>
      </c>
      <c r="AN270" s="41" t="str">
        <f t="shared" si="9"/>
        <v>infra</v>
      </c>
      <c r="AO270" s="41">
        <f>MATCH(B270,[4]Dashboard!B:B,0)</f>
        <v>25</v>
      </c>
    </row>
    <row r="271" spans="1:42" ht="18" customHeight="1">
      <c r="A271" s="38" t="str">
        <f t="shared" si="8"/>
        <v>w11gbcaa02</v>
      </c>
      <c r="B271" s="38" t="s">
        <v>282</v>
      </c>
      <c r="C271" s="46" t="s">
        <v>7575</v>
      </c>
      <c r="D271" s="38">
        <v>4</v>
      </c>
      <c r="E271" s="38" t="s">
        <v>7576</v>
      </c>
      <c r="F271" s="38" t="s">
        <v>7577</v>
      </c>
      <c r="G271" s="39" t="s">
        <v>223</v>
      </c>
      <c r="H271" s="39" t="s">
        <v>6878</v>
      </c>
      <c r="I271" s="39" t="s">
        <v>1132</v>
      </c>
      <c r="J271" s="39" t="s">
        <v>256</v>
      </c>
      <c r="K271" s="39" t="s">
        <v>6010</v>
      </c>
      <c r="L271" s="39"/>
      <c r="M271" s="39"/>
      <c r="N271" s="39"/>
      <c r="O271" s="39"/>
      <c r="P271" s="39"/>
      <c r="Q271" s="39"/>
      <c r="R271" s="39"/>
      <c r="S271" s="39"/>
      <c r="T271" s="39" t="s">
        <v>277</v>
      </c>
      <c r="U271" s="39" t="s">
        <v>6879</v>
      </c>
      <c r="V271" s="39" t="s">
        <v>1329</v>
      </c>
      <c r="W271" s="39" t="s">
        <v>7506</v>
      </c>
      <c r="X271" s="39" t="s">
        <v>7262</v>
      </c>
      <c r="Y271" s="49" t="s">
        <v>6883</v>
      </c>
      <c r="Z271" s="39">
        <v>2</v>
      </c>
      <c r="AA271" s="39"/>
      <c r="AB271" s="39">
        <v>4096</v>
      </c>
      <c r="AC271" s="39">
        <v>2533</v>
      </c>
      <c r="AD271" s="55" t="s">
        <v>6931</v>
      </c>
      <c r="AE271" s="55" t="s">
        <v>7578</v>
      </c>
      <c r="AF271" s="39"/>
      <c r="AG271" s="39"/>
      <c r="AH271" s="39"/>
      <c r="AI271" s="57"/>
      <c r="AJ271" s="59" t="s">
        <v>7007</v>
      </c>
      <c r="AK271" s="57"/>
      <c r="AL271" s="41" t="str">
        <f>IF(A271="","",IF(IF(ISERROR(MATCH(A271,[1]vInfo!A:A,0)),"","VPC")&lt;&gt;"","VPC",IF(ISERROR(MATCH(A271,[2]vInfo!A:A,0)),IF(ISERROR(MATCH(A271,[3]vInfo!A:A,0)),"Non VPC(Location/Technical Constraint)","VPC (yet)"),"VPC (yet)")))</f>
        <v>VPC (yet)</v>
      </c>
      <c r="AM271" s="41" t="str">
        <f>IF(AL271="VPC (yet)",IFERROR(VLOOKUP(B271,[4]Sheet1!A:B,2,0),""),"")</f>
        <v>August</v>
      </c>
      <c r="AN271" s="41" t="str">
        <f t="shared" si="9"/>
        <v>infra</v>
      </c>
      <c r="AO271" s="41">
        <f>MATCH(B271,[4]Dashboard!B:B,0)</f>
        <v>25</v>
      </c>
    </row>
    <row r="272" spans="1:42" ht="18" customHeight="1">
      <c r="A272" s="38" t="str">
        <f t="shared" si="8"/>
        <v>w11ginsap1a</v>
      </c>
      <c r="B272" s="38" t="s">
        <v>7579</v>
      </c>
      <c r="C272" s="58" t="s">
        <v>3200</v>
      </c>
      <c r="D272" s="38">
        <v>4</v>
      </c>
      <c r="E272" s="38" t="s">
        <v>7580</v>
      </c>
      <c r="F272" s="38" t="s">
        <v>7581</v>
      </c>
      <c r="G272" s="39" t="s">
        <v>670</v>
      </c>
      <c r="H272" s="39" t="s">
        <v>6878</v>
      </c>
      <c r="I272" s="39" t="s">
        <v>6959</v>
      </c>
      <c r="J272" s="39" t="s">
        <v>256</v>
      </c>
      <c r="K272" s="39" t="s">
        <v>6901</v>
      </c>
      <c r="L272" s="39" t="s">
        <v>6960</v>
      </c>
      <c r="M272" s="39"/>
      <c r="N272" s="39"/>
      <c r="O272" s="39"/>
      <c r="P272" s="39"/>
      <c r="Q272" s="39"/>
      <c r="R272" s="39" t="s">
        <v>6920</v>
      </c>
      <c r="S272" s="39"/>
      <c r="T272" s="39" t="s">
        <v>6858</v>
      </c>
      <c r="U272" s="39" t="s">
        <v>6858</v>
      </c>
      <c r="V272" s="39" t="s">
        <v>6963</v>
      </c>
      <c r="W272" s="39" t="s">
        <v>6981</v>
      </c>
      <c r="X272" s="39" t="s">
        <v>6965</v>
      </c>
      <c r="Y272" s="49" t="s">
        <v>6883</v>
      </c>
      <c r="Z272" s="39">
        <v>2</v>
      </c>
      <c r="AA272" s="39"/>
      <c r="AB272" s="39" t="s">
        <v>6975</v>
      </c>
      <c r="AC272" s="39"/>
      <c r="AD272" s="55"/>
      <c r="AE272" s="55"/>
      <c r="AF272" s="39"/>
      <c r="AG272" s="39"/>
      <c r="AH272" s="39"/>
      <c r="AI272" s="57"/>
      <c r="AJ272" s="59" t="s">
        <v>7066</v>
      </c>
      <c r="AK272" s="57"/>
      <c r="AL272" s="41" t="str">
        <f>IF(A272="","",IF(IF(ISERROR(MATCH(A272,[1]vInfo!A:A,0)),"","VPC")&lt;&gt;"","VPC",IF(ISERROR(MATCH(A272,[2]vInfo!A:A,0)),IF(ISERROR(MATCH(A272,[3]vInfo!A:A,0)),"Non VPC(Location/Technical Constraint)","VPC (yet)"),"VPC (yet)")))</f>
        <v>VPC</v>
      </c>
      <c r="AM272" s="41" t="str">
        <f>IF(AL272="VPC (yet)",IFERROR(VLOOKUP(B272,[5]Sheet1!A:B,2,0),""),"")</f>
        <v/>
      </c>
      <c r="AN272" s="41" t="str">
        <f t="shared" si="9"/>
        <v>AP</v>
      </c>
    </row>
    <row r="273" spans="1:42" ht="18" customHeight="1">
      <c r="A273" s="38" t="str">
        <f t="shared" si="8"/>
        <v>w11ginsdb1a</v>
      </c>
      <c r="B273" s="38" t="s">
        <v>7582</v>
      </c>
      <c r="C273" s="58" t="s">
        <v>3200</v>
      </c>
      <c r="D273" s="38">
        <v>4</v>
      </c>
      <c r="E273" s="38" t="s">
        <v>7583</v>
      </c>
      <c r="F273" s="38" t="s">
        <v>7584</v>
      </c>
      <c r="G273" s="39" t="s">
        <v>670</v>
      </c>
      <c r="H273" s="39" t="s">
        <v>6878</v>
      </c>
      <c r="I273" s="39" t="s">
        <v>6959</v>
      </c>
      <c r="J273" s="39" t="s">
        <v>256</v>
      </c>
      <c r="K273" s="39" t="s">
        <v>6901</v>
      </c>
      <c r="L273" s="39" t="s">
        <v>6960</v>
      </c>
      <c r="M273" s="39" t="s">
        <v>6902</v>
      </c>
      <c r="N273" s="39">
        <v>2012</v>
      </c>
      <c r="O273" s="39"/>
      <c r="P273" s="39"/>
      <c r="Q273" s="39"/>
      <c r="R273" s="39"/>
      <c r="S273" s="39"/>
      <c r="T273" s="39" t="s">
        <v>6858</v>
      </c>
      <c r="U273" s="39" t="s">
        <v>6858</v>
      </c>
      <c r="V273" s="39" t="s">
        <v>6963</v>
      </c>
      <c r="W273" s="39" t="s">
        <v>6981</v>
      </c>
      <c r="X273" s="39" t="s">
        <v>6965</v>
      </c>
      <c r="Y273" s="49" t="s">
        <v>6883</v>
      </c>
      <c r="Z273" s="39">
        <v>4</v>
      </c>
      <c r="AA273" s="39"/>
      <c r="AB273" s="39" t="s">
        <v>7585</v>
      </c>
      <c r="AC273" s="39"/>
      <c r="AD273" s="55"/>
      <c r="AE273" s="55"/>
      <c r="AF273" s="39"/>
      <c r="AG273" s="39"/>
      <c r="AH273" s="39"/>
      <c r="AI273" s="57"/>
      <c r="AJ273" s="59" t="s">
        <v>6976</v>
      </c>
      <c r="AK273" s="57"/>
      <c r="AL273" s="41" t="str">
        <f>IF(A273="","",IF(IF(ISERROR(MATCH(A273,[1]vInfo!A:A,0)),"","VPC")&lt;&gt;"","VPC",IF(ISERROR(MATCH(A273,[2]vInfo!A:A,0)),IF(ISERROR(MATCH(A273,[3]vInfo!A:A,0)),"Non VPC(Location/Technical Constraint)","VPC (yet)"),"VPC (yet)")))</f>
        <v>VPC</v>
      </c>
      <c r="AM273" s="41" t="str">
        <f>IF(AL273="VPC (yet)",IFERROR(VLOOKUP(B273,[5]Sheet1!A:B,2,0),""),"")</f>
        <v/>
      </c>
      <c r="AN273" s="41" t="str">
        <f t="shared" si="9"/>
        <v>AP</v>
      </c>
    </row>
    <row r="274" spans="1:42" ht="18" customHeight="1">
      <c r="A274" s="38" t="str">
        <f t="shared" si="8"/>
        <v>w11ginsstage1a</v>
      </c>
      <c r="B274" s="38" t="s">
        <v>7582</v>
      </c>
      <c r="C274" s="58" t="s">
        <v>3200</v>
      </c>
      <c r="D274" s="38">
        <v>4</v>
      </c>
      <c r="E274" s="38" t="s">
        <v>7586</v>
      </c>
      <c r="F274" s="38" t="s">
        <v>7587</v>
      </c>
      <c r="G274" s="39" t="s">
        <v>670</v>
      </c>
      <c r="H274" s="39" t="s">
        <v>6878</v>
      </c>
      <c r="I274" s="39" t="s">
        <v>6959</v>
      </c>
      <c r="J274" s="39" t="s">
        <v>256</v>
      </c>
      <c r="K274" s="39" t="s">
        <v>6901</v>
      </c>
      <c r="L274" s="39" t="s">
        <v>6960</v>
      </c>
      <c r="M274" s="39"/>
      <c r="N274" s="39"/>
      <c r="O274" s="39"/>
      <c r="P274" s="39"/>
      <c r="Q274" s="39"/>
      <c r="R274" s="39"/>
      <c r="S274" s="39"/>
      <c r="T274" s="39" t="s">
        <v>6858</v>
      </c>
      <c r="U274" s="39" t="s">
        <v>6858</v>
      </c>
      <c r="V274" s="39" t="s">
        <v>6963</v>
      </c>
      <c r="W274" s="39" t="s">
        <v>6981</v>
      </c>
      <c r="X274" s="39" t="s">
        <v>6965</v>
      </c>
      <c r="Y274" s="49" t="s">
        <v>6883</v>
      </c>
      <c r="Z274" s="39">
        <v>2</v>
      </c>
      <c r="AA274" s="39"/>
      <c r="AB274" s="39" t="s">
        <v>6966</v>
      </c>
      <c r="AC274" s="39"/>
      <c r="AD274" s="39"/>
      <c r="AE274" s="39"/>
      <c r="AF274" s="39"/>
      <c r="AG274" s="39"/>
      <c r="AH274" s="39"/>
      <c r="AI274" s="57"/>
      <c r="AJ274" s="59" t="s">
        <v>7007</v>
      </c>
      <c r="AK274" s="57"/>
      <c r="AL274" s="41" t="str">
        <f>IF(A274="","",IF(IF(ISERROR(MATCH(A274,[1]vInfo!A:A,0)),"","VPC")&lt;&gt;"","VPC",IF(ISERROR(MATCH(A274,[2]vInfo!A:A,0)),IF(ISERROR(MATCH(A274,[3]vInfo!A:A,0)),"Non VPC(Location/Technical Constraint)","VPC (yet)"),"VPC (yet)")))</f>
        <v>VPC</v>
      </c>
      <c r="AM274" s="41" t="str">
        <f>IF(AL274="VPC (yet)",IFERROR(VLOOKUP(B274,[5]Sheet1!A:B,2,0),""),"")</f>
        <v/>
      </c>
      <c r="AN274" s="41" t="str">
        <f t="shared" si="9"/>
        <v>AP</v>
      </c>
    </row>
    <row r="275" spans="1:42" ht="18" customHeight="1">
      <c r="A275" s="38" t="str">
        <f t="shared" si="8"/>
        <v>w11gepo1a</v>
      </c>
      <c r="B275" s="38" t="s">
        <v>7588</v>
      </c>
      <c r="C275" s="46" t="s">
        <v>7589</v>
      </c>
      <c r="D275" s="38">
        <v>4</v>
      </c>
      <c r="E275" s="38" t="s">
        <v>7590</v>
      </c>
      <c r="F275" s="38" t="s">
        <v>7591</v>
      </c>
      <c r="G275" s="39" t="s">
        <v>223</v>
      </c>
      <c r="H275" s="39" t="s">
        <v>6878</v>
      </c>
      <c r="I275" s="39" t="s">
        <v>1132</v>
      </c>
      <c r="J275" s="39" t="s">
        <v>256</v>
      </c>
      <c r="K275" s="39" t="s">
        <v>6010</v>
      </c>
      <c r="L275" s="39" t="s">
        <v>1126</v>
      </c>
      <c r="M275" s="39" t="s">
        <v>6927</v>
      </c>
      <c r="N275" s="39" t="s">
        <v>6928</v>
      </c>
      <c r="O275" s="39"/>
      <c r="P275" s="39"/>
      <c r="Q275" s="39"/>
      <c r="R275" s="39" t="s">
        <v>6920</v>
      </c>
      <c r="S275" s="39"/>
      <c r="T275" s="39" t="s">
        <v>229</v>
      </c>
      <c r="U275" s="39" t="s">
        <v>6879</v>
      </c>
      <c r="V275" s="39" t="s">
        <v>6963</v>
      </c>
      <c r="W275" s="39" t="s">
        <v>7312</v>
      </c>
      <c r="X275" s="39" t="s">
        <v>7306</v>
      </c>
      <c r="Y275" s="49" t="s">
        <v>6883</v>
      </c>
      <c r="Z275" s="39">
        <v>4</v>
      </c>
      <c r="AA275" s="39"/>
      <c r="AB275" s="39">
        <v>12288</v>
      </c>
      <c r="AC275" s="39">
        <v>2600</v>
      </c>
      <c r="AD275" s="55" t="s">
        <v>6931</v>
      </c>
      <c r="AE275" s="55" t="s">
        <v>7592</v>
      </c>
      <c r="AF275" s="39"/>
      <c r="AG275" s="39"/>
      <c r="AH275" s="39"/>
      <c r="AI275" s="57"/>
      <c r="AJ275" s="59" t="s">
        <v>7246</v>
      </c>
      <c r="AK275" s="57"/>
      <c r="AL275" s="41" t="str">
        <f>IF(A275="","",IF(IF(ISERROR(MATCH(A275,[1]vInfo!A:A,0)),"","VPC")&lt;&gt;"","VPC",IF(ISERROR(MATCH(A275,[2]vInfo!A:A,0)),IF(ISERROR(MATCH(A275,[3]vInfo!A:A,0)),"Non VPC(Location/Technical Constraint)","VPC (yet)"),"VPC (yet)")))</f>
        <v>VPC (yet)</v>
      </c>
      <c r="AM275" s="41" t="str">
        <f>IF(AL275="VPC (yet)",IFERROR(VLOOKUP(B275,[4]Sheet1!A:B,2,0),""),"")</f>
        <v>August</v>
      </c>
      <c r="AN275" s="41" t="str">
        <f t="shared" si="9"/>
        <v>infra</v>
      </c>
      <c r="AO275" s="41">
        <f>MATCH(B275,[4]Dashboard!B:B,0)</f>
        <v>38</v>
      </c>
    </row>
    <row r="276" spans="1:42" ht="18" customHeight="1">
      <c r="A276" s="38" t="str">
        <f t="shared" si="8"/>
        <v>w11gscsp01</v>
      </c>
      <c r="B276" s="38" t="s">
        <v>654</v>
      </c>
      <c r="C276" s="46" t="s">
        <v>7589</v>
      </c>
      <c r="D276" s="38">
        <v>4</v>
      </c>
      <c r="E276" s="38" t="s">
        <v>7593</v>
      </c>
      <c r="F276" s="38" t="s">
        <v>7594</v>
      </c>
      <c r="G276" s="39" t="s">
        <v>223</v>
      </c>
      <c r="H276" s="39" t="s">
        <v>6878</v>
      </c>
      <c r="I276" s="39" t="s">
        <v>1132</v>
      </c>
      <c r="J276" s="39" t="s">
        <v>256</v>
      </c>
      <c r="K276" s="39" t="s">
        <v>6010</v>
      </c>
      <c r="L276" s="39" t="s">
        <v>1126</v>
      </c>
      <c r="M276" s="39" t="s">
        <v>6927</v>
      </c>
      <c r="N276" s="39">
        <v>2012</v>
      </c>
      <c r="O276" s="39"/>
      <c r="P276" s="39"/>
      <c r="Q276" s="39"/>
      <c r="R276" s="39" t="s">
        <v>6920</v>
      </c>
      <c r="S276" s="39"/>
      <c r="T276" s="39" t="s">
        <v>229</v>
      </c>
      <c r="U276" s="39" t="s">
        <v>6879</v>
      </c>
      <c r="V276" s="39" t="s">
        <v>6963</v>
      </c>
      <c r="W276" s="39" t="s">
        <v>7312</v>
      </c>
      <c r="X276" s="39" t="s">
        <v>7306</v>
      </c>
      <c r="Y276" s="49" t="s">
        <v>6883</v>
      </c>
      <c r="Z276" s="39">
        <v>4</v>
      </c>
      <c r="AA276" s="39"/>
      <c r="AB276" s="39">
        <v>4096</v>
      </c>
      <c r="AC276" s="39">
        <v>2400</v>
      </c>
      <c r="AD276" s="55" t="s">
        <v>6931</v>
      </c>
      <c r="AE276" s="55" t="s">
        <v>7574</v>
      </c>
      <c r="AF276" s="39"/>
      <c r="AG276" s="39"/>
      <c r="AH276" s="39"/>
      <c r="AI276" s="57"/>
      <c r="AJ276" s="59" t="s">
        <v>6886</v>
      </c>
      <c r="AK276" s="57"/>
      <c r="AL276" s="41" t="str">
        <f>IF(A276="","",IF(IF(ISERROR(MATCH(A276,[1]vInfo!A:A,0)),"","VPC")&lt;&gt;"","VPC",IF(ISERROR(MATCH(A276,[2]vInfo!A:A,0)),IF(ISERROR(MATCH(A276,[3]vInfo!A:A,0)),"Non VPC(Location/Technical Constraint)","VPC (yet)"),"VPC (yet)")))</f>
        <v>VPC (yet)</v>
      </c>
      <c r="AM276" s="41" t="str">
        <f>IF(AL276="VPC (yet)",IFERROR(VLOOKUP(B276,[4]Sheet1!A:B,2,0),""),"")</f>
        <v>August</v>
      </c>
      <c r="AN276" s="41" t="str">
        <f t="shared" si="9"/>
        <v>infra</v>
      </c>
      <c r="AO276" s="41">
        <f>MATCH(B276,[4]Dashboard!B:B,0)</f>
        <v>36</v>
      </c>
    </row>
    <row r="277" spans="1:42" ht="18" customHeight="1">
      <c r="A277" s="38" t="str">
        <f t="shared" si="8"/>
        <v>w11gsepm01</v>
      </c>
      <c r="B277" s="38" t="s">
        <v>7595</v>
      </c>
      <c r="C277" s="46" t="s">
        <v>7589</v>
      </c>
      <c r="D277" s="38">
        <v>4</v>
      </c>
      <c r="E277" s="38" t="s">
        <v>7596</v>
      </c>
      <c r="F277" s="38" t="s">
        <v>659</v>
      </c>
      <c r="G277" s="39" t="s">
        <v>223</v>
      </c>
      <c r="H277" s="39" t="s">
        <v>6878</v>
      </c>
      <c r="I277" s="39" t="s">
        <v>1132</v>
      </c>
      <c r="J277" s="39" t="s">
        <v>256</v>
      </c>
      <c r="K277" s="39" t="s">
        <v>6010</v>
      </c>
      <c r="L277" s="39" t="s">
        <v>1126</v>
      </c>
      <c r="M277" s="39" t="s">
        <v>6927</v>
      </c>
      <c r="N277" s="39">
        <v>2012</v>
      </c>
      <c r="O277" s="39"/>
      <c r="P277" s="39"/>
      <c r="Q277" s="39"/>
      <c r="R277" s="39" t="s">
        <v>6920</v>
      </c>
      <c r="S277" s="39"/>
      <c r="T277" s="39" t="s">
        <v>229</v>
      </c>
      <c r="U277" s="39" t="s">
        <v>6879</v>
      </c>
      <c r="V277" s="39" t="s">
        <v>6963</v>
      </c>
      <c r="W277" s="39" t="s">
        <v>7312</v>
      </c>
      <c r="X277" s="39" t="s">
        <v>7306</v>
      </c>
      <c r="Y277" s="49" t="s">
        <v>6883</v>
      </c>
      <c r="Z277" s="39">
        <v>2</v>
      </c>
      <c r="AA277" s="39"/>
      <c r="AB277" s="39">
        <v>8192</v>
      </c>
      <c r="AC277" s="39">
        <v>2600</v>
      </c>
      <c r="AD277" s="55" t="s">
        <v>6931</v>
      </c>
      <c r="AE277" s="55" t="s">
        <v>7597</v>
      </c>
      <c r="AF277" s="39"/>
      <c r="AG277" s="39"/>
      <c r="AH277" s="39"/>
      <c r="AI277" s="57"/>
      <c r="AJ277" s="59" t="s">
        <v>7246</v>
      </c>
      <c r="AK277" s="57"/>
      <c r="AL277" s="41" t="str">
        <f>IF(A277="","",IF(IF(ISERROR(MATCH(A277,[1]vInfo!A:A,0)),"","VPC")&lt;&gt;"","VPC",IF(ISERROR(MATCH(A277,[2]vInfo!A:A,0)),IF(ISERROR(MATCH(A277,[3]vInfo!A:A,0)),"Non VPC(Location/Technical Constraint)","VPC (yet)"),"VPC (yet)")))</f>
        <v>VPC (yet)</v>
      </c>
      <c r="AM277" s="41" t="str">
        <f>IF(AL277="VPC (yet)",IFERROR(VLOOKUP(B277,[4]Sheet1!A:B,2,0),""),"")</f>
        <v>August</v>
      </c>
      <c r="AN277" s="41" t="str">
        <f t="shared" si="9"/>
        <v>infra</v>
      </c>
      <c r="AO277" s="41">
        <f>MATCH(B277,[4]Dashboard!B:B,0)</f>
        <v>37</v>
      </c>
    </row>
    <row r="278" spans="1:42" ht="18" customHeight="1">
      <c r="A278" s="38" t="str">
        <f t="shared" si="8"/>
        <v>w11givrap1a</v>
      </c>
      <c r="B278" s="38" t="s">
        <v>526</v>
      </c>
      <c r="C278" s="38" t="s">
        <v>7598</v>
      </c>
      <c r="D278" s="38">
        <v>2</v>
      </c>
      <c r="E278" s="38" t="s">
        <v>7599</v>
      </c>
      <c r="F278" s="38" t="s">
        <v>7600</v>
      </c>
      <c r="G278" s="39" t="s">
        <v>670</v>
      </c>
      <c r="H278" s="39" t="s">
        <v>6958</v>
      </c>
      <c r="I278" s="39" t="s">
        <v>6959</v>
      </c>
      <c r="J278" s="39" t="s">
        <v>256</v>
      </c>
      <c r="K278" s="39" t="s">
        <v>6010</v>
      </c>
      <c r="L278" s="39" t="s">
        <v>6960</v>
      </c>
      <c r="M278" s="39"/>
      <c r="N278" s="39"/>
      <c r="O278" s="39"/>
      <c r="P278" s="39"/>
      <c r="Q278" s="39"/>
      <c r="R278" s="39" t="s">
        <v>7601</v>
      </c>
      <c r="S278" s="39"/>
      <c r="T278" s="39" t="s">
        <v>325</v>
      </c>
      <c r="U278" s="39" t="s">
        <v>6939</v>
      </c>
      <c r="V278" s="39" t="s">
        <v>6963</v>
      </c>
      <c r="W278" s="39" t="s">
        <v>6981</v>
      </c>
      <c r="X278" s="39" t="s">
        <v>6965</v>
      </c>
      <c r="Y278" s="49" t="s">
        <v>6883</v>
      </c>
      <c r="Z278" s="39"/>
      <c r="AA278" s="39">
        <v>8</v>
      </c>
      <c r="AB278" s="39" t="s">
        <v>7585</v>
      </c>
      <c r="AC278" s="39">
        <v>2656</v>
      </c>
      <c r="AD278" s="39"/>
      <c r="AE278" s="39"/>
      <c r="AF278" s="39"/>
      <c r="AG278" s="39"/>
      <c r="AH278" s="39"/>
      <c r="AI278" s="57"/>
      <c r="AJ278" s="38" t="s">
        <v>7251</v>
      </c>
      <c r="AK278" s="57"/>
      <c r="AL278" s="41" t="str">
        <f>IF(A278="","",IF(IF(ISERROR(MATCH(A278,[1]vInfo!A:A,0)),"","VPC")&lt;&gt;"","VPC",IF(ISERROR(MATCH(A278,[2]vInfo!A:A,0)),IF(ISERROR(MATCH(A278,[3]vInfo!A:A,0)),"Non VPC(Location/Technical Constraint)","VPC (yet)"),"VPC (yet)")))</f>
        <v>Non VPC(Location/Technical Constraint)</v>
      </c>
      <c r="AM278" s="41" t="str">
        <f>IF(AL278="VPC (yet)",IFERROR(VLOOKUP(B278,[5]Sheet1!A:B,2,0),""),"")</f>
        <v/>
      </c>
      <c r="AN278" s="41" t="str">
        <f t="shared" si="9"/>
        <v>AP</v>
      </c>
    </row>
    <row r="279" spans="1:42" ht="18" customHeight="1">
      <c r="A279" s="38" t="str">
        <f t="shared" si="8"/>
        <v>w11givrdb1a</v>
      </c>
      <c r="B279" s="38" t="s">
        <v>526</v>
      </c>
      <c r="C279" s="38" t="s">
        <v>7598</v>
      </c>
      <c r="D279" s="38">
        <v>2</v>
      </c>
      <c r="E279" s="38" t="s">
        <v>530</v>
      </c>
      <c r="F279" s="38" t="s">
        <v>7602</v>
      </c>
      <c r="G279" s="39" t="s">
        <v>670</v>
      </c>
      <c r="H279" s="39" t="s">
        <v>6878</v>
      </c>
      <c r="I279" s="39" t="s">
        <v>6959</v>
      </c>
      <c r="J279" s="39" t="s">
        <v>256</v>
      </c>
      <c r="K279" s="39" t="s">
        <v>6010</v>
      </c>
      <c r="L279" s="39" t="s">
        <v>6960</v>
      </c>
      <c r="M279" s="39" t="s">
        <v>6902</v>
      </c>
      <c r="N279" s="39" t="s">
        <v>6928</v>
      </c>
      <c r="O279" s="39"/>
      <c r="P279" s="39"/>
      <c r="Q279" s="39"/>
      <c r="R279" s="39"/>
      <c r="S279" s="39"/>
      <c r="T279" s="39" t="s">
        <v>325</v>
      </c>
      <c r="U279" s="39" t="s">
        <v>6939</v>
      </c>
      <c r="V279" s="39" t="s">
        <v>6963</v>
      </c>
      <c r="W279" s="39" t="s">
        <v>6981</v>
      </c>
      <c r="X279" s="39" t="s">
        <v>6965</v>
      </c>
      <c r="Y279" s="49" t="s">
        <v>6883</v>
      </c>
      <c r="Z279" s="39">
        <v>2</v>
      </c>
      <c r="AA279" s="39"/>
      <c r="AB279" s="39">
        <v>11264</v>
      </c>
      <c r="AC279" s="39">
        <v>2600</v>
      </c>
      <c r="AD279" s="55" t="s">
        <v>6931</v>
      </c>
      <c r="AE279" s="55" t="s">
        <v>7603</v>
      </c>
      <c r="AF279" s="39"/>
      <c r="AG279" s="39"/>
      <c r="AH279" s="39"/>
      <c r="AI279" s="57"/>
      <c r="AJ279" s="59" t="s">
        <v>7246</v>
      </c>
      <c r="AK279" s="57"/>
      <c r="AL279" s="41" t="str">
        <f>IF(A279="","",IF(IF(ISERROR(MATCH(A279,[1]vInfo!A:A,0)),"","VPC")&lt;&gt;"","VPC",IF(ISERROR(MATCH(A279,[2]vInfo!A:A,0)),IF(ISERROR(MATCH(A279,[3]vInfo!A:A,0)),"Non VPC(Location/Technical Constraint)","VPC (yet)"),"VPC (yet)")))</f>
        <v>Non VPC(Location/Technical Constraint)</v>
      </c>
      <c r="AM279" s="41" t="str">
        <f>IF(AL279="VPC (yet)",IFERROR(VLOOKUP(B279,[5]Sheet1!A:B,2,0),""),"")</f>
        <v/>
      </c>
      <c r="AN279" s="41" t="str">
        <f t="shared" si="9"/>
        <v>AP</v>
      </c>
    </row>
    <row r="280" spans="1:42" ht="18" customHeight="1">
      <c r="A280" s="38" t="str">
        <f t="shared" si="8"/>
        <v>w11givrdb2a</v>
      </c>
      <c r="B280" s="38" t="s">
        <v>526</v>
      </c>
      <c r="C280" s="38" t="s">
        <v>7598</v>
      </c>
      <c r="D280" s="38">
        <v>4</v>
      </c>
      <c r="E280" s="38" t="s">
        <v>6579</v>
      </c>
      <c r="F280" s="38" t="s">
        <v>7604</v>
      </c>
      <c r="G280" s="39" t="s">
        <v>223</v>
      </c>
      <c r="H280" s="39" t="s">
        <v>6878</v>
      </c>
      <c r="I280" s="39" t="s">
        <v>1132</v>
      </c>
      <c r="J280" s="39" t="s">
        <v>256</v>
      </c>
      <c r="K280" s="39" t="s">
        <v>6901</v>
      </c>
      <c r="L280" s="39" t="s">
        <v>6960</v>
      </c>
      <c r="M280" s="39" t="s">
        <v>6902</v>
      </c>
      <c r="N280" s="39" t="s">
        <v>6928</v>
      </c>
      <c r="O280" s="39"/>
      <c r="P280" s="39"/>
      <c r="Q280" s="39"/>
      <c r="R280" s="39"/>
      <c r="S280" s="39"/>
      <c r="T280" s="39" t="s">
        <v>7605</v>
      </c>
      <c r="U280" s="39" t="s">
        <v>6939</v>
      </c>
      <c r="V280" s="39" t="s">
        <v>6963</v>
      </c>
      <c r="W280" s="39" t="s">
        <v>6981</v>
      </c>
      <c r="X280" s="39" t="s">
        <v>6965</v>
      </c>
      <c r="Y280" s="49" t="s">
        <v>265</v>
      </c>
      <c r="Z280" s="39">
        <v>2</v>
      </c>
      <c r="AA280" s="39"/>
      <c r="AB280" s="39"/>
      <c r="AC280" s="39">
        <v>2400</v>
      </c>
      <c r="AD280" s="39"/>
      <c r="AE280" s="39"/>
      <c r="AF280" s="39"/>
      <c r="AG280" s="39"/>
      <c r="AH280" s="39"/>
      <c r="AI280" s="57"/>
      <c r="AJ280" s="38" t="s">
        <v>7251</v>
      </c>
      <c r="AK280" s="57"/>
      <c r="AL280" s="41" t="s">
        <v>8123</v>
      </c>
      <c r="AM280" s="41" t="str">
        <f>IF(AL280="VPC (yet)",IFERROR(VLOOKUP(B280,[5]Sheet1!A:B,2,0),""),"")</f>
        <v/>
      </c>
      <c r="AN280" s="41" t="str">
        <f t="shared" si="9"/>
        <v>AP</v>
      </c>
      <c r="AO280" s="41" t="e">
        <f>MATCH(B280,[4]Dashboard!B:B,0)</f>
        <v>#N/A</v>
      </c>
      <c r="AP280" s="41" t="s">
        <v>8142</v>
      </c>
    </row>
    <row r="281" spans="1:42" ht="18" customHeight="1">
      <c r="A281" s="38" t="str">
        <f t="shared" si="8"/>
        <v>w11givrmq1a</v>
      </c>
      <c r="B281" s="38" t="s">
        <v>526</v>
      </c>
      <c r="C281" s="38" t="s">
        <v>7598</v>
      </c>
      <c r="D281" s="38">
        <v>2</v>
      </c>
      <c r="E281" s="38" t="s">
        <v>7606</v>
      </c>
      <c r="F281" s="38" t="s">
        <v>7607</v>
      </c>
      <c r="G281" s="39" t="s">
        <v>670</v>
      </c>
      <c r="H281" s="39" t="s">
        <v>6878</v>
      </c>
      <c r="I281" s="39" t="s">
        <v>6959</v>
      </c>
      <c r="J281" s="39" t="s">
        <v>256</v>
      </c>
      <c r="K281" s="39" t="s">
        <v>6010</v>
      </c>
      <c r="L281" s="39" t="s">
        <v>6960</v>
      </c>
      <c r="M281" s="39"/>
      <c r="N281" s="39"/>
      <c r="O281" s="39"/>
      <c r="P281" s="39"/>
      <c r="Q281" s="39" t="s">
        <v>7350</v>
      </c>
      <c r="R281" s="39"/>
      <c r="S281" s="39"/>
      <c r="T281" s="39" t="s">
        <v>325</v>
      </c>
      <c r="U281" s="39" t="s">
        <v>6939</v>
      </c>
      <c r="V281" s="39" t="s">
        <v>6963</v>
      </c>
      <c r="W281" s="39" t="s">
        <v>6981</v>
      </c>
      <c r="X281" s="39" t="s">
        <v>6965</v>
      </c>
      <c r="Y281" s="49" t="s">
        <v>6883</v>
      </c>
      <c r="Z281" s="39">
        <v>2</v>
      </c>
      <c r="AA281" s="39"/>
      <c r="AB281" s="39">
        <v>8192</v>
      </c>
      <c r="AC281" s="39">
        <v>2600</v>
      </c>
      <c r="AD281" s="55" t="s">
        <v>6922</v>
      </c>
      <c r="AE281" s="55" t="s">
        <v>7253</v>
      </c>
      <c r="AF281" s="39"/>
      <c r="AG281" s="39"/>
      <c r="AH281" s="39"/>
      <c r="AI281" s="57"/>
      <c r="AJ281" s="59" t="s">
        <v>7246</v>
      </c>
      <c r="AK281" s="57"/>
      <c r="AL281" s="41" t="s">
        <v>8123</v>
      </c>
      <c r="AM281" s="41" t="str">
        <f>IF(AL281="VPC (yet)",IFERROR(VLOOKUP(B281,[5]Sheet1!A:B,2,0),""),"")</f>
        <v/>
      </c>
      <c r="AN281" s="41" t="str">
        <f t="shared" si="9"/>
        <v>AP</v>
      </c>
      <c r="AO281" s="41" t="e">
        <f>MATCH(B281,[4]Dashboard!B:B,0)</f>
        <v>#N/A</v>
      </c>
      <c r="AP281" s="41" t="s">
        <v>8142</v>
      </c>
    </row>
    <row r="282" spans="1:42" ht="18" customHeight="1">
      <c r="A282" s="38" t="str">
        <f t="shared" si="8"/>
        <v>w11rivrap1a</v>
      </c>
      <c r="B282" s="38" t="s">
        <v>526</v>
      </c>
      <c r="C282" s="38" t="s">
        <v>7598</v>
      </c>
      <c r="D282" s="38">
        <v>2</v>
      </c>
      <c r="E282" s="38" t="s">
        <v>7608</v>
      </c>
      <c r="F282" s="38" t="s">
        <v>7609</v>
      </c>
      <c r="G282" s="39" t="s">
        <v>681</v>
      </c>
      <c r="H282" s="39" t="s">
        <v>6958</v>
      </c>
      <c r="I282" s="39" t="s">
        <v>6959</v>
      </c>
      <c r="J282" s="39" t="s">
        <v>256</v>
      </c>
      <c r="K282" s="39" t="s">
        <v>6010</v>
      </c>
      <c r="L282" s="39" t="s">
        <v>6960</v>
      </c>
      <c r="M282" s="39"/>
      <c r="N282" s="39"/>
      <c r="O282" s="39"/>
      <c r="P282" s="39"/>
      <c r="Q282" s="39"/>
      <c r="R282" s="39" t="s">
        <v>7601</v>
      </c>
      <c r="S282" s="39"/>
      <c r="T282" s="39" t="s">
        <v>463</v>
      </c>
      <c r="U282" s="39" t="s">
        <v>6939</v>
      </c>
      <c r="V282" s="39" t="s">
        <v>6963</v>
      </c>
      <c r="W282" s="39" t="s">
        <v>6981</v>
      </c>
      <c r="X282" s="39" t="s">
        <v>6965</v>
      </c>
      <c r="Y282" s="49" t="s">
        <v>6883</v>
      </c>
      <c r="Z282" s="39"/>
      <c r="AA282" s="39">
        <v>8</v>
      </c>
      <c r="AB282" s="39" t="s">
        <v>7585</v>
      </c>
      <c r="AC282" s="39"/>
      <c r="AD282" s="39"/>
      <c r="AE282" s="39"/>
      <c r="AF282" s="39"/>
      <c r="AG282" s="39"/>
      <c r="AH282" s="39"/>
      <c r="AI282" s="57"/>
      <c r="AJ282" s="38" t="s">
        <v>7257</v>
      </c>
      <c r="AK282" s="57"/>
      <c r="AL282" s="41" t="str">
        <f>IF(A282="","",IF(IF(ISERROR(MATCH(A282,[1]vInfo!A:A,0)),"","VPC")&lt;&gt;"","VPC",IF(ISERROR(MATCH(A282,[2]vInfo!A:A,0)),IF(ISERROR(MATCH(A282,[3]vInfo!A:A,0)),"Non VPC(Location/Technical Constraint)","VPC (yet)"),"VPC (yet)")))</f>
        <v>Non VPC(Location/Technical Constraint)</v>
      </c>
      <c r="AM282" s="41" t="str">
        <f>IF(AL282="VPC (yet)",IFERROR(VLOOKUP(B282,[5]Sheet1!A:B,2,0),""),"")</f>
        <v/>
      </c>
      <c r="AN282" s="41" t="str">
        <f t="shared" si="9"/>
        <v>AP</v>
      </c>
    </row>
    <row r="283" spans="1:42" ht="18" customHeight="1">
      <c r="A283" s="38" t="str">
        <f t="shared" si="8"/>
        <v>w11rivrdb1a</v>
      </c>
      <c r="B283" s="38" t="s">
        <v>526</v>
      </c>
      <c r="C283" s="38" t="s">
        <v>7598</v>
      </c>
      <c r="D283" s="38">
        <v>2</v>
      </c>
      <c r="E283" s="38" t="s">
        <v>7610</v>
      </c>
      <c r="F283" s="38" t="s">
        <v>7611</v>
      </c>
      <c r="G283" s="39" t="s">
        <v>681</v>
      </c>
      <c r="H283" s="39" t="s">
        <v>6878</v>
      </c>
      <c r="I283" s="39" t="s">
        <v>6959</v>
      </c>
      <c r="J283" s="39" t="s">
        <v>256</v>
      </c>
      <c r="K283" s="39" t="s">
        <v>6010</v>
      </c>
      <c r="L283" s="39" t="s">
        <v>6960</v>
      </c>
      <c r="M283" s="39" t="s">
        <v>6902</v>
      </c>
      <c r="N283" s="39" t="s">
        <v>6928</v>
      </c>
      <c r="O283" s="39"/>
      <c r="P283" s="39"/>
      <c r="Q283" s="39"/>
      <c r="R283" s="39"/>
      <c r="S283" s="39"/>
      <c r="T283" s="39" t="s">
        <v>463</v>
      </c>
      <c r="U283" s="39" t="s">
        <v>6939</v>
      </c>
      <c r="V283" s="39" t="s">
        <v>6963</v>
      </c>
      <c r="W283" s="39" t="s">
        <v>6981</v>
      </c>
      <c r="X283" s="39" t="s">
        <v>6965</v>
      </c>
      <c r="Y283" s="49" t="s">
        <v>6883</v>
      </c>
      <c r="Z283" s="39" t="s">
        <v>1165</v>
      </c>
      <c r="AA283" s="39"/>
      <c r="AB283" s="39">
        <v>8192</v>
      </c>
      <c r="AC283" s="39">
        <v>2600</v>
      </c>
      <c r="AD283" s="55" t="s">
        <v>6931</v>
      </c>
      <c r="AE283" s="55" t="s">
        <v>7603</v>
      </c>
      <c r="AF283" s="39"/>
      <c r="AG283" s="39"/>
      <c r="AH283" s="39"/>
      <c r="AI283" s="57"/>
      <c r="AJ283" s="59" t="s">
        <v>7254</v>
      </c>
      <c r="AK283" s="57"/>
      <c r="AL283" s="41" t="str">
        <f>IF(A283="","",IF(IF(ISERROR(MATCH(A283,[1]vInfo!A:A,0)),"","VPC")&lt;&gt;"","VPC",IF(ISERROR(MATCH(A283,[2]vInfo!A:A,0)),IF(ISERROR(MATCH(A283,[3]vInfo!A:A,0)),"Non VPC(Location/Technical Constraint)","VPC (yet)"),"VPC (yet)")))</f>
        <v>Non VPC(Location/Technical Constraint)</v>
      </c>
      <c r="AM283" s="41" t="str">
        <f>IF(AL283="VPC (yet)",IFERROR(VLOOKUP(B283,[5]Sheet1!A:B,2,0),""),"")</f>
        <v/>
      </c>
      <c r="AN283" s="41" t="str">
        <f t="shared" si="9"/>
        <v>AP</v>
      </c>
    </row>
    <row r="284" spans="1:42" ht="18" customHeight="1">
      <c r="A284" s="38" t="str">
        <f t="shared" si="8"/>
        <v>w11rivrdb2a</v>
      </c>
      <c r="B284" s="38" t="s">
        <v>526</v>
      </c>
      <c r="C284" s="38" t="s">
        <v>7598</v>
      </c>
      <c r="D284" s="38">
        <v>4</v>
      </c>
      <c r="E284" s="38" t="s">
        <v>6684</v>
      </c>
      <c r="F284" s="38" t="s">
        <v>7612</v>
      </c>
      <c r="G284" s="39" t="s">
        <v>681</v>
      </c>
      <c r="H284" s="39" t="s">
        <v>6878</v>
      </c>
      <c r="I284" s="39" t="s">
        <v>311</v>
      </c>
      <c r="J284" s="39" t="s">
        <v>256</v>
      </c>
      <c r="K284" s="39" t="s">
        <v>6901</v>
      </c>
      <c r="L284" s="39" t="s">
        <v>6960</v>
      </c>
      <c r="M284" s="39" t="s">
        <v>6902</v>
      </c>
      <c r="N284" s="39" t="s">
        <v>6928</v>
      </c>
      <c r="O284" s="39"/>
      <c r="P284" s="39"/>
      <c r="Q284" s="39"/>
      <c r="R284" s="39"/>
      <c r="S284" s="39"/>
      <c r="T284" s="39" t="s">
        <v>7613</v>
      </c>
      <c r="U284" s="39" t="s">
        <v>6939</v>
      </c>
      <c r="V284" s="39" t="s">
        <v>6963</v>
      </c>
      <c r="W284" s="39" t="s">
        <v>6981</v>
      </c>
      <c r="X284" s="39" t="s">
        <v>6965</v>
      </c>
      <c r="Y284" s="49" t="s">
        <v>265</v>
      </c>
      <c r="Z284" s="39">
        <v>2</v>
      </c>
      <c r="AA284" s="39"/>
      <c r="AB284" s="39"/>
      <c r="AC284" s="39">
        <v>2400</v>
      </c>
      <c r="AD284" s="39"/>
      <c r="AE284" s="39"/>
      <c r="AF284" s="39"/>
      <c r="AG284" s="39"/>
      <c r="AH284" s="39"/>
      <c r="AI284" s="57"/>
      <c r="AJ284" s="38" t="s">
        <v>7257</v>
      </c>
      <c r="AK284" s="57"/>
      <c r="AL284" s="41" t="s">
        <v>8123</v>
      </c>
      <c r="AM284" s="41" t="str">
        <f>IF(AL284="VPC (yet)",IFERROR(VLOOKUP(B284,[5]Sheet1!A:B,2,0),""),"")</f>
        <v/>
      </c>
      <c r="AN284" s="41" t="str">
        <f t="shared" si="9"/>
        <v>AP</v>
      </c>
      <c r="AO284" s="41" t="e">
        <f>MATCH(B284,[4]Dashboard!B:B,0)</f>
        <v>#N/A</v>
      </c>
      <c r="AP284" s="41" t="s">
        <v>8142</v>
      </c>
    </row>
    <row r="285" spans="1:42" ht="18" customHeight="1">
      <c r="A285" s="38" t="str">
        <f t="shared" si="8"/>
        <v>w11rivrmq1a</v>
      </c>
      <c r="B285" s="38" t="s">
        <v>526</v>
      </c>
      <c r="C285" s="38" t="s">
        <v>7598</v>
      </c>
      <c r="D285" s="38">
        <v>2</v>
      </c>
      <c r="E285" s="38" t="s">
        <v>7614</v>
      </c>
      <c r="F285" s="38" t="s">
        <v>7615</v>
      </c>
      <c r="G285" s="39" t="s">
        <v>681</v>
      </c>
      <c r="H285" s="39" t="s">
        <v>6878</v>
      </c>
      <c r="I285" s="39" t="s">
        <v>311</v>
      </c>
      <c r="J285" s="39" t="s">
        <v>256</v>
      </c>
      <c r="K285" s="39" t="s">
        <v>6010</v>
      </c>
      <c r="L285" s="39" t="s">
        <v>6960</v>
      </c>
      <c r="M285" s="39"/>
      <c r="N285" s="39"/>
      <c r="O285" s="39"/>
      <c r="P285" s="39"/>
      <c r="Q285" s="39" t="s">
        <v>7350</v>
      </c>
      <c r="R285" s="39"/>
      <c r="S285" s="39"/>
      <c r="T285" s="39" t="s">
        <v>463</v>
      </c>
      <c r="U285" s="39" t="s">
        <v>6939</v>
      </c>
      <c r="V285" s="39" t="s">
        <v>6963</v>
      </c>
      <c r="W285" s="39" t="s">
        <v>6981</v>
      </c>
      <c r="X285" s="39" t="s">
        <v>6965</v>
      </c>
      <c r="Y285" s="49" t="s">
        <v>6883</v>
      </c>
      <c r="Z285" s="39" t="s">
        <v>1165</v>
      </c>
      <c r="AA285" s="39"/>
      <c r="AB285" s="39">
        <v>8192</v>
      </c>
      <c r="AC285" s="39">
        <v>2600</v>
      </c>
      <c r="AD285" s="55" t="s">
        <v>6922</v>
      </c>
      <c r="AE285" s="55" t="s">
        <v>7253</v>
      </c>
      <c r="AF285" s="39"/>
      <c r="AG285" s="39"/>
      <c r="AH285" s="39"/>
      <c r="AI285" s="57"/>
      <c r="AJ285" s="59" t="s">
        <v>7254</v>
      </c>
      <c r="AK285" s="57"/>
      <c r="AL285" s="41" t="s">
        <v>8123</v>
      </c>
      <c r="AM285" s="41" t="str">
        <f>IF(AL285="VPC (yet)",IFERROR(VLOOKUP(B285,[5]Sheet1!A:B,2,0),""),"")</f>
        <v/>
      </c>
      <c r="AN285" s="41" t="str">
        <f t="shared" si="9"/>
        <v>AP</v>
      </c>
      <c r="AO285" s="41" t="e">
        <f>MATCH(B285,[4]Dashboard!B:B,0)</f>
        <v>#N/A</v>
      </c>
      <c r="AP285" s="41" t="s">
        <v>8142</v>
      </c>
    </row>
    <row r="286" spans="1:42" ht="18" customHeight="1">
      <c r="A286" s="38" t="str">
        <f t="shared" si="8"/>
        <v>w11sivrap1a</v>
      </c>
      <c r="B286" s="38" t="s">
        <v>526</v>
      </c>
      <c r="C286" s="38" t="s">
        <v>7598</v>
      </c>
      <c r="D286" s="38">
        <v>2</v>
      </c>
      <c r="E286" s="38" t="s">
        <v>7616</v>
      </c>
      <c r="F286" s="38" t="s">
        <v>542</v>
      </c>
      <c r="G286" s="39" t="s">
        <v>234</v>
      </c>
      <c r="H286" s="39" t="s">
        <v>6958</v>
      </c>
      <c r="I286" s="39" t="s">
        <v>6959</v>
      </c>
      <c r="J286" s="39" t="s">
        <v>256</v>
      </c>
      <c r="K286" s="39" t="s">
        <v>6010</v>
      </c>
      <c r="L286" s="39" t="s">
        <v>6960</v>
      </c>
      <c r="M286" s="39" t="s">
        <v>6902</v>
      </c>
      <c r="N286" s="39" t="s">
        <v>6928</v>
      </c>
      <c r="O286" s="39"/>
      <c r="P286" s="39"/>
      <c r="Q286" s="39"/>
      <c r="R286" s="39" t="s">
        <v>7601</v>
      </c>
      <c r="S286" s="39"/>
      <c r="T286" s="39" t="s">
        <v>450</v>
      </c>
      <c r="U286" s="39" t="s">
        <v>6939</v>
      </c>
      <c r="V286" s="39" t="s">
        <v>6963</v>
      </c>
      <c r="W286" s="39" t="s">
        <v>6981</v>
      </c>
      <c r="X286" s="39" t="s">
        <v>6965</v>
      </c>
      <c r="Y286" s="49" t="s">
        <v>6883</v>
      </c>
      <c r="Z286" s="39"/>
      <c r="AA286" s="39">
        <v>4</v>
      </c>
      <c r="AB286" s="39">
        <v>2048</v>
      </c>
      <c r="AC286" s="39"/>
      <c r="AD286" s="39"/>
      <c r="AE286" s="39"/>
      <c r="AF286" s="39"/>
      <c r="AG286" s="39"/>
      <c r="AH286" s="39"/>
      <c r="AI286" s="57"/>
      <c r="AJ286" s="38" t="s">
        <v>7251</v>
      </c>
      <c r="AK286" s="57"/>
      <c r="AL286" s="41" t="str">
        <f>IF(A286="","",IF(IF(ISERROR(MATCH(A286,[1]vInfo!A:A,0)),"","VPC")&lt;&gt;"","VPC",IF(ISERROR(MATCH(A286,[2]vInfo!A:A,0)),IF(ISERROR(MATCH(A286,[3]vInfo!A:A,0)),"Non VPC(Location/Technical Constraint)","VPC (yet)"),"VPC (yet)")))</f>
        <v>Non VPC(Location/Technical Constraint)</v>
      </c>
      <c r="AM286" s="41" t="str">
        <f>IF(AL286="VPC (yet)",IFERROR(VLOOKUP(B286,[5]Sheet1!A:B,2,0),""),"")</f>
        <v/>
      </c>
      <c r="AN286" s="41" t="str">
        <f t="shared" si="9"/>
        <v>AP</v>
      </c>
    </row>
    <row r="287" spans="1:42" ht="18" customHeight="1">
      <c r="A287" s="38" t="str">
        <f t="shared" si="8"/>
        <v>w11sivrdb1a</v>
      </c>
      <c r="B287" s="38" t="s">
        <v>526</v>
      </c>
      <c r="C287" s="38" t="s">
        <v>7598</v>
      </c>
      <c r="D287" s="38">
        <v>4</v>
      </c>
      <c r="E287" s="38" t="s">
        <v>7617</v>
      </c>
      <c r="F287" s="38" t="s">
        <v>521</v>
      </c>
      <c r="G287" s="39" t="s">
        <v>234</v>
      </c>
      <c r="H287" s="39" t="s">
        <v>6878</v>
      </c>
      <c r="I287" s="39" t="s">
        <v>6959</v>
      </c>
      <c r="J287" s="39" t="s">
        <v>256</v>
      </c>
      <c r="K287" s="39" t="s">
        <v>6901</v>
      </c>
      <c r="L287" s="39" t="s">
        <v>6960</v>
      </c>
      <c r="M287" s="39" t="s">
        <v>6902</v>
      </c>
      <c r="N287" s="39" t="s">
        <v>6928</v>
      </c>
      <c r="O287" s="39"/>
      <c r="P287" s="39"/>
      <c r="Q287" s="39"/>
      <c r="R287" s="39"/>
      <c r="S287" s="39"/>
      <c r="T287" s="39" t="s">
        <v>277</v>
      </c>
      <c r="U287" s="39" t="s">
        <v>6939</v>
      </c>
      <c r="V287" s="39" t="s">
        <v>6963</v>
      </c>
      <c r="W287" s="39" t="s">
        <v>6981</v>
      </c>
      <c r="X287" s="39" t="s">
        <v>6965</v>
      </c>
      <c r="Y287" s="49" t="s">
        <v>6883</v>
      </c>
      <c r="Z287" s="39">
        <v>2</v>
      </c>
      <c r="AA287" s="39"/>
      <c r="AB287" s="39"/>
      <c r="AC287" s="39">
        <v>2400</v>
      </c>
      <c r="AD287" s="39"/>
      <c r="AE287" s="39"/>
      <c r="AF287" s="39"/>
      <c r="AG287" s="39"/>
      <c r="AH287" s="39"/>
      <c r="AI287" s="57"/>
      <c r="AJ287" s="59" t="s">
        <v>6940</v>
      </c>
      <c r="AK287" s="57"/>
      <c r="AL287" s="41" t="str">
        <f>IF(A287="","",IF(IF(ISERROR(MATCH(A287,[1]vInfo!A:A,0)),"","VPC")&lt;&gt;"","VPC",IF(ISERROR(MATCH(A287,[2]vInfo!A:A,0)),IF(ISERROR(MATCH(A287,[3]vInfo!A:A,0)),"Non VPC(Location/Technical Constraint)","VPC (yet)"),"VPC (yet)")))</f>
        <v>Non VPC(Location/Technical Constraint)</v>
      </c>
      <c r="AM287" s="41" t="str">
        <f>IF(AL287="VPC (yet)",IFERROR(VLOOKUP(B287,[5]Sheet1!A:B,2,0),""),"")</f>
        <v/>
      </c>
      <c r="AN287" s="41" t="str">
        <f t="shared" si="9"/>
        <v>AP</v>
      </c>
    </row>
    <row r="288" spans="1:42" ht="18" customHeight="1">
      <c r="A288" s="38" t="str">
        <f t="shared" si="8"/>
        <v>w11sivrmq1a</v>
      </c>
      <c r="B288" s="38" t="s">
        <v>526</v>
      </c>
      <c r="C288" s="38" t="s">
        <v>7598</v>
      </c>
      <c r="D288" s="38">
        <v>2</v>
      </c>
      <c r="E288" s="38" t="s">
        <v>7618</v>
      </c>
      <c r="F288" s="38" t="s">
        <v>7619</v>
      </c>
      <c r="G288" s="39" t="s">
        <v>234</v>
      </c>
      <c r="H288" s="39" t="s">
        <v>6878</v>
      </c>
      <c r="I288" s="39" t="s">
        <v>6959</v>
      </c>
      <c r="J288" s="39" t="s">
        <v>256</v>
      </c>
      <c r="K288" s="39" t="s">
        <v>6010</v>
      </c>
      <c r="L288" s="39" t="s">
        <v>6960</v>
      </c>
      <c r="M288" s="39"/>
      <c r="N288" s="39"/>
      <c r="O288" s="39"/>
      <c r="P288" s="39"/>
      <c r="Q288" s="39" t="s">
        <v>7350</v>
      </c>
      <c r="R288" s="39"/>
      <c r="S288" s="39"/>
      <c r="T288" s="39" t="s">
        <v>232</v>
      </c>
      <c r="U288" s="39" t="s">
        <v>6939</v>
      </c>
      <c r="V288" s="39" t="s">
        <v>6963</v>
      </c>
      <c r="W288" s="39" t="s">
        <v>6981</v>
      </c>
      <c r="X288" s="39" t="s">
        <v>6965</v>
      </c>
      <c r="Y288" s="49" t="s">
        <v>6883</v>
      </c>
      <c r="Z288" s="39">
        <v>2</v>
      </c>
      <c r="AA288" s="39"/>
      <c r="AB288" s="39">
        <v>4096</v>
      </c>
      <c r="AC288" s="39">
        <v>2700</v>
      </c>
      <c r="AD288" s="39"/>
      <c r="AE288" s="39"/>
      <c r="AF288" s="39"/>
      <c r="AG288" s="39"/>
      <c r="AH288" s="39"/>
      <c r="AI288" s="57"/>
      <c r="AJ288" s="59" t="s">
        <v>6940</v>
      </c>
      <c r="AK288" s="57"/>
      <c r="AL288" s="41" t="str">
        <f>IF(A288="","",IF(IF(ISERROR(MATCH(A288,[1]vInfo!A:A,0)),"","VPC")&lt;&gt;"","VPC",IF(ISERROR(MATCH(A288,[2]vInfo!A:A,0)),IF(ISERROR(MATCH(A288,[3]vInfo!A:A,0)),"Non VPC(Location/Technical Constraint)","VPC (yet)"),"VPC (yet)")))</f>
        <v>Non VPC(Location/Technical Constraint)</v>
      </c>
      <c r="AM288" s="41" t="str">
        <f>IF(AL288="VPC (yet)",IFERROR(VLOOKUP(B288,[5]Sheet1!A:B,2,0),""),"")</f>
        <v/>
      </c>
      <c r="AN288" s="41" t="str">
        <f t="shared" si="9"/>
        <v>AP</v>
      </c>
    </row>
    <row r="289" spans="1:42" ht="18" customHeight="1">
      <c r="A289" s="38" t="str">
        <f t="shared" si="8"/>
        <v>w11giwtwdb1a</v>
      </c>
      <c r="B289" s="38" t="s">
        <v>7620</v>
      </c>
      <c r="C289" s="38" t="s">
        <v>7621</v>
      </c>
      <c r="D289" s="38">
        <v>2</v>
      </c>
      <c r="E289" s="38" t="s">
        <v>7622</v>
      </c>
      <c r="F289" s="38" t="s">
        <v>7623</v>
      </c>
      <c r="G289" s="39" t="s">
        <v>670</v>
      </c>
      <c r="H289" s="38" t="s">
        <v>6899</v>
      </c>
      <c r="I289" s="39" t="s">
        <v>1132</v>
      </c>
      <c r="J289" s="39" t="s">
        <v>6900</v>
      </c>
      <c r="K289" s="39" t="s">
        <v>7338</v>
      </c>
      <c r="L289" s="39" t="s">
        <v>373</v>
      </c>
      <c r="M289" s="39" t="s">
        <v>6902</v>
      </c>
      <c r="N289" s="39">
        <v>2014</v>
      </c>
      <c r="O289" s="39"/>
      <c r="P289" s="39"/>
      <c r="Q289" s="39"/>
      <c r="R289" s="39"/>
      <c r="S289" s="39" t="s">
        <v>7030</v>
      </c>
      <c r="T289" s="39" t="s">
        <v>6858</v>
      </c>
      <c r="U289" s="39" t="s">
        <v>6858</v>
      </c>
      <c r="V289" s="39" t="s">
        <v>7624</v>
      </c>
      <c r="W289" s="39" t="s">
        <v>6904</v>
      </c>
      <c r="X289" s="39"/>
      <c r="Y289" s="49" t="s">
        <v>265</v>
      </c>
      <c r="Z289" s="57">
        <v>4</v>
      </c>
      <c r="AA289" s="57"/>
      <c r="AB289" s="57" t="s">
        <v>6909</v>
      </c>
      <c r="AC289" s="57"/>
      <c r="AD289" s="57"/>
      <c r="AE289" s="57" t="s">
        <v>7625</v>
      </c>
      <c r="AF289" s="57"/>
      <c r="AG289" s="57"/>
      <c r="AH289" s="57"/>
      <c r="AI289" s="57"/>
      <c r="AJ289" s="57"/>
      <c r="AK289" s="57"/>
      <c r="AL289" s="41" t="str">
        <f>IF(A289="","",IF(IF(ISERROR(MATCH(A289,[1]vInfo!A:A,0)),"","VPC")&lt;&gt;"","VPC",IF(ISERROR(MATCH(A289,[2]vInfo!A:A,0)),IF(ISERROR(MATCH(A289,[3]vInfo!A:A,0)),"Non VPC(Location/Technical Constraint)","VPC (yet)"),"VPC (yet)")))</f>
        <v>VPC</v>
      </c>
      <c r="AM289" s="41" t="str">
        <f>IF(AL289="VPC (yet)",IFERROR(VLOOKUP(B289,[5]Sheet1!A:B,2,0),""),"")</f>
        <v/>
      </c>
      <c r="AN289" s="41" t="str">
        <f t="shared" si="9"/>
        <v>AP</v>
      </c>
    </row>
    <row r="290" spans="1:42" ht="18" customHeight="1">
      <c r="A290" s="38" t="str">
        <f t="shared" si="8"/>
        <v>x11giwtwapp1a</v>
      </c>
      <c r="B290" s="38" t="s">
        <v>7620</v>
      </c>
      <c r="C290" s="38" t="s">
        <v>7621</v>
      </c>
      <c r="D290" s="38">
        <v>2</v>
      </c>
      <c r="E290" s="38" t="s">
        <v>7626</v>
      </c>
      <c r="F290" s="38" t="s">
        <v>7627</v>
      </c>
      <c r="G290" s="39" t="s">
        <v>670</v>
      </c>
      <c r="H290" s="38" t="s">
        <v>6899</v>
      </c>
      <c r="I290" s="39" t="s">
        <v>1132</v>
      </c>
      <c r="J290" s="39" t="s">
        <v>296</v>
      </c>
      <c r="K290" s="39" t="s">
        <v>6945</v>
      </c>
      <c r="L290" s="39" t="s">
        <v>373</v>
      </c>
      <c r="M290" s="39"/>
      <c r="N290" s="39"/>
      <c r="O290" s="39"/>
      <c r="P290" s="39"/>
      <c r="Q290" s="39"/>
      <c r="R290" s="39"/>
      <c r="S290" s="39" t="s">
        <v>7030</v>
      </c>
      <c r="T290" s="39" t="s">
        <v>6858</v>
      </c>
      <c r="U290" s="39" t="s">
        <v>6858</v>
      </c>
      <c r="V290" s="39" t="s">
        <v>7624</v>
      </c>
      <c r="W290" s="39" t="s">
        <v>6904</v>
      </c>
      <c r="X290" s="39"/>
      <c r="Y290" s="49" t="s">
        <v>265</v>
      </c>
      <c r="Z290" s="57">
        <v>4</v>
      </c>
      <c r="AA290" s="57"/>
      <c r="AB290" s="57" t="s">
        <v>6909</v>
      </c>
      <c r="AC290" s="57"/>
      <c r="AD290" s="57"/>
      <c r="AE290" s="57" t="s">
        <v>7625</v>
      </c>
      <c r="AF290" s="57"/>
      <c r="AG290" s="57"/>
      <c r="AH290" s="57"/>
      <c r="AI290" s="57"/>
      <c r="AJ290" s="57"/>
      <c r="AK290" s="57"/>
      <c r="AL290" s="41" t="str">
        <f>IF(A290="","",IF(IF(ISERROR(MATCH(A290,[1]vInfo!A:A,0)),"","VPC")&lt;&gt;"","VPC",IF(ISERROR(MATCH(A290,[2]vInfo!A:A,0)),IF(ISERROR(MATCH(A290,[3]vInfo!A:A,0)),"Non VPC(Location/Technical Constraint)","VPC (yet)"),"VPC (yet)")))</f>
        <v>VPC</v>
      </c>
      <c r="AM290" s="41" t="str">
        <f>IF(AL290="VPC (yet)",IFERROR(VLOOKUP(B290,[5]Sheet1!A:B,2,0),""),"")</f>
        <v/>
      </c>
      <c r="AN290" s="41" t="str">
        <f t="shared" si="9"/>
        <v>AP</v>
      </c>
    </row>
    <row r="291" spans="1:42" ht="18" customHeight="1">
      <c r="A291" s="38" t="str">
        <f t="shared" si="8"/>
        <v>x11giwtwapp2a</v>
      </c>
      <c r="B291" s="38" t="s">
        <v>7620</v>
      </c>
      <c r="C291" s="38" t="s">
        <v>7628</v>
      </c>
      <c r="D291" s="38">
        <v>2</v>
      </c>
      <c r="E291" s="38" t="s">
        <v>7629</v>
      </c>
      <c r="F291" s="38" t="s">
        <v>7630</v>
      </c>
      <c r="G291" s="39" t="s">
        <v>670</v>
      </c>
      <c r="H291" s="38" t="s">
        <v>6899</v>
      </c>
      <c r="I291" s="39" t="s">
        <v>1132</v>
      </c>
      <c r="J291" s="39" t="s">
        <v>296</v>
      </c>
      <c r="K291" s="39" t="s">
        <v>6945</v>
      </c>
      <c r="L291" s="39" t="s">
        <v>373</v>
      </c>
      <c r="M291" s="39"/>
      <c r="N291" s="39"/>
      <c r="O291" s="39"/>
      <c r="P291" s="39"/>
      <c r="Q291" s="39"/>
      <c r="R291" s="39"/>
      <c r="S291" s="39" t="s">
        <v>7030</v>
      </c>
      <c r="T291" s="39" t="s">
        <v>6858</v>
      </c>
      <c r="U291" s="39" t="s">
        <v>6858</v>
      </c>
      <c r="V291" s="39" t="s">
        <v>7624</v>
      </c>
      <c r="W291" s="39" t="s">
        <v>6904</v>
      </c>
      <c r="X291" s="39"/>
      <c r="Y291" s="49" t="s">
        <v>265</v>
      </c>
      <c r="Z291" s="57">
        <v>4</v>
      </c>
      <c r="AA291" s="57"/>
      <c r="AB291" s="57" t="s">
        <v>6909</v>
      </c>
      <c r="AC291" s="57"/>
      <c r="AD291" s="57"/>
      <c r="AE291" s="57" t="s">
        <v>7625</v>
      </c>
      <c r="AF291" s="57"/>
      <c r="AG291" s="57"/>
      <c r="AH291" s="57"/>
      <c r="AI291" s="57"/>
      <c r="AJ291" s="57"/>
      <c r="AK291" s="57"/>
      <c r="AL291" s="41" t="str">
        <f>IF(A291="","",IF(IF(ISERROR(MATCH(A291,[1]vInfo!A:A,0)),"","VPC")&lt;&gt;"","VPC",IF(ISERROR(MATCH(A291,[2]vInfo!A:A,0)),IF(ISERROR(MATCH(A291,[3]vInfo!A:A,0)),"Non VPC(Location/Technical Constraint)","VPC (yet)"),"VPC (yet)")))</f>
        <v>VPC</v>
      </c>
      <c r="AM291" s="41" t="str">
        <f>IF(AL291="VPC (yet)",IFERROR(VLOOKUP(B291,[5]Sheet1!A:B,2,0),""),"")</f>
        <v/>
      </c>
      <c r="AN291" s="41" t="str">
        <f t="shared" si="9"/>
        <v>AP</v>
      </c>
    </row>
    <row r="292" spans="1:42" ht="18" customHeight="1">
      <c r="A292" s="38" t="str">
        <f t="shared" si="8"/>
        <v>x11giwtwbw1a</v>
      </c>
      <c r="B292" s="38" t="s">
        <v>7620</v>
      </c>
      <c r="C292" s="38" t="s">
        <v>7621</v>
      </c>
      <c r="D292" s="38">
        <v>2</v>
      </c>
      <c r="E292" s="38" t="s">
        <v>7631</v>
      </c>
      <c r="F292" s="38" t="s">
        <v>7632</v>
      </c>
      <c r="G292" s="39" t="s">
        <v>223</v>
      </c>
      <c r="H292" s="38" t="s">
        <v>6899</v>
      </c>
      <c r="I292" s="39" t="s">
        <v>1132</v>
      </c>
      <c r="J292" s="39" t="s">
        <v>296</v>
      </c>
      <c r="K292" s="39" t="s">
        <v>6945</v>
      </c>
      <c r="L292" s="39" t="s">
        <v>373</v>
      </c>
      <c r="M292" s="39"/>
      <c r="N292" s="39"/>
      <c r="O292" s="39"/>
      <c r="P292" s="39"/>
      <c r="Q292" s="39"/>
      <c r="R292" s="39"/>
      <c r="S292" s="39" t="s">
        <v>7030</v>
      </c>
      <c r="T292" s="39" t="s">
        <v>6858</v>
      </c>
      <c r="U292" s="39" t="s">
        <v>6858</v>
      </c>
      <c r="V292" s="39" t="s">
        <v>7624</v>
      </c>
      <c r="W292" s="39" t="s">
        <v>6904</v>
      </c>
      <c r="X292" s="39"/>
      <c r="Y292" s="49" t="s">
        <v>265</v>
      </c>
      <c r="Z292" s="57">
        <v>4</v>
      </c>
      <c r="AA292" s="57"/>
      <c r="AB292" s="57" t="s">
        <v>6909</v>
      </c>
      <c r="AC292" s="57"/>
      <c r="AD292" s="57"/>
      <c r="AE292" s="57" t="s">
        <v>7625</v>
      </c>
      <c r="AF292" s="57"/>
      <c r="AG292" s="57"/>
      <c r="AH292" s="57"/>
      <c r="AI292" s="57"/>
      <c r="AJ292" s="57"/>
      <c r="AK292" s="57"/>
      <c r="AL292" s="41" t="str">
        <f>IF(A292="","",IF(IF(ISERROR(MATCH(A292,[1]vInfo!A:A,0)),"","VPC")&lt;&gt;"","VPC",IF(ISERROR(MATCH(A292,[2]vInfo!A:A,0)),IF(ISERROR(MATCH(A292,[3]vInfo!A:A,0)),"Non VPC(Location/Technical Constraint)","VPC (yet)"),"VPC (yet)")))</f>
        <v>VPC</v>
      </c>
      <c r="AM292" s="41" t="str">
        <f>IF(AL292="VPC (yet)",IFERROR(VLOOKUP(B292,[5]Sheet1!A:B,2,0),""),"")</f>
        <v/>
      </c>
      <c r="AN292" s="41" t="str">
        <f t="shared" si="9"/>
        <v>AP</v>
      </c>
    </row>
    <row r="293" spans="1:42" ht="18" customHeight="1">
      <c r="A293" s="38" t="str">
        <f t="shared" si="8"/>
        <v>x11giwtwnfs1a</v>
      </c>
      <c r="B293" s="38" t="s">
        <v>7620</v>
      </c>
      <c r="C293" s="46" t="s">
        <v>7633</v>
      </c>
      <c r="D293" s="38">
        <v>2</v>
      </c>
      <c r="E293" s="46" t="s">
        <v>7634</v>
      </c>
      <c r="F293" s="46" t="s">
        <v>7635</v>
      </c>
      <c r="G293" s="66" t="s">
        <v>670</v>
      </c>
      <c r="H293" s="66" t="s">
        <v>6878</v>
      </c>
      <c r="I293" s="66" t="s">
        <v>1132</v>
      </c>
      <c r="J293" s="66" t="s">
        <v>296</v>
      </c>
      <c r="K293" s="66" t="s">
        <v>6945</v>
      </c>
      <c r="L293" s="66" t="s">
        <v>373</v>
      </c>
      <c r="M293" s="66"/>
      <c r="N293" s="46"/>
      <c r="O293" s="66"/>
      <c r="P293" s="66"/>
      <c r="Q293" s="66"/>
      <c r="R293" s="66"/>
      <c r="S293" s="39" t="s">
        <v>7030</v>
      </c>
      <c r="T293" s="39" t="s">
        <v>6858</v>
      </c>
      <c r="U293" s="39" t="s">
        <v>6858</v>
      </c>
      <c r="V293" s="39" t="s">
        <v>7624</v>
      </c>
      <c r="W293" s="39" t="s">
        <v>6904</v>
      </c>
      <c r="X293" s="66"/>
      <c r="Y293" s="49" t="s">
        <v>265</v>
      </c>
      <c r="Z293" s="72">
        <v>4</v>
      </c>
      <c r="AA293" s="72"/>
      <c r="AB293" s="72" t="s">
        <v>6909</v>
      </c>
      <c r="AC293" s="72"/>
      <c r="AD293" s="72"/>
      <c r="AE293" s="72" t="s">
        <v>7636</v>
      </c>
      <c r="AF293" s="72"/>
      <c r="AG293" s="72"/>
      <c r="AH293" s="72"/>
      <c r="AI293" s="72"/>
      <c r="AJ293" s="72"/>
      <c r="AK293" s="72"/>
      <c r="AL293" s="41" t="str">
        <f>IF(A293="","",IF(IF(ISERROR(MATCH(A293,[1]vInfo!A:A,0)),"","VPC")&lt;&gt;"","VPC",IF(ISERROR(MATCH(A293,[2]vInfo!A:A,0)),IF(ISERROR(MATCH(A293,[3]vInfo!A:A,0)),"Non VPC(Location/Technical Constraint)","VPC (yet)"),"VPC (yet)")))</f>
        <v>VPC</v>
      </c>
      <c r="AM293" s="41" t="str">
        <f>IF(AL293="VPC (yet)",IFERROR(VLOOKUP(B293,[5]Sheet1!A:B,2,0),""),"")</f>
        <v/>
      </c>
      <c r="AN293" s="41" t="str">
        <f t="shared" si="9"/>
        <v>AP</v>
      </c>
    </row>
    <row r="294" spans="1:42" ht="18" customHeight="1">
      <c r="A294" s="38" t="str">
        <f t="shared" si="8"/>
        <v>x11glatwstagleg1a</v>
      </c>
      <c r="B294" s="38" t="s">
        <v>7637</v>
      </c>
      <c r="C294" s="38" t="s">
        <v>7638</v>
      </c>
      <c r="D294" s="38">
        <v>4</v>
      </c>
      <c r="E294" s="38" t="s">
        <v>7639</v>
      </c>
      <c r="F294" s="38" t="s">
        <v>7640</v>
      </c>
      <c r="G294" s="39" t="s">
        <v>670</v>
      </c>
      <c r="H294" s="39" t="s">
        <v>6878</v>
      </c>
      <c r="I294" s="39" t="s">
        <v>7013</v>
      </c>
      <c r="J294" s="39" t="s">
        <v>296</v>
      </c>
      <c r="K294" s="39" t="s">
        <v>6945</v>
      </c>
      <c r="L294" s="39" t="s">
        <v>270</v>
      </c>
      <c r="M294" s="64"/>
      <c r="N294" s="64"/>
      <c r="O294" s="64"/>
      <c r="P294" s="39"/>
      <c r="Q294" s="64"/>
      <c r="R294" s="64"/>
      <c r="S294" s="39" t="s">
        <v>7030</v>
      </c>
      <c r="T294" s="39" t="s">
        <v>216</v>
      </c>
      <c r="U294" s="39" t="s">
        <v>6879</v>
      </c>
      <c r="V294" s="39" t="s">
        <v>6963</v>
      </c>
      <c r="W294" s="39" t="s">
        <v>7641</v>
      </c>
      <c r="X294" s="39" t="s">
        <v>7047</v>
      </c>
      <c r="Y294" s="49" t="s">
        <v>265</v>
      </c>
      <c r="Z294" s="39">
        <v>4</v>
      </c>
      <c r="AA294" s="64"/>
      <c r="AB294" s="39" t="s">
        <v>7642</v>
      </c>
      <c r="AC294" s="64"/>
      <c r="AD294" s="64"/>
      <c r="AE294" s="55" t="s">
        <v>7643</v>
      </c>
      <c r="AF294" s="57"/>
      <c r="AG294" s="57"/>
      <c r="AH294" s="57"/>
      <c r="AI294" s="57"/>
      <c r="AJ294" s="57"/>
      <c r="AK294" s="57"/>
      <c r="AL294" s="41" t="str">
        <f>IF(A294="","",IF(IF(ISERROR(MATCH(A294,[1]vInfo!A:A,0)),"","VPC")&lt;&gt;"","VPC",IF(ISERROR(MATCH(A294,[2]vInfo!A:A,0)),IF(ISERROR(MATCH(A294,[3]vInfo!A:A,0)),"Non VPC(Location/Technical Constraint)","VPC (yet)"),"VPC (yet)")))</f>
        <v>Non VPC(Location/Technical Constraint)</v>
      </c>
      <c r="AM294" s="41" t="str">
        <f>IF(AL294="VPC (yet)",IFERROR(VLOOKUP(B294,[5]Sheet1!A:B,2,0),""),"")</f>
        <v/>
      </c>
      <c r="AN294" s="41" t="str">
        <f t="shared" si="9"/>
        <v>AP</v>
      </c>
    </row>
    <row r="295" spans="1:42" ht="18" customHeight="1">
      <c r="A295" s="38" t="str">
        <f t="shared" si="8"/>
        <v>x11glatwstg1a</v>
      </c>
      <c r="B295" s="38" t="s">
        <v>7637</v>
      </c>
      <c r="C295" s="38" t="s">
        <v>7638</v>
      </c>
      <c r="D295" s="38">
        <v>4</v>
      </c>
      <c r="E295" s="38" t="s">
        <v>7644</v>
      </c>
      <c r="F295" s="38" t="s">
        <v>7645</v>
      </c>
      <c r="G295" s="39" t="s">
        <v>670</v>
      </c>
      <c r="H295" s="39" t="s">
        <v>6878</v>
      </c>
      <c r="I295" s="39" t="s">
        <v>7013</v>
      </c>
      <c r="J295" s="39" t="s">
        <v>296</v>
      </c>
      <c r="K295" s="39" t="s">
        <v>6945</v>
      </c>
      <c r="L295" s="39" t="s">
        <v>270</v>
      </c>
      <c r="M295" s="64"/>
      <c r="N295" s="64"/>
      <c r="O295" s="64"/>
      <c r="P295" s="39">
        <v>4.7</v>
      </c>
      <c r="Q295" s="64"/>
      <c r="R295" s="64"/>
      <c r="S295" s="39" t="s">
        <v>7030</v>
      </c>
      <c r="T295" s="39" t="s">
        <v>216</v>
      </c>
      <c r="U295" s="39" t="s">
        <v>6879</v>
      </c>
      <c r="V295" s="39" t="s">
        <v>6963</v>
      </c>
      <c r="W295" s="39" t="s">
        <v>7641</v>
      </c>
      <c r="X295" s="39" t="s">
        <v>7047</v>
      </c>
      <c r="Y295" s="49" t="s">
        <v>265</v>
      </c>
      <c r="Z295" s="39">
        <v>4</v>
      </c>
      <c r="AA295" s="64"/>
      <c r="AB295" s="39" t="s">
        <v>7642</v>
      </c>
      <c r="AC295" s="64"/>
      <c r="AD295" s="64"/>
      <c r="AE295" s="55" t="s">
        <v>7643</v>
      </c>
      <c r="AF295" s="57"/>
      <c r="AG295" s="57"/>
      <c r="AH295" s="57"/>
      <c r="AI295" s="57"/>
      <c r="AJ295" s="57"/>
      <c r="AK295" s="57"/>
      <c r="AL295" s="41" t="str">
        <f>IF(A295="","",IF(IF(ISERROR(MATCH(A295,[1]vInfo!A:A,0)),"","VPC")&lt;&gt;"","VPC",IF(ISERROR(MATCH(A295,[2]vInfo!A:A,0)),IF(ISERROR(MATCH(A295,[3]vInfo!A:A,0)),"Non VPC(Location/Technical Constraint)","VPC (yet)"),"VPC (yet)")))</f>
        <v>VPC</v>
      </c>
      <c r="AM295" s="41" t="str">
        <f>IF(AL295="VPC (yet)",IFERROR(VLOOKUP(B295,[5]Sheet1!A:B,2,0),""),"")</f>
        <v/>
      </c>
      <c r="AN295" s="41" t="str">
        <f t="shared" si="9"/>
        <v>AP</v>
      </c>
    </row>
    <row r="296" spans="1:42" ht="18" customHeight="1">
      <c r="A296" s="38" t="str">
        <f t="shared" si="8"/>
        <v>w11gnicelog1a</v>
      </c>
      <c r="B296" s="38" t="s">
        <v>7646</v>
      </c>
      <c r="C296" s="38" t="s">
        <v>928</v>
      </c>
      <c r="D296" s="38">
        <v>2</v>
      </c>
      <c r="E296" s="38" t="s">
        <v>7647</v>
      </c>
      <c r="F296" s="38" t="s">
        <v>7648</v>
      </c>
      <c r="G296" s="39" t="s">
        <v>223</v>
      </c>
      <c r="H296" s="39" t="s">
        <v>6958</v>
      </c>
      <c r="I296" s="39" t="s">
        <v>1132</v>
      </c>
      <c r="J296" s="39" t="s">
        <v>256</v>
      </c>
      <c r="K296" s="39" t="s">
        <v>6010</v>
      </c>
      <c r="L296" s="39" t="s">
        <v>1126</v>
      </c>
      <c r="M296" s="39"/>
      <c r="N296" s="39"/>
      <c r="O296" s="39"/>
      <c r="P296" s="39"/>
      <c r="Q296" s="39"/>
      <c r="R296" s="39"/>
      <c r="S296" s="39"/>
      <c r="T296" s="39" t="s">
        <v>399</v>
      </c>
      <c r="U296" s="39" t="s">
        <v>6939</v>
      </c>
      <c r="V296" s="39" t="s">
        <v>6880</v>
      </c>
      <c r="W296" s="39" t="s">
        <v>7649</v>
      </c>
      <c r="X296" s="39" t="s">
        <v>6882</v>
      </c>
      <c r="Y296" s="49" t="s">
        <v>6883</v>
      </c>
      <c r="Z296" s="39"/>
      <c r="AA296" s="39">
        <v>8</v>
      </c>
      <c r="AB296" s="39" t="s">
        <v>7585</v>
      </c>
      <c r="AC296" s="39">
        <v>2500</v>
      </c>
      <c r="AD296" s="39"/>
      <c r="AE296" s="39"/>
      <c r="AF296" s="39"/>
      <c r="AG296" s="39"/>
      <c r="AH296" s="39"/>
      <c r="AI296" s="57"/>
      <c r="AJ296" s="38" t="s">
        <v>7650</v>
      </c>
      <c r="AK296" s="57"/>
      <c r="AL296" s="41" t="str">
        <f>IF(A296="","",IF(IF(ISERROR(MATCH(A296,[1]vInfo!A:A,0)),"","VPC")&lt;&gt;"","VPC",IF(ISERROR(MATCH(A296,[2]vInfo!A:A,0)),IF(ISERROR(MATCH(A296,[3]vInfo!A:A,0)),"Non VPC(Location/Technical Constraint)","VPC (yet)"),"VPC (yet)")))</f>
        <v>Non VPC(Location/Technical Constraint)</v>
      </c>
      <c r="AM296" s="41" t="str">
        <f>IF(AL296="VPC (yet)",IFERROR(VLOOKUP(B296,[5]Sheet1!A:B,2,0),""),"")</f>
        <v/>
      </c>
      <c r="AN296" s="41" t="str">
        <f t="shared" si="9"/>
        <v>infra</v>
      </c>
    </row>
    <row r="297" spans="1:42" ht="18" customHeight="1">
      <c r="A297" s="38" t="str">
        <f t="shared" si="8"/>
        <v>w11gnicelog1b</v>
      </c>
      <c r="B297" s="38" t="s">
        <v>7646</v>
      </c>
      <c r="C297" s="38" t="s">
        <v>928</v>
      </c>
      <c r="D297" s="38">
        <v>2</v>
      </c>
      <c r="E297" s="38" t="s">
        <v>7651</v>
      </c>
      <c r="F297" s="38" t="s">
        <v>7652</v>
      </c>
      <c r="G297" s="39" t="s">
        <v>223</v>
      </c>
      <c r="H297" s="39" t="s">
        <v>6958</v>
      </c>
      <c r="I297" s="39" t="s">
        <v>1132</v>
      </c>
      <c r="J297" s="39" t="s">
        <v>256</v>
      </c>
      <c r="K297" s="39" t="s">
        <v>6010</v>
      </c>
      <c r="L297" s="39" t="s">
        <v>1126</v>
      </c>
      <c r="M297" s="39"/>
      <c r="N297" s="39"/>
      <c r="O297" s="39"/>
      <c r="P297" s="39"/>
      <c r="Q297" s="39"/>
      <c r="R297" s="39"/>
      <c r="S297" s="39"/>
      <c r="T297" s="39" t="s">
        <v>450</v>
      </c>
      <c r="U297" s="39" t="s">
        <v>6939</v>
      </c>
      <c r="V297" s="39" t="s">
        <v>6880</v>
      </c>
      <c r="W297" s="39" t="s">
        <v>7649</v>
      </c>
      <c r="X297" s="39" t="s">
        <v>6882</v>
      </c>
      <c r="Y297" s="49" t="s">
        <v>6883</v>
      </c>
      <c r="Z297" s="39"/>
      <c r="AA297" s="39">
        <v>8</v>
      </c>
      <c r="AB297" s="39" t="s">
        <v>7585</v>
      </c>
      <c r="AC297" s="39"/>
      <c r="AD297" s="39"/>
      <c r="AE297" s="39"/>
      <c r="AF297" s="39"/>
      <c r="AG297" s="39"/>
      <c r="AH297" s="39"/>
      <c r="AI297" s="57"/>
      <c r="AJ297" s="38" t="s">
        <v>7653</v>
      </c>
      <c r="AK297" s="57"/>
      <c r="AL297" s="41" t="str">
        <f>IF(A297="","",IF(IF(ISERROR(MATCH(A297,[1]vInfo!A:A,0)),"","VPC")&lt;&gt;"","VPC",IF(ISERROR(MATCH(A297,[2]vInfo!A:A,0)),IF(ISERROR(MATCH(A297,[3]vInfo!A:A,0)),"Non VPC(Location/Technical Constraint)","VPC (yet)"),"VPC (yet)")))</f>
        <v>Non VPC(Location/Technical Constraint)</v>
      </c>
      <c r="AM297" s="41" t="str">
        <f>IF(AL297="VPC (yet)",IFERROR(VLOOKUP(B297,[5]Sheet1!A:B,2,0),""),"")</f>
        <v/>
      </c>
      <c r="AN297" s="41" t="str">
        <f t="shared" si="9"/>
        <v>infra</v>
      </c>
    </row>
    <row r="298" spans="1:42" ht="18" customHeight="1">
      <c r="A298" s="38" t="str">
        <f t="shared" si="8"/>
        <v>w11gnicelog2a</v>
      </c>
      <c r="B298" s="38" t="s">
        <v>7646</v>
      </c>
      <c r="C298" s="38" t="s">
        <v>928</v>
      </c>
      <c r="D298" s="38">
        <v>2</v>
      </c>
      <c r="E298" s="38" t="s">
        <v>7654</v>
      </c>
      <c r="F298" s="38" t="s">
        <v>7655</v>
      </c>
      <c r="G298" s="39" t="s">
        <v>223</v>
      </c>
      <c r="H298" s="39" t="s">
        <v>6958</v>
      </c>
      <c r="I298" s="39" t="s">
        <v>1132</v>
      </c>
      <c r="J298" s="39" t="s">
        <v>256</v>
      </c>
      <c r="K298" s="39" t="s">
        <v>6010</v>
      </c>
      <c r="L298" s="39" t="s">
        <v>1126</v>
      </c>
      <c r="M298" s="39"/>
      <c r="N298" s="39"/>
      <c r="O298" s="39"/>
      <c r="P298" s="39"/>
      <c r="Q298" s="39"/>
      <c r="R298" s="39"/>
      <c r="S298" s="39"/>
      <c r="T298" s="39" t="s">
        <v>399</v>
      </c>
      <c r="U298" s="39" t="s">
        <v>6939</v>
      </c>
      <c r="V298" s="39" t="s">
        <v>6880</v>
      </c>
      <c r="W298" s="39" t="s">
        <v>7649</v>
      </c>
      <c r="X298" s="39" t="s">
        <v>6882</v>
      </c>
      <c r="Y298" s="49" t="s">
        <v>6883</v>
      </c>
      <c r="Z298" s="39"/>
      <c r="AA298" s="39">
        <v>8</v>
      </c>
      <c r="AB298" s="39" t="s">
        <v>7585</v>
      </c>
      <c r="AC298" s="39">
        <v>2500</v>
      </c>
      <c r="AD298" s="39"/>
      <c r="AE298" s="39"/>
      <c r="AF298" s="39"/>
      <c r="AG298" s="39"/>
      <c r="AH298" s="39"/>
      <c r="AI298" s="57"/>
      <c r="AJ298" s="38" t="s">
        <v>7650</v>
      </c>
      <c r="AK298" s="57"/>
      <c r="AL298" s="41" t="str">
        <f>IF(A298="","",IF(IF(ISERROR(MATCH(A298,[1]vInfo!A:A,0)),"","VPC")&lt;&gt;"","VPC",IF(ISERROR(MATCH(A298,[2]vInfo!A:A,0)),IF(ISERROR(MATCH(A298,[3]vInfo!A:A,0)),"Non VPC(Location/Technical Constraint)","VPC (yet)"),"VPC (yet)")))</f>
        <v>Non VPC(Location/Technical Constraint)</v>
      </c>
      <c r="AM298" s="41" t="str">
        <f>IF(AL298="VPC (yet)",IFERROR(VLOOKUP(B298,[5]Sheet1!A:B,2,0),""),"")</f>
        <v/>
      </c>
      <c r="AN298" s="41" t="str">
        <f t="shared" si="9"/>
        <v>infra</v>
      </c>
    </row>
    <row r="299" spans="1:42" ht="18" customHeight="1">
      <c r="A299" s="38" t="str">
        <f t="shared" si="8"/>
        <v>w11gnicelog2b</v>
      </c>
      <c r="B299" s="38" t="s">
        <v>7646</v>
      </c>
      <c r="C299" s="38" t="s">
        <v>928</v>
      </c>
      <c r="D299" s="38">
        <v>2</v>
      </c>
      <c r="E299" s="38" t="s">
        <v>7656</v>
      </c>
      <c r="F299" s="38" t="s">
        <v>7657</v>
      </c>
      <c r="G299" s="39" t="s">
        <v>223</v>
      </c>
      <c r="H299" s="39" t="s">
        <v>6958</v>
      </c>
      <c r="I299" s="39" t="s">
        <v>1132</v>
      </c>
      <c r="J299" s="39" t="s">
        <v>256</v>
      </c>
      <c r="K299" s="39" t="s">
        <v>6010</v>
      </c>
      <c r="L299" s="39" t="s">
        <v>1126</v>
      </c>
      <c r="M299" s="39"/>
      <c r="N299" s="39"/>
      <c r="O299" s="39"/>
      <c r="P299" s="39"/>
      <c r="Q299" s="39"/>
      <c r="R299" s="39"/>
      <c r="S299" s="39"/>
      <c r="T299" s="39" t="s">
        <v>450</v>
      </c>
      <c r="U299" s="39" t="s">
        <v>6939</v>
      </c>
      <c r="V299" s="39" t="s">
        <v>6880</v>
      </c>
      <c r="W299" s="39" t="s">
        <v>7649</v>
      </c>
      <c r="X299" s="39" t="s">
        <v>6882</v>
      </c>
      <c r="Y299" s="49" t="s">
        <v>6883</v>
      </c>
      <c r="Z299" s="39"/>
      <c r="AA299" s="39">
        <v>8</v>
      </c>
      <c r="AB299" s="39" t="s">
        <v>7585</v>
      </c>
      <c r="AC299" s="39"/>
      <c r="AD299" s="39"/>
      <c r="AE299" s="39"/>
      <c r="AF299" s="39"/>
      <c r="AG299" s="39"/>
      <c r="AH299" s="39"/>
      <c r="AI299" s="57"/>
      <c r="AJ299" s="38" t="s">
        <v>7653</v>
      </c>
      <c r="AK299" s="57"/>
      <c r="AL299" s="41" t="str">
        <f>IF(A299="","",IF(IF(ISERROR(MATCH(A299,[1]vInfo!A:A,0)),"","VPC")&lt;&gt;"","VPC",IF(ISERROR(MATCH(A299,[2]vInfo!A:A,0)),IF(ISERROR(MATCH(A299,[3]vInfo!A:A,0)),"Non VPC(Location/Technical Constraint)","VPC (yet)"),"VPC (yet)")))</f>
        <v>Non VPC(Location/Technical Constraint)</v>
      </c>
      <c r="AM299" s="41" t="str">
        <f>IF(AL299="VPC (yet)",IFERROR(VLOOKUP(B299,[5]Sheet1!A:B,2,0),""),"")</f>
        <v/>
      </c>
      <c r="AN299" s="41" t="str">
        <f t="shared" si="9"/>
        <v>infra</v>
      </c>
    </row>
    <row r="300" spans="1:42" ht="18" customHeight="1">
      <c r="A300" s="38" t="str">
        <f t="shared" si="8"/>
        <v>w11gnicelog3a</v>
      </c>
      <c r="B300" s="38" t="s">
        <v>7646</v>
      </c>
      <c r="C300" s="38" t="s">
        <v>928</v>
      </c>
      <c r="D300" s="38">
        <v>2</v>
      </c>
      <c r="E300" s="38" t="s">
        <v>7658</v>
      </c>
      <c r="F300" s="38" t="s">
        <v>7659</v>
      </c>
      <c r="G300" s="38" t="s">
        <v>681</v>
      </c>
      <c r="H300" s="38" t="s">
        <v>6899</v>
      </c>
      <c r="I300" s="38" t="s">
        <v>681</v>
      </c>
      <c r="J300" s="39" t="s">
        <v>6900</v>
      </c>
      <c r="K300" s="39" t="s">
        <v>6010</v>
      </c>
      <c r="L300" s="39" t="s">
        <v>1126</v>
      </c>
      <c r="M300" s="39"/>
      <c r="N300" s="39"/>
      <c r="O300" s="39"/>
      <c r="P300" s="39"/>
      <c r="Q300" s="39"/>
      <c r="R300" s="39"/>
      <c r="S300" s="39"/>
      <c r="T300" s="39" t="s">
        <v>399</v>
      </c>
      <c r="U300" s="39" t="s">
        <v>6939</v>
      </c>
      <c r="V300" s="39" t="s">
        <v>6880</v>
      </c>
      <c r="W300" s="39" t="s">
        <v>7649</v>
      </c>
      <c r="X300" s="39" t="s">
        <v>6882</v>
      </c>
      <c r="Y300" s="49" t="s">
        <v>6883</v>
      </c>
      <c r="Z300" s="57">
        <v>8</v>
      </c>
      <c r="AA300" s="57"/>
      <c r="AB300" s="57" t="s">
        <v>7376</v>
      </c>
      <c r="AC300" s="57"/>
      <c r="AD300" s="57"/>
      <c r="AE300" s="57"/>
      <c r="AF300" s="57"/>
      <c r="AG300" s="57"/>
      <c r="AH300" s="57"/>
      <c r="AI300" s="57"/>
      <c r="AJ300" s="57"/>
      <c r="AK300" s="57"/>
      <c r="AL300" s="41" t="s">
        <v>8123</v>
      </c>
      <c r="AM300" s="41" t="str">
        <f>IF(AL300="VPC (yet)",IFERROR(VLOOKUP(B300,[5]Sheet1!A:B,2,0),""),"")</f>
        <v/>
      </c>
      <c r="AN300" s="41" t="str">
        <f t="shared" si="9"/>
        <v>infra</v>
      </c>
      <c r="AO300" s="41" t="e">
        <f>MATCH(B300,[4]Dashboard!B:B,0)</f>
        <v>#N/A</v>
      </c>
      <c r="AP300" s="41" t="s">
        <v>8142</v>
      </c>
    </row>
    <row r="301" spans="1:42" ht="18" customHeight="1">
      <c r="A301" s="38" t="str">
        <f t="shared" si="8"/>
        <v>w11gnicelog3b</v>
      </c>
      <c r="B301" s="38" t="s">
        <v>7646</v>
      </c>
      <c r="C301" s="38" t="s">
        <v>928</v>
      </c>
      <c r="D301" s="38">
        <v>2</v>
      </c>
      <c r="E301" s="38" t="s">
        <v>7660</v>
      </c>
      <c r="F301" s="38" t="s">
        <v>7661</v>
      </c>
      <c r="G301" s="38" t="s">
        <v>311</v>
      </c>
      <c r="H301" s="38" t="s">
        <v>6899</v>
      </c>
      <c r="I301" s="38" t="s">
        <v>681</v>
      </c>
      <c r="J301" s="39" t="s">
        <v>6900</v>
      </c>
      <c r="K301" s="39" t="s">
        <v>6010</v>
      </c>
      <c r="L301" s="39" t="s">
        <v>1126</v>
      </c>
      <c r="M301" s="39"/>
      <c r="N301" s="39"/>
      <c r="O301" s="39"/>
      <c r="P301" s="39"/>
      <c r="Q301" s="39"/>
      <c r="R301" s="39"/>
      <c r="S301" s="39"/>
      <c r="T301" s="39" t="s">
        <v>450</v>
      </c>
      <c r="U301" s="39" t="s">
        <v>6939</v>
      </c>
      <c r="V301" s="39" t="s">
        <v>6880</v>
      </c>
      <c r="W301" s="39" t="s">
        <v>7649</v>
      </c>
      <c r="X301" s="39" t="s">
        <v>6882</v>
      </c>
      <c r="Y301" s="49" t="s">
        <v>6883</v>
      </c>
      <c r="Z301" s="57">
        <v>8</v>
      </c>
      <c r="AA301" s="57"/>
      <c r="AB301" s="57" t="s">
        <v>7376</v>
      </c>
      <c r="AC301" s="57"/>
      <c r="AD301" s="57"/>
      <c r="AE301" s="57"/>
      <c r="AF301" s="57"/>
      <c r="AG301" s="57"/>
      <c r="AH301" s="57"/>
      <c r="AI301" s="57"/>
      <c r="AJ301" s="57"/>
      <c r="AK301" s="57"/>
      <c r="AL301" s="41" t="s">
        <v>8123</v>
      </c>
      <c r="AM301" s="41" t="str">
        <f>IF(AL301="VPC (yet)",IFERROR(VLOOKUP(B301,[5]Sheet1!A:B,2,0),""),"")</f>
        <v/>
      </c>
      <c r="AN301" s="41" t="str">
        <f t="shared" si="9"/>
        <v>infra</v>
      </c>
      <c r="AO301" s="41" t="e">
        <f>MATCH(B301,[4]Dashboard!B:B,0)</f>
        <v>#N/A</v>
      </c>
      <c r="AP301" s="41" t="s">
        <v>8142</v>
      </c>
    </row>
    <row r="302" spans="1:42" ht="18" customHeight="1">
      <c r="A302" s="38" t="str">
        <f t="shared" si="8"/>
        <v>w11gnicelog4a</v>
      </c>
      <c r="B302" s="38" t="s">
        <v>7646</v>
      </c>
      <c r="C302" s="38" t="s">
        <v>928</v>
      </c>
      <c r="D302" s="38">
        <v>2</v>
      </c>
      <c r="E302" s="38" t="s">
        <v>7662</v>
      </c>
      <c r="F302" s="38" t="s">
        <v>7663</v>
      </c>
      <c r="G302" s="38" t="s">
        <v>311</v>
      </c>
      <c r="H302" s="38" t="s">
        <v>6899</v>
      </c>
      <c r="I302" s="38" t="s">
        <v>681</v>
      </c>
      <c r="J302" s="39" t="s">
        <v>6900</v>
      </c>
      <c r="K302" s="39" t="s">
        <v>6010</v>
      </c>
      <c r="L302" s="39" t="s">
        <v>1126</v>
      </c>
      <c r="M302" s="39"/>
      <c r="N302" s="39"/>
      <c r="O302" s="39"/>
      <c r="P302" s="39"/>
      <c r="Q302" s="39"/>
      <c r="R302" s="39"/>
      <c r="S302" s="39"/>
      <c r="T302" s="39" t="s">
        <v>399</v>
      </c>
      <c r="U302" s="39" t="s">
        <v>6939</v>
      </c>
      <c r="V302" s="39" t="s">
        <v>6880</v>
      </c>
      <c r="W302" s="39" t="s">
        <v>7649</v>
      </c>
      <c r="X302" s="39" t="s">
        <v>7262</v>
      </c>
      <c r="Y302" s="49" t="s">
        <v>6883</v>
      </c>
      <c r="Z302" s="57">
        <v>8</v>
      </c>
      <c r="AA302" s="57"/>
      <c r="AB302" s="39" t="s">
        <v>7585</v>
      </c>
      <c r="AC302" s="57"/>
      <c r="AD302" s="57"/>
      <c r="AE302" s="57"/>
      <c r="AF302" s="57"/>
      <c r="AG302" s="57"/>
      <c r="AH302" s="57"/>
      <c r="AI302" s="57"/>
      <c r="AJ302" s="57"/>
      <c r="AK302" s="57"/>
      <c r="AL302" s="41" t="s">
        <v>8123</v>
      </c>
      <c r="AM302" s="41" t="str">
        <f>IF(AL302="VPC (yet)",IFERROR(VLOOKUP(B302,[5]Sheet1!A:B,2,0),""),"")</f>
        <v/>
      </c>
      <c r="AN302" s="41" t="str">
        <f t="shared" si="9"/>
        <v>infra</v>
      </c>
      <c r="AO302" s="41" t="e">
        <f>MATCH(B302,[4]Dashboard!B:B,0)</f>
        <v>#N/A</v>
      </c>
      <c r="AP302" s="41" t="s">
        <v>8142</v>
      </c>
    </row>
    <row r="303" spans="1:42" ht="18" customHeight="1">
      <c r="A303" s="38" t="str">
        <f t="shared" si="8"/>
        <v>w11gnicelog4b</v>
      </c>
      <c r="B303" s="38" t="s">
        <v>7646</v>
      </c>
      <c r="C303" s="38" t="s">
        <v>928</v>
      </c>
      <c r="D303" s="38">
        <v>2</v>
      </c>
      <c r="E303" s="38" t="s">
        <v>7664</v>
      </c>
      <c r="F303" s="38" t="s">
        <v>7665</v>
      </c>
      <c r="G303" s="38" t="s">
        <v>311</v>
      </c>
      <c r="H303" s="38" t="s">
        <v>6899</v>
      </c>
      <c r="I303" s="38" t="s">
        <v>681</v>
      </c>
      <c r="J303" s="39" t="s">
        <v>6900</v>
      </c>
      <c r="K303" s="39" t="s">
        <v>6010</v>
      </c>
      <c r="L303" s="39" t="s">
        <v>1126</v>
      </c>
      <c r="M303" s="39"/>
      <c r="N303" s="39"/>
      <c r="O303" s="39"/>
      <c r="P303" s="39"/>
      <c r="Q303" s="39"/>
      <c r="R303" s="39"/>
      <c r="S303" s="39"/>
      <c r="T303" s="39" t="s">
        <v>450</v>
      </c>
      <c r="U303" s="39" t="s">
        <v>6939</v>
      </c>
      <c r="V303" s="39" t="s">
        <v>6880</v>
      </c>
      <c r="W303" s="39" t="s">
        <v>7649</v>
      </c>
      <c r="X303" s="39" t="s">
        <v>6882</v>
      </c>
      <c r="Y303" s="49" t="s">
        <v>6883</v>
      </c>
      <c r="Z303" s="57">
        <v>8</v>
      </c>
      <c r="AA303" s="57"/>
      <c r="AB303" s="39" t="s">
        <v>7585</v>
      </c>
      <c r="AC303" s="57"/>
      <c r="AD303" s="57"/>
      <c r="AE303" s="57"/>
      <c r="AF303" s="57"/>
      <c r="AG303" s="57"/>
      <c r="AH303" s="57"/>
      <c r="AI303" s="57"/>
      <c r="AJ303" s="57"/>
      <c r="AK303" s="57"/>
      <c r="AL303" s="41" t="s">
        <v>8123</v>
      </c>
      <c r="AM303" s="41" t="str">
        <f>IF(AL303="VPC (yet)",IFERROR(VLOOKUP(B303,[5]Sheet1!A:B,2,0),""),"")</f>
        <v/>
      </c>
      <c r="AN303" s="41" t="str">
        <f t="shared" si="9"/>
        <v>infra</v>
      </c>
      <c r="AO303" s="41" t="e">
        <f>MATCH(B303,[4]Dashboard!B:B,0)</f>
        <v>#N/A</v>
      </c>
      <c r="AP303" s="41" t="s">
        <v>8142</v>
      </c>
    </row>
    <row r="304" spans="1:42" ht="18" customHeight="1">
      <c r="A304" s="38" t="str">
        <f t="shared" si="8"/>
        <v>w11gniceloga</v>
      </c>
      <c r="B304" s="38" t="s">
        <v>7646</v>
      </c>
      <c r="C304" s="38" t="s">
        <v>928</v>
      </c>
      <c r="D304" s="38">
        <v>2</v>
      </c>
      <c r="E304" s="38" t="s">
        <v>7666</v>
      </c>
      <c r="F304" s="38" t="s">
        <v>7667</v>
      </c>
      <c r="G304" s="39" t="s">
        <v>223</v>
      </c>
      <c r="H304" s="39" t="s">
        <v>6958</v>
      </c>
      <c r="I304" s="39" t="s">
        <v>1132</v>
      </c>
      <c r="J304" s="39" t="s">
        <v>256</v>
      </c>
      <c r="K304" s="39" t="s">
        <v>6010</v>
      </c>
      <c r="L304" s="39" t="s">
        <v>1126</v>
      </c>
      <c r="M304" s="39"/>
      <c r="N304" s="39"/>
      <c r="O304" s="39"/>
      <c r="P304" s="39"/>
      <c r="Q304" s="39"/>
      <c r="R304" s="39" t="s">
        <v>6920</v>
      </c>
      <c r="S304" s="39"/>
      <c r="T304" s="39" t="s">
        <v>399</v>
      </c>
      <c r="U304" s="39" t="s">
        <v>6939</v>
      </c>
      <c r="V304" s="39" t="s">
        <v>6880</v>
      </c>
      <c r="W304" s="39" t="s">
        <v>7649</v>
      </c>
      <c r="X304" s="39" t="s">
        <v>6882</v>
      </c>
      <c r="Y304" s="49" t="s">
        <v>6883</v>
      </c>
      <c r="Z304" s="39"/>
      <c r="AA304" s="39">
        <v>8</v>
      </c>
      <c r="AB304" s="39" t="s">
        <v>7585</v>
      </c>
      <c r="AC304" s="39">
        <v>1995</v>
      </c>
      <c r="AD304" s="39"/>
      <c r="AE304" s="39"/>
      <c r="AF304" s="39"/>
      <c r="AG304" s="39"/>
      <c r="AH304" s="39"/>
      <c r="AI304" s="57"/>
      <c r="AJ304" s="38" t="s">
        <v>7650</v>
      </c>
      <c r="AK304" s="57"/>
      <c r="AL304" s="41" t="str">
        <f>IF(A304="","",IF(IF(ISERROR(MATCH(A304,[1]vInfo!A:A,0)),"","VPC")&lt;&gt;"","VPC",IF(ISERROR(MATCH(A304,[2]vInfo!A:A,0)),IF(ISERROR(MATCH(A304,[3]vInfo!A:A,0)),"Non VPC(Location/Technical Constraint)","VPC (yet)"),"VPC (yet)")))</f>
        <v>Non VPC(Location/Technical Constraint)</v>
      </c>
      <c r="AM304" s="41" t="str">
        <f>IF(AL304="VPC (yet)",IFERROR(VLOOKUP(B304,[5]Sheet1!A:B,2,0),""),"")</f>
        <v/>
      </c>
      <c r="AN304" s="41" t="str">
        <f t="shared" si="9"/>
        <v>infra</v>
      </c>
    </row>
    <row r="305" spans="1:42" ht="18" customHeight="1">
      <c r="A305" s="38" t="str">
        <f t="shared" si="8"/>
        <v>w11gnicelogb</v>
      </c>
      <c r="B305" s="38" t="s">
        <v>7646</v>
      </c>
      <c r="C305" s="38" t="s">
        <v>928</v>
      </c>
      <c r="D305" s="38">
        <v>2</v>
      </c>
      <c r="E305" s="38" t="s">
        <v>7668</v>
      </c>
      <c r="F305" s="38" t="s">
        <v>7669</v>
      </c>
      <c r="G305" s="39" t="s">
        <v>223</v>
      </c>
      <c r="H305" s="39" t="s">
        <v>6958</v>
      </c>
      <c r="I305" s="39" t="s">
        <v>1132</v>
      </c>
      <c r="J305" s="39" t="s">
        <v>256</v>
      </c>
      <c r="K305" s="39" t="s">
        <v>6010</v>
      </c>
      <c r="L305" s="39" t="s">
        <v>1126</v>
      </c>
      <c r="M305" s="39"/>
      <c r="N305" s="39"/>
      <c r="O305" s="39"/>
      <c r="P305" s="39"/>
      <c r="Q305" s="39"/>
      <c r="R305" s="39" t="s">
        <v>6920</v>
      </c>
      <c r="S305" s="39"/>
      <c r="T305" s="39" t="s">
        <v>450</v>
      </c>
      <c r="U305" s="39" t="s">
        <v>6939</v>
      </c>
      <c r="V305" s="39" t="s">
        <v>6880</v>
      </c>
      <c r="W305" s="39" t="s">
        <v>7649</v>
      </c>
      <c r="X305" s="39" t="s">
        <v>6882</v>
      </c>
      <c r="Y305" s="49" t="s">
        <v>6883</v>
      </c>
      <c r="Z305" s="39"/>
      <c r="AA305" s="39">
        <v>8</v>
      </c>
      <c r="AB305" s="39" t="s">
        <v>7585</v>
      </c>
      <c r="AC305" s="39">
        <v>1995</v>
      </c>
      <c r="AD305" s="39"/>
      <c r="AE305" s="39"/>
      <c r="AF305" s="39"/>
      <c r="AG305" s="39"/>
      <c r="AH305" s="39"/>
      <c r="AI305" s="57"/>
      <c r="AJ305" s="38" t="s">
        <v>7670</v>
      </c>
      <c r="AK305" s="57"/>
      <c r="AL305" s="41" t="str">
        <f>IF(A305="","",IF(IF(ISERROR(MATCH(A305,[1]vInfo!A:A,0)),"","VPC")&lt;&gt;"","VPC",IF(ISERROR(MATCH(A305,[2]vInfo!A:A,0)),IF(ISERROR(MATCH(A305,[3]vInfo!A:A,0)),"Non VPC(Location/Technical Constraint)","VPC (yet)"),"VPC (yet)")))</f>
        <v>Non VPC(Location/Technical Constraint)</v>
      </c>
      <c r="AM305" s="41" t="str">
        <f>IF(AL305="VPC (yet)",IFERROR(VLOOKUP(B305,[5]Sheet1!A:B,2,0),""),"")</f>
        <v/>
      </c>
      <c r="AN305" s="41" t="str">
        <f t="shared" si="9"/>
        <v>infra</v>
      </c>
    </row>
    <row r="306" spans="1:42" ht="18" customHeight="1">
      <c r="A306" s="38" t="str">
        <f t="shared" si="8"/>
        <v>w11gnicenim1a</v>
      </c>
      <c r="B306" s="38" t="s">
        <v>7646</v>
      </c>
      <c r="C306" s="38" t="s">
        <v>928</v>
      </c>
      <c r="D306" s="38">
        <v>2</v>
      </c>
      <c r="E306" s="38" t="s">
        <v>7671</v>
      </c>
      <c r="F306" s="38" t="s">
        <v>7672</v>
      </c>
      <c r="G306" s="39" t="s">
        <v>223</v>
      </c>
      <c r="H306" s="39" t="s">
        <v>6958</v>
      </c>
      <c r="I306" s="39" t="s">
        <v>1132</v>
      </c>
      <c r="J306" s="39" t="s">
        <v>256</v>
      </c>
      <c r="K306" s="39" t="s">
        <v>6010</v>
      </c>
      <c r="L306" s="39" t="s">
        <v>1126</v>
      </c>
      <c r="M306" s="39" t="s">
        <v>6927</v>
      </c>
      <c r="N306" s="39" t="s">
        <v>6928</v>
      </c>
      <c r="O306" s="39"/>
      <c r="P306" s="39"/>
      <c r="Q306" s="39"/>
      <c r="R306" s="39" t="s">
        <v>6920</v>
      </c>
      <c r="S306" s="39"/>
      <c r="T306" s="39" t="s">
        <v>399</v>
      </c>
      <c r="U306" s="39" t="s">
        <v>6939</v>
      </c>
      <c r="V306" s="39" t="s">
        <v>6880</v>
      </c>
      <c r="W306" s="39" t="s">
        <v>7649</v>
      </c>
      <c r="X306" s="39" t="s">
        <v>6882</v>
      </c>
      <c r="Y306" s="49" t="s">
        <v>6883</v>
      </c>
      <c r="Z306" s="39"/>
      <c r="AA306" s="39">
        <v>8</v>
      </c>
      <c r="AB306" s="39" t="s">
        <v>7585</v>
      </c>
      <c r="AC306" s="39">
        <v>2500</v>
      </c>
      <c r="AD306" s="39"/>
      <c r="AE306" s="39"/>
      <c r="AF306" s="39"/>
      <c r="AG306" s="39"/>
      <c r="AH306" s="39"/>
      <c r="AI306" s="57"/>
      <c r="AJ306" s="38" t="s">
        <v>7650</v>
      </c>
      <c r="AK306" s="57"/>
      <c r="AL306" s="41" t="str">
        <f>IF(A306="","",IF(IF(ISERROR(MATCH(A306,[1]vInfo!A:A,0)),"","VPC")&lt;&gt;"","VPC",IF(ISERROR(MATCH(A306,[2]vInfo!A:A,0)),IF(ISERROR(MATCH(A306,[3]vInfo!A:A,0)),"Non VPC(Location/Technical Constraint)","VPC (yet)"),"VPC (yet)")))</f>
        <v>Non VPC(Location/Technical Constraint)</v>
      </c>
      <c r="AM306" s="41" t="str">
        <f>IF(AL306="VPC (yet)",IFERROR(VLOOKUP(B306,[5]Sheet1!A:B,2,0),""),"")</f>
        <v/>
      </c>
      <c r="AN306" s="41" t="str">
        <f t="shared" si="9"/>
        <v>infra</v>
      </c>
    </row>
    <row r="307" spans="1:42" ht="18" customHeight="1">
      <c r="A307" s="38" t="str">
        <f t="shared" si="8"/>
        <v>w11gnicenim1b</v>
      </c>
      <c r="B307" s="38" t="s">
        <v>7646</v>
      </c>
      <c r="C307" s="38" t="s">
        <v>928</v>
      </c>
      <c r="D307" s="38">
        <v>2</v>
      </c>
      <c r="E307" s="38" t="s">
        <v>7673</v>
      </c>
      <c r="F307" s="38" t="s">
        <v>7674</v>
      </c>
      <c r="G307" s="39" t="s">
        <v>223</v>
      </c>
      <c r="H307" s="39" t="s">
        <v>6958</v>
      </c>
      <c r="I307" s="39" t="s">
        <v>1132</v>
      </c>
      <c r="J307" s="39" t="s">
        <v>256</v>
      </c>
      <c r="K307" s="39" t="s">
        <v>6010</v>
      </c>
      <c r="L307" s="39" t="s">
        <v>1126</v>
      </c>
      <c r="M307" s="39" t="s">
        <v>6927</v>
      </c>
      <c r="N307" s="39" t="s">
        <v>6928</v>
      </c>
      <c r="O307" s="39"/>
      <c r="P307" s="39"/>
      <c r="Q307" s="39"/>
      <c r="R307" s="39" t="s">
        <v>6920</v>
      </c>
      <c r="S307" s="39"/>
      <c r="T307" s="39" t="s">
        <v>450</v>
      </c>
      <c r="U307" s="39" t="s">
        <v>6939</v>
      </c>
      <c r="V307" s="39" t="s">
        <v>6880</v>
      </c>
      <c r="W307" s="39" t="s">
        <v>7649</v>
      </c>
      <c r="X307" s="39" t="s">
        <v>6882</v>
      </c>
      <c r="Y307" s="49" t="s">
        <v>6883</v>
      </c>
      <c r="Z307" s="39"/>
      <c r="AA307" s="39">
        <v>8</v>
      </c>
      <c r="AB307" s="39" t="s">
        <v>7585</v>
      </c>
      <c r="AC307" s="39">
        <v>2500</v>
      </c>
      <c r="AD307" s="39"/>
      <c r="AE307" s="39"/>
      <c r="AF307" s="39"/>
      <c r="AG307" s="39"/>
      <c r="AH307" s="39"/>
      <c r="AI307" s="57"/>
      <c r="AJ307" s="38" t="s">
        <v>7653</v>
      </c>
      <c r="AK307" s="57"/>
      <c r="AL307" s="41" t="str">
        <f>IF(A307="","",IF(IF(ISERROR(MATCH(A307,[1]vInfo!A:A,0)),"","VPC")&lt;&gt;"","VPC",IF(ISERROR(MATCH(A307,[2]vInfo!A:A,0)),IF(ISERROR(MATCH(A307,[3]vInfo!A:A,0)),"Non VPC(Location/Technical Constraint)","VPC (yet)"),"VPC (yet)")))</f>
        <v>Non VPC(Location/Technical Constraint)</v>
      </c>
      <c r="AM307" s="41" t="str">
        <f>IF(AL307="VPC (yet)",IFERROR(VLOOKUP(B307,[5]Sheet1!A:B,2,0),""),"")</f>
        <v/>
      </c>
      <c r="AN307" s="41" t="str">
        <f t="shared" si="9"/>
        <v>infra</v>
      </c>
    </row>
    <row r="308" spans="1:42" ht="18" customHeight="1">
      <c r="A308" s="38" t="str">
        <f t="shared" si="8"/>
        <v>w11gniceperf1a</v>
      </c>
      <c r="B308" s="38" t="s">
        <v>7646</v>
      </c>
      <c r="C308" s="38" t="s">
        <v>928</v>
      </c>
      <c r="D308" s="38">
        <v>2</v>
      </c>
      <c r="E308" s="38" t="s">
        <v>7675</v>
      </c>
      <c r="F308" s="38" t="s">
        <v>7676</v>
      </c>
      <c r="G308" s="39" t="s">
        <v>223</v>
      </c>
      <c r="H308" s="39" t="s">
        <v>6958</v>
      </c>
      <c r="I308" s="39" t="s">
        <v>1132</v>
      </c>
      <c r="J308" s="39" t="s">
        <v>256</v>
      </c>
      <c r="K308" s="39" t="s">
        <v>6010</v>
      </c>
      <c r="L308" s="39" t="s">
        <v>1126</v>
      </c>
      <c r="M308" s="39" t="s">
        <v>6927</v>
      </c>
      <c r="N308" s="39" t="s">
        <v>6928</v>
      </c>
      <c r="O308" s="39"/>
      <c r="P308" s="39"/>
      <c r="Q308" s="39"/>
      <c r="R308" s="39" t="s">
        <v>6920</v>
      </c>
      <c r="S308" s="39"/>
      <c r="T308" s="39" t="s">
        <v>399</v>
      </c>
      <c r="U308" s="39" t="s">
        <v>6939</v>
      </c>
      <c r="V308" s="39" t="s">
        <v>6880</v>
      </c>
      <c r="W308" s="39" t="s">
        <v>7649</v>
      </c>
      <c r="X308" s="39" t="s">
        <v>6882</v>
      </c>
      <c r="Y308" s="49" t="s">
        <v>6883</v>
      </c>
      <c r="Z308" s="39"/>
      <c r="AA308" s="39">
        <v>8</v>
      </c>
      <c r="AB308" s="39" t="s">
        <v>7585</v>
      </c>
      <c r="AC308" s="39">
        <v>2500</v>
      </c>
      <c r="AD308" s="39"/>
      <c r="AE308" s="39"/>
      <c r="AF308" s="39"/>
      <c r="AG308" s="39"/>
      <c r="AH308" s="39"/>
      <c r="AI308" s="57"/>
      <c r="AJ308" s="38" t="s">
        <v>7677</v>
      </c>
      <c r="AK308" s="57"/>
      <c r="AL308" s="41" t="str">
        <f>IF(A308="","",IF(IF(ISERROR(MATCH(A308,[1]vInfo!A:A,0)),"","VPC")&lt;&gt;"","VPC",IF(ISERROR(MATCH(A308,[2]vInfo!A:A,0)),IF(ISERROR(MATCH(A308,[3]vInfo!A:A,0)),"Non VPC(Location/Technical Constraint)","VPC (yet)"),"VPC (yet)")))</f>
        <v>Non VPC(Location/Technical Constraint)</v>
      </c>
      <c r="AM308" s="41" t="str">
        <f>IF(AL308="VPC (yet)",IFERROR(VLOOKUP(B308,[5]Sheet1!A:B,2,0),""),"")</f>
        <v/>
      </c>
      <c r="AN308" s="41" t="str">
        <f t="shared" si="9"/>
        <v>infra</v>
      </c>
    </row>
    <row r="309" spans="1:42" ht="18" customHeight="1">
      <c r="A309" s="38" t="str">
        <f t="shared" si="8"/>
        <v>w11gnicerec01</v>
      </c>
      <c r="B309" s="38" t="s">
        <v>3628</v>
      </c>
      <c r="C309" s="38" t="s">
        <v>7678</v>
      </c>
      <c r="D309" s="38">
        <v>2</v>
      </c>
      <c r="E309" s="38" t="s">
        <v>7679</v>
      </c>
      <c r="F309" s="38" t="s">
        <v>7680</v>
      </c>
      <c r="G309" s="39" t="s">
        <v>223</v>
      </c>
      <c r="H309" s="39" t="s">
        <v>6958</v>
      </c>
      <c r="I309" s="39" t="s">
        <v>1132</v>
      </c>
      <c r="J309" s="39" t="s">
        <v>256</v>
      </c>
      <c r="K309" s="39" t="s">
        <v>6156</v>
      </c>
      <c r="L309" s="39" t="s">
        <v>1126</v>
      </c>
      <c r="M309" s="39"/>
      <c r="N309" s="39"/>
      <c r="O309" s="39"/>
      <c r="P309" s="39"/>
      <c r="Q309" s="39"/>
      <c r="R309" s="39"/>
      <c r="S309" s="39"/>
      <c r="T309" s="39" t="s">
        <v>399</v>
      </c>
      <c r="U309" s="39" t="s">
        <v>6939</v>
      </c>
      <c r="V309" s="39" t="s">
        <v>6880</v>
      </c>
      <c r="W309" s="39" t="s">
        <v>7020</v>
      </c>
      <c r="X309" s="39" t="s">
        <v>7021</v>
      </c>
      <c r="Y309" s="49" t="s">
        <v>6883</v>
      </c>
      <c r="Z309" s="39"/>
      <c r="AA309" s="39">
        <v>2</v>
      </c>
      <c r="AB309" s="39" t="s">
        <v>7585</v>
      </c>
      <c r="AC309" s="39">
        <v>3003</v>
      </c>
      <c r="AD309" s="39"/>
      <c r="AE309" s="39"/>
      <c r="AF309" s="39"/>
      <c r="AG309" s="39"/>
      <c r="AH309" s="39"/>
      <c r="AI309" s="57"/>
      <c r="AJ309" s="38" t="s">
        <v>7650</v>
      </c>
      <c r="AK309" s="57"/>
      <c r="AL309" s="41" t="str">
        <f>IF(A309="","",IF(IF(ISERROR(MATCH(A309,[1]vInfo!A:A,0)),"","VPC")&lt;&gt;"","VPC",IF(ISERROR(MATCH(A309,[2]vInfo!A:A,0)),IF(ISERROR(MATCH(A309,[3]vInfo!A:A,0)),"Non VPC(Location/Technical Constraint)","VPC (yet)"),"VPC (yet)")))</f>
        <v>Non VPC(Location/Technical Constraint)</v>
      </c>
      <c r="AM309" s="41" t="str">
        <f>IF(AL309="VPC (yet)",IFERROR(VLOOKUP(B309,[5]Sheet1!A:B,2,0),""),"")</f>
        <v/>
      </c>
      <c r="AN309" s="41" t="str">
        <f t="shared" si="9"/>
        <v>infra</v>
      </c>
    </row>
    <row r="310" spans="1:42" ht="18" customHeight="1">
      <c r="A310" s="38" t="str">
        <f t="shared" si="8"/>
        <v>w11gnicerec02</v>
      </c>
      <c r="B310" s="38" t="s">
        <v>3628</v>
      </c>
      <c r="C310" s="38" t="s">
        <v>7678</v>
      </c>
      <c r="D310" s="38">
        <v>2</v>
      </c>
      <c r="E310" s="38" t="s">
        <v>7681</v>
      </c>
      <c r="F310" s="38" t="s">
        <v>7682</v>
      </c>
      <c r="G310" s="39" t="s">
        <v>223</v>
      </c>
      <c r="H310" s="39" t="s">
        <v>6958</v>
      </c>
      <c r="I310" s="39" t="s">
        <v>1132</v>
      </c>
      <c r="J310" s="39" t="s">
        <v>256</v>
      </c>
      <c r="K310" s="39" t="s">
        <v>6156</v>
      </c>
      <c r="L310" s="39" t="s">
        <v>1126</v>
      </c>
      <c r="M310" s="39"/>
      <c r="N310" s="39"/>
      <c r="O310" s="39"/>
      <c r="P310" s="39"/>
      <c r="Q310" s="39"/>
      <c r="R310" s="39"/>
      <c r="S310" s="39"/>
      <c r="T310" s="39" t="s">
        <v>399</v>
      </c>
      <c r="U310" s="39" t="s">
        <v>6939</v>
      </c>
      <c r="V310" s="39" t="s">
        <v>6880</v>
      </c>
      <c r="W310" s="39" t="s">
        <v>7020</v>
      </c>
      <c r="X310" s="39" t="s">
        <v>7021</v>
      </c>
      <c r="Y310" s="49" t="s">
        <v>6883</v>
      </c>
      <c r="Z310" s="39"/>
      <c r="AA310" s="39">
        <v>2</v>
      </c>
      <c r="AB310" s="39" t="s">
        <v>7585</v>
      </c>
      <c r="AC310" s="39">
        <v>3003</v>
      </c>
      <c r="AD310" s="39"/>
      <c r="AE310" s="39"/>
      <c r="AF310" s="39"/>
      <c r="AG310" s="39"/>
      <c r="AH310" s="39"/>
      <c r="AI310" s="57"/>
      <c r="AJ310" s="38" t="s">
        <v>7650</v>
      </c>
      <c r="AK310" s="57"/>
      <c r="AL310" s="41" t="str">
        <f>IF(A310="","",IF(IF(ISERROR(MATCH(A310,[1]vInfo!A:A,0)),"","VPC")&lt;&gt;"","VPC",IF(ISERROR(MATCH(A310,[2]vInfo!A:A,0)),IF(ISERROR(MATCH(A310,[3]vInfo!A:A,0)),"Non VPC(Location/Technical Constraint)","VPC (yet)"),"VPC (yet)")))</f>
        <v>Non VPC(Location/Technical Constraint)</v>
      </c>
      <c r="AM310" s="41" t="str">
        <f>IF(AL310="VPC (yet)",IFERROR(VLOOKUP(B310,[5]Sheet1!A:B,2,0),""),"")</f>
        <v/>
      </c>
      <c r="AN310" s="41" t="str">
        <f t="shared" si="9"/>
        <v>infra</v>
      </c>
    </row>
    <row r="311" spans="1:42" ht="18" customHeight="1">
      <c r="A311" s="38" t="str">
        <f t="shared" si="8"/>
        <v>w11gnicesys01</v>
      </c>
      <c r="B311" s="38" t="s">
        <v>3628</v>
      </c>
      <c r="C311" s="38" t="s">
        <v>7678</v>
      </c>
      <c r="D311" s="38">
        <v>2</v>
      </c>
      <c r="E311" s="38" t="s">
        <v>7683</v>
      </c>
      <c r="F311" s="38" t="s">
        <v>7684</v>
      </c>
      <c r="G311" s="39" t="s">
        <v>223</v>
      </c>
      <c r="H311" s="39" t="s">
        <v>6958</v>
      </c>
      <c r="I311" s="39" t="s">
        <v>1132</v>
      </c>
      <c r="J311" s="39" t="s">
        <v>256</v>
      </c>
      <c r="K311" s="39" t="s">
        <v>6010</v>
      </c>
      <c r="L311" s="39" t="s">
        <v>1126</v>
      </c>
      <c r="M311" s="39" t="s">
        <v>6927</v>
      </c>
      <c r="N311" s="39" t="s">
        <v>6928</v>
      </c>
      <c r="O311" s="39"/>
      <c r="P311" s="39"/>
      <c r="Q311" s="39"/>
      <c r="R311" s="39" t="s">
        <v>6920</v>
      </c>
      <c r="S311" s="39"/>
      <c r="T311" s="39" t="s">
        <v>399</v>
      </c>
      <c r="U311" s="39" t="s">
        <v>6939</v>
      </c>
      <c r="V311" s="39" t="s">
        <v>6880</v>
      </c>
      <c r="W311" s="39" t="s">
        <v>7020</v>
      </c>
      <c r="X311" s="39" t="s">
        <v>7021</v>
      </c>
      <c r="Y311" s="49" t="s">
        <v>6883</v>
      </c>
      <c r="Z311" s="39"/>
      <c r="AA311" s="39">
        <v>16</v>
      </c>
      <c r="AB311" s="39" t="s">
        <v>7585</v>
      </c>
      <c r="AC311" s="39">
        <v>2000</v>
      </c>
      <c r="AD311" s="39"/>
      <c r="AE311" s="39"/>
      <c r="AF311" s="39"/>
      <c r="AG311" s="39"/>
      <c r="AH311" s="39"/>
      <c r="AI311" s="57"/>
      <c r="AJ311" s="38" t="s">
        <v>7650</v>
      </c>
      <c r="AK311" s="57"/>
      <c r="AL311" s="41" t="str">
        <f>IF(A311="","",IF(IF(ISERROR(MATCH(A311,[1]vInfo!A:A,0)),"","VPC")&lt;&gt;"","VPC",IF(ISERROR(MATCH(A311,[2]vInfo!A:A,0)),IF(ISERROR(MATCH(A311,[3]vInfo!A:A,0)),"Non VPC(Location/Technical Constraint)","VPC (yet)"),"VPC (yet)")))</f>
        <v>Non VPC(Location/Technical Constraint)</v>
      </c>
      <c r="AM311" s="41" t="str">
        <f>IF(AL311="VPC (yet)",IFERROR(VLOOKUP(B311,[5]Sheet1!A:B,2,0),""),"")</f>
        <v/>
      </c>
      <c r="AN311" s="41" t="str">
        <f t="shared" si="9"/>
        <v>infra</v>
      </c>
    </row>
    <row r="312" spans="1:42" ht="18" customHeight="1">
      <c r="A312" s="38" t="str">
        <f t="shared" si="8"/>
        <v>w11gnicesys02</v>
      </c>
      <c r="B312" s="38" t="s">
        <v>3628</v>
      </c>
      <c r="C312" s="38" t="s">
        <v>7678</v>
      </c>
      <c r="D312" s="38">
        <v>2</v>
      </c>
      <c r="E312" s="38" t="s">
        <v>7685</v>
      </c>
      <c r="F312" s="38" t="s">
        <v>7686</v>
      </c>
      <c r="G312" s="39" t="s">
        <v>223</v>
      </c>
      <c r="H312" s="39" t="s">
        <v>6958</v>
      </c>
      <c r="I312" s="39" t="s">
        <v>1132</v>
      </c>
      <c r="J312" s="39" t="s">
        <v>256</v>
      </c>
      <c r="K312" s="39" t="s">
        <v>6010</v>
      </c>
      <c r="L312" s="39" t="s">
        <v>1126</v>
      </c>
      <c r="M312" s="39" t="s">
        <v>6927</v>
      </c>
      <c r="N312" s="39" t="s">
        <v>6928</v>
      </c>
      <c r="O312" s="39"/>
      <c r="P312" s="39"/>
      <c r="Q312" s="39"/>
      <c r="R312" s="39" t="s">
        <v>6920</v>
      </c>
      <c r="S312" s="39"/>
      <c r="T312" s="39" t="s">
        <v>399</v>
      </c>
      <c r="U312" s="39" t="s">
        <v>6939</v>
      </c>
      <c r="V312" s="39" t="s">
        <v>6880</v>
      </c>
      <c r="W312" s="39" t="s">
        <v>7020</v>
      </c>
      <c r="X312" s="39" t="s">
        <v>7021</v>
      </c>
      <c r="Y312" s="49" t="s">
        <v>6883</v>
      </c>
      <c r="Z312" s="39"/>
      <c r="AA312" s="39">
        <v>8</v>
      </c>
      <c r="AB312" s="39" t="s">
        <v>7585</v>
      </c>
      <c r="AC312" s="39">
        <v>2400</v>
      </c>
      <c r="AD312" s="39"/>
      <c r="AE312" s="39"/>
      <c r="AF312" s="39"/>
      <c r="AG312" s="39"/>
      <c r="AH312" s="39"/>
      <c r="AI312" s="57"/>
      <c r="AJ312" s="38" t="s">
        <v>7650</v>
      </c>
      <c r="AK312" s="57"/>
      <c r="AL312" s="41" t="str">
        <f>IF(A312="","",IF(IF(ISERROR(MATCH(A312,[1]vInfo!A:A,0)),"","VPC")&lt;&gt;"","VPC",IF(ISERROR(MATCH(A312,[2]vInfo!A:A,0)),IF(ISERROR(MATCH(A312,[3]vInfo!A:A,0)),"Non VPC(Location/Technical Constraint)","VPC (yet)"),"VPC (yet)")))</f>
        <v>Non VPC(Location/Technical Constraint)</v>
      </c>
      <c r="AM312" s="41" t="str">
        <f>IF(AL312="VPC (yet)",IFERROR(VLOOKUP(B312,[5]Sheet1!A:B,2,0),""),"")</f>
        <v/>
      </c>
      <c r="AN312" s="41" t="str">
        <f t="shared" si="9"/>
        <v>infra</v>
      </c>
    </row>
    <row r="313" spans="1:42" ht="18" customHeight="1">
      <c r="A313" s="38" t="str">
        <f t="shared" si="8"/>
        <v>w11gperform1b</v>
      </c>
      <c r="B313" s="38" t="s">
        <v>7646</v>
      </c>
      <c r="C313" s="38" t="s">
        <v>928</v>
      </c>
      <c r="D313" s="38">
        <v>2</v>
      </c>
      <c r="E313" s="38" t="s">
        <v>7687</v>
      </c>
      <c r="F313" s="38" t="s">
        <v>7688</v>
      </c>
      <c r="G313" s="39" t="s">
        <v>223</v>
      </c>
      <c r="H313" s="39" t="s">
        <v>6958</v>
      </c>
      <c r="I313" s="39" t="s">
        <v>1132</v>
      </c>
      <c r="J313" s="39" t="s">
        <v>256</v>
      </c>
      <c r="K313" s="39" t="s">
        <v>6010</v>
      </c>
      <c r="L313" s="39" t="s">
        <v>1126</v>
      </c>
      <c r="M313" s="39" t="s">
        <v>6927</v>
      </c>
      <c r="N313" s="39" t="s">
        <v>6928</v>
      </c>
      <c r="O313" s="39"/>
      <c r="P313" s="39"/>
      <c r="Q313" s="39"/>
      <c r="R313" s="39" t="s">
        <v>6920</v>
      </c>
      <c r="S313" s="39"/>
      <c r="T313" s="39" t="s">
        <v>450</v>
      </c>
      <c r="U313" s="39" t="s">
        <v>6939</v>
      </c>
      <c r="V313" s="39" t="s">
        <v>6880</v>
      </c>
      <c r="W313" s="39" t="s">
        <v>7649</v>
      </c>
      <c r="X313" s="39" t="s">
        <v>6882</v>
      </c>
      <c r="Y313" s="49" t="s">
        <v>6883</v>
      </c>
      <c r="Z313" s="39"/>
      <c r="AA313" s="39">
        <v>8</v>
      </c>
      <c r="AB313" s="39" t="s">
        <v>7585</v>
      </c>
      <c r="AC313" s="39">
        <v>2500</v>
      </c>
      <c r="AD313" s="39"/>
      <c r="AE313" s="39"/>
      <c r="AF313" s="39"/>
      <c r="AG313" s="39"/>
      <c r="AH313" s="39"/>
      <c r="AI313" s="57"/>
      <c r="AJ313" s="38" t="s">
        <v>7670</v>
      </c>
      <c r="AK313" s="57"/>
      <c r="AL313" s="41" t="str">
        <f>IF(A313="","",IF(IF(ISERROR(MATCH(A313,[1]vInfo!A:A,0)),"","VPC")&lt;&gt;"","VPC",IF(ISERROR(MATCH(A313,[2]vInfo!A:A,0)),IF(ISERROR(MATCH(A313,[3]vInfo!A:A,0)),"Non VPC(Location/Technical Constraint)","VPC (yet)"),"VPC (yet)")))</f>
        <v>Non VPC(Location/Technical Constraint)</v>
      </c>
      <c r="AM313" s="41" t="str">
        <f>IF(AL313="VPC (yet)",IFERROR(VLOOKUP(B313,[5]Sheet1!A:B,2,0),""),"")</f>
        <v/>
      </c>
      <c r="AN313" s="41" t="str">
        <f t="shared" si="9"/>
        <v>infra</v>
      </c>
    </row>
    <row r="314" spans="1:42" ht="18" customHeight="1">
      <c r="A314" s="38" t="str">
        <f t="shared" si="8"/>
        <v>w11gsentinel01</v>
      </c>
      <c r="B314" s="38" t="s">
        <v>7646</v>
      </c>
      <c r="C314" s="58" t="s">
        <v>928</v>
      </c>
      <c r="D314" s="38">
        <v>2</v>
      </c>
      <c r="E314" s="38" t="s">
        <v>7689</v>
      </c>
      <c r="F314" s="38" t="s">
        <v>7690</v>
      </c>
      <c r="G314" s="39" t="s">
        <v>670</v>
      </c>
      <c r="H314" s="39" t="s">
        <v>6878</v>
      </c>
      <c r="I314" s="39" t="s">
        <v>1132</v>
      </c>
      <c r="J314" s="39" t="s">
        <v>218</v>
      </c>
      <c r="K314" s="39" t="s">
        <v>6010</v>
      </c>
      <c r="L314" s="39" t="s">
        <v>1126</v>
      </c>
      <c r="M314" s="39" t="s">
        <v>6902</v>
      </c>
      <c r="N314" s="39">
        <v>2012</v>
      </c>
      <c r="O314" s="39"/>
      <c r="P314" s="39"/>
      <c r="Q314" s="39"/>
      <c r="R314" s="39" t="s">
        <v>6920</v>
      </c>
      <c r="S314" s="39"/>
      <c r="T314" s="39" t="s">
        <v>7064</v>
      </c>
      <c r="U314" s="39" t="s">
        <v>6939</v>
      </c>
      <c r="V314" s="39" t="s">
        <v>6880</v>
      </c>
      <c r="W314" s="39" t="s">
        <v>7649</v>
      </c>
      <c r="X314" s="39" t="s">
        <v>6882</v>
      </c>
      <c r="Y314" s="49" t="s">
        <v>6883</v>
      </c>
      <c r="Z314" s="39">
        <v>8</v>
      </c>
      <c r="AA314" s="39"/>
      <c r="AB314" s="39" t="s">
        <v>6966</v>
      </c>
      <c r="AC314" s="39"/>
      <c r="AD314" s="39"/>
      <c r="AE314" s="39"/>
      <c r="AF314" s="38"/>
      <c r="AG314" s="38"/>
      <c r="AH314" s="39"/>
      <c r="AI314" s="57"/>
      <c r="AJ314" s="59" t="s">
        <v>7246</v>
      </c>
      <c r="AK314" s="57"/>
      <c r="AL314" s="41" t="s">
        <v>8123</v>
      </c>
      <c r="AM314" s="41" t="str">
        <f>IF(AL314="VPC (yet)",IFERROR(VLOOKUP(B314,[5]Sheet1!A:B,2,0),""),"")</f>
        <v/>
      </c>
      <c r="AN314" s="41" t="str">
        <f t="shared" si="9"/>
        <v>infra</v>
      </c>
      <c r="AO314" s="41" t="e">
        <f>MATCH(B314,[4]Dashboard!B:B,0)</f>
        <v>#N/A</v>
      </c>
      <c r="AP314" s="41" t="s">
        <v>8142</v>
      </c>
    </row>
    <row r="315" spans="1:42" ht="18" customHeight="1">
      <c r="A315" s="38" t="str">
        <f t="shared" si="8"/>
        <v>w11gnetmonap1a</v>
      </c>
      <c r="B315" s="38" t="s">
        <v>8114</v>
      </c>
      <c r="C315" s="46" t="s">
        <v>7692</v>
      </c>
      <c r="D315" s="38">
        <v>4</v>
      </c>
      <c r="E315" s="38" t="s">
        <v>7693</v>
      </c>
      <c r="F315" s="38" t="s">
        <v>7694</v>
      </c>
      <c r="G315" s="39" t="s">
        <v>223</v>
      </c>
      <c r="H315" s="39" t="s">
        <v>6878</v>
      </c>
      <c r="I315" s="39" t="s">
        <v>1132</v>
      </c>
      <c r="J315" s="39" t="s">
        <v>256</v>
      </c>
      <c r="K315" s="39" t="s">
        <v>5969</v>
      </c>
      <c r="L315" s="39" t="s">
        <v>1126</v>
      </c>
      <c r="M315" s="39"/>
      <c r="N315" s="39"/>
      <c r="O315" s="39"/>
      <c r="P315" s="39"/>
      <c r="Q315" s="39"/>
      <c r="R315" s="39"/>
      <c r="S315" s="39"/>
      <c r="T315" s="39" t="s">
        <v>6858</v>
      </c>
      <c r="U315" s="39" t="s">
        <v>6858</v>
      </c>
      <c r="V315" s="39" t="s">
        <v>6880</v>
      </c>
      <c r="W315" s="39" t="s">
        <v>7695</v>
      </c>
      <c r="X315" s="39" t="s">
        <v>6882</v>
      </c>
      <c r="Y315" s="49" t="s">
        <v>6883</v>
      </c>
      <c r="Z315" s="39">
        <v>2</v>
      </c>
      <c r="AA315" s="39"/>
      <c r="AB315" s="39">
        <v>8192</v>
      </c>
      <c r="AC315" s="39">
        <v>2533</v>
      </c>
      <c r="AD315" s="55" t="s">
        <v>6922</v>
      </c>
      <c r="AE315" s="55" t="s">
        <v>7696</v>
      </c>
      <c r="AF315" s="39"/>
      <c r="AG315" s="39"/>
      <c r="AH315" s="39"/>
      <c r="AI315" s="57"/>
      <c r="AJ315" s="59" t="s">
        <v>6976</v>
      </c>
      <c r="AK315" s="57"/>
      <c r="AL315" s="41" t="str">
        <f>IF(A315="","",IF(IF(ISERROR(MATCH(A315,[1]vInfo!A:A,0)),"","VPC")&lt;&gt;"","VPC",IF(ISERROR(MATCH(A315,[2]vInfo!A:A,0)),IF(ISERROR(MATCH(A315,[3]vInfo!A:A,0)),"Non VPC(Location/Technical Constraint)","VPC (yet)"),"VPC (yet)")))</f>
        <v>VPC</v>
      </c>
      <c r="AM315" s="41" t="str">
        <f>IF(AL315="VPC (yet)",IFERROR(VLOOKUP(B315,[5]Sheet1!A:B,2,0),""),"")</f>
        <v/>
      </c>
      <c r="AN315" s="41" t="str">
        <f t="shared" si="9"/>
        <v>infra</v>
      </c>
    </row>
    <row r="316" spans="1:42" ht="18" customHeight="1">
      <c r="A316" s="38" t="str">
        <f t="shared" si="8"/>
        <v>w11gnetmondb1a</v>
      </c>
      <c r="B316" s="38" t="s">
        <v>7691</v>
      </c>
      <c r="C316" s="46" t="s">
        <v>7692</v>
      </c>
      <c r="D316" s="38">
        <v>4</v>
      </c>
      <c r="E316" s="38" t="s">
        <v>7697</v>
      </c>
      <c r="F316" s="38" t="s">
        <v>7698</v>
      </c>
      <c r="G316" s="39" t="s">
        <v>223</v>
      </c>
      <c r="H316" s="39" t="s">
        <v>6878</v>
      </c>
      <c r="I316" s="39" t="s">
        <v>1132</v>
      </c>
      <c r="J316" s="39" t="s">
        <v>256</v>
      </c>
      <c r="K316" s="39" t="s">
        <v>5969</v>
      </c>
      <c r="L316" s="39" t="s">
        <v>1126</v>
      </c>
      <c r="M316" s="39" t="s">
        <v>6927</v>
      </c>
      <c r="N316" s="39">
        <v>2012</v>
      </c>
      <c r="O316" s="39"/>
      <c r="P316" s="39"/>
      <c r="Q316" s="39"/>
      <c r="R316" s="39"/>
      <c r="S316" s="39"/>
      <c r="T316" s="39" t="s">
        <v>6858</v>
      </c>
      <c r="U316" s="39" t="s">
        <v>6858</v>
      </c>
      <c r="V316" s="39" t="s">
        <v>6880</v>
      </c>
      <c r="W316" s="39" t="s">
        <v>7695</v>
      </c>
      <c r="X316" s="39" t="s">
        <v>6882</v>
      </c>
      <c r="Y316" s="49" t="s">
        <v>6883</v>
      </c>
      <c r="Z316" s="39">
        <v>2</v>
      </c>
      <c r="AA316" s="39"/>
      <c r="AB316" s="39">
        <v>8192</v>
      </c>
      <c r="AC316" s="39">
        <v>2267</v>
      </c>
      <c r="AD316" s="55" t="s">
        <v>6922</v>
      </c>
      <c r="AE316" s="55" t="s">
        <v>7699</v>
      </c>
      <c r="AF316" s="39"/>
      <c r="AG316" s="39"/>
      <c r="AH316" s="39"/>
      <c r="AI316" s="57"/>
      <c r="AJ316" s="59" t="s">
        <v>6976</v>
      </c>
      <c r="AK316" s="57"/>
      <c r="AL316" s="41" t="str">
        <f>IF(A316="","",IF(IF(ISERROR(MATCH(A316,[1]vInfo!A:A,0)),"","VPC")&lt;&gt;"","VPC",IF(ISERROR(MATCH(A316,[2]vInfo!A:A,0)),IF(ISERROR(MATCH(A316,[3]vInfo!A:A,0)),"Non VPC(Location/Technical Constraint)","VPC (yet)"),"VPC (yet)")))</f>
        <v>VPC</v>
      </c>
      <c r="AM316" s="41" t="str">
        <f>IF(AL316="VPC (yet)",IFERROR(VLOOKUP(B316,[5]Sheet1!A:B,2,0),""),"")</f>
        <v/>
      </c>
      <c r="AN316" s="41" t="str">
        <f t="shared" si="9"/>
        <v>infra</v>
      </c>
    </row>
    <row r="317" spans="1:42" ht="18" customHeight="1">
      <c r="A317" s="38" t="str">
        <f t="shared" si="8"/>
        <v>w11gnetmonnta1a</v>
      </c>
      <c r="B317" s="38" t="s">
        <v>7691</v>
      </c>
      <c r="C317" s="46" t="s">
        <v>7692</v>
      </c>
      <c r="D317" s="38">
        <v>4</v>
      </c>
      <c r="E317" s="38" t="s">
        <v>7700</v>
      </c>
      <c r="F317" s="38" t="s">
        <v>7701</v>
      </c>
      <c r="G317" s="39" t="s">
        <v>223</v>
      </c>
      <c r="H317" s="39" t="s">
        <v>6878</v>
      </c>
      <c r="I317" s="39" t="s">
        <v>1132</v>
      </c>
      <c r="J317" s="39" t="s">
        <v>256</v>
      </c>
      <c r="K317" s="39" t="s">
        <v>5969</v>
      </c>
      <c r="L317" s="39" t="s">
        <v>1126</v>
      </c>
      <c r="M317" s="39"/>
      <c r="N317" s="39"/>
      <c r="O317" s="39"/>
      <c r="P317" s="39"/>
      <c r="Q317" s="39"/>
      <c r="R317" s="39"/>
      <c r="S317" s="39"/>
      <c r="T317" s="39" t="s">
        <v>6858</v>
      </c>
      <c r="U317" s="39" t="s">
        <v>6858</v>
      </c>
      <c r="V317" s="39" t="s">
        <v>6880</v>
      </c>
      <c r="W317" s="39" t="s">
        <v>7695</v>
      </c>
      <c r="X317" s="39" t="s">
        <v>6882</v>
      </c>
      <c r="Y317" s="49" t="s">
        <v>6883</v>
      </c>
      <c r="Z317" s="39">
        <v>4</v>
      </c>
      <c r="AA317" s="39"/>
      <c r="AB317" s="39">
        <v>8192</v>
      </c>
      <c r="AC317" s="39">
        <v>2533</v>
      </c>
      <c r="AD317" s="55" t="s">
        <v>6922</v>
      </c>
      <c r="AE317" s="55" t="s">
        <v>7699</v>
      </c>
      <c r="AF317" s="39"/>
      <c r="AG317" s="39"/>
      <c r="AH317" s="39"/>
      <c r="AI317" s="57"/>
      <c r="AJ317" s="59" t="s">
        <v>6976</v>
      </c>
      <c r="AK317" s="57"/>
      <c r="AL317" s="41" t="str">
        <f>IF(A317="","",IF(IF(ISERROR(MATCH(A317,[1]vInfo!A:A,0)),"","VPC")&lt;&gt;"","VPC",IF(ISERROR(MATCH(A317,[2]vInfo!A:A,0)),IF(ISERROR(MATCH(A317,[3]vInfo!A:A,0)),"Non VPC(Location/Technical Constraint)","VPC (yet)"),"VPC (yet)")))</f>
        <v>VPC</v>
      </c>
      <c r="AM317" s="41" t="str">
        <f>IF(AL317="VPC (yet)",IFERROR(VLOOKUP(B317,[5]Sheet1!A:B,2,0),""),"")</f>
        <v/>
      </c>
      <c r="AN317" s="41" t="str">
        <f t="shared" si="9"/>
        <v>infra</v>
      </c>
    </row>
    <row r="318" spans="1:42" ht="18" customHeight="1">
      <c r="A318" s="38" t="str">
        <f t="shared" si="8"/>
        <v>a11grms01</v>
      </c>
      <c r="B318" s="38" t="s">
        <v>7702</v>
      </c>
      <c r="C318" s="38" t="s">
        <v>7703</v>
      </c>
      <c r="D318" s="46">
        <v>4</v>
      </c>
      <c r="E318" s="38" t="s">
        <v>7704</v>
      </c>
      <c r="F318" s="38" t="s">
        <v>7705</v>
      </c>
      <c r="G318" s="39" t="s">
        <v>670</v>
      </c>
      <c r="H318" s="39" t="s">
        <v>6958</v>
      </c>
      <c r="I318" s="39" t="s">
        <v>6959</v>
      </c>
      <c r="J318" s="39" t="s">
        <v>303</v>
      </c>
      <c r="K318" s="39" t="s">
        <v>304</v>
      </c>
      <c r="L318" s="39" t="s">
        <v>6960</v>
      </c>
      <c r="M318" s="39" t="s">
        <v>6973</v>
      </c>
      <c r="N318" s="39" t="s">
        <v>7706</v>
      </c>
      <c r="O318" s="39"/>
      <c r="P318" s="39"/>
      <c r="Q318" s="39"/>
      <c r="R318" s="39"/>
      <c r="S318" s="39"/>
      <c r="T318" s="39" t="s">
        <v>7064</v>
      </c>
      <c r="U318" s="39" t="s">
        <v>6939</v>
      </c>
      <c r="V318" s="39" t="s">
        <v>6963</v>
      </c>
      <c r="W318" s="39" t="s">
        <v>7223</v>
      </c>
      <c r="X318" s="39" t="s">
        <v>6963</v>
      </c>
      <c r="Y318" s="49" t="s">
        <v>6883</v>
      </c>
      <c r="Z318" s="39"/>
      <c r="AA318" s="39" t="s">
        <v>1128</v>
      </c>
      <c r="AB318" s="39">
        <v>8192</v>
      </c>
      <c r="AC318" s="39"/>
      <c r="AD318" s="39"/>
      <c r="AE318" s="39"/>
      <c r="AF318" s="39"/>
      <c r="AG318" s="39"/>
      <c r="AH318" s="39"/>
      <c r="AI318" s="57"/>
      <c r="AJ318" s="38" t="s">
        <v>6976</v>
      </c>
      <c r="AK318" s="57"/>
      <c r="AL318" s="41" t="str">
        <f>IF(A318="","",IF(IF(ISERROR(MATCH(A318,[1]vInfo!A:A,0)),"","VPC")&lt;&gt;"","VPC",IF(ISERROR(MATCH(A318,[2]vInfo!A:A,0)),IF(ISERROR(MATCH(A318,[3]vInfo!A:A,0)),"Non VPC(Location/Technical Constraint)","VPC (yet)"),"VPC (yet)")))</f>
        <v>Non VPC(Location/Technical Constraint)</v>
      </c>
      <c r="AM318" s="41" t="str">
        <f>IF(AL318="VPC (yet)",IFERROR(VLOOKUP(B318,[5]Sheet1!A:B,2,0),""),"")</f>
        <v/>
      </c>
      <c r="AN318" s="41" t="str">
        <f t="shared" si="9"/>
        <v>AP</v>
      </c>
    </row>
    <row r="319" spans="1:42" ht="18" customHeight="1">
      <c r="A319" s="38" t="str">
        <f t="shared" si="8"/>
        <v>a11srms01</v>
      </c>
      <c r="B319" s="38" t="s">
        <v>583</v>
      </c>
      <c r="C319" s="38" t="s">
        <v>7703</v>
      </c>
      <c r="D319" s="46">
        <v>4</v>
      </c>
      <c r="E319" s="38" t="s">
        <v>7707</v>
      </c>
      <c r="F319" s="38" t="s">
        <v>7708</v>
      </c>
      <c r="G319" s="39" t="s">
        <v>234</v>
      </c>
      <c r="H319" s="39" t="s">
        <v>6958</v>
      </c>
      <c r="I319" s="39" t="s">
        <v>6959</v>
      </c>
      <c r="J319" s="39" t="s">
        <v>303</v>
      </c>
      <c r="K319" s="39" t="s">
        <v>304</v>
      </c>
      <c r="L319" s="39" t="s">
        <v>6960</v>
      </c>
      <c r="M319" s="39" t="s">
        <v>6973</v>
      </c>
      <c r="N319" s="39" t="s">
        <v>7706</v>
      </c>
      <c r="O319" s="39"/>
      <c r="P319" s="39"/>
      <c r="Q319" s="39"/>
      <c r="R319" s="39"/>
      <c r="S319" s="39"/>
      <c r="T319" s="39" t="s">
        <v>277</v>
      </c>
      <c r="U319" s="39" t="s">
        <v>6939</v>
      </c>
      <c r="V319" s="39" t="s">
        <v>6963</v>
      </c>
      <c r="W319" s="39" t="s">
        <v>7223</v>
      </c>
      <c r="X319" s="39" t="s">
        <v>6963</v>
      </c>
      <c r="Y319" s="49" t="s">
        <v>6883</v>
      </c>
      <c r="Z319" s="39"/>
      <c r="AA319" s="39">
        <v>1</v>
      </c>
      <c r="AB319" s="39">
        <v>8192</v>
      </c>
      <c r="AC319" s="39"/>
      <c r="AD319" s="39"/>
      <c r="AE319" s="39"/>
      <c r="AF319" s="39"/>
      <c r="AG319" s="39"/>
      <c r="AH319" s="39"/>
      <c r="AI319" s="57"/>
      <c r="AJ319" s="38" t="s">
        <v>6940</v>
      </c>
      <c r="AK319" s="57"/>
      <c r="AL319" s="41" t="str">
        <f>IF(A319="","",IF(IF(ISERROR(MATCH(A319,[1]vInfo!A:A,0)),"","VPC")&lt;&gt;"","VPC",IF(ISERROR(MATCH(A319,[2]vInfo!A:A,0)),IF(ISERROR(MATCH(A319,[3]vInfo!A:A,0)),"Non VPC(Location/Technical Constraint)","VPC (yet)"),"VPC (yet)")))</f>
        <v>Non VPC(Location/Technical Constraint)</v>
      </c>
      <c r="AM319" s="41" t="str">
        <f>IF(AL319="VPC (yet)",IFERROR(VLOOKUP(B319,[5]Sheet1!A:B,2,0),""),"")</f>
        <v/>
      </c>
      <c r="AN319" s="41" t="str">
        <f t="shared" si="9"/>
        <v>AP</v>
      </c>
    </row>
    <row r="320" spans="1:42" ht="18" customHeight="1">
      <c r="A320" s="38" t="str">
        <f t="shared" si="8"/>
        <v>w11gtlcsfaxdb1a</v>
      </c>
      <c r="B320" s="38" t="s">
        <v>3721</v>
      </c>
      <c r="C320" s="38" t="s">
        <v>7709</v>
      </c>
      <c r="D320" s="38">
        <v>3</v>
      </c>
      <c r="E320" s="38" t="s">
        <v>7710</v>
      </c>
      <c r="F320" s="38" t="s">
        <v>7711</v>
      </c>
      <c r="G320" s="39" t="s">
        <v>670</v>
      </c>
      <c r="H320" s="39" t="s">
        <v>6878</v>
      </c>
      <c r="I320" s="39" t="s">
        <v>6959</v>
      </c>
      <c r="J320" s="39" t="s">
        <v>218</v>
      </c>
      <c r="K320" s="39" t="s">
        <v>6901</v>
      </c>
      <c r="L320" s="39" t="s">
        <v>6960</v>
      </c>
      <c r="M320" s="39" t="s">
        <v>6902</v>
      </c>
      <c r="N320" s="39">
        <v>2012</v>
      </c>
      <c r="O320" s="39"/>
      <c r="P320" s="39"/>
      <c r="Q320" s="39"/>
      <c r="R320" s="39"/>
      <c r="S320" s="39"/>
      <c r="T320" s="39" t="s">
        <v>333</v>
      </c>
      <c r="U320" s="39" t="s">
        <v>6879</v>
      </c>
      <c r="V320" s="39" t="s">
        <v>6963</v>
      </c>
      <c r="W320" s="39" t="s">
        <v>7076</v>
      </c>
      <c r="X320" s="39" t="s">
        <v>7047</v>
      </c>
      <c r="Y320" s="49" t="s">
        <v>6883</v>
      </c>
      <c r="Z320" s="39">
        <v>2</v>
      </c>
      <c r="AA320" s="39"/>
      <c r="AB320" s="39">
        <v>8192</v>
      </c>
      <c r="AC320" s="39">
        <v>2700</v>
      </c>
      <c r="AD320" s="55" t="s">
        <v>6931</v>
      </c>
      <c r="AE320" s="55" t="s">
        <v>7712</v>
      </c>
      <c r="AF320" s="39"/>
      <c r="AG320" s="39"/>
      <c r="AH320" s="39" t="s">
        <v>6983</v>
      </c>
      <c r="AI320" s="57"/>
      <c r="AJ320" s="59" t="s">
        <v>6886</v>
      </c>
      <c r="AK320" s="57"/>
      <c r="AL320" s="41" t="str">
        <f>IF(A320="","",IF(IF(ISERROR(MATCH(A320,[1]vInfo!A:A,0)),"","VPC")&lt;&gt;"","VPC",IF(ISERROR(MATCH(A320,[2]vInfo!A:A,0)),IF(ISERROR(MATCH(A320,[3]vInfo!A:A,0)),"Non VPC(Location/Technical Constraint)","VPC (yet)"),"VPC (yet)")))</f>
        <v>VPC</v>
      </c>
      <c r="AM320" s="41" t="str">
        <f>IF(AL320="VPC (yet)",IFERROR(VLOOKUP(B320,[5]Sheet1!A:B,2,0),""),"")</f>
        <v/>
      </c>
      <c r="AN320" s="41" t="str">
        <f t="shared" si="9"/>
        <v>AP</v>
      </c>
    </row>
    <row r="321" spans="1:42" ht="18" customHeight="1">
      <c r="A321" s="38" t="str">
        <f t="shared" si="8"/>
        <v>w11gtlcsrmt1a</v>
      </c>
      <c r="B321" s="38" t="s">
        <v>3721</v>
      </c>
      <c r="C321" s="38" t="s">
        <v>7709</v>
      </c>
      <c r="D321" s="38">
        <v>3</v>
      </c>
      <c r="E321" s="38" t="s">
        <v>7713</v>
      </c>
      <c r="F321" s="38" t="s">
        <v>7714</v>
      </c>
      <c r="G321" s="39" t="s">
        <v>670</v>
      </c>
      <c r="H321" s="39" t="s">
        <v>6878</v>
      </c>
      <c r="I321" s="39" t="s">
        <v>6959</v>
      </c>
      <c r="J321" s="39" t="s">
        <v>218</v>
      </c>
      <c r="K321" s="39" t="s">
        <v>6901</v>
      </c>
      <c r="L321" s="39" t="s">
        <v>6960</v>
      </c>
      <c r="M321" s="39"/>
      <c r="N321" s="39"/>
      <c r="O321" s="39"/>
      <c r="P321" s="39"/>
      <c r="Q321" s="39" t="s">
        <v>7350</v>
      </c>
      <c r="R321" s="39"/>
      <c r="S321" s="39"/>
      <c r="T321" s="39" t="s">
        <v>333</v>
      </c>
      <c r="U321" s="39" t="s">
        <v>6879</v>
      </c>
      <c r="V321" s="39" t="s">
        <v>6963</v>
      </c>
      <c r="W321" s="39" t="s">
        <v>7076</v>
      </c>
      <c r="X321" s="39" t="s">
        <v>7047</v>
      </c>
      <c r="Y321" s="49" t="s">
        <v>6883</v>
      </c>
      <c r="Z321" s="39">
        <v>2</v>
      </c>
      <c r="AA321" s="39"/>
      <c r="AB321" s="39">
        <v>4096</v>
      </c>
      <c r="AC321" s="39">
        <v>2700</v>
      </c>
      <c r="AD321" s="55" t="s">
        <v>6931</v>
      </c>
      <c r="AE321" s="55" t="s">
        <v>7202</v>
      </c>
      <c r="AF321" s="39"/>
      <c r="AG321" s="39"/>
      <c r="AH321" s="39" t="s">
        <v>6983</v>
      </c>
      <c r="AI321" s="57"/>
      <c r="AJ321" s="59" t="s">
        <v>6886</v>
      </c>
      <c r="AK321" s="57"/>
      <c r="AL321" s="41" t="str">
        <f>IF(A321="","",IF(IF(ISERROR(MATCH(A321,[1]vInfo!A:A,0)),"","VPC")&lt;&gt;"","VPC",IF(ISERROR(MATCH(A321,[2]vInfo!A:A,0)),IF(ISERROR(MATCH(A321,[3]vInfo!A:A,0)),"Non VPC(Location/Technical Constraint)","VPC (yet)"),"VPC (yet)")))</f>
        <v>VPC</v>
      </c>
      <c r="AM321" s="41" t="str">
        <f>IF(AL321="VPC (yet)",IFERROR(VLOOKUP(B321,[5]Sheet1!A:B,2,0),""),"")</f>
        <v/>
      </c>
      <c r="AN321" s="41" t="str">
        <f t="shared" si="9"/>
        <v>AP</v>
      </c>
    </row>
    <row r="322" spans="1:42" ht="18" customHeight="1">
      <c r="A322" s="38" t="str">
        <f t="shared" si="8"/>
        <v>w11gtlcsrmtdb1a</v>
      </c>
      <c r="B322" s="38" t="s">
        <v>3721</v>
      </c>
      <c r="C322" s="38" t="s">
        <v>7709</v>
      </c>
      <c r="D322" s="38">
        <v>3</v>
      </c>
      <c r="E322" s="38" t="s">
        <v>7715</v>
      </c>
      <c r="F322" s="38" t="s">
        <v>7716</v>
      </c>
      <c r="G322" s="39" t="s">
        <v>670</v>
      </c>
      <c r="H322" s="39" t="s">
        <v>6878</v>
      </c>
      <c r="I322" s="39" t="s">
        <v>6959</v>
      </c>
      <c r="J322" s="39" t="s">
        <v>218</v>
      </c>
      <c r="K322" s="39" t="s">
        <v>6901</v>
      </c>
      <c r="L322" s="39" t="s">
        <v>6960</v>
      </c>
      <c r="M322" s="39" t="s">
        <v>6902</v>
      </c>
      <c r="N322" s="39">
        <v>2012</v>
      </c>
      <c r="O322" s="39"/>
      <c r="P322" s="39"/>
      <c r="Q322" s="39"/>
      <c r="R322" s="39"/>
      <c r="S322" s="39"/>
      <c r="T322" s="39" t="s">
        <v>333</v>
      </c>
      <c r="U322" s="39" t="s">
        <v>6879</v>
      </c>
      <c r="V322" s="39" t="s">
        <v>6963</v>
      </c>
      <c r="W322" s="39" t="s">
        <v>7076</v>
      </c>
      <c r="X322" s="39" t="s">
        <v>7047</v>
      </c>
      <c r="Y322" s="49" t="s">
        <v>6883</v>
      </c>
      <c r="Z322" s="39">
        <v>2</v>
      </c>
      <c r="AA322" s="39"/>
      <c r="AB322" s="39">
        <v>8192</v>
      </c>
      <c r="AC322" s="39">
        <v>2400</v>
      </c>
      <c r="AD322" s="55" t="s">
        <v>6922</v>
      </c>
      <c r="AE322" s="55" t="s">
        <v>7717</v>
      </c>
      <c r="AF322" s="39"/>
      <c r="AG322" s="39"/>
      <c r="AH322" s="39" t="s">
        <v>6983</v>
      </c>
      <c r="AI322" s="57"/>
      <c r="AJ322" s="59" t="s">
        <v>6976</v>
      </c>
      <c r="AK322" s="57"/>
      <c r="AL322" s="41" t="str">
        <f>IF(A322="","",IF(IF(ISERROR(MATCH(A322,[1]vInfo!A:A,0)),"","VPC")&lt;&gt;"","VPC",IF(ISERROR(MATCH(A322,[2]vInfo!A:A,0)),IF(ISERROR(MATCH(A322,[3]vInfo!A:A,0)),"Non VPC(Location/Technical Constraint)","VPC (yet)"),"VPC (yet)")))</f>
        <v>VPC</v>
      </c>
      <c r="AM322" s="41" t="str">
        <f>IF(AL322="VPC (yet)",IFERROR(VLOOKUP(B322,[5]Sheet1!A:B,2,0),""),"")</f>
        <v/>
      </c>
      <c r="AN322" s="41" t="str">
        <f t="shared" si="9"/>
        <v>AP</v>
      </c>
    </row>
    <row r="323" spans="1:42" ht="18" customHeight="1">
      <c r="A323" s="38" t="str">
        <f t="shared" ref="A323:A386" si="10">TRIM(LOWER(E323))</f>
        <v>w11stlcsrmt1a</v>
      </c>
      <c r="B323" s="38" t="s">
        <v>3721</v>
      </c>
      <c r="C323" s="38" t="s">
        <v>7709</v>
      </c>
      <c r="D323" s="38">
        <v>3</v>
      </c>
      <c r="E323" s="38" t="s">
        <v>7718</v>
      </c>
      <c r="F323" s="38" t="s">
        <v>7719</v>
      </c>
      <c r="G323" s="39" t="s">
        <v>234</v>
      </c>
      <c r="H323" s="39" t="s">
        <v>6878</v>
      </c>
      <c r="I323" s="39" t="s">
        <v>6959</v>
      </c>
      <c r="J323" s="39" t="s">
        <v>218</v>
      </c>
      <c r="K323" s="39" t="s">
        <v>6901</v>
      </c>
      <c r="L323" s="39" t="s">
        <v>6960</v>
      </c>
      <c r="M323" s="39"/>
      <c r="N323" s="39"/>
      <c r="O323" s="39"/>
      <c r="P323" s="39"/>
      <c r="Q323" s="39" t="s">
        <v>7350</v>
      </c>
      <c r="R323" s="39"/>
      <c r="S323" s="39"/>
      <c r="T323" s="39" t="s">
        <v>353</v>
      </c>
      <c r="U323" s="39" t="s">
        <v>6939</v>
      </c>
      <c r="V323" s="39" t="s">
        <v>6963</v>
      </c>
      <c r="W323" s="39" t="s">
        <v>7076</v>
      </c>
      <c r="X323" s="39" t="s">
        <v>7047</v>
      </c>
      <c r="Y323" s="49" t="s">
        <v>6883</v>
      </c>
      <c r="Z323" s="39">
        <v>2</v>
      </c>
      <c r="AA323" s="39"/>
      <c r="AB323" s="39">
        <v>4096</v>
      </c>
      <c r="AC323" s="39">
        <v>2700</v>
      </c>
      <c r="AD323" s="39"/>
      <c r="AE323" s="39"/>
      <c r="AF323" s="39"/>
      <c r="AG323" s="39"/>
      <c r="AH323" s="39"/>
      <c r="AI323" s="57"/>
      <c r="AJ323" s="59" t="s">
        <v>6940</v>
      </c>
      <c r="AK323" s="57"/>
      <c r="AL323" s="41" t="str">
        <f>IF(A323="","",IF(IF(ISERROR(MATCH(A323,[1]vInfo!A:A,0)),"","VPC")&lt;&gt;"","VPC",IF(ISERROR(MATCH(A323,[2]vInfo!A:A,0)),IF(ISERROR(MATCH(A323,[3]vInfo!A:A,0)),"Non VPC(Location/Technical Constraint)","VPC (yet)"),"VPC (yet)")))</f>
        <v>Non VPC(Location/Technical Constraint)</v>
      </c>
      <c r="AM323" s="41" t="str">
        <f>IF(AL323="VPC (yet)",IFERROR(VLOOKUP(B323,[5]Sheet1!A:B,2,0),""),"")</f>
        <v/>
      </c>
      <c r="AN323" s="41" t="str">
        <f t="shared" si="9"/>
        <v>AP</v>
      </c>
    </row>
    <row r="324" spans="1:42" ht="18" customHeight="1">
      <c r="A324" s="38" t="str">
        <f t="shared" si="10"/>
        <v>w11glandvex1a</v>
      </c>
      <c r="B324" s="38" t="s">
        <v>3840</v>
      </c>
      <c r="C324" s="38" t="s">
        <v>7720</v>
      </c>
      <c r="D324" s="38">
        <v>4</v>
      </c>
      <c r="E324" s="38" t="s">
        <v>7721</v>
      </c>
      <c r="F324" s="38" t="s">
        <v>7722</v>
      </c>
      <c r="G324" s="39" t="s">
        <v>670</v>
      </c>
      <c r="H324" s="39" t="s">
        <v>6878</v>
      </c>
      <c r="I324" s="39" t="s">
        <v>6959</v>
      </c>
      <c r="J324" s="39" t="s">
        <v>256</v>
      </c>
      <c r="K324" s="39" t="s">
        <v>6010</v>
      </c>
      <c r="L324" s="39" t="s">
        <v>6960</v>
      </c>
      <c r="M324" s="39" t="s">
        <v>6902</v>
      </c>
      <c r="N324" s="39" t="s">
        <v>6928</v>
      </c>
      <c r="O324" s="39"/>
      <c r="P324" s="39"/>
      <c r="Q324" s="39"/>
      <c r="R324" s="39" t="s">
        <v>7723</v>
      </c>
      <c r="S324" s="39"/>
      <c r="T324" s="39" t="s">
        <v>229</v>
      </c>
      <c r="U324" s="39" t="s">
        <v>6939</v>
      </c>
      <c r="V324" s="39" t="s">
        <v>6963</v>
      </c>
      <c r="W324" s="39" t="s">
        <v>7046</v>
      </c>
      <c r="X324" s="39" t="s">
        <v>7047</v>
      </c>
      <c r="Y324" s="49" t="s">
        <v>6883</v>
      </c>
      <c r="Z324" s="39">
        <v>2</v>
      </c>
      <c r="AA324" s="39"/>
      <c r="AB324" s="39">
        <v>4096</v>
      </c>
      <c r="AC324" s="39">
        <v>2266</v>
      </c>
      <c r="AD324" s="55" t="s">
        <v>7724</v>
      </c>
      <c r="AE324" s="55" t="s">
        <v>7725</v>
      </c>
      <c r="AF324" s="39"/>
      <c r="AG324" s="39"/>
      <c r="AH324" s="39" t="s">
        <v>6983</v>
      </c>
      <c r="AI324" s="57"/>
      <c r="AJ324" s="59" t="s">
        <v>7007</v>
      </c>
      <c r="AK324" s="57"/>
      <c r="AL324" s="41" t="s">
        <v>8123</v>
      </c>
      <c r="AM324" s="41" t="str">
        <f>IF(AL324="VPC (yet)",IFERROR(VLOOKUP(B324,[5]Sheet1!A:B,2,0),""),"")</f>
        <v/>
      </c>
      <c r="AN324" s="41" t="str">
        <f t="shared" ref="AN324:AN387" si="11">IFERROR(IF(V324="Joy Sung","infra",IF(X324="Miko CHIANG","infra","AP")),"")</f>
        <v>AP</v>
      </c>
      <c r="AO324" s="41" t="e">
        <f>MATCH(B324,[4]Dashboard!B:B,0)</f>
        <v>#N/A</v>
      </c>
      <c r="AP324" s="41" t="s">
        <v>8142</v>
      </c>
    </row>
    <row r="325" spans="1:42" ht="18" customHeight="1">
      <c r="A325" s="38" t="str">
        <f t="shared" si="10"/>
        <v>w11slandvex1a</v>
      </c>
      <c r="B325" s="38" t="s">
        <v>3840</v>
      </c>
      <c r="C325" s="38" t="s">
        <v>7720</v>
      </c>
      <c r="D325" s="38">
        <v>4</v>
      </c>
      <c r="E325" s="38" t="s">
        <v>7726</v>
      </c>
      <c r="F325" s="38" t="s">
        <v>7727</v>
      </c>
      <c r="G325" s="39" t="s">
        <v>234</v>
      </c>
      <c r="H325" s="39" t="s">
        <v>6878</v>
      </c>
      <c r="I325" s="39" t="s">
        <v>6959</v>
      </c>
      <c r="J325" s="39" t="s">
        <v>256</v>
      </c>
      <c r="K325" s="39" t="s">
        <v>6010</v>
      </c>
      <c r="L325" s="39" t="s">
        <v>6960</v>
      </c>
      <c r="M325" s="39" t="s">
        <v>6902</v>
      </c>
      <c r="N325" s="39" t="s">
        <v>6928</v>
      </c>
      <c r="O325" s="39"/>
      <c r="P325" s="39"/>
      <c r="Q325" s="39"/>
      <c r="R325" s="39" t="s">
        <v>7723</v>
      </c>
      <c r="S325" s="39"/>
      <c r="T325" s="39" t="s">
        <v>277</v>
      </c>
      <c r="U325" s="39" t="s">
        <v>6939</v>
      </c>
      <c r="V325" s="39" t="s">
        <v>6963</v>
      </c>
      <c r="W325" s="39" t="s">
        <v>7046</v>
      </c>
      <c r="X325" s="39" t="s">
        <v>7047</v>
      </c>
      <c r="Y325" s="49" t="s">
        <v>6883</v>
      </c>
      <c r="Z325" s="39" t="s">
        <v>1165</v>
      </c>
      <c r="AA325" s="39"/>
      <c r="AB325" s="39">
        <v>4096</v>
      </c>
      <c r="AC325" s="39">
        <v>2400</v>
      </c>
      <c r="AD325" s="39"/>
      <c r="AE325" s="39"/>
      <c r="AF325" s="39"/>
      <c r="AG325" s="39"/>
      <c r="AH325" s="39"/>
      <c r="AI325" s="57"/>
      <c r="AJ325" s="59" t="s">
        <v>6940</v>
      </c>
      <c r="AK325" s="57"/>
      <c r="AL325" s="41" t="str">
        <f>IF(A325="","",IF(IF(ISERROR(MATCH(A325,[1]vInfo!A:A,0)),"","VPC")&lt;&gt;"","VPC",IF(ISERROR(MATCH(A325,[2]vInfo!A:A,0)),IF(ISERROR(MATCH(A325,[3]vInfo!A:A,0)),"Non VPC(Location/Technical Constraint)","VPC (yet)"),"VPC (yet)")))</f>
        <v>Non VPC(Location/Technical Constraint)</v>
      </c>
      <c r="AM325" s="41" t="str">
        <f>IF(AL325="VPC (yet)",IFERROR(VLOOKUP(B325,[5]Sheet1!A:B,2,0),""),"")</f>
        <v/>
      </c>
      <c r="AN325" s="41" t="str">
        <f t="shared" si="11"/>
        <v>AP</v>
      </c>
    </row>
    <row r="326" spans="1:42" ht="18" customHeight="1">
      <c r="A326" s="38" t="str">
        <f t="shared" si="10"/>
        <v>w11gcssacs1a</v>
      </c>
      <c r="B326" s="38" t="s">
        <v>448</v>
      </c>
      <c r="C326" s="38" t="s">
        <v>7728</v>
      </c>
      <c r="D326" s="38">
        <v>4</v>
      </c>
      <c r="E326" s="38" t="s">
        <v>7729</v>
      </c>
      <c r="F326" s="38" t="s">
        <v>7730</v>
      </c>
      <c r="G326" s="39" t="s">
        <v>223</v>
      </c>
      <c r="H326" s="39" t="s">
        <v>6878</v>
      </c>
      <c r="I326" s="39" t="s">
        <v>6959</v>
      </c>
      <c r="J326" s="39" t="s">
        <v>256</v>
      </c>
      <c r="K326" s="39" t="s">
        <v>5969</v>
      </c>
      <c r="L326" s="39" t="s">
        <v>1126</v>
      </c>
      <c r="M326" s="39" t="s">
        <v>6927</v>
      </c>
      <c r="N326" s="39" t="s">
        <v>6928</v>
      </c>
      <c r="O326" s="39"/>
      <c r="P326" s="39"/>
      <c r="Q326" s="39"/>
      <c r="R326" s="39"/>
      <c r="S326" s="39"/>
      <c r="T326" s="39" t="s">
        <v>229</v>
      </c>
      <c r="U326" s="39" t="s">
        <v>6879</v>
      </c>
      <c r="V326" s="39" t="s">
        <v>6880</v>
      </c>
      <c r="W326" s="39" t="s">
        <v>7020</v>
      </c>
      <c r="X326" s="39" t="s">
        <v>7021</v>
      </c>
      <c r="Y326" s="49" t="s">
        <v>6883</v>
      </c>
      <c r="Z326" s="39" t="s">
        <v>1165</v>
      </c>
      <c r="AA326" s="39"/>
      <c r="AB326" s="39">
        <v>8192</v>
      </c>
      <c r="AC326" s="39"/>
      <c r="AD326" s="55" t="s">
        <v>6922</v>
      </c>
      <c r="AE326" s="55" t="s">
        <v>7731</v>
      </c>
      <c r="AF326" s="39"/>
      <c r="AG326" s="39"/>
      <c r="AH326" s="39"/>
      <c r="AI326" s="57"/>
      <c r="AJ326" s="59" t="s">
        <v>6886</v>
      </c>
      <c r="AK326" s="57"/>
      <c r="AL326" s="41" t="str">
        <f>IF(A326="","",IF(IF(ISERROR(MATCH(A326,[1]vInfo!A:A,0)),"","VPC")&lt;&gt;"","VPC",IF(ISERROR(MATCH(A326,[2]vInfo!A:A,0)),IF(ISERROR(MATCH(A326,[3]vInfo!A:A,0)),"Non VPC(Location/Technical Constraint)","VPC (yet)"),"VPC (yet)")))</f>
        <v>VPC (yet)</v>
      </c>
      <c r="AM326" s="41" t="str">
        <f>IF(AL326="VPC (yet)",IFERROR(VLOOKUP(B326,[4]Sheet1!A:B,2,0),""),"")</f>
        <v>August</v>
      </c>
      <c r="AN326" s="41" t="str">
        <f t="shared" si="11"/>
        <v>infra</v>
      </c>
      <c r="AO326" s="41">
        <f>MATCH(B326,[4]Dashboard!B:B,0)</f>
        <v>29</v>
      </c>
    </row>
    <row r="327" spans="1:42" ht="18" customHeight="1">
      <c r="A327" s="38" t="str">
        <f t="shared" si="10"/>
        <v>w11gratesb1a</v>
      </c>
      <c r="B327" s="38" t="s">
        <v>7732</v>
      </c>
      <c r="C327" s="46" t="s">
        <v>7733</v>
      </c>
      <c r="D327" s="38">
        <v>3</v>
      </c>
      <c r="E327" s="38" t="s">
        <v>7734</v>
      </c>
      <c r="F327" s="38" t="s">
        <v>7735</v>
      </c>
      <c r="G327" s="39" t="s">
        <v>670</v>
      </c>
      <c r="H327" s="39" t="s">
        <v>6878</v>
      </c>
      <c r="I327" s="39" t="s">
        <v>6959</v>
      </c>
      <c r="J327" s="39" t="s">
        <v>256</v>
      </c>
      <c r="K327" s="39" t="s">
        <v>6010</v>
      </c>
      <c r="L327" s="39" t="s">
        <v>6960</v>
      </c>
      <c r="M327" s="39" t="s">
        <v>6902</v>
      </c>
      <c r="N327" s="39" t="s">
        <v>6928</v>
      </c>
      <c r="O327" s="39"/>
      <c r="P327" s="39"/>
      <c r="Q327" s="39" t="s">
        <v>7350</v>
      </c>
      <c r="R327" s="39" t="s">
        <v>6920</v>
      </c>
      <c r="S327" s="39"/>
      <c r="T327" s="39" t="s">
        <v>6858</v>
      </c>
      <c r="U327" s="39" t="s">
        <v>6858</v>
      </c>
      <c r="V327" s="39" t="s">
        <v>6963</v>
      </c>
      <c r="W327" s="39" t="s">
        <v>6981</v>
      </c>
      <c r="X327" s="39" t="s">
        <v>6965</v>
      </c>
      <c r="Y327" s="49" t="s">
        <v>6883</v>
      </c>
      <c r="Z327" s="39">
        <v>2</v>
      </c>
      <c r="AA327" s="39"/>
      <c r="AB327" s="39">
        <v>4096</v>
      </c>
      <c r="AC327" s="39">
        <v>2700</v>
      </c>
      <c r="AD327" s="55" t="s">
        <v>6931</v>
      </c>
      <c r="AE327" s="55" t="s">
        <v>7736</v>
      </c>
      <c r="AF327" s="39"/>
      <c r="AG327" s="39"/>
      <c r="AH327" s="39" t="s">
        <v>6983</v>
      </c>
      <c r="AI327" s="57"/>
      <c r="AJ327" s="59" t="s">
        <v>6886</v>
      </c>
      <c r="AK327" s="57"/>
      <c r="AL327" s="41" t="str">
        <f>IF(A327="","",IF(IF(ISERROR(MATCH(A327,[1]vInfo!A:A,0)),"","VPC")&lt;&gt;"","VPC",IF(ISERROR(MATCH(A327,[2]vInfo!A:A,0)),IF(ISERROR(MATCH(A327,[3]vInfo!A:A,0)),"Non VPC(Location/Technical Constraint)","VPC (yet)"),"VPC (yet)")))</f>
        <v>VPC (yet)</v>
      </c>
      <c r="AM327" s="41" t="str">
        <f>IF(AL327="VPC (yet)",IFERROR(VLOOKUP(B327,[4]Sheet1!A:B,2,0),""),"")</f>
        <v>July</v>
      </c>
      <c r="AN327" s="41" t="str">
        <f t="shared" si="11"/>
        <v>AP</v>
      </c>
      <c r="AO327" s="41">
        <f>MATCH(B327,[4]Dashboard!B:B,0)</f>
        <v>11</v>
      </c>
    </row>
    <row r="328" spans="1:42" ht="18" customHeight="1">
      <c r="A328" s="38" t="str">
        <f t="shared" si="10"/>
        <v>w11sratesb1a</v>
      </c>
      <c r="B328" s="38" t="s">
        <v>597</v>
      </c>
      <c r="C328" s="46" t="s">
        <v>7733</v>
      </c>
      <c r="D328" s="38">
        <v>3</v>
      </c>
      <c r="E328" s="38" t="s">
        <v>7737</v>
      </c>
      <c r="F328" s="38" t="s">
        <v>7738</v>
      </c>
      <c r="G328" s="39" t="s">
        <v>234</v>
      </c>
      <c r="H328" s="39" t="s">
        <v>6878</v>
      </c>
      <c r="I328" s="39" t="s">
        <v>6959</v>
      </c>
      <c r="J328" s="39" t="s">
        <v>256</v>
      </c>
      <c r="K328" s="39" t="s">
        <v>6010</v>
      </c>
      <c r="L328" s="39" t="s">
        <v>6960</v>
      </c>
      <c r="M328" s="39" t="s">
        <v>6902</v>
      </c>
      <c r="N328" s="39" t="s">
        <v>6928</v>
      </c>
      <c r="O328" s="39"/>
      <c r="P328" s="39"/>
      <c r="Q328" s="39" t="s">
        <v>7350</v>
      </c>
      <c r="R328" s="39" t="s">
        <v>6920</v>
      </c>
      <c r="S328" s="39"/>
      <c r="T328" s="39" t="s">
        <v>232</v>
      </c>
      <c r="U328" s="39" t="s">
        <v>6939</v>
      </c>
      <c r="V328" s="39" t="s">
        <v>6963</v>
      </c>
      <c r="W328" s="39" t="s">
        <v>6981</v>
      </c>
      <c r="X328" s="39" t="s">
        <v>6965</v>
      </c>
      <c r="Y328" s="49" t="s">
        <v>6883</v>
      </c>
      <c r="Z328" s="39">
        <v>2</v>
      </c>
      <c r="AA328" s="39"/>
      <c r="AB328" s="39">
        <v>4096</v>
      </c>
      <c r="AC328" s="39">
        <v>2533</v>
      </c>
      <c r="AD328" s="39"/>
      <c r="AE328" s="39"/>
      <c r="AF328" s="39"/>
      <c r="AG328" s="39"/>
      <c r="AH328" s="39"/>
      <c r="AI328" s="57"/>
      <c r="AJ328" s="59" t="s">
        <v>6940</v>
      </c>
      <c r="AK328" s="57"/>
      <c r="AL328" s="41" t="str">
        <f>IF(A328="","",IF(IF(ISERROR(MATCH(A328,[1]vInfo!A:A,0)),"","VPC")&lt;&gt;"","VPC",IF(ISERROR(MATCH(A328,[2]vInfo!A:A,0)),IF(ISERROR(MATCH(A328,[3]vInfo!A:A,0)),"Non VPC(Location/Technical Constraint)","VPC (yet)"),"VPC (yet)")))</f>
        <v>Non VPC(Location/Technical Constraint)</v>
      </c>
      <c r="AM328" s="41" t="str">
        <f>IF(AL328="VPC (yet)",IFERROR(VLOOKUP(B328,[5]Sheet1!A:B,2,0),""),"")</f>
        <v/>
      </c>
      <c r="AN328" s="41" t="str">
        <f t="shared" si="11"/>
        <v>AP</v>
      </c>
    </row>
    <row r="329" spans="1:42" ht="18" customHeight="1">
      <c r="A329" s="38" t="str">
        <f t="shared" si="10"/>
        <v>w11grltwapp1a</v>
      </c>
      <c r="B329" s="38" t="s">
        <v>7739</v>
      </c>
      <c r="C329" s="38" t="s">
        <v>7740</v>
      </c>
      <c r="D329" s="38">
        <v>3</v>
      </c>
      <c r="E329" s="38" t="s">
        <v>7741</v>
      </c>
      <c r="F329" s="38" t="s">
        <v>7742</v>
      </c>
      <c r="G329" s="39" t="s">
        <v>670</v>
      </c>
      <c r="H329" s="38" t="s">
        <v>6899</v>
      </c>
      <c r="I329" s="39" t="s">
        <v>1132</v>
      </c>
      <c r="J329" s="39" t="s">
        <v>218</v>
      </c>
      <c r="K329" s="39" t="s">
        <v>6901</v>
      </c>
      <c r="L329" s="39" t="s">
        <v>6960</v>
      </c>
      <c r="M329" s="39"/>
      <c r="N329" s="39"/>
      <c r="O329" s="39"/>
      <c r="P329" s="39"/>
      <c r="Q329" s="39"/>
      <c r="R329" s="39"/>
      <c r="S329" s="39"/>
      <c r="T329" s="39" t="s">
        <v>216</v>
      </c>
      <c r="U329" s="39" t="s">
        <v>6879</v>
      </c>
      <c r="V329" s="39" t="s">
        <v>6963</v>
      </c>
      <c r="W329" s="39" t="s">
        <v>7641</v>
      </c>
      <c r="X329" s="39" t="s">
        <v>7743</v>
      </c>
      <c r="Y329" s="49" t="s">
        <v>342</v>
      </c>
      <c r="Z329" s="39">
        <v>4</v>
      </c>
      <c r="AA329" s="39"/>
      <c r="AB329" s="39" t="s">
        <v>7744</v>
      </c>
      <c r="AC329" s="39"/>
      <c r="AD329" s="55"/>
      <c r="AE329" s="55" t="s">
        <v>7745</v>
      </c>
      <c r="AF329" s="57"/>
      <c r="AG329" s="57"/>
      <c r="AH329" s="57"/>
      <c r="AI329" s="57"/>
      <c r="AJ329" s="57"/>
      <c r="AK329" s="57"/>
      <c r="AL329" s="41" t="str">
        <f>IF(A329="","",IF(IF(ISERROR(MATCH(A329,[1]vInfo!A:A,0)),"","VPC")&lt;&gt;"","VPC",IF(ISERROR(MATCH(A329,[2]vInfo!A:A,0)),IF(ISERROR(MATCH(A329,[3]vInfo!A:A,0)),"Non VPC(Location/Technical Constraint)","VPC (yet)"),"VPC (yet)")))</f>
        <v>VPC</v>
      </c>
      <c r="AM329" s="41" t="str">
        <f>IF(AL329="VPC (yet)",IFERROR(VLOOKUP(B329,[5]Sheet1!A:B,2,0),""),"")</f>
        <v/>
      </c>
      <c r="AN329" s="41" t="str">
        <f t="shared" si="11"/>
        <v>AP</v>
      </c>
    </row>
    <row r="330" spans="1:42" ht="18" customHeight="1">
      <c r="A330" s="38" t="str">
        <f t="shared" si="10"/>
        <v>w11grltwdb1a</v>
      </c>
      <c r="B330" s="38" t="s">
        <v>7746</v>
      </c>
      <c r="C330" s="38" t="s">
        <v>7740</v>
      </c>
      <c r="D330" s="38">
        <v>3</v>
      </c>
      <c r="E330" s="38" t="s">
        <v>7747</v>
      </c>
      <c r="F330" s="38" t="s">
        <v>7748</v>
      </c>
      <c r="G330" s="39" t="s">
        <v>670</v>
      </c>
      <c r="H330" s="39" t="s">
        <v>6878</v>
      </c>
      <c r="I330" s="39" t="s">
        <v>7749</v>
      </c>
      <c r="J330" s="39" t="s">
        <v>218</v>
      </c>
      <c r="K330" s="39" t="s">
        <v>6901</v>
      </c>
      <c r="L330" s="39" t="s">
        <v>6960</v>
      </c>
      <c r="M330" s="39" t="s">
        <v>6927</v>
      </c>
      <c r="N330" s="38" t="s">
        <v>7750</v>
      </c>
      <c r="O330" s="64"/>
      <c r="P330" s="64"/>
      <c r="Q330" s="64"/>
      <c r="R330" s="64"/>
      <c r="S330" s="64"/>
      <c r="T330" s="39" t="s">
        <v>216</v>
      </c>
      <c r="U330" s="39" t="s">
        <v>6879</v>
      </c>
      <c r="V330" s="39" t="s">
        <v>6963</v>
      </c>
      <c r="W330" s="39" t="s">
        <v>7641</v>
      </c>
      <c r="X330" s="39" t="s">
        <v>7047</v>
      </c>
      <c r="Y330" s="49" t="s">
        <v>342</v>
      </c>
      <c r="Z330" s="39">
        <v>4</v>
      </c>
      <c r="AA330" s="64"/>
      <c r="AB330" s="39" t="s">
        <v>7744</v>
      </c>
      <c r="AC330" s="64"/>
      <c r="AD330" s="64"/>
      <c r="AE330" s="55" t="s">
        <v>7745</v>
      </c>
      <c r="AF330" s="57"/>
      <c r="AG330" s="57"/>
      <c r="AH330" s="57"/>
      <c r="AI330" s="57"/>
      <c r="AJ330" s="57"/>
      <c r="AK330" s="57"/>
      <c r="AL330" s="41" t="str">
        <f>IF(A330="","",IF(IF(ISERROR(MATCH(A330,[1]vInfo!A:A,0)),"","VPC")&lt;&gt;"","VPC",IF(ISERROR(MATCH(A330,[2]vInfo!A:A,0)),IF(ISERROR(MATCH(A330,[3]vInfo!A:A,0)),"Non VPC(Location/Technical Constraint)","VPC (yet)"),"VPC (yet)")))</f>
        <v>VPC</v>
      </c>
      <c r="AM330" s="41" t="str">
        <f>IF(AL330="VPC (yet)",IFERROR(VLOOKUP(B330,[5]Sheet1!A:B,2,0),""),"")</f>
        <v/>
      </c>
      <c r="AN330" s="41" t="str">
        <f t="shared" si="11"/>
        <v>AP</v>
      </c>
    </row>
    <row r="331" spans="1:42" ht="18" customHeight="1">
      <c r="A331" s="38" t="str">
        <f t="shared" si="10"/>
        <v>x11grtgs2a</v>
      </c>
      <c r="B331" s="38" t="s">
        <v>630</v>
      </c>
      <c r="C331" s="46" t="s">
        <v>7751</v>
      </c>
      <c r="D331" s="38">
        <v>3</v>
      </c>
      <c r="E331" s="38" t="s">
        <v>7752</v>
      </c>
      <c r="F331" s="38" t="s">
        <v>7753</v>
      </c>
      <c r="G331" s="39" t="s">
        <v>670</v>
      </c>
      <c r="H331" s="39" t="s">
        <v>6958</v>
      </c>
      <c r="I331" s="39" t="s">
        <v>6959</v>
      </c>
      <c r="J331" s="39" t="s">
        <v>614</v>
      </c>
      <c r="K331" s="39" t="s">
        <v>6367</v>
      </c>
      <c r="L331" s="39" t="s">
        <v>6960</v>
      </c>
      <c r="M331" s="39"/>
      <c r="N331" s="39"/>
      <c r="O331" s="39"/>
      <c r="P331" s="39"/>
      <c r="Q331" s="39"/>
      <c r="R331" s="39"/>
      <c r="S331" s="39"/>
      <c r="T331" s="39" t="s">
        <v>325</v>
      </c>
      <c r="U331" s="39" t="s">
        <v>6939</v>
      </c>
      <c r="V331" s="39" t="s">
        <v>6963</v>
      </c>
      <c r="W331" s="39" t="s">
        <v>7495</v>
      </c>
      <c r="X331" s="39" t="s">
        <v>6963</v>
      </c>
      <c r="Y331" s="49" t="s">
        <v>6883</v>
      </c>
      <c r="Z331" s="39"/>
      <c r="AA331" s="39" t="s">
        <v>1165</v>
      </c>
      <c r="AB331" s="39">
        <v>4096</v>
      </c>
      <c r="AC331" s="39"/>
      <c r="AD331" s="39"/>
      <c r="AE331" s="39"/>
      <c r="AF331" s="39"/>
      <c r="AG331" s="39"/>
      <c r="AH331" s="39"/>
      <c r="AI331" s="57" t="s">
        <v>7022</v>
      </c>
      <c r="AJ331" s="38" t="s">
        <v>7251</v>
      </c>
      <c r="AK331" s="57"/>
      <c r="AL331" s="41" t="str">
        <f>IF(A331="","",IF(IF(ISERROR(MATCH(A331,[1]vInfo!A:A,0)),"","VPC")&lt;&gt;"","VPC",IF(ISERROR(MATCH(A331,[2]vInfo!A:A,0)),IF(ISERROR(MATCH(A331,[3]vInfo!A:A,0)),"Non VPC(Location/Technical Constraint)","VPC (yet)"),"VPC (yet)")))</f>
        <v>Non VPC(Location/Technical Constraint)</v>
      </c>
      <c r="AM331" s="41" t="str">
        <f>IF(AL331="VPC (yet)",IFERROR(VLOOKUP(B331,[5]Sheet1!A:B,2,0),""),"")</f>
        <v/>
      </c>
      <c r="AN331" s="41" t="str">
        <f t="shared" si="11"/>
        <v>AP</v>
      </c>
    </row>
    <row r="332" spans="1:42" ht="18" customHeight="1">
      <c r="A332" s="38" t="str">
        <f t="shared" si="10"/>
        <v>x11rrtgs2a</v>
      </c>
      <c r="B332" s="38" t="s">
        <v>630</v>
      </c>
      <c r="C332" s="46" t="s">
        <v>7751</v>
      </c>
      <c r="D332" s="38">
        <v>3</v>
      </c>
      <c r="E332" s="38" t="s">
        <v>7754</v>
      </c>
      <c r="F332" s="38" t="s">
        <v>7755</v>
      </c>
      <c r="G332" s="39" t="s">
        <v>681</v>
      </c>
      <c r="H332" s="39" t="s">
        <v>6958</v>
      </c>
      <c r="I332" s="39" t="s">
        <v>311</v>
      </c>
      <c r="J332" s="39" t="s">
        <v>614</v>
      </c>
      <c r="K332" s="39" t="s">
        <v>6367</v>
      </c>
      <c r="L332" s="39" t="s">
        <v>6960</v>
      </c>
      <c r="M332" s="39"/>
      <c r="N332" s="39"/>
      <c r="O332" s="39"/>
      <c r="P332" s="39"/>
      <c r="Q332" s="39"/>
      <c r="R332" s="39"/>
      <c r="S332" s="39"/>
      <c r="T332" s="39" t="s">
        <v>463</v>
      </c>
      <c r="U332" s="39" t="s">
        <v>6939</v>
      </c>
      <c r="V332" s="39" t="s">
        <v>6963</v>
      </c>
      <c r="W332" s="39" t="s">
        <v>7495</v>
      </c>
      <c r="X332" s="39" t="s">
        <v>6963</v>
      </c>
      <c r="Y332" s="49" t="s">
        <v>6883</v>
      </c>
      <c r="Z332" s="39"/>
      <c r="AA332" s="39" t="s">
        <v>1165</v>
      </c>
      <c r="AB332" s="39">
        <v>4096</v>
      </c>
      <c r="AC332" s="39"/>
      <c r="AD332" s="39"/>
      <c r="AE332" s="39"/>
      <c r="AF332" s="39"/>
      <c r="AG332" s="39"/>
      <c r="AH332" s="39"/>
      <c r="AI332" s="57"/>
      <c r="AJ332" s="38" t="s">
        <v>7756</v>
      </c>
      <c r="AK332" s="57"/>
      <c r="AL332" s="41" t="str">
        <f>IF(A332="","",IF(IF(ISERROR(MATCH(A332,[1]vInfo!A:A,0)),"","VPC")&lt;&gt;"","VPC",IF(ISERROR(MATCH(A332,[2]vInfo!A:A,0)),IF(ISERROR(MATCH(A332,[3]vInfo!A:A,0)),"Non VPC(Location/Technical Constraint)","VPC (yet)"),"VPC (yet)")))</f>
        <v>Non VPC(Location/Technical Constraint)</v>
      </c>
      <c r="AM332" s="41" t="str">
        <f>IF(AL332="VPC (yet)",IFERROR(VLOOKUP(B332,[5]Sheet1!A:B,2,0),""),"")</f>
        <v/>
      </c>
      <c r="AN332" s="41" t="str">
        <f t="shared" si="11"/>
        <v>AP</v>
      </c>
    </row>
    <row r="333" spans="1:42" ht="18" customHeight="1">
      <c r="A333" s="38" t="str">
        <f t="shared" si="10"/>
        <v>x11grtgs1a</v>
      </c>
      <c r="B333" s="38" t="s">
        <v>4047</v>
      </c>
      <c r="C333" s="46" t="s">
        <v>7757</v>
      </c>
      <c r="D333" s="38">
        <v>3</v>
      </c>
      <c r="E333" s="38" t="s">
        <v>7758</v>
      </c>
      <c r="F333" s="38" t="s">
        <v>632</v>
      </c>
      <c r="G333" s="39" t="s">
        <v>670</v>
      </c>
      <c r="H333" s="39" t="s">
        <v>6958</v>
      </c>
      <c r="I333" s="39" t="s">
        <v>6959</v>
      </c>
      <c r="J333" s="39" t="s">
        <v>614</v>
      </c>
      <c r="K333" s="39" t="s">
        <v>6367</v>
      </c>
      <c r="L333" s="39" t="s">
        <v>6960</v>
      </c>
      <c r="M333" s="39"/>
      <c r="N333" s="39"/>
      <c r="O333" s="39"/>
      <c r="P333" s="39"/>
      <c r="Q333" s="39"/>
      <c r="R333" s="39"/>
      <c r="S333" s="39"/>
      <c r="T333" s="39" t="s">
        <v>450</v>
      </c>
      <c r="U333" s="39" t="s">
        <v>6939</v>
      </c>
      <c r="V333" s="39" t="s">
        <v>6963</v>
      </c>
      <c r="W333" s="39" t="s">
        <v>7495</v>
      </c>
      <c r="X333" s="39" t="s">
        <v>6963</v>
      </c>
      <c r="Y333" s="49" t="s">
        <v>6883</v>
      </c>
      <c r="Z333" s="39"/>
      <c r="AA333" s="39" t="s">
        <v>1165</v>
      </c>
      <c r="AB333" s="39">
        <v>4096</v>
      </c>
      <c r="AC333" s="39"/>
      <c r="AD333" s="39"/>
      <c r="AE333" s="39"/>
      <c r="AF333" s="39"/>
      <c r="AG333" s="39"/>
      <c r="AH333" s="39"/>
      <c r="AI333" s="57" t="s">
        <v>7022</v>
      </c>
      <c r="AJ333" s="38" t="s">
        <v>7251</v>
      </c>
      <c r="AK333" s="57"/>
      <c r="AL333" s="41" t="str">
        <f>IF(A333="","",IF(IF(ISERROR(MATCH(A333,[1]vInfo!A:A,0)),"","VPC")&lt;&gt;"","VPC",IF(ISERROR(MATCH(A333,[2]vInfo!A:A,0)),IF(ISERROR(MATCH(A333,[3]vInfo!A:A,0)),"Non VPC(Location/Technical Constraint)","VPC (yet)"),"VPC (yet)")))</f>
        <v>Non VPC(Location/Technical Constraint)</v>
      </c>
      <c r="AM333" s="41" t="str">
        <f>IF(AL333="VPC (yet)",IFERROR(VLOOKUP(B333,[5]Sheet1!A:B,2,0),""),"")</f>
        <v/>
      </c>
      <c r="AN333" s="41" t="str">
        <f t="shared" si="11"/>
        <v>AP</v>
      </c>
    </row>
    <row r="334" spans="1:42" ht="18" customHeight="1">
      <c r="A334" s="38" t="str">
        <f t="shared" si="10"/>
        <v>x11grtgs1b</v>
      </c>
      <c r="B334" s="38" t="s">
        <v>4047</v>
      </c>
      <c r="C334" s="46" t="s">
        <v>7757</v>
      </c>
      <c r="D334" s="38">
        <v>3</v>
      </c>
      <c r="E334" s="38" t="s">
        <v>7759</v>
      </c>
      <c r="F334" s="38" t="s">
        <v>635</v>
      </c>
      <c r="G334" s="39" t="s">
        <v>670</v>
      </c>
      <c r="H334" s="39" t="s">
        <v>6958</v>
      </c>
      <c r="I334" s="39" t="s">
        <v>6959</v>
      </c>
      <c r="J334" s="39" t="s">
        <v>614</v>
      </c>
      <c r="K334" s="39" t="s">
        <v>6367</v>
      </c>
      <c r="L334" s="39" t="s">
        <v>6960</v>
      </c>
      <c r="M334" s="39"/>
      <c r="N334" s="39"/>
      <c r="O334" s="39"/>
      <c r="P334" s="39"/>
      <c r="Q334" s="39"/>
      <c r="R334" s="39"/>
      <c r="S334" s="39"/>
      <c r="T334" s="39" t="s">
        <v>450</v>
      </c>
      <c r="U334" s="39" t="s">
        <v>6939</v>
      </c>
      <c r="V334" s="39" t="s">
        <v>6963</v>
      </c>
      <c r="W334" s="39" t="s">
        <v>7495</v>
      </c>
      <c r="X334" s="39" t="s">
        <v>6963</v>
      </c>
      <c r="Y334" s="49" t="s">
        <v>6883</v>
      </c>
      <c r="Z334" s="39"/>
      <c r="AA334" s="39" t="s">
        <v>1165</v>
      </c>
      <c r="AB334" s="39">
        <v>4096</v>
      </c>
      <c r="AC334" s="39"/>
      <c r="AD334" s="39"/>
      <c r="AE334" s="39"/>
      <c r="AF334" s="39"/>
      <c r="AG334" s="39"/>
      <c r="AH334" s="39"/>
      <c r="AI334" s="57" t="s">
        <v>7022</v>
      </c>
      <c r="AJ334" s="38" t="s">
        <v>7251</v>
      </c>
      <c r="AK334" s="57"/>
      <c r="AL334" s="41" t="str">
        <f>IF(A334="","",IF(IF(ISERROR(MATCH(A334,[1]vInfo!A:A,0)),"","VPC")&lt;&gt;"","VPC",IF(ISERROR(MATCH(A334,[2]vInfo!A:A,0)),IF(ISERROR(MATCH(A334,[3]vInfo!A:A,0)),"Non VPC(Location/Technical Constraint)","VPC (yet)"),"VPC (yet)")))</f>
        <v>Non VPC(Location/Technical Constraint)</v>
      </c>
      <c r="AM334" s="41" t="str">
        <f>IF(AL334="VPC (yet)",IFERROR(VLOOKUP(B334,[5]Sheet1!A:B,2,0),""),"")</f>
        <v/>
      </c>
      <c r="AN334" s="41" t="str">
        <f t="shared" si="11"/>
        <v>AP</v>
      </c>
    </row>
    <row r="335" spans="1:42" ht="18" customHeight="1">
      <c r="A335" s="38" t="str">
        <f t="shared" si="10"/>
        <v>x11rrtgs1a</v>
      </c>
      <c r="B335" s="38" t="s">
        <v>630</v>
      </c>
      <c r="C335" s="46" t="s">
        <v>4048</v>
      </c>
      <c r="D335" s="38">
        <v>3</v>
      </c>
      <c r="E335" s="38" t="s">
        <v>7760</v>
      </c>
      <c r="F335" s="38" t="s">
        <v>640</v>
      </c>
      <c r="G335" s="39" t="s">
        <v>681</v>
      </c>
      <c r="H335" s="39" t="s">
        <v>6958</v>
      </c>
      <c r="I335" s="39" t="s">
        <v>311</v>
      </c>
      <c r="J335" s="39" t="s">
        <v>614</v>
      </c>
      <c r="K335" s="39" t="s">
        <v>6367</v>
      </c>
      <c r="L335" s="39" t="s">
        <v>6960</v>
      </c>
      <c r="M335" s="39"/>
      <c r="N335" s="39"/>
      <c r="O335" s="39"/>
      <c r="P335" s="39"/>
      <c r="Q335" s="39"/>
      <c r="R335" s="39"/>
      <c r="S335" s="39"/>
      <c r="T335" s="39" t="s">
        <v>399</v>
      </c>
      <c r="U335" s="39" t="s">
        <v>6939</v>
      </c>
      <c r="V335" s="39" t="s">
        <v>6963</v>
      </c>
      <c r="W335" s="39" t="s">
        <v>7495</v>
      </c>
      <c r="X335" s="39" t="s">
        <v>6963</v>
      </c>
      <c r="Y335" s="49" t="s">
        <v>6883</v>
      </c>
      <c r="Z335" s="39"/>
      <c r="AA335" s="39" t="s">
        <v>1165</v>
      </c>
      <c r="AB335" s="39">
        <v>4096</v>
      </c>
      <c r="AC335" s="39"/>
      <c r="AD335" s="39"/>
      <c r="AE335" s="39"/>
      <c r="AF335" s="39"/>
      <c r="AG335" s="39"/>
      <c r="AH335" s="39"/>
      <c r="AI335" s="57"/>
      <c r="AJ335" s="38" t="s">
        <v>7756</v>
      </c>
      <c r="AK335" s="57"/>
      <c r="AL335" s="41" t="str">
        <f>IF(A335="","",IF(IF(ISERROR(MATCH(A335,[1]vInfo!A:A,0)),"","VPC")&lt;&gt;"","VPC",IF(ISERROR(MATCH(A335,[2]vInfo!A:A,0)),IF(ISERROR(MATCH(A335,[3]vInfo!A:A,0)),"Non VPC(Location/Technical Constraint)","VPC (yet)"),"VPC (yet)")))</f>
        <v>Non VPC(Location/Technical Constraint)</v>
      </c>
      <c r="AM335" s="41" t="str">
        <f>IF(AL335="VPC (yet)",IFERROR(VLOOKUP(B335,[5]Sheet1!A:B,2,0),""),"")</f>
        <v/>
      </c>
      <c r="AN335" s="41" t="str">
        <f t="shared" si="11"/>
        <v>AP</v>
      </c>
    </row>
    <row r="336" spans="1:42" s="73" customFormat="1" ht="18" customHeight="1">
      <c r="A336" s="38" t="str">
        <f t="shared" si="10"/>
        <v>x11gsbieapp1a</v>
      </c>
      <c r="B336" s="38" t="s">
        <v>7761</v>
      </c>
      <c r="C336" s="38" t="s">
        <v>7762</v>
      </c>
      <c r="D336" s="38">
        <v>1</v>
      </c>
      <c r="E336" s="46" t="s">
        <v>7763</v>
      </c>
      <c r="F336" s="38" t="s">
        <v>7764</v>
      </c>
      <c r="G336" s="38" t="s">
        <v>670</v>
      </c>
      <c r="H336" s="38" t="s">
        <v>6878</v>
      </c>
      <c r="I336" s="38" t="s">
        <v>681</v>
      </c>
      <c r="J336" s="39" t="s">
        <v>296</v>
      </c>
      <c r="K336" s="39" t="s">
        <v>6945</v>
      </c>
      <c r="L336" s="39" t="s">
        <v>270</v>
      </c>
      <c r="M336" s="39"/>
      <c r="N336" s="39"/>
      <c r="O336" s="39"/>
      <c r="P336" s="39"/>
      <c r="Q336" s="39"/>
      <c r="R336" s="39"/>
      <c r="S336" s="39" t="s">
        <v>7030</v>
      </c>
      <c r="T336" s="39" t="s">
        <v>6858</v>
      </c>
      <c r="U336" s="39" t="s">
        <v>6858</v>
      </c>
      <c r="V336" s="39" t="s">
        <v>7444</v>
      </c>
      <c r="W336" s="39" t="s">
        <v>7765</v>
      </c>
      <c r="X336" s="39"/>
      <c r="Y336" s="49" t="s">
        <v>265</v>
      </c>
      <c r="Z336" s="39">
        <v>2</v>
      </c>
      <c r="AA336" s="57"/>
      <c r="AB336" s="57" t="s">
        <v>7033</v>
      </c>
      <c r="AC336" s="57"/>
      <c r="AD336" s="57"/>
      <c r="AE336" s="57" t="s">
        <v>7377</v>
      </c>
      <c r="AF336" s="57"/>
      <c r="AG336" s="57"/>
      <c r="AH336" s="57"/>
      <c r="AI336" s="57"/>
      <c r="AJ336" s="57"/>
      <c r="AK336" s="57"/>
      <c r="AL336" s="41" t="str">
        <f>IF(A336="","",IF(IF(ISERROR(MATCH(A336,[1]vInfo!A:A,0)),"","VPC")&lt;&gt;"","VPC",IF(ISERROR(MATCH(A336,[2]vInfo!A:A,0)),IF(ISERROR(MATCH(A336,[3]vInfo!A:A,0)),"Non VPC(Location/Technical Constraint)","VPC (yet)"),"VPC (yet)")))</f>
        <v>VPC</v>
      </c>
      <c r="AM336" s="41" t="str">
        <f>IF(AL336="VPC (yet)",IFERROR(VLOOKUP(B336,[5]Sheet1!A:B,2,0),""),"")</f>
        <v/>
      </c>
      <c r="AN336" s="41" t="str">
        <f t="shared" si="11"/>
        <v>AP</v>
      </c>
    </row>
    <row r="337" spans="1:42" ht="18" customHeight="1">
      <c r="A337" s="38" t="str">
        <f t="shared" si="10"/>
        <v>x11gsbieapp2a</v>
      </c>
      <c r="B337" s="38" t="s">
        <v>7761</v>
      </c>
      <c r="C337" s="38" t="s">
        <v>7762</v>
      </c>
      <c r="D337" s="38">
        <v>1</v>
      </c>
      <c r="E337" s="46" t="s">
        <v>7766</v>
      </c>
      <c r="F337" s="38" t="s">
        <v>7767</v>
      </c>
      <c r="G337" s="38" t="s">
        <v>670</v>
      </c>
      <c r="H337" s="38" t="s">
        <v>6878</v>
      </c>
      <c r="I337" s="38" t="s">
        <v>681</v>
      </c>
      <c r="J337" s="39" t="s">
        <v>296</v>
      </c>
      <c r="K337" s="39" t="s">
        <v>6945</v>
      </c>
      <c r="L337" s="39" t="s">
        <v>270</v>
      </c>
      <c r="M337" s="39"/>
      <c r="N337" s="39"/>
      <c r="O337" s="39"/>
      <c r="P337" s="39"/>
      <c r="Q337" s="39"/>
      <c r="R337" s="39"/>
      <c r="S337" s="39" t="s">
        <v>7030</v>
      </c>
      <c r="T337" s="39" t="s">
        <v>6858</v>
      </c>
      <c r="U337" s="39" t="s">
        <v>6858</v>
      </c>
      <c r="V337" s="39" t="s">
        <v>7444</v>
      </c>
      <c r="W337" s="39" t="s">
        <v>7765</v>
      </c>
      <c r="X337" s="39"/>
      <c r="Y337" s="49" t="s">
        <v>265</v>
      </c>
      <c r="Z337" s="39">
        <v>2</v>
      </c>
      <c r="AA337" s="57"/>
      <c r="AB337" s="57" t="s">
        <v>7033</v>
      </c>
      <c r="AC337" s="57"/>
      <c r="AD337" s="57"/>
      <c r="AE337" s="57" t="s">
        <v>7377</v>
      </c>
      <c r="AF337" s="57"/>
      <c r="AG337" s="57"/>
      <c r="AH337" s="57"/>
      <c r="AI337" s="57"/>
      <c r="AJ337" s="57"/>
      <c r="AK337" s="57"/>
      <c r="AL337" s="41" t="str">
        <f>IF(A337="","",IF(IF(ISERROR(MATCH(A337,[1]vInfo!A:A,0)),"","VPC")&lt;&gt;"","VPC",IF(ISERROR(MATCH(A337,[2]vInfo!A:A,0)),IF(ISERROR(MATCH(A337,[3]vInfo!A:A,0)),"Non VPC(Location/Technical Constraint)","VPC (yet)"),"VPC (yet)")))</f>
        <v>VPC</v>
      </c>
      <c r="AM337" s="41" t="str">
        <f>IF(AL337="VPC (yet)",IFERROR(VLOOKUP(B337,[5]Sheet1!A:B,2,0),""),"")</f>
        <v/>
      </c>
      <c r="AN337" s="41" t="str">
        <f t="shared" si="11"/>
        <v>AP</v>
      </c>
    </row>
    <row r="338" spans="1:42" ht="18" customHeight="1">
      <c r="A338" s="38" t="str">
        <f t="shared" si="10"/>
        <v>x11gsbiedb1a</v>
      </c>
      <c r="B338" s="38" t="s">
        <v>7761</v>
      </c>
      <c r="C338" s="38" t="s">
        <v>7762</v>
      </c>
      <c r="D338" s="38">
        <v>1</v>
      </c>
      <c r="E338" s="46" t="s">
        <v>7768</v>
      </c>
      <c r="F338" s="38" t="s">
        <v>7769</v>
      </c>
      <c r="G338" s="38" t="s">
        <v>670</v>
      </c>
      <c r="H338" s="38" t="s">
        <v>6878</v>
      </c>
      <c r="I338" s="38" t="s">
        <v>681</v>
      </c>
      <c r="J338" s="39" t="s">
        <v>296</v>
      </c>
      <c r="K338" s="39" t="s">
        <v>6945</v>
      </c>
      <c r="L338" s="39" t="s">
        <v>270</v>
      </c>
      <c r="M338" s="39"/>
      <c r="N338" s="39"/>
      <c r="O338" s="39"/>
      <c r="P338" s="39"/>
      <c r="Q338" s="39"/>
      <c r="R338" s="39"/>
      <c r="S338" s="39" t="s">
        <v>7030</v>
      </c>
      <c r="T338" s="39" t="s">
        <v>6858</v>
      </c>
      <c r="U338" s="39" t="s">
        <v>6858</v>
      </c>
      <c r="V338" s="39" t="s">
        <v>7444</v>
      </c>
      <c r="W338" s="39" t="s">
        <v>7765</v>
      </c>
      <c r="X338" s="39"/>
      <c r="Y338" s="49" t="s">
        <v>265</v>
      </c>
      <c r="Z338" s="39">
        <v>2</v>
      </c>
      <c r="AA338" s="57"/>
      <c r="AB338" s="57" t="s">
        <v>7642</v>
      </c>
      <c r="AC338" s="57"/>
      <c r="AD338" s="57"/>
      <c r="AE338" s="57" t="s">
        <v>6906</v>
      </c>
      <c r="AF338" s="57"/>
      <c r="AG338" s="57"/>
      <c r="AH338" s="57"/>
      <c r="AI338" s="57"/>
      <c r="AJ338" s="57"/>
      <c r="AK338" s="57"/>
      <c r="AL338" s="41" t="str">
        <f>IF(A338="","",IF(IF(ISERROR(MATCH(A338,[1]vInfo!A:A,0)),"","VPC")&lt;&gt;"","VPC",IF(ISERROR(MATCH(A338,[2]vInfo!A:A,0)),IF(ISERROR(MATCH(A338,[3]vInfo!A:A,0)),"Non VPC(Location/Technical Constraint)","VPC (yet)"),"VPC (yet)")))</f>
        <v>VPC</v>
      </c>
      <c r="AM338" s="41" t="str">
        <f>IF(AL338="VPC (yet)",IFERROR(VLOOKUP(B338,[5]Sheet1!A:B,2,0),""),"")</f>
        <v/>
      </c>
      <c r="AN338" s="41" t="str">
        <f t="shared" si="11"/>
        <v>AP</v>
      </c>
    </row>
    <row r="339" spans="1:42" ht="18" customHeight="1">
      <c r="A339" s="38" t="str">
        <f t="shared" si="10"/>
        <v>x11gsbiedb2a</v>
      </c>
      <c r="B339" s="38" t="s">
        <v>7761</v>
      </c>
      <c r="C339" s="38" t="s">
        <v>7762</v>
      </c>
      <c r="D339" s="38">
        <v>1</v>
      </c>
      <c r="E339" s="46" t="s">
        <v>7770</v>
      </c>
      <c r="F339" s="38" t="s">
        <v>7771</v>
      </c>
      <c r="G339" s="38" t="s">
        <v>670</v>
      </c>
      <c r="H339" s="38" t="s">
        <v>6878</v>
      </c>
      <c r="I339" s="38" t="s">
        <v>681</v>
      </c>
      <c r="J339" s="39" t="s">
        <v>296</v>
      </c>
      <c r="K339" s="39" t="s">
        <v>6945</v>
      </c>
      <c r="L339" s="39" t="s">
        <v>270</v>
      </c>
      <c r="M339" s="39"/>
      <c r="N339" s="39"/>
      <c r="O339" s="39"/>
      <c r="P339" s="39"/>
      <c r="Q339" s="39"/>
      <c r="R339" s="39"/>
      <c r="S339" s="39" t="s">
        <v>7030</v>
      </c>
      <c r="T339" s="39" t="s">
        <v>6858</v>
      </c>
      <c r="U339" s="39" t="s">
        <v>6858</v>
      </c>
      <c r="V339" s="39" t="s">
        <v>7444</v>
      </c>
      <c r="W339" s="39" t="s">
        <v>7765</v>
      </c>
      <c r="X339" s="39"/>
      <c r="Y339" s="49" t="s">
        <v>265</v>
      </c>
      <c r="Z339" s="39">
        <v>2</v>
      </c>
      <c r="AA339" s="57"/>
      <c r="AB339" s="57" t="s">
        <v>7642</v>
      </c>
      <c r="AC339" s="57"/>
      <c r="AD339" s="57"/>
      <c r="AE339" s="57" t="s">
        <v>6906</v>
      </c>
      <c r="AF339" s="57"/>
      <c r="AG339" s="57"/>
      <c r="AH339" s="57"/>
      <c r="AI339" s="57"/>
      <c r="AJ339" s="57"/>
      <c r="AK339" s="57"/>
      <c r="AL339" s="41" t="str">
        <f>IF(A339="","",IF(IF(ISERROR(MATCH(A339,[1]vInfo!A:A,0)),"","VPC")&lt;&gt;"","VPC",IF(ISERROR(MATCH(A339,[2]vInfo!A:A,0)),IF(ISERROR(MATCH(A339,[3]vInfo!A:A,0)),"Non VPC(Location/Technical Constraint)","VPC (yet)"),"VPC (yet)")))</f>
        <v>VPC</v>
      </c>
      <c r="AM339" s="41" t="str">
        <f>IF(AL339="VPC (yet)",IFERROR(VLOOKUP(B339,[5]Sheet1!A:B,2,0),""),"")</f>
        <v/>
      </c>
      <c r="AN339" s="41" t="str">
        <f t="shared" si="11"/>
        <v>AP</v>
      </c>
    </row>
    <row r="340" spans="1:42" ht="18" customHeight="1">
      <c r="A340" s="38" t="str">
        <f t="shared" si="10"/>
        <v>w11gtlcsdb1a</v>
      </c>
      <c r="B340" s="38" t="s">
        <v>4126</v>
      </c>
      <c r="C340" s="46" t="s">
        <v>7772</v>
      </c>
      <c r="D340" s="46">
        <v>3</v>
      </c>
      <c r="E340" s="38" t="s">
        <v>7773</v>
      </c>
      <c r="F340" s="38" t="s">
        <v>7774</v>
      </c>
      <c r="G340" s="39" t="s">
        <v>670</v>
      </c>
      <c r="H340" s="39" t="s">
        <v>6878</v>
      </c>
      <c r="I340" s="39" t="s">
        <v>6959</v>
      </c>
      <c r="J340" s="39" t="s">
        <v>218</v>
      </c>
      <c r="K340" s="39" t="s">
        <v>6901</v>
      </c>
      <c r="L340" s="39" t="s">
        <v>6960</v>
      </c>
      <c r="M340" s="39" t="s">
        <v>6902</v>
      </c>
      <c r="N340" s="39">
        <v>2012</v>
      </c>
      <c r="O340" s="39"/>
      <c r="P340" s="39"/>
      <c r="Q340" s="39"/>
      <c r="R340" s="39"/>
      <c r="S340" s="39"/>
      <c r="T340" s="39" t="s">
        <v>333</v>
      </c>
      <c r="U340" s="39" t="s">
        <v>6879</v>
      </c>
      <c r="V340" s="39" t="s">
        <v>6963</v>
      </c>
      <c r="W340" s="39" t="s">
        <v>7076</v>
      </c>
      <c r="X340" s="39" t="s">
        <v>7047</v>
      </c>
      <c r="Y340" s="49" t="s">
        <v>6883</v>
      </c>
      <c r="Z340" s="39">
        <v>2</v>
      </c>
      <c r="AA340" s="39"/>
      <c r="AB340" s="39">
        <v>12288</v>
      </c>
      <c r="AC340" s="39">
        <v>2700</v>
      </c>
      <c r="AD340" s="55" t="s">
        <v>6931</v>
      </c>
      <c r="AE340" s="55" t="s">
        <v>7775</v>
      </c>
      <c r="AF340" s="39"/>
      <c r="AG340" s="39"/>
      <c r="AH340" s="39" t="s">
        <v>6983</v>
      </c>
      <c r="AI340" s="57"/>
      <c r="AJ340" s="59" t="s">
        <v>6886</v>
      </c>
      <c r="AK340" s="57"/>
      <c r="AL340" s="41" t="str">
        <f>IF(A340="","",IF(IF(ISERROR(MATCH(A340,[1]vInfo!A:A,0)),"","VPC")&lt;&gt;"","VPC",IF(ISERROR(MATCH(A340,[2]vInfo!A:A,0)),IF(ISERROR(MATCH(A340,[3]vInfo!A:A,0)),"Non VPC(Location/Technical Constraint)","VPC (yet)"),"VPC (yet)")))</f>
        <v>VPC</v>
      </c>
      <c r="AM340" s="41" t="str">
        <f>IF(AL340="VPC (yet)",IFERROR(VLOOKUP(B340,[5]Sheet1!A:B,2,0),""),"")</f>
        <v/>
      </c>
      <c r="AN340" s="41" t="str">
        <f t="shared" si="11"/>
        <v>AP</v>
      </c>
    </row>
    <row r="341" spans="1:42" ht="18" customHeight="1">
      <c r="A341" s="38" t="str">
        <f t="shared" si="10"/>
        <v>w11gtlcsweb1a</v>
      </c>
      <c r="B341" s="38" t="s">
        <v>4126</v>
      </c>
      <c r="C341" s="46" t="s">
        <v>7772</v>
      </c>
      <c r="D341" s="46">
        <v>3</v>
      </c>
      <c r="E341" s="38" t="s">
        <v>7776</v>
      </c>
      <c r="F341" s="38" t="s">
        <v>7777</v>
      </c>
      <c r="G341" s="39" t="s">
        <v>670</v>
      </c>
      <c r="H341" s="39" t="s">
        <v>6878</v>
      </c>
      <c r="I341" s="39" t="s">
        <v>6959</v>
      </c>
      <c r="J341" s="39" t="s">
        <v>218</v>
      </c>
      <c r="K341" s="39" t="s">
        <v>6901</v>
      </c>
      <c r="L341" s="39" t="s">
        <v>6960</v>
      </c>
      <c r="M341" s="39"/>
      <c r="N341" s="39"/>
      <c r="O341" s="39"/>
      <c r="P341" s="39"/>
      <c r="Q341" s="39"/>
      <c r="R341" s="39" t="s">
        <v>7394</v>
      </c>
      <c r="S341" s="39"/>
      <c r="T341" s="39" t="s">
        <v>216</v>
      </c>
      <c r="U341" s="39" t="s">
        <v>6879</v>
      </c>
      <c r="V341" s="39" t="s">
        <v>6963</v>
      </c>
      <c r="W341" s="39" t="s">
        <v>7076</v>
      </c>
      <c r="X341" s="39" t="s">
        <v>7047</v>
      </c>
      <c r="Y341" s="49" t="s">
        <v>6883</v>
      </c>
      <c r="Z341" s="39">
        <v>2</v>
      </c>
      <c r="AA341" s="39"/>
      <c r="AB341" s="39">
        <v>8192</v>
      </c>
      <c r="AC341" s="39">
        <v>1862</v>
      </c>
      <c r="AD341" s="55" t="s">
        <v>6931</v>
      </c>
      <c r="AE341" s="55" t="s">
        <v>7202</v>
      </c>
      <c r="AF341" s="39"/>
      <c r="AG341" s="39"/>
      <c r="AH341" s="39" t="s">
        <v>6983</v>
      </c>
      <c r="AI341" s="57"/>
      <c r="AJ341" s="59" t="s">
        <v>7246</v>
      </c>
      <c r="AK341" s="57"/>
      <c r="AL341" s="41" t="str">
        <f>IF(A341="","",IF(IF(ISERROR(MATCH(A341,[1]vInfo!A:A,0)),"","VPC")&lt;&gt;"","VPC",IF(ISERROR(MATCH(A341,[2]vInfo!A:A,0)),IF(ISERROR(MATCH(A341,[3]vInfo!A:A,0)),"Non VPC(Location/Technical Constraint)","VPC (yet)"),"VPC (yet)")))</f>
        <v>VPC (yet)</v>
      </c>
      <c r="AM341" s="41" t="str">
        <f>IF(AL341="VPC (yet)",IFERROR(VLOOKUP(B341,[4]Sheet1!A:B,2,0),""),"")</f>
        <v>July</v>
      </c>
      <c r="AN341" s="41" t="str">
        <f t="shared" si="11"/>
        <v>AP</v>
      </c>
      <c r="AO341" s="41">
        <f>MATCH(B341,[4]Dashboard!B:B,0)</f>
        <v>8</v>
      </c>
    </row>
    <row r="342" spans="1:42" ht="18" customHeight="1">
      <c r="A342" s="38" t="str">
        <f t="shared" si="10"/>
        <v>w11stlcsdb1a</v>
      </c>
      <c r="B342" s="38" t="s">
        <v>4126</v>
      </c>
      <c r="C342" s="46" t="s">
        <v>7772</v>
      </c>
      <c r="D342" s="46">
        <v>3</v>
      </c>
      <c r="E342" s="38" t="s">
        <v>7778</v>
      </c>
      <c r="F342" s="38" t="s">
        <v>7779</v>
      </c>
      <c r="G342" s="39" t="s">
        <v>234</v>
      </c>
      <c r="H342" s="39" t="s">
        <v>6878</v>
      </c>
      <c r="I342" s="39" t="s">
        <v>6959</v>
      </c>
      <c r="J342" s="39" t="s">
        <v>218</v>
      </c>
      <c r="K342" s="39" t="s">
        <v>6901</v>
      </c>
      <c r="L342" s="39" t="s">
        <v>6960</v>
      </c>
      <c r="M342" s="39" t="s">
        <v>6902</v>
      </c>
      <c r="N342" s="39">
        <v>2012</v>
      </c>
      <c r="O342" s="39"/>
      <c r="P342" s="39"/>
      <c r="Q342" s="39"/>
      <c r="R342" s="39"/>
      <c r="S342" s="39"/>
      <c r="T342" s="39" t="s">
        <v>353</v>
      </c>
      <c r="U342" s="39" t="s">
        <v>6939</v>
      </c>
      <c r="V342" s="39" t="s">
        <v>6963</v>
      </c>
      <c r="W342" s="39" t="s">
        <v>7076</v>
      </c>
      <c r="X342" s="39" t="s">
        <v>7047</v>
      </c>
      <c r="Y342" s="49" t="s">
        <v>6883</v>
      </c>
      <c r="Z342" s="39">
        <v>2</v>
      </c>
      <c r="AA342" s="39"/>
      <c r="AB342" s="39">
        <v>4096</v>
      </c>
      <c r="AC342" s="39">
        <v>2700</v>
      </c>
      <c r="AD342" s="39"/>
      <c r="AE342" s="39"/>
      <c r="AF342" s="39"/>
      <c r="AG342" s="39"/>
      <c r="AH342" s="39"/>
      <c r="AI342" s="57"/>
      <c r="AJ342" s="59" t="s">
        <v>6940</v>
      </c>
      <c r="AK342" s="57"/>
      <c r="AL342" s="41" t="str">
        <f>IF(A342="","",IF(IF(ISERROR(MATCH(A342,[1]vInfo!A:A,0)),"","VPC")&lt;&gt;"","VPC",IF(ISERROR(MATCH(A342,[2]vInfo!A:A,0)),IF(ISERROR(MATCH(A342,[3]vInfo!A:A,0)),"Non VPC(Location/Technical Constraint)","VPC (yet)"),"VPC (yet)")))</f>
        <v>Non VPC(Location/Technical Constraint)</v>
      </c>
      <c r="AM342" s="41" t="str">
        <f>IF(AL342="VPC (yet)",IFERROR(VLOOKUP(B342,[5]Sheet1!A:B,2,0),""),"")</f>
        <v/>
      </c>
      <c r="AN342" s="41" t="str">
        <f t="shared" si="11"/>
        <v>AP</v>
      </c>
    </row>
    <row r="343" spans="1:42" ht="18" customHeight="1">
      <c r="A343" s="38" t="str">
        <f t="shared" si="10"/>
        <v>w11stlcsweb1a</v>
      </c>
      <c r="B343" s="38" t="s">
        <v>4126</v>
      </c>
      <c r="C343" s="46" t="s">
        <v>7772</v>
      </c>
      <c r="D343" s="46">
        <v>3</v>
      </c>
      <c r="E343" s="38" t="s">
        <v>7780</v>
      </c>
      <c r="F343" s="38" t="s">
        <v>7781</v>
      </c>
      <c r="G343" s="39" t="s">
        <v>234</v>
      </c>
      <c r="H343" s="39" t="s">
        <v>6878</v>
      </c>
      <c r="I343" s="39" t="s">
        <v>6959</v>
      </c>
      <c r="J343" s="39" t="s">
        <v>218</v>
      </c>
      <c r="K343" s="39" t="s">
        <v>6901</v>
      </c>
      <c r="L343" s="39" t="s">
        <v>6960</v>
      </c>
      <c r="M343" s="39" t="s">
        <v>6902</v>
      </c>
      <c r="N343" s="39">
        <v>2012</v>
      </c>
      <c r="O343" s="39"/>
      <c r="P343" s="39"/>
      <c r="Q343" s="39"/>
      <c r="R343" s="39" t="s">
        <v>7394</v>
      </c>
      <c r="S343" s="39"/>
      <c r="T343" s="39" t="s">
        <v>353</v>
      </c>
      <c r="U343" s="39" t="s">
        <v>6939</v>
      </c>
      <c r="V343" s="39" t="s">
        <v>6963</v>
      </c>
      <c r="W343" s="39" t="s">
        <v>7076</v>
      </c>
      <c r="X343" s="39" t="s">
        <v>7047</v>
      </c>
      <c r="Y343" s="49" t="s">
        <v>6883</v>
      </c>
      <c r="Z343" s="39">
        <v>2</v>
      </c>
      <c r="AA343" s="39"/>
      <c r="AB343" s="39">
        <v>4096</v>
      </c>
      <c r="AC343" s="39">
        <v>2700</v>
      </c>
      <c r="AD343" s="39"/>
      <c r="AE343" s="39"/>
      <c r="AF343" s="39"/>
      <c r="AG343" s="39"/>
      <c r="AH343" s="39"/>
      <c r="AI343" s="57"/>
      <c r="AJ343" s="59" t="s">
        <v>6940</v>
      </c>
      <c r="AK343" s="57"/>
      <c r="AL343" s="41" t="str">
        <f>IF(A343="","",IF(IF(ISERROR(MATCH(A343,[1]vInfo!A:A,0)),"","VPC")&lt;&gt;"","VPC",IF(ISERROR(MATCH(A343,[2]vInfo!A:A,0)),IF(ISERROR(MATCH(A343,[3]vInfo!A:A,0)),"Non VPC(Location/Technical Constraint)","VPC (yet)"),"VPC (yet)")))</f>
        <v>Non VPC(Location/Technical Constraint)</v>
      </c>
      <c r="AM343" s="41" t="str">
        <f>IF(AL343="VPC (yet)",IFERROR(VLOOKUP(B343,[5]Sheet1!A:B,2,0),""),"")</f>
        <v/>
      </c>
      <c r="AN343" s="41" t="str">
        <f t="shared" si="11"/>
        <v>AP</v>
      </c>
    </row>
    <row r="344" spans="1:42" ht="18" customHeight="1">
      <c r="A344" s="38" t="str">
        <f t="shared" si="10"/>
        <v>x11gsiemep03a</v>
      </c>
      <c r="B344" s="38" t="s">
        <v>4157</v>
      </c>
      <c r="C344" s="38" t="s">
        <v>4158</v>
      </c>
      <c r="D344" s="38">
        <v>3</v>
      </c>
      <c r="E344" s="38" t="s">
        <v>7782</v>
      </c>
      <c r="F344" s="38" t="s">
        <v>7783</v>
      </c>
      <c r="G344" s="38" t="s">
        <v>670</v>
      </c>
      <c r="H344" s="38" t="s">
        <v>6878</v>
      </c>
      <c r="I344" s="38" t="s">
        <v>681</v>
      </c>
      <c r="J344" s="39" t="s">
        <v>296</v>
      </c>
      <c r="K344" s="39" t="s">
        <v>6945</v>
      </c>
      <c r="L344" s="39" t="s">
        <v>1126</v>
      </c>
      <c r="M344" s="39"/>
      <c r="N344" s="39"/>
      <c r="O344" s="39"/>
      <c r="P344" s="39"/>
      <c r="Q344" s="39"/>
      <c r="R344" s="39"/>
      <c r="S344" s="39" t="s">
        <v>7030</v>
      </c>
      <c r="T344" s="39" t="s">
        <v>6858</v>
      </c>
      <c r="U344" s="39" t="s">
        <v>6858</v>
      </c>
      <c r="V344" s="39" t="s">
        <v>7784</v>
      </c>
      <c r="W344" s="39" t="s">
        <v>7785</v>
      </c>
      <c r="X344" s="39" t="s">
        <v>8118</v>
      </c>
      <c r="Y344" s="49" t="s">
        <v>6883</v>
      </c>
      <c r="Z344" s="39">
        <v>2</v>
      </c>
      <c r="AA344" s="57"/>
      <c r="AB344" s="57" t="s">
        <v>7033</v>
      </c>
      <c r="AC344" s="57"/>
      <c r="AD344" s="57"/>
      <c r="AE344" s="57" t="s">
        <v>7786</v>
      </c>
      <c r="AF344" s="57"/>
      <c r="AG344" s="57"/>
      <c r="AH344" s="57"/>
      <c r="AI344" s="57"/>
      <c r="AJ344" s="57"/>
      <c r="AK344" s="57"/>
      <c r="AL344" s="41" t="str">
        <f>IF(A344="","",IF(IF(ISERROR(MATCH(A344,[1]vInfo!A:A,0)),"","VPC")&lt;&gt;"","VPC",IF(ISERROR(MATCH(A344,[2]vInfo!A:A,0)),IF(ISERROR(MATCH(A344,[3]vInfo!A:A,0)),"Non VPC(Location/Technical Constraint)","VPC (yet)"),"VPC (yet)")))</f>
        <v>VPC (yet)</v>
      </c>
      <c r="AM344" s="41" t="str">
        <f>IF(AL344="VPC (yet)",IFERROR(VLOOKUP(B344,[4]Sheet1!A:B,2,0),""),"")</f>
        <v>August</v>
      </c>
      <c r="AN344" s="41" t="str">
        <f t="shared" si="11"/>
        <v>infra</v>
      </c>
      <c r="AO344" s="41">
        <f>MATCH(B344,[4]Dashboard!B:B,0)</f>
        <v>34</v>
      </c>
    </row>
    <row r="345" spans="1:42" ht="18" customHeight="1">
      <c r="A345" s="38" t="str">
        <f t="shared" si="10"/>
        <v>x11rsiemep03a</v>
      </c>
      <c r="B345" s="38" t="s">
        <v>4157</v>
      </c>
      <c r="C345" s="38" t="s">
        <v>4158</v>
      </c>
      <c r="D345" s="38">
        <v>3</v>
      </c>
      <c r="E345" s="38" t="s">
        <v>6818</v>
      </c>
      <c r="F345" s="38" t="s">
        <v>7787</v>
      </c>
      <c r="G345" s="38" t="s">
        <v>681</v>
      </c>
      <c r="H345" s="38" t="s">
        <v>6878</v>
      </c>
      <c r="I345" s="38" t="s">
        <v>681</v>
      </c>
      <c r="J345" s="39" t="s">
        <v>296</v>
      </c>
      <c r="K345" s="39" t="s">
        <v>6945</v>
      </c>
      <c r="L345" s="39" t="s">
        <v>1126</v>
      </c>
      <c r="M345" s="39"/>
      <c r="N345" s="39"/>
      <c r="O345" s="39"/>
      <c r="P345" s="39"/>
      <c r="Q345" s="39"/>
      <c r="R345" s="39"/>
      <c r="S345" s="39" t="s">
        <v>7030</v>
      </c>
      <c r="T345" s="39" t="s">
        <v>6858</v>
      </c>
      <c r="U345" s="39" t="s">
        <v>6858</v>
      </c>
      <c r="V345" s="39" t="s">
        <v>7784</v>
      </c>
      <c r="W345" s="39" t="s">
        <v>7785</v>
      </c>
      <c r="X345" s="39" t="s">
        <v>7306</v>
      </c>
      <c r="Y345" s="49" t="s">
        <v>6883</v>
      </c>
      <c r="Z345" s="39">
        <v>2</v>
      </c>
      <c r="AA345" s="57"/>
      <c r="AB345" s="57" t="s">
        <v>7033</v>
      </c>
      <c r="AC345" s="57"/>
      <c r="AD345" s="57"/>
      <c r="AE345" s="57" t="s">
        <v>7786</v>
      </c>
      <c r="AF345" s="57"/>
      <c r="AG345" s="57"/>
      <c r="AH345" s="57"/>
      <c r="AI345" s="57"/>
      <c r="AJ345" s="57"/>
      <c r="AK345" s="57"/>
      <c r="AL345" s="41" t="str">
        <f>IF(A345="","",IF(IF(ISERROR(MATCH(A345,[1]vInfo!A:A,0)),"","VPC")&lt;&gt;"","VPC",IF(ISERROR(MATCH(A345,[2]vInfo!A:A,0)),IF(ISERROR(MATCH(A345,[3]vInfo!A:A,0)),"Non VPC(Location/Technical Constraint)","VPC (yet)"),"VPC (yet)")))</f>
        <v>VPC (yet)</v>
      </c>
      <c r="AM345" s="41" t="str">
        <f>IF(AL345="VPC (yet)",IFERROR(VLOOKUP(B345,[4]Sheet1!A:B,2,0),""),"")</f>
        <v>August</v>
      </c>
      <c r="AN345" s="41" t="str">
        <f t="shared" si="11"/>
        <v>infra</v>
      </c>
      <c r="AO345" s="41">
        <f>MATCH(B345,[4]Dashboard!B:B,0)</f>
        <v>34</v>
      </c>
    </row>
    <row r="346" spans="1:42" ht="18" customHeight="1">
      <c r="A346" s="38" t="str">
        <f t="shared" si="10"/>
        <v>x11gstdbpup1a</v>
      </c>
      <c r="B346" s="38" t="s">
        <v>4232</v>
      </c>
      <c r="C346" s="58" t="s">
        <v>7788</v>
      </c>
      <c r="D346" s="38">
        <v>4</v>
      </c>
      <c r="E346" s="57" t="s">
        <v>7789</v>
      </c>
      <c r="F346" s="57" t="s">
        <v>7790</v>
      </c>
      <c r="G346" s="38" t="s">
        <v>670</v>
      </c>
      <c r="H346" s="38" t="s">
        <v>6899</v>
      </c>
      <c r="I346" s="39" t="s">
        <v>7013</v>
      </c>
      <c r="J346" s="39" t="s">
        <v>296</v>
      </c>
      <c r="K346" s="39" t="s">
        <v>7791</v>
      </c>
      <c r="L346" s="39" t="s">
        <v>1126</v>
      </c>
      <c r="M346" s="39"/>
      <c r="N346" s="39"/>
      <c r="O346" s="39"/>
      <c r="P346" s="39"/>
      <c r="Q346" s="39"/>
      <c r="R346" s="39"/>
      <c r="S346" s="39" t="s">
        <v>7030</v>
      </c>
      <c r="T346" s="39" t="s">
        <v>7064</v>
      </c>
      <c r="U346" s="39" t="s">
        <v>6879</v>
      </c>
      <c r="V346" s="39" t="s">
        <v>6880</v>
      </c>
      <c r="W346" s="39" t="s">
        <v>6999</v>
      </c>
      <c r="X346" s="39" t="s">
        <v>6882</v>
      </c>
      <c r="Y346" s="49" t="s">
        <v>6883</v>
      </c>
      <c r="Z346" s="57"/>
      <c r="AA346" s="57"/>
      <c r="AB346" s="57"/>
      <c r="AC346" s="57"/>
      <c r="AD346" s="57"/>
      <c r="AE346" s="57"/>
      <c r="AF346" s="57"/>
      <c r="AG346" s="57"/>
      <c r="AH346" s="57"/>
      <c r="AI346" s="57"/>
      <c r="AJ346" s="59"/>
      <c r="AK346" s="57"/>
      <c r="AL346" s="41" t="str">
        <f>IF(A346="","",IF(IF(ISERROR(MATCH(A346,[1]vInfo!A:A,0)),"","VPC")&lt;&gt;"","VPC",IF(ISERROR(MATCH(A346,[2]vInfo!A:A,0)),IF(ISERROR(MATCH(A346,[3]vInfo!A:A,0)),"Non VPC(Location/Technical Constraint)","VPC (yet)"),"VPC (yet)")))</f>
        <v>VPC (yet)</v>
      </c>
      <c r="AM346" s="41" t="str">
        <f>IF(AL346="VPC (yet)",IFERROR(VLOOKUP(B346,[4]Sheet1!A:B,2,0),""),"")</f>
        <v>August</v>
      </c>
      <c r="AN346" s="41" t="str">
        <f t="shared" si="11"/>
        <v>infra</v>
      </c>
      <c r="AO346" s="41">
        <f>MATCH(B346,[4]Dashboard!B:B,0)</f>
        <v>35</v>
      </c>
    </row>
    <row r="347" spans="1:42" ht="18" customHeight="1">
      <c r="A347" s="38" t="str">
        <f t="shared" si="10"/>
        <v>x11gstdbslog1a</v>
      </c>
      <c r="B347" s="38" t="s">
        <v>4232</v>
      </c>
      <c r="C347" s="58" t="s">
        <v>7788</v>
      </c>
      <c r="D347" s="38">
        <v>4</v>
      </c>
      <c r="E347" s="57" t="s">
        <v>7792</v>
      </c>
      <c r="F347" s="57" t="s">
        <v>7793</v>
      </c>
      <c r="G347" s="38" t="s">
        <v>670</v>
      </c>
      <c r="H347" s="38" t="s">
        <v>6899</v>
      </c>
      <c r="I347" s="39" t="s">
        <v>7013</v>
      </c>
      <c r="J347" s="39" t="s">
        <v>296</v>
      </c>
      <c r="K347" s="39" t="s">
        <v>7791</v>
      </c>
      <c r="L347" s="39" t="s">
        <v>1126</v>
      </c>
      <c r="M347" s="39"/>
      <c r="N347" s="39"/>
      <c r="O347" s="39"/>
      <c r="P347" s="39"/>
      <c r="Q347" s="39"/>
      <c r="R347" s="39"/>
      <c r="S347" s="39" t="s">
        <v>7030</v>
      </c>
      <c r="T347" s="39" t="s">
        <v>7064</v>
      </c>
      <c r="U347" s="39" t="s">
        <v>6879</v>
      </c>
      <c r="V347" s="39" t="s">
        <v>6880</v>
      </c>
      <c r="W347" s="39" t="s">
        <v>6999</v>
      </c>
      <c r="X347" s="39" t="s">
        <v>6882</v>
      </c>
      <c r="Y347" s="49" t="s">
        <v>6883</v>
      </c>
      <c r="Z347" s="57"/>
      <c r="AA347" s="57"/>
      <c r="AB347" s="57"/>
      <c r="AC347" s="57"/>
      <c r="AD347" s="57"/>
      <c r="AE347" s="57"/>
      <c r="AF347" s="57"/>
      <c r="AG347" s="57"/>
      <c r="AH347" s="57"/>
      <c r="AI347" s="57"/>
      <c r="AJ347" s="59"/>
      <c r="AK347" s="57"/>
      <c r="AL347" s="41" t="str">
        <f>IF(A347="","",IF(IF(ISERROR(MATCH(A347,[1]vInfo!A:A,0)),"","VPC")&lt;&gt;"","VPC",IF(ISERROR(MATCH(A347,[2]vInfo!A:A,0)),IF(ISERROR(MATCH(A347,[3]vInfo!A:A,0)),"Non VPC(Location/Technical Constraint)","VPC (yet)"),"VPC (yet)")))</f>
        <v>VPC (yet)</v>
      </c>
      <c r="AM347" s="41" t="str">
        <f>IF(AL347="VPC (yet)",IFERROR(VLOOKUP(B347,[4]Sheet1!A:B,2,0),""),"")</f>
        <v>August</v>
      </c>
      <c r="AN347" s="41" t="str">
        <f t="shared" si="11"/>
        <v>infra</v>
      </c>
      <c r="AO347" s="41">
        <f>MATCH(B347,[4]Dashboard!B:B,0)</f>
        <v>35</v>
      </c>
    </row>
    <row r="348" spans="1:42" ht="18" customHeight="1">
      <c r="A348" s="38" t="str">
        <f t="shared" si="10"/>
        <v>x11rstdbpup1a</v>
      </c>
      <c r="B348" s="38" t="s">
        <v>4232</v>
      </c>
      <c r="C348" s="58" t="s">
        <v>7788</v>
      </c>
      <c r="D348" s="38">
        <v>4</v>
      </c>
      <c r="E348" s="57" t="s">
        <v>7794</v>
      </c>
      <c r="F348" s="57" t="s">
        <v>7795</v>
      </c>
      <c r="G348" s="38" t="s">
        <v>311</v>
      </c>
      <c r="H348" s="38" t="s">
        <v>6899</v>
      </c>
      <c r="I348" s="39" t="s">
        <v>311</v>
      </c>
      <c r="J348" s="39" t="s">
        <v>296</v>
      </c>
      <c r="K348" s="39" t="s">
        <v>7791</v>
      </c>
      <c r="L348" s="39" t="s">
        <v>1126</v>
      </c>
      <c r="M348" s="39"/>
      <c r="N348" s="39"/>
      <c r="O348" s="39"/>
      <c r="P348" s="39"/>
      <c r="Q348" s="39"/>
      <c r="R348" s="39"/>
      <c r="S348" s="39" t="s">
        <v>7030</v>
      </c>
      <c r="T348" s="39" t="s">
        <v>7010</v>
      </c>
      <c r="U348" s="39" t="s">
        <v>6879</v>
      </c>
      <c r="V348" s="39" t="s">
        <v>6880</v>
      </c>
      <c r="W348" s="39" t="s">
        <v>6999</v>
      </c>
      <c r="X348" s="39" t="s">
        <v>6882</v>
      </c>
      <c r="Y348" s="49" t="s">
        <v>6883</v>
      </c>
      <c r="Z348" s="57"/>
      <c r="AA348" s="57"/>
      <c r="AB348" s="57"/>
      <c r="AC348" s="57"/>
      <c r="AD348" s="57"/>
      <c r="AE348" s="57"/>
      <c r="AF348" s="57"/>
      <c r="AG348" s="57"/>
      <c r="AH348" s="57"/>
      <c r="AI348" s="57"/>
      <c r="AJ348" s="59"/>
      <c r="AK348" s="57"/>
      <c r="AL348" s="41" t="str">
        <f>IF(A348="","",IF(IF(ISERROR(MATCH(A348,[1]vInfo!A:A,0)),"","VPC")&lt;&gt;"","VPC",IF(ISERROR(MATCH(A348,[2]vInfo!A:A,0)),IF(ISERROR(MATCH(A348,[3]vInfo!A:A,0)),"Non VPC(Location/Technical Constraint)","VPC (yet)"),"VPC (yet)")))</f>
        <v>VPC (yet)</v>
      </c>
      <c r="AM348" s="41" t="str">
        <f>IF(AL348="VPC (yet)",IFERROR(VLOOKUP(B348,[4]Sheet1!A:B,2,0),""),"")</f>
        <v>August</v>
      </c>
      <c r="AN348" s="41" t="str">
        <f t="shared" si="11"/>
        <v>infra</v>
      </c>
      <c r="AO348" s="41">
        <f>MATCH(B348,[4]Dashboard!B:B,0)</f>
        <v>35</v>
      </c>
    </row>
    <row r="349" spans="1:42" ht="18" customHeight="1">
      <c r="A349" s="38" t="str">
        <f t="shared" si="10"/>
        <v>x11rstdbslog1a</v>
      </c>
      <c r="B349" s="38" t="s">
        <v>4232</v>
      </c>
      <c r="C349" s="58" t="s">
        <v>7788</v>
      </c>
      <c r="D349" s="38">
        <v>4</v>
      </c>
      <c r="E349" s="57" t="s">
        <v>7796</v>
      </c>
      <c r="F349" s="57" t="s">
        <v>7797</v>
      </c>
      <c r="G349" s="38" t="s">
        <v>311</v>
      </c>
      <c r="H349" s="38" t="s">
        <v>6899</v>
      </c>
      <c r="I349" s="39" t="s">
        <v>6969</v>
      </c>
      <c r="J349" s="39" t="s">
        <v>296</v>
      </c>
      <c r="K349" s="39" t="s">
        <v>7791</v>
      </c>
      <c r="L349" s="39" t="s">
        <v>1126</v>
      </c>
      <c r="M349" s="39"/>
      <c r="N349" s="39"/>
      <c r="O349" s="39"/>
      <c r="P349" s="39"/>
      <c r="Q349" s="39"/>
      <c r="R349" s="39"/>
      <c r="S349" s="39" t="s">
        <v>7030</v>
      </c>
      <c r="T349" s="39" t="s">
        <v>7010</v>
      </c>
      <c r="U349" s="39" t="s">
        <v>6879</v>
      </c>
      <c r="V349" s="39" t="s">
        <v>6880</v>
      </c>
      <c r="W349" s="39" t="s">
        <v>6999</v>
      </c>
      <c r="X349" s="39" t="s">
        <v>6882</v>
      </c>
      <c r="Y349" s="49" t="s">
        <v>6883</v>
      </c>
      <c r="Z349" s="57"/>
      <c r="AA349" s="57"/>
      <c r="AB349" s="57"/>
      <c r="AC349" s="57"/>
      <c r="AD349" s="57"/>
      <c r="AE349" s="57"/>
      <c r="AF349" s="57"/>
      <c r="AG349" s="57"/>
      <c r="AH349" s="57"/>
      <c r="AI349" s="57"/>
      <c r="AJ349" s="59"/>
      <c r="AK349" s="57"/>
      <c r="AL349" s="41" t="str">
        <f>IF(A349="","",IF(IF(ISERROR(MATCH(A349,[1]vInfo!A:A,0)),"","VPC")&lt;&gt;"","VPC",IF(ISERROR(MATCH(A349,[2]vInfo!A:A,0)),IF(ISERROR(MATCH(A349,[3]vInfo!A:A,0)),"Non VPC(Location/Technical Constraint)","VPC (yet)"),"VPC (yet)")))</f>
        <v>VPC (yet)</v>
      </c>
      <c r="AM349" s="41" t="str">
        <f>IF(AL349="VPC (yet)",IFERROR(VLOOKUP(B349,[4]Sheet1!A:B,2,0),""),"")</f>
        <v>August</v>
      </c>
      <c r="AN349" s="41" t="str">
        <f t="shared" si="11"/>
        <v>infra</v>
      </c>
      <c r="AO349" s="41">
        <f>MATCH(B349,[4]Dashboard!B:B,0)</f>
        <v>35</v>
      </c>
    </row>
    <row r="350" spans="1:42" ht="18" customHeight="1">
      <c r="A350" s="38" t="str">
        <f t="shared" si="10"/>
        <v>x11sstdbslog1a</v>
      </c>
      <c r="B350" s="38" t="s">
        <v>4232</v>
      </c>
      <c r="C350" s="58" t="s">
        <v>7788</v>
      </c>
      <c r="D350" s="38">
        <v>4</v>
      </c>
      <c r="E350" s="57" t="s">
        <v>7798</v>
      </c>
      <c r="F350" s="57" t="s">
        <v>7799</v>
      </c>
      <c r="G350" s="38" t="s">
        <v>234</v>
      </c>
      <c r="H350" s="38" t="s">
        <v>6899</v>
      </c>
      <c r="I350" s="39" t="s">
        <v>7013</v>
      </c>
      <c r="J350" s="39" t="s">
        <v>296</v>
      </c>
      <c r="K350" s="39" t="s">
        <v>7791</v>
      </c>
      <c r="L350" s="39" t="s">
        <v>1126</v>
      </c>
      <c r="M350" s="39"/>
      <c r="N350" s="39"/>
      <c r="O350" s="39"/>
      <c r="P350" s="39"/>
      <c r="Q350" s="39"/>
      <c r="R350" s="39"/>
      <c r="S350" s="39" t="s">
        <v>7030</v>
      </c>
      <c r="T350" s="39" t="s">
        <v>7605</v>
      </c>
      <c r="U350" s="39" t="s">
        <v>6939</v>
      </c>
      <c r="V350" s="39" t="s">
        <v>6880</v>
      </c>
      <c r="W350" s="39" t="s">
        <v>6999</v>
      </c>
      <c r="X350" s="39" t="s">
        <v>6882</v>
      </c>
      <c r="Y350" s="49" t="s">
        <v>6883</v>
      </c>
      <c r="Z350" s="57"/>
      <c r="AA350" s="57"/>
      <c r="AB350" s="57"/>
      <c r="AC350" s="57"/>
      <c r="AD350" s="57"/>
      <c r="AE350" s="57"/>
      <c r="AF350" s="57"/>
      <c r="AG350" s="57"/>
      <c r="AH350" s="57"/>
      <c r="AI350" s="57"/>
      <c r="AJ350" s="59"/>
      <c r="AK350" s="57"/>
      <c r="AL350" s="41" t="str">
        <f>IF(A350="","",IF(IF(ISERROR(MATCH(A350,[1]vInfo!A:A,0)),"","VPC")&lt;&gt;"","VPC",IF(ISERROR(MATCH(A350,[2]vInfo!A:A,0)),IF(ISERROR(MATCH(A350,[3]vInfo!A:A,0)),"Non VPC(Location/Technical Constraint)","VPC (yet)"),"VPC (yet)")))</f>
        <v>Non VPC(Location/Technical Constraint)</v>
      </c>
      <c r="AM350" s="41" t="str">
        <f>IF(AL350="VPC (yet)",IFERROR(VLOOKUP(B350,[5]Sheet1!A:B,2,0),""),"")</f>
        <v/>
      </c>
      <c r="AN350" s="41" t="str">
        <f t="shared" si="11"/>
        <v>infra</v>
      </c>
    </row>
    <row r="351" spans="1:42" ht="18" customHeight="1">
      <c r="A351" s="38" t="str">
        <f t="shared" si="10"/>
        <v>w11gstaging01</v>
      </c>
      <c r="B351" s="38" t="s">
        <v>393</v>
      </c>
      <c r="C351" s="46" t="s">
        <v>7800</v>
      </c>
      <c r="D351" s="38">
        <v>4</v>
      </c>
      <c r="E351" s="38" t="s">
        <v>7801</v>
      </c>
      <c r="F351" s="38" t="s">
        <v>7802</v>
      </c>
      <c r="G351" s="39" t="s">
        <v>223</v>
      </c>
      <c r="H351" s="39" t="s">
        <v>6878</v>
      </c>
      <c r="I351" s="39" t="s">
        <v>1132</v>
      </c>
      <c r="J351" s="39" t="s">
        <v>256</v>
      </c>
      <c r="K351" s="39" t="s">
        <v>6010</v>
      </c>
      <c r="L351" s="39" t="s">
        <v>1126</v>
      </c>
      <c r="M351" s="39"/>
      <c r="N351" s="39"/>
      <c r="O351" s="39"/>
      <c r="P351" s="39">
        <v>4.7</v>
      </c>
      <c r="Q351" s="39"/>
      <c r="R351" s="39"/>
      <c r="S351" s="39"/>
      <c r="T351" s="39" t="s">
        <v>277</v>
      </c>
      <c r="U351" s="39" t="s">
        <v>6879</v>
      </c>
      <c r="V351" s="39" t="s">
        <v>6880</v>
      </c>
      <c r="W351" s="39" t="s">
        <v>6881</v>
      </c>
      <c r="X351" s="39" t="s">
        <v>6882</v>
      </c>
      <c r="Y351" s="49" t="s">
        <v>6883</v>
      </c>
      <c r="Z351" s="39">
        <v>2</v>
      </c>
      <c r="AA351" s="39"/>
      <c r="AB351" s="39">
        <v>4096</v>
      </c>
      <c r="AC351" s="39">
        <v>2533</v>
      </c>
      <c r="AD351" s="55" t="s">
        <v>7803</v>
      </c>
      <c r="AE351" s="55" t="s">
        <v>7804</v>
      </c>
      <c r="AF351" s="39"/>
      <c r="AG351" s="39"/>
      <c r="AH351" s="39"/>
      <c r="AI351" s="57"/>
      <c r="AJ351" s="59" t="s">
        <v>7007</v>
      </c>
      <c r="AK351" s="57"/>
      <c r="AL351" s="41" t="str">
        <f>IF(A351="","",IF(IF(ISERROR(MATCH(A351,[1]vInfo!A:A,0)),"","VPC")&lt;&gt;"","VPC",IF(ISERROR(MATCH(A351,[2]vInfo!A:A,0)),IF(ISERROR(MATCH(A351,[3]vInfo!A:A,0)),"Non VPC(Location/Technical Constraint)","VPC (yet)"),"VPC (yet)")))</f>
        <v>VPC (yet)</v>
      </c>
      <c r="AM351" s="41" t="s">
        <v>8135</v>
      </c>
      <c r="AN351" s="41" t="str">
        <f t="shared" si="11"/>
        <v>infra</v>
      </c>
      <c r="AO351" s="41" t="e">
        <f>MATCH(B351,[4]Dashboard!B:B,0)</f>
        <v>#N/A</v>
      </c>
      <c r="AP351" s="41">
        <v>9</v>
      </c>
    </row>
    <row r="352" spans="1:42" ht="18" customHeight="1">
      <c r="A352" s="38" t="str">
        <f t="shared" si="10"/>
        <v>w11gstaging03</v>
      </c>
      <c r="B352" s="38" t="s">
        <v>393</v>
      </c>
      <c r="C352" s="46" t="s">
        <v>7800</v>
      </c>
      <c r="D352" s="38">
        <v>4</v>
      </c>
      <c r="E352" s="38" t="s">
        <v>7805</v>
      </c>
      <c r="F352" s="38" t="s">
        <v>400</v>
      </c>
      <c r="G352" s="39" t="s">
        <v>223</v>
      </c>
      <c r="H352" s="39" t="s">
        <v>6958</v>
      </c>
      <c r="I352" s="39" t="s">
        <v>1132</v>
      </c>
      <c r="J352" s="39" t="s">
        <v>256</v>
      </c>
      <c r="K352" s="39" t="s">
        <v>6010</v>
      </c>
      <c r="L352" s="39" t="s">
        <v>1126</v>
      </c>
      <c r="M352" s="39"/>
      <c r="N352" s="39"/>
      <c r="O352" s="39"/>
      <c r="P352" s="39">
        <v>4.7</v>
      </c>
      <c r="Q352" s="39"/>
      <c r="R352" s="39"/>
      <c r="S352" s="39"/>
      <c r="T352" s="39" t="s">
        <v>399</v>
      </c>
      <c r="U352" s="39" t="s">
        <v>6939</v>
      </c>
      <c r="V352" s="39" t="s">
        <v>6880</v>
      </c>
      <c r="W352" s="39" t="s">
        <v>6881</v>
      </c>
      <c r="X352" s="39" t="s">
        <v>6882</v>
      </c>
      <c r="Y352" s="49" t="s">
        <v>6883</v>
      </c>
      <c r="Z352" s="39"/>
      <c r="AA352" s="39">
        <v>1</v>
      </c>
      <c r="AB352" s="39">
        <v>8192</v>
      </c>
      <c r="AC352" s="39">
        <v>2533</v>
      </c>
      <c r="AD352" s="39"/>
      <c r="AE352" s="39"/>
      <c r="AF352" s="39"/>
      <c r="AG352" s="39"/>
      <c r="AH352" s="39"/>
      <c r="AI352" s="57"/>
      <c r="AJ352" s="38" t="s">
        <v>7257</v>
      </c>
      <c r="AK352" s="57"/>
      <c r="AL352" s="41" t="str">
        <f>IF(A352="","",IF(IF(ISERROR(MATCH(A352,[1]vInfo!A:A,0)),"","VPC")&lt;&gt;"","VPC",IF(ISERROR(MATCH(A352,[2]vInfo!A:A,0)),IF(ISERROR(MATCH(A352,[3]vInfo!A:A,0)),"Non VPC(Location/Technical Constraint)","VPC (yet)"),"VPC (yet)")))</f>
        <v>Non VPC(Location/Technical Constraint)</v>
      </c>
      <c r="AM352" s="41" t="str">
        <f>IF(AL352="VPC (yet)",IFERROR(VLOOKUP(B352,[5]Sheet1!A:B,2,0),""),"")</f>
        <v/>
      </c>
      <c r="AN352" s="41" t="str">
        <f t="shared" si="11"/>
        <v>infra</v>
      </c>
    </row>
    <row r="353" spans="1:42" ht="18" customHeight="1">
      <c r="A353" s="38" t="str">
        <f t="shared" si="10"/>
        <v>w11gstaging2a</v>
      </c>
      <c r="B353" s="38" t="s">
        <v>393</v>
      </c>
      <c r="C353" s="46" t="s">
        <v>7800</v>
      </c>
      <c r="D353" s="38">
        <v>4</v>
      </c>
      <c r="E353" s="38" t="s">
        <v>7806</v>
      </c>
      <c r="F353" s="38" t="s">
        <v>7807</v>
      </c>
      <c r="G353" s="39" t="s">
        <v>223</v>
      </c>
      <c r="H353" s="39" t="s">
        <v>6878</v>
      </c>
      <c r="I353" s="39" t="s">
        <v>1132</v>
      </c>
      <c r="J353" s="39" t="s">
        <v>256</v>
      </c>
      <c r="K353" s="39" t="s">
        <v>5969</v>
      </c>
      <c r="L353" s="39" t="s">
        <v>1126</v>
      </c>
      <c r="M353" s="39"/>
      <c r="N353" s="39"/>
      <c r="O353" s="39"/>
      <c r="P353" s="39">
        <v>4.7</v>
      </c>
      <c r="Q353" s="39"/>
      <c r="R353" s="39"/>
      <c r="S353" s="39"/>
      <c r="T353" s="39" t="s">
        <v>229</v>
      </c>
      <c r="U353" s="39" t="s">
        <v>6879</v>
      </c>
      <c r="V353" s="39" t="s">
        <v>6880</v>
      </c>
      <c r="W353" s="39" t="s">
        <v>6881</v>
      </c>
      <c r="X353" s="39" t="s">
        <v>6882</v>
      </c>
      <c r="Y353" s="49" t="s">
        <v>6883</v>
      </c>
      <c r="Z353" s="39">
        <v>2</v>
      </c>
      <c r="AA353" s="39"/>
      <c r="AB353" s="39">
        <v>8192</v>
      </c>
      <c r="AC353" s="39">
        <v>2700</v>
      </c>
      <c r="AD353" s="55" t="s">
        <v>7808</v>
      </c>
      <c r="AE353" s="55" t="s">
        <v>7809</v>
      </c>
      <c r="AF353" s="39"/>
      <c r="AG353" s="39"/>
      <c r="AH353" s="39"/>
      <c r="AI353" s="57"/>
      <c r="AJ353" s="59" t="s">
        <v>6886</v>
      </c>
      <c r="AK353" s="57"/>
      <c r="AL353" s="41" t="str">
        <f>IF(A353="","",IF(IF(ISERROR(MATCH(A353,[1]vInfo!A:A,0)),"","VPC")&lt;&gt;"","VPC",IF(ISERROR(MATCH(A353,[2]vInfo!A:A,0)),IF(ISERROR(MATCH(A353,[3]vInfo!A:A,0)),"Non VPC(Location/Technical Constraint)","VPC (yet)"),"VPC (yet)")))</f>
        <v>VPC (yet)</v>
      </c>
      <c r="AM353" s="41" t="s">
        <v>8135</v>
      </c>
      <c r="AN353" s="41" t="str">
        <f t="shared" si="11"/>
        <v>infra</v>
      </c>
      <c r="AO353" s="41" t="e">
        <f>MATCH(B353,[4]Dashboard!B:B,0)</f>
        <v>#N/A</v>
      </c>
      <c r="AP353" s="41">
        <v>9</v>
      </c>
    </row>
    <row r="354" spans="1:42" ht="18" customHeight="1">
      <c r="A354" s="38" t="str">
        <f t="shared" si="10"/>
        <v>w11sstaging1a</v>
      </c>
      <c r="B354" s="38" t="s">
        <v>393</v>
      </c>
      <c r="C354" s="46" t="s">
        <v>7800</v>
      </c>
      <c r="D354" s="38">
        <v>4</v>
      </c>
      <c r="E354" s="46" t="s">
        <v>405</v>
      </c>
      <c r="F354" s="46" t="s">
        <v>7810</v>
      </c>
      <c r="G354" s="39" t="s">
        <v>258</v>
      </c>
      <c r="H354" s="39" t="s">
        <v>6878</v>
      </c>
      <c r="I354" s="39" t="s">
        <v>1132</v>
      </c>
      <c r="J354" s="39" t="s">
        <v>256</v>
      </c>
      <c r="K354" s="39" t="s">
        <v>6010</v>
      </c>
      <c r="L354" s="39" t="s">
        <v>1126</v>
      </c>
      <c r="M354" s="39"/>
      <c r="N354" s="39"/>
      <c r="O354" s="39"/>
      <c r="P354" s="39">
        <v>4.7</v>
      </c>
      <c r="Q354" s="39"/>
      <c r="R354" s="39"/>
      <c r="S354" s="39"/>
      <c r="T354" s="39" t="s">
        <v>277</v>
      </c>
      <c r="U354" s="39" t="s">
        <v>6939</v>
      </c>
      <c r="V354" s="39" t="s">
        <v>6880</v>
      </c>
      <c r="W354" s="39" t="s">
        <v>6881</v>
      </c>
      <c r="X354" s="39" t="s">
        <v>6882</v>
      </c>
      <c r="Y354" s="49" t="s">
        <v>6883</v>
      </c>
      <c r="Z354" s="39">
        <v>2</v>
      </c>
      <c r="AA354" s="39"/>
      <c r="AB354" s="39">
        <v>4096</v>
      </c>
      <c r="AC354" s="39"/>
      <c r="AD354" s="39"/>
      <c r="AE354" s="39"/>
      <c r="AF354" s="39"/>
      <c r="AG354" s="39"/>
      <c r="AH354" s="39"/>
      <c r="AI354" s="57"/>
      <c r="AJ354" s="59" t="s">
        <v>6940</v>
      </c>
      <c r="AK354" s="57"/>
      <c r="AL354" s="41" t="str">
        <f>IF(A354="","",IF(IF(ISERROR(MATCH(A354,[1]vInfo!A:A,0)),"","VPC")&lt;&gt;"","VPC",IF(ISERROR(MATCH(A354,[2]vInfo!A:A,0)),IF(ISERROR(MATCH(A354,[3]vInfo!A:A,0)),"Non VPC(Location/Technical Constraint)","VPC (yet)"),"VPC (yet)")))</f>
        <v>Non VPC(Location/Technical Constraint)</v>
      </c>
      <c r="AM354" s="41" t="str">
        <f>IF(AL354="VPC (yet)",IFERROR(VLOOKUP(B354,[5]Sheet1!A:B,2,0),""),"")</f>
        <v/>
      </c>
      <c r="AN354" s="41" t="str">
        <f t="shared" si="11"/>
        <v>infra</v>
      </c>
    </row>
    <row r="355" spans="1:42" ht="18" customHeight="1">
      <c r="A355" s="38" t="str">
        <f t="shared" si="10"/>
        <v>w11gintraap1a</v>
      </c>
      <c r="B355" s="38" t="s">
        <v>6995</v>
      </c>
      <c r="C355" s="46" t="s">
        <v>7811</v>
      </c>
      <c r="D355" s="38">
        <v>4</v>
      </c>
      <c r="E355" s="38" t="s">
        <v>7812</v>
      </c>
      <c r="F355" s="38" t="s">
        <v>7813</v>
      </c>
      <c r="G355" s="39" t="s">
        <v>670</v>
      </c>
      <c r="H355" s="39" t="s">
        <v>6878</v>
      </c>
      <c r="I355" s="39" t="s">
        <v>6959</v>
      </c>
      <c r="J355" s="39" t="s">
        <v>218</v>
      </c>
      <c r="K355" s="39" t="s">
        <v>6156</v>
      </c>
      <c r="L355" s="39" t="s">
        <v>6960</v>
      </c>
      <c r="M355" s="39"/>
      <c r="N355" s="39"/>
      <c r="O355" s="39"/>
      <c r="P355" s="39"/>
      <c r="Q355" s="39"/>
      <c r="R355" s="39" t="s">
        <v>6920</v>
      </c>
      <c r="S355" s="39"/>
      <c r="T355" s="39" t="s">
        <v>216</v>
      </c>
      <c r="U355" s="39" t="s">
        <v>6879</v>
      </c>
      <c r="V355" s="39" t="s">
        <v>6963</v>
      </c>
      <c r="W355" s="39" t="s">
        <v>6964</v>
      </c>
      <c r="X355" s="39" t="s">
        <v>6965</v>
      </c>
      <c r="Y355" s="49" t="s">
        <v>6883</v>
      </c>
      <c r="Z355" s="39">
        <v>2</v>
      </c>
      <c r="AA355" s="39"/>
      <c r="AB355" s="39">
        <v>4096</v>
      </c>
      <c r="AC355" s="39">
        <v>2700</v>
      </c>
      <c r="AD355" s="55" t="s">
        <v>6931</v>
      </c>
      <c r="AE355" s="55" t="s">
        <v>7814</v>
      </c>
      <c r="AF355" s="39"/>
      <c r="AG355" s="39"/>
      <c r="AH355" s="39" t="s">
        <v>6983</v>
      </c>
      <c r="AI355" s="57"/>
      <c r="AJ355" s="59" t="s">
        <v>6886</v>
      </c>
      <c r="AK355" s="57"/>
      <c r="AL355" s="41" t="s">
        <v>8123</v>
      </c>
      <c r="AM355" s="41" t="str">
        <f>IF(AL355="VPC (yet)",IFERROR(VLOOKUP(B355,[4]Sheet1!A:B,2,0),""),"")</f>
        <v/>
      </c>
      <c r="AN355" s="41" t="str">
        <f t="shared" si="11"/>
        <v>AP</v>
      </c>
      <c r="AO355" s="41" t="e">
        <f>MATCH(B355,[4]Dashboard!B:B,0)</f>
        <v>#N/A</v>
      </c>
      <c r="AP355" s="41" t="s">
        <v>8141</v>
      </c>
    </row>
    <row r="356" spans="1:42" ht="18" customHeight="1">
      <c r="A356" s="38" t="str">
        <f t="shared" si="10"/>
        <v>w11gintradb1a</v>
      </c>
      <c r="B356" s="38" t="s">
        <v>6995</v>
      </c>
      <c r="C356" s="46" t="s">
        <v>7811</v>
      </c>
      <c r="D356" s="38">
        <v>4</v>
      </c>
      <c r="E356" s="38" t="s">
        <v>7815</v>
      </c>
      <c r="F356" s="38" t="s">
        <v>7816</v>
      </c>
      <c r="G356" s="39" t="s">
        <v>670</v>
      </c>
      <c r="H356" s="39" t="s">
        <v>6878</v>
      </c>
      <c r="I356" s="39" t="s">
        <v>6959</v>
      </c>
      <c r="J356" s="39" t="s">
        <v>218</v>
      </c>
      <c r="K356" s="39" t="s">
        <v>6156</v>
      </c>
      <c r="L356" s="39" t="s">
        <v>6960</v>
      </c>
      <c r="M356" s="39" t="s">
        <v>6902</v>
      </c>
      <c r="N356" s="39" t="s">
        <v>6928</v>
      </c>
      <c r="O356" s="39"/>
      <c r="P356" s="39"/>
      <c r="Q356" s="39"/>
      <c r="R356" s="39"/>
      <c r="S356" s="39"/>
      <c r="T356" s="39" t="s">
        <v>216</v>
      </c>
      <c r="U356" s="39" t="s">
        <v>6879</v>
      </c>
      <c r="V356" s="39" t="s">
        <v>6963</v>
      </c>
      <c r="W356" s="39" t="s">
        <v>6964</v>
      </c>
      <c r="X356" s="39" t="s">
        <v>6965</v>
      </c>
      <c r="Y356" s="49" t="s">
        <v>6883</v>
      </c>
      <c r="Z356" s="39">
        <v>2</v>
      </c>
      <c r="AA356" s="39"/>
      <c r="AB356" s="39">
        <v>4096</v>
      </c>
      <c r="AC356" s="39">
        <v>2600</v>
      </c>
      <c r="AD356" s="55" t="s">
        <v>6931</v>
      </c>
      <c r="AE356" s="55" t="s">
        <v>7817</v>
      </c>
      <c r="AF356" s="39"/>
      <c r="AG356" s="39"/>
      <c r="AH356" s="39" t="s">
        <v>6983</v>
      </c>
      <c r="AI356" s="57"/>
      <c r="AJ356" s="59" t="s">
        <v>6976</v>
      </c>
      <c r="AK356" s="57"/>
      <c r="AL356" s="41" t="s">
        <v>8123</v>
      </c>
      <c r="AM356" s="41" t="str">
        <f>IF(AL356="VPC (yet)",IFERROR(VLOOKUP(B356,[4]Sheet1!A:B,2,0),""),"")</f>
        <v/>
      </c>
      <c r="AN356" s="41" t="str">
        <f t="shared" si="11"/>
        <v>AP</v>
      </c>
      <c r="AO356" s="41" t="e">
        <f>MATCH(B356,[4]Dashboard!B:B,0)</f>
        <v>#N/A</v>
      </c>
      <c r="AP356" s="41" t="s">
        <v>8141</v>
      </c>
    </row>
    <row r="357" spans="1:42" ht="18" customHeight="1">
      <c r="A357" s="38" t="str">
        <f t="shared" si="10"/>
        <v>w11sintraap01</v>
      </c>
      <c r="B357" s="38" t="s">
        <v>6995</v>
      </c>
      <c r="C357" s="46" t="s">
        <v>7811</v>
      </c>
      <c r="D357" s="38">
        <v>4</v>
      </c>
      <c r="E357" s="38" t="s">
        <v>7818</v>
      </c>
      <c r="F357" s="38" t="s">
        <v>7819</v>
      </c>
      <c r="G357" s="39" t="s">
        <v>234</v>
      </c>
      <c r="H357" s="39" t="s">
        <v>6878</v>
      </c>
      <c r="I357" s="39" t="s">
        <v>6959</v>
      </c>
      <c r="J357" s="39" t="s">
        <v>335</v>
      </c>
      <c r="K357" s="39" t="s">
        <v>6156</v>
      </c>
      <c r="L357" s="39" t="s">
        <v>6960</v>
      </c>
      <c r="M357" s="39" t="s">
        <v>6902</v>
      </c>
      <c r="N357" s="39" t="s">
        <v>6928</v>
      </c>
      <c r="O357" s="39"/>
      <c r="P357" s="39"/>
      <c r="Q357" s="39"/>
      <c r="R357" s="39" t="s">
        <v>6920</v>
      </c>
      <c r="S357" s="39"/>
      <c r="T357" s="39" t="s">
        <v>353</v>
      </c>
      <c r="U357" s="39" t="s">
        <v>6939</v>
      </c>
      <c r="V357" s="39" t="s">
        <v>6963</v>
      </c>
      <c r="W357" s="39" t="s">
        <v>6964</v>
      </c>
      <c r="X357" s="39" t="s">
        <v>6965</v>
      </c>
      <c r="Y357" s="49" t="s">
        <v>6883</v>
      </c>
      <c r="Z357" s="39">
        <v>2</v>
      </c>
      <c r="AA357" s="39"/>
      <c r="AB357" s="39">
        <v>4096</v>
      </c>
      <c r="AC357" s="39">
        <v>2700</v>
      </c>
      <c r="AD357" s="39"/>
      <c r="AE357" s="39"/>
      <c r="AF357" s="39"/>
      <c r="AG357" s="39"/>
      <c r="AH357" s="39"/>
      <c r="AI357" s="57"/>
      <c r="AJ357" s="59" t="s">
        <v>6940</v>
      </c>
      <c r="AK357" s="57"/>
      <c r="AL357" s="41" t="str">
        <f>IF(A357="","",IF(IF(ISERROR(MATCH(A357,[1]vInfo!A:A,0)),"","VPC")&lt;&gt;"","VPC",IF(ISERROR(MATCH(A357,[2]vInfo!A:A,0)),IF(ISERROR(MATCH(A357,[3]vInfo!A:A,0)),"Non VPC(Location/Technical Constraint)","VPC (yet)"),"VPC (yet)")))</f>
        <v>Non VPC(Location/Technical Constraint)</v>
      </c>
      <c r="AM357" s="41" t="str">
        <f>IF(AL357="VPC (yet)",IFERROR(VLOOKUP(B357,[5]Sheet1!A:B,2,0),""),"")</f>
        <v/>
      </c>
      <c r="AN357" s="41" t="str">
        <f t="shared" si="11"/>
        <v>AP</v>
      </c>
    </row>
    <row r="358" spans="1:42" ht="18" customHeight="1">
      <c r="A358" s="38" t="str">
        <f t="shared" si="10"/>
        <v>w11sintradb01</v>
      </c>
      <c r="B358" s="38" t="s">
        <v>6995</v>
      </c>
      <c r="C358" s="46" t="s">
        <v>7811</v>
      </c>
      <c r="D358" s="38">
        <v>4</v>
      </c>
      <c r="E358" s="38" t="s">
        <v>7820</v>
      </c>
      <c r="F358" s="38" t="s">
        <v>781</v>
      </c>
      <c r="G358" s="39" t="s">
        <v>234</v>
      </c>
      <c r="H358" s="39" t="s">
        <v>6878</v>
      </c>
      <c r="I358" s="39" t="s">
        <v>6959</v>
      </c>
      <c r="J358" s="39" t="s">
        <v>335</v>
      </c>
      <c r="K358" s="39" t="s">
        <v>6156</v>
      </c>
      <c r="L358" s="39" t="s">
        <v>6960</v>
      </c>
      <c r="M358" s="39" t="s">
        <v>6902</v>
      </c>
      <c r="N358" s="39" t="s">
        <v>6928</v>
      </c>
      <c r="O358" s="39"/>
      <c r="P358" s="39"/>
      <c r="Q358" s="39"/>
      <c r="R358" s="39"/>
      <c r="S358" s="39"/>
      <c r="T358" s="39" t="s">
        <v>353</v>
      </c>
      <c r="U358" s="39" t="s">
        <v>6939</v>
      </c>
      <c r="V358" s="39" t="s">
        <v>6963</v>
      </c>
      <c r="W358" s="39" t="s">
        <v>6964</v>
      </c>
      <c r="X358" s="39" t="s">
        <v>6965</v>
      </c>
      <c r="Y358" s="49" t="s">
        <v>6883</v>
      </c>
      <c r="Z358" s="39">
        <v>2</v>
      </c>
      <c r="AA358" s="39"/>
      <c r="AB358" s="39">
        <v>4096</v>
      </c>
      <c r="AC358" s="39">
        <v>2701</v>
      </c>
      <c r="AD358" s="39"/>
      <c r="AE358" s="39"/>
      <c r="AF358" s="39"/>
      <c r="AG358" s="39"/>
      <c r="AH358" s="39"/>
      <c r="AI358" s="57"/>
      <c r="AJ358" s="59" t="s">
        <v>6940</v>
      </c>
      <c r="AK358" s="57"/>
      <c r="AL358" s="41" t="str">
        <f>IF(A358="","",IF(IF(ISERROR(MATCH(A358,[1]vInfo!A:A,0)),"","VPC")&lt;&gt;"","VPC",IF(ISERROR(MATCH(A358,[2]vInfo!A:A,0)),IF(ISERROR(MATCH(A358,[3]vInfo!A:A,0)),"Non VPC(Location/Technical Constraint)","VPC (yet)"),"VPC (yet)")))</f>
        <v>Non VPC(Location/Technical Constraint)</v>
      </c>
      <c r="AM358" s="41" t="str">
        <f>IF(AL358="VPC (yet)",IFERROR(VLOOKUP(B358,[5]Sheet1!A:B,2,0),""),"")</f>
        <v/>
      </c>
      <c r="AN358" s="41" t="str">
        <f t="shared" si="11"/>
        <v>AP</v>
      </c>
    </row>
    <row r="359" spans="1:42" ht="18" customHeight="1">
      <c r="A359" s="38" t="str">
        <f t="shared" si="10"/>
        <v>a11glptwapp1a</v>
      </c>
      <c r="B359" s="46" t="s">
        <v>8133</v>
      </c>
      <c r="C359" s="46" t="s">
        <v>4401</v>
      </c>
      <c r="D359" s="38">
        <v>3</v>
      </c>
      <c r="E359" s="38" t="s">
        <v>7821</v>
      </c>
      <c r="F359" s="38" t="s">
        <v>552</v>
      </c>
      <c r="G359" s="39" t="s">
        <v>670</v>
      </c>
      <c r="H359" s="39" t="s">
        <v>6958</v>
      </c>
      <c r="I359" s="39" t="s">
        <v>6959</v>
      </c>
      <c r="J359" s="39" t="s">
        <v>303</v>
      </c>
      <c r="K359" s="39" t="s">
        <v>7525</v>
      </c>
      <c r="L359" s="39" t="s">
        <v>6960</v>
      </c>
      <c r="M359" s="39"/>
      <c r="N359" s="39"/>
      <c r="O359" s="39" t="s">
        <v>7822</v>
      </c>
      <c r="P359" s="39"/>
      <c r="Q359" s="39" t="s">
        <v>7350</v>
      </c>
      <c r="R359" s="47" t="s">
        <v>6962</v>
      </c>
      <c r="S359" s="47"/>
      <c r="T359" s="39" t="s">
        <v>229</v>
      </c>
      <c r="U359" s="39" t="s">
        <v>6939</v>
      </c>
      <c r="V359" s="39" t="s">
        <v>6963</v>
      </c>
      <c r="W359" s="39" t="s">
        <v>7641</v>
      </c>
      <c r="X359" s="39" t="s">
        <v>7047</v>
      </c>
      <c r="Y359" s="49" t="s">
        <v>6883</v>
      </c>
      <c r="Z359" s="39"/>
      <c r="AA359" s="39" t="s">
        <v>1159</v>
      </c>
      <c r="AB359" s="39">
        <v>8192</v>
      </c>
      <c r="AC359" s="39"/>
      <c r="AD359" s="39"/>
      <c r="AE359" s="39"/>
      <c r="AF359" s="39"/>
      <c r="AG359" s="39"/>
      <c r="AH359" s="39"/>
      <c r="AI359" s="57"/>
      <c r="AJ359" s="38" t="s">
        <v>6970</v>
      </c>
      <c r="AK359" s="57"/>
      <c r="AL359" s="41" t="str">
        <f>IF(A359="","",IF(IF(ISERROR(MATCH(A359,[1]vInfo!A:A,0)),"","VPC")&lt;&gt;"","VPC",IF(ISERROR(MATCH(A359,[2]vInfo!A:A,0)),IF(ISERROR(MATCH(A359,[3]vInfo!A:A,0)),"Non VPC(Location/Technical Constraint)","VPC (yet)"),"VPC (yet)")))</f>
        <v>Non VPC(Location/Technical Constraint)</v>
      </c>
      <c r="AM359" s="41" t="str">
        <f>IF(AL359="VPC (yet)",IFERROR(VLOOKUP(B359,[5]Sheet1!A:B,2,0),""),"")</f>
        <v/>
      </c>
      <c r="AN359" s="41" t="str">
        <f t="shared" si="11"/>
        <v>AP</v>
      </c>
    </row>
    <row r="360" spans="1:42" ht="18" customHeight="1">
      <c r="A360" s="38" t="str">
        <f t="shared" si="10"/>
        <v>a11glptwapp1a</v>
      </c>
      <c r="B360" s="46" t="s">
        <v>4400</v>
      </c>
      <c r="C360" s="46" t="s">
        <v>7823</v>
      </c>
      <c r="D360" s="38">
        <v>3</v>
      </c>
      <c r="E360" s="38" t="s">
        <v>7821</v>
      </c>
      <c r="F360" s="38" t="s">
        <v>553</v>
      </c>
      <c r="G360" s="39" t="s">
        <v>681</v>
      </c>
      <c r="H360" s="39" t="s">
        <v>6958</v>
      </c>
      <c r="I360" s="39" t="s">
        <v>6969</v>
      </c>
      <c r="J360" s="39" t="s">
        <v>303</v>
      </c>
      <c r="K360" s="39" t="s">
        <v>7525</v>
      </c>
      <c r="L360" s="39" t="s">
        <v>6960</v>
      </c>
      <c r="M360" s="39"/>
      <c r="N360" s="39"/>
      <c r="O360" s="39" t="s">
        <v>7822</v>
      </c>
      <c r="P360" s="39"/>
      <c r="Q360" s="39" t="s">
        <v>7350</v>
      </c>
      <c r="R360" s="47" t="s">
        <v>6962</v>
      </c>
      <c r="S360" s="47"/>
      <c r="T360" s="39" t="s">
        <v>277</v>
      </c>
      <c r="U360" s="39" t="s">
        <v>6939</v>
      </c>
      <c r="V360" s="39" t="s">
        <v>6963</v>
      </c>
      <c r="W360" s="39" t="s">
        <v>7641</v>
      </c>
      <c r="X360" s="39" t="s">
        <v>7047</v>
      </c>
      <c r="Y360" s="49" t="s">
        <v>6883</v>
      </c>
      <c r="Z360" s="39"/>
      <c r="AA360" s="39">
        <v>1</v>
      </c>
      <c r="AB360" s="39">
        <v>8192</v>
      </c>
      <c r="AC360" s="39">
        <v>3220</v>
      </c>
      <c r="AD360" s="39"/>
      <c r="AE360" s="39"/>
      <c r="AF360" s="39"/>
      <c r="AG360" s="39"/>
      <c r="AH360" s="39"/>
      <c r="AI360" s="57"/>
      <c r="AJ360" s="38" t="s">
        <v>7086</v>
      </c>
      <c r="AK360" s="57"/>
      <c r="AL360" s="41" t="str">
        <f>IF(A360="","",IF(IF(ISERROR(MATCH(A360,[1]vInfo!A:A,0)),"","VPC")&lt;&gt;"","VPC",IF(ISERROR(MATCH(A360,[2]vInfo!A:A,0)),IF(ISERROR(MATCH(A360,[3]vInfo!A:A,0)),"Non VPC(Location/Technical Constraint)","VPC (yet)"),"VPC (yet)")))</f>
        <v>Non VPC(Location/Technical Constraint)</v>
      </c>
      <c r="AM360" s="41" t="str">
        <f>IF(AL360="VPC (yet)",IFERROR(VLOOKUP(B360,[5]Sheet1!A:B,2,0),""),"")</f>
        <v/>
      </c>
      <c r="AN360" s="41" t="str">
        <f t="shared" si="11"/>
        <v>AP</v>
      </c>
    </row>
    <row r="361" spans="1:42" ht="18" customHeight="1">
      <c r="A361" s="38" t="str">
        <f t="shared" si="10"/>
        <v>a11glptwdb1a</v>
      </c>
      <c r="B361" s="46" t="s">
        <v>4400</v>
      </c>
      <c r="C361" s="46" t="s">
        <v>7823</v>
      </c>
      <c r="D361" s="38">
        <v>3</v>
      </c>
      <c r="E361" s="38" t="s">
        <v>7824</v>
      </c>
      <c r="F361" s="38" t="s">
        <v>555</v>
      </c>
      <c r="G361" s="39" t="s">
        <v>670</v>
      </c>
      <c r="H361" s="39" t="s">
        <v>6958</v>
      </c>
      <c r="I361" s="39" t="s">
        <v>6959</v>
      </c>
      <c r="J361" s="39" t="s">
        <v>303</v>
      </c>
      <c r="K361" s="39" t="s">
        <v>7525</v>
      </c>
      <c r="L361" s="39" t="s">
        <v>6960</v>
      </c>
      <c r="M361" s="39" t="s">
        <v>7099</v>
      </c>
      <c r="N361" s="39" t="s">
        <v>7100</v>
      </c>
      <c r="O361" s="39"/>
      <c r="P361" s="39"/>
      <c r="Q361" s="39"/>
      <c r="R361" s="39"/>
      <c r="S361" s="39"/>
      <c r="T361" s="39" t="s">
        <v>229</v>
      </c>
      <c r="U361" s="39" t="s">
        <v>6939</v>
      </c>
      <c r="V361" s="39" t="s">
        <v>6963</v>
      </c>
      <c r="W361" s="39" t="s">
        <v>7641</v>
      </c>
      <c r="X361" s="39" t="s">
        <v>7047</v>
      </c>
      <c r="Y361" s="49" t="s">
        <v>6883</v>
      </c>
      <c r="Z361" s="39"/>
      <c r="AA361" s="39" t="s">
        <v>1159</v>
      </c>
      <c r="AB361" s="39">
        <v>16384</v>
      </c>
      <c r="AC361" s="39"/>
      <c r="AD361" s="39"/>
      <c r="AE361" s="39"/>
      <c r="AF361" s="39"/>
      <c r="AG361" s="39"/>
      <c r="AH361" s="39"/>
      <c r="AI361" s="57"/>
      <c r="AJ361" s="38" t="s">
        <v>6968</v>
      </c>
      <c r="AK361" s="57"/>
      <c r="AL361" s="41" t="str">
        <f>IF(A361="","",IF(IF(ISERROR(MATCH(A361,[1]vInfo!A:A,0)),"","VPC")&lt;&gt;"","VPC",IF(ISERROR(MATCH(A361,[2]vInfo!A:A,0)),IF(ISERROR(MATCH(A361,[3]vInfo!A:A,0)),"Non VPC(Location/Technical Constraint)","VPC (yet)"),"VPC (yet)")))</f>
        <v>Non VPC(Location/Technical Constraint)</v>
      </c>
      <c r="AM361" s="41" t="str">
        <f>IF(AL361="VPC (yet)",IFERROR(VLOOKUP(B361,[5]Sheet1!A:B,2,0),""),"")</f>
        <v/>
      </c>
      <c r="AN361" s="41" t="str">
        <f t="shared" si="11"/>
        <v>AP</v>
      </c>
    </row>
    <row r="362" spans="1:42" ht="18" customHeight="1">
      <c r="A362" s="38" t="str">
        <f t="shared" si="10"/>
        <v>a11rlptwdb1a</v>
      </c>
      <c r="B362" s="46" t="s">
        <v>4400</v>
      </c>
      <c r="C362" s="46" t="s">
        <v>7823</v>
      </c>
      <c r="D362" s="38">
        <v>3</v>
      </c>
      <c r="E362" s="38" t="s">
        <v>7825</v>
      </c>
      <c r="F362" s="38" t="s">
        <v>557</v>
      </c>
      <c r="G362" s="39" t="s">
        <v>681</v>
      </c>
      <c r="H362" s="39" t="s">
        <v>6958</v>
      </c>
      <c r="I362" s="39" t="s">
        <v>6969</v>
      </c>
      <c r="J362" s="39" t="s">
        <v>303</v>
      </c>
      <c r="K362" s="39" t="s">
        <v>7525</v>
      </c>
      <c r="L362" s="39" t="s">
        <v>6960</v>
      </c>
      <c r="M362" s="39" t="s">
        <v>7099</v>
      </c>
      <c r="N362" s="39" t="s">
        <v>7100</v>
      </c>
      <c r="O362" s="39"/>
      <c r="P362" s="39"/>
      <c r="Q362" s="39"/>
      <c r="R362" s="39"/>
      <c r="S362" s="39"/>
      <c r="T362" s="39" t="s">
        <v>277</v>
      </c>
      <c r="U362" s="39" t="s">
        <v>6939</v>
      </c>
      <c r="V362" s="39" t="s">
        <v>6963</v>
      </c>
      <c r="W362" s="39" t="s">
        <v>7641</v>
      </c>
      <c r="X362" s="39" t="s">
        <v>7047</v>
      </c>
      <c r="Y362" s="49" t="s">
        <v>6883</v>
      </c>
      <c r="Z362" s="39"/>
      <c r="AA362" s="39">
        <v>1</v>
      </c>
      <c r="AB362" s="39">
        <v>16384</v>
      </c>
      <c r="AC362" s="39">
        <v>3220</v>
      </c>
      <c r="AD362" s="39"/>
      <c r="AE362" s="39"/>
      <c r="AF362" s="39"/>
      <c r="AG362" s="39"/>
      <c r="AH362" s="39"/>
      <c r="AI362" s="57"/>
      <c r="AJ362" s="38" t="s">
        <v>7086</v>
      </c>
      <c r="AK362" s="57"/>
      <c r="AL362" s="41" t="str">
        <f>IF(A362="","",IF(IF(ISERROR(MATCH(A362,[1]vInfo!A:A,0)),"","VPC")&lt;&gt;"","VPC",IF(ISERROR(MATCH(A362,[2]vInfo!A:A,0)),IF(ISERROR(MATCH(A362,[3]vInfo!A:A,0)),"Non VPC(Location/Technical Constraint)","VPC (yet)"),"VPC (yet)")))</f>
        <v>Non VPC(Location/Technical Constraint)</v>
      </c>
      <c r="AM362" s="41" t="str">
        <f>IF(AL362="VPC (yet)",IFERROR(VLOOKUP(B362,[5]Sheet1!A:B,2,0),""),"")</f>
        <v/>
      </c>
      <c r="AN362" s="41" t="str">
        <f t="shared" si="11"/>
        <v>AP</v>
      </c>
    </row>
    <row r="363" spans="1:42" ht="18" customHeight="1">
      <c r="A363" s="38" t="str">
        <f t="shared" si="10"/>
        <v>w11glptwlgs1a</v>
      </c>
      <c r="B363" s="46" t="s">
        <v>4400</v>
      </c>
      <c r="C363" s="46" t="s">
        <v>7823</v>
      </c>
      <c r="D363" s="38">
        <v>3</v>
      </c>
      <c r="E363" s="38" t="s">
        <v>7826</v>
      </c>
      <c r="F363" s="38" t="s">
        <v>559</v>
      </c>
      <c r="G363" s="39" t="s">
        <v>670</v>
      </c>
      <c r="H363" s="39" t="s">
        <v>6878</v>
      </c>
      <c r="I363" s="39" t="s">
        <v>6959</v>
      </c>
      <c r="J363" s="39" t="s">
        <v>256</v>
      </c>
      <c r="K363" s="39" t="s">
        <v>6010</v>
      </c>
      <c r="L363" s="39" t="s">
        <v>6960</v>
      </c>
      <c r="M363" s="39"/>
      <c r="N363" s="39"/>
      <c r="O363" s="39"/>
      <c r="P363" s="39"/>
      <c r="Q363" s="39"/>
      <c r="R363" s="39"/>
      <c r="S363" s="39"/>
      <c r="T363" s="39" t="s">
        <v>229</v>
      </c>
      <c r="U363" s="39" t="s">
        <v>6879</v>
      </c>
      <c r="V363" s="39" t="s">
        <v>6963</v>
      </c>
      <c r="W363" s="39" t="s">
        <v>7641</v>
      </c>
      <c r="X363" s="39" t="s">
        <v>7047</v>
      </c>
      <c r="Y363" s="49" t="s">
        <v>6883</v>
      </c>
      <c r="Z363" s="39">
        <v>2</v>
      </c>
      <c r="AA363" s="39"/>
      <c r="AB363" s="39">
        <v>4096</v>
      </c>
      <c r="AC363" s="39">
        <v>2600</v>
      </c>
      <c r="AD363" s="55" t="s">
        <v>6922</v>
      </c>
      <c r="AE363" s="55" t="s">
        <v>7827</v>
      </c>
      <c r="AF363" s="39"/>
      <c r="AG363" s="39"/>
      <c r="AH363" s="39" t="s">
        <v>6983</v>
      </c>
      <c r="AI363" s="57"/>
      <c r="AJ363" s="59" t="s">
        <v>6976</v>
      </c>
      <c r="AK363" s="57"/>
      <c r="AL363" s="41" t="str">
        <f>IF(A363="","",IF(IF(ISERROR(MATCH(A363,[1]vInfo!A:A,0)),"","VPC")&lt;&gt;"","VPC",IF(ISERROR(MATCH(A363,[2]vInfo!A:A,0)),IF(ISERROR(MATCH(A363,[3]vInfo!A:A,0)),"Non VPC(Location/Technical Constraint)","VPC (yet)"),"VPC (yet)")))</f>
        <v>VPC (yet)</v>
      </c>
      <c r="AM363" s="41" t="str">
        <f>IF(AL363="VPC (yet)",IFERROR(VLOOKUP(B363,[4]Sheet1!A:B,2,0),""),"")</f>
        <v>July</v>
      </c>
      <c r="AN363" s="41" t="str">
        <f t="shared" si="11"/>
        <v>AP</v>
      </c>
      <c r="AO363" s="41">
        <f>MATCH(B363,[4]Dashboard!B:B,0)</f>
        <v>12</v>
      </c>
    </row>
    <row r="364" spans="1:42" ht="18" customHeight="1">
      <c r="A364" s="38" t="str">
        <f t="shared" si="10"/>
        <v>w11glptwmis1a</v>
      </c>
      <c r="B364" s="46" t="s">
        <v>8133</v>
      </c>
      <c r="C364" s="46" t="s">
        <v>4401</v>
      </c>
      <c r="D364" s="38">
        <v>3</v>
      </c>
      <c r="E364" s="38" t="s">
        <v>7828</v>
      </c>
      <c r="F364" s="38" t="s">
        <v>7829</v>
      </c>
      <c r="G364" s="39" t="s">
        <v>223</v>
      </c>
      <c r="H364" s="39" t="s">
        <v>6958</v>
      </c>
      <c r="I364" s="39" t="s">
        <v>1132</v>
      </c>
      <c r="J364" s="39" t="s">
        <v>256</v>
      </c>
      <c r="K364" s="39" t="s">
        <v>6010</v>
      </c>
      <c r="L364" s="39" t="s">
        <v>6960</v>
      </c>
      <c r="M364" s="39"/>
      <c r="N364" s="39"/>
      <c r="O364" s="39"/>
      <c r="P364" s="39"/>
      <c r="Q364" s="39"/>
      <c r="R364" s="39"/>
      <c r="S364" s="39"/>
      <c r="T364" s="39" t="s">
        <v>450</v>
      </c>
      <c r="U364" s="39" t="s">
        <v>6939</v>
      </c>
      <c r="V364" s="39" t="s">
        <v>6963</v>
      </c>
      <c r="W364" s="39" t="s">
        <v>7641</v>
      </c>
      <c r="X364" s="39" t="s">
        <v>7047</v>
      </c>
      <c r="Y364" s="49" t="s">
        <v>6883</v>
      </c>
      <c r="Z364" s="39"/>
      <c r="AA364" s="39">
        <v>2</v>
      </c>
      <c r="AB364" s="39">
        <v>8192</v>
      </c>
      <c r="AC364" s="39">
        <v>2533</v>
      </c>
      <c r="AD364" s="39"/>
      <c r="AE364" s="39"/>
      <c r="AF364" s="39"/>
      <c r="AG364" s="39"/>
      <c r="AH364" s="39"/>
      <c r="AI364" s="57"/>
      <c r="AJ364" s="38" t="s">
        <v>7207</v>
      </c>
      <c r="AK364" s="57"/>
      <c r="AL364" s="41" t="str">
        <f>IF(A364="","",IF(IF(ISERROR(MATCH(A364,[1]vInfo!A:A,0)),"","VPC")&lt;&gt;"","VPC",IF(ISERROR(MATCH(A364,[2]vInfo!A:A,0)),IF(ISERROR(MATCH(A364,[3]vInfo!A:A,0)),"Non VPC(Location/Technical Constraint)","VPC (yet)"),"VPC (yet)")))</f>
        <v>Non VPC(Location/Technical Constraint)</v>
      </c>
      <c r="AM364" s="41" t="str">
        <f>IF(AL364="VPC (yet)",IFERROR(VLOOKUP(B364,[5]Sheet1!A:B,2,0),""),"")</f>
        <v/>
      </c>
      <c r="AN364" s="41" t="str">
        <f t="shared" si="11"/>
        <v>AP</v>
      </c>
    </row>
    <row r="365" spans="1:42" ht="18" customHeight="1">
      <c r="A365" s="38" t="str">
        <f t="shared" si="10"/>
        <v>w11rlptwlgs1a</v>
      </c>
      <c r="B365" s="46" t="s">
        <v>4400</v>
      </c>
      <c r="C365" s="46" t="s">
        <v>7823</v>
      </c>
      <c r="D365" s="38">
        <v>3</v>
      </c>
      <c r="E365" s="38" t="s">
        <v>7830</v>
      </c>
      <c r="F365" s="38" t="s">
        <v>567</v>
      </c>
      <c r="G365" s="39" t="s">
        <v>681</v>
      </c>
      <c r="H365" s="39" t="s">
        <v>6878</v>
      </c>
      <c r="I365" s="39" t="s">
        <v>311</v>
      </c>
      <c r="J365" s="39" t="s">
        <v>256</v>
      </c>
      <c r="K365" s="39" t="s">
        <v>6010</v>
      </c>
      <c r="L365" s="39" t="s">
        <v>6960</v>
      </c>
      <c r="M365" s="39"/>
      <c r="N365" s="39"/>
      <c r="O365" s="39"/>
      <c r="P365" s="39"/>
      <c r="Q365" s="39"/>
      <c r="R365" s="39"/>
      <c r="S365" s="39"/>
      <c r="T365" s="39" t="s">
        <v>277</v>
      </c>
      <c r="U365" s="39" t="s">
        <v>6879</v>
      </c>
      <c r="V365" s="39" t="s">
        <v>6963</v>
      </c>
      <c r="W365" s="39" t="s">
        <v>7641</v>
      </c>
      <c r="X365" s="39" t="s">
        <v>7047</v>
      </c>
      <c r="Y365" s="49" t="s">
        <v>6883</v>
      </c>
      <c r="Z365" s="39">
        <v>2</v>
      </c>
      <c r="AA365" s="39"/>
      <c r="AB365" s="39">
        <v>4096</v>
      </c>
      <c r="AC365" s="39">
        <v>2533</v>
      </c>
      <c r="AD365" s="55" t="s">
        <v>6931</v>
      </c>
      <c r="AE365" s="55" t="s">
        <v>7831</v>
      </c>
      <c r="AF365" s="39"/>
      <c r="AG365" s="39"/>
      <c r="AH365" s="39" t="s">
        <v>6983</v>
      </c>
      <c r="AI365" s="57"/>
      <c r="AJ365" s="59" t="s">
        <v>6890</v>
      </c>
      <c r="AK365" s="57"/>
      <c r="AL365" s="41" t="str">
        <f>IF(A365="","",IF(IF(ISERROR(MATCH(A365,[1]vInfo!A:A,0)),"","VPC")&lt;&gt;"","VPC",IF(ISERROR(MATCH(A365,[2]vInfo!A:A,0)),IF(ISERROR(MATCH(A365,[3]vInfo!A:A,0)),"Non VPC(Location/Technical Constraint)","VPC (yet)"),"VPC (yet)")))</f>
        <v>VPC (yet)</v>
      </c>
      <c r="AM365" s="41" t="str">
        <f>IF(AL365="VPC (yet)",IFERROR(VLOOKUP(B365,[4]Sheet1!A:B,2,0),""),"")</f>
        <v>July</v>
      </c>
      <c r="AN365" s="41" t="str">
        <f t="shared" si="11"/>
        <v>AP</v>
      </c>
      <c r="AO365" s="41">
        <f>MATCH(B365,[4]Dashboard!B:B,0)</f>
        <v>12</v>
      </c>
    </row>
    <row r="366" spans="1:42" ht="18" customHeight="1">
      <c r="A366" s="38" t="str">
        <f t="shared" si="10"/>
        <v>w11gsmsdb1a</v>
      </c>
      <c r="B366" s="38" t="s">
        <v>8113</v>
      </c>
      <c r="C366" s="46" t="s">
        <v>7832</v>
      </c>
      <c r="D366" s="38">
        <v>2</v>
      </c>
      <c r="E366" s="38" t="s">
        <v>7833</v>
      </c>
      <c r="F366" s="38" t="s">
        <v>7834</v>
      </c>
      <c r="G366" s="39" t="s">
        <v>670</v>
      </c>
      <c r="H366" s="39" t="s">
        <v>6878</v>
      </c>
      <c r="I366" s="39" t="s">
        <v>6959</v>
      </c>
      <c r="J366" s="39" t="s">
        <v>256</v>
      </c>
      <c r="K366" s="39" t="s">
        <v>6010</v>
      </c>
      <c r="L366" s="39" t="s">
        <v>6960</v>
      </c>
      <c r="M366" s="39" t="s">
        <v>6902</v>
      </c>
      <c r="N366" s="39" t="s">
        <v>6928</v>
      </c>
      <c r="O366" s="39"/>
      <c r="P366" s="39"/>
      <c r="Q366" s="39"/>
      <c r="R366" s="39"/>
      <c r="S366" s="39"/>
      <c r="T366" s="39" t="s">
        <v>216</v>
      </c>
      <c r="U366" s="39" t="s">
        <v>6879</v>
      </c>
      <c r="V366" s="39" t="s">
        <v>6963</v>
      </c>
      <c r="W366" s="39" t="s">
        <v>6964</v>
      </c>
      <c r="X366" s="39" t="s">
        <v>6965</v>
      </c>
      <c r="Y366" s="49" t="s">
        <v>6883</v>
      </c>
      <c r="Z366" s="39">
        <v>2</v>
      </c>
      <c r="AA366" s="39"/>
      <c r="AB366" s="39">
        <v>4096</v>
      </c>
      <c r="AC366" s="39">
        <v>2600</v>
      </c>
      <c r="AD366" s="55" t="s">
        <v>7230</v>
      </c>
      <c r="AE366" s="55" t="s">
        <v>7835</v>
      </c>
      <c r="AF366" s="39"/>
      <c r="AG366" s="39" t="s">
        <v>7836</v>
      </c>
      <c r="AH366" s="39" t="s">
        <v>6983</v>
      </c>
      <c r="AI366" s="57"/>
      <c r="AJ366" s="59" t="s">
        <v>6976</v>
      </c>
      <c r="AK366" s="57"/>
      <c r="AL366" s="41" t="s">
        <v>8139</v>
      </c>
      <c r="AM366" s="41" t="str">
        <f>IF(AL366="VPC (yet)",IFERROR(VLOOKUP(B366,[5]Sheet1!A:B,2,0),""),"")</f>
        <v/>
      </c>
      <c r="AN366" s="41" t="str">
        <f t="shared" si="11"/>
        <v>AP</v>
      </c>
      <c r="AO366" s="41">
        <f>MATCH(B366,[4]Dashboard!B:B,0)</f>
        <v>15</v>
      </c>
    </row>
    <row r="367" spans="1:42" ht="18" customHeight="1">
      <c r="A367" s="38" t="str">
        <f t="shared" si="10"/>
        <v>w11gvcs1a</v>
      </c>
      <c r="B367" s="38" t="s">
        <v>4410</v>
      </c>
      <c r="C367" s="46" t="s">
        <v>7832</v>
      </c>
      <c r="D367" s="38">
        <v>2</v>
      </c>
      <c r="E367" s="38" t="s">
        <v>7837</v>
      </c>
      <c r="F367" s="38" t="s">
        <v>7838</v>
      </c>
      <c r="G367" s="39" t="s">
        <v>670</v>
      </c>
      <c r="H367" s="39" t="s">
        <v>6878</v>
      </c>
      <c r="I367" s="39" t="s">
        <v>6959</v>
      </c>
      <c r="J367" s="39" t="s">
        <v>256</v>
      </c>
      <c r="K367" s="39" t="s">
        <v>6010</v>
      </c>
      <c r="L367" s="39" t="s">
        <v>6960</v>
      </c>
      <c r="M367" s="39"/>
      <c r="N367" s="39"/>
      <c r="O367" s="39"/>
      <c r="P367" s="39"/>
      <c r="Q367" s="39"/>
      <c r="R367" s="39"/>
      <c r="S367" s="39"/>
      <c r="T367" s="39" t="s">
        <v>216</v>
      </c>
      <c r="U367" s="39" t="s">
        <v>6879</v>
      </c>
      <c r="V367" s="39" t="s">
        <v>6963</v>
      </c>
      <c r="W367" s="39" t="s">
        <v>6964</v>
      </c>
      <c r="X367" s="39" t="s">
        <v>6965</v>
      </c>
      <c r="Y367" s="49" t="s">
        <v>6883</v>
      </c>
      <c r="Z367" s="39">
        <v>2</v>
      </c>
      <c r="AA367" s="39"/>
      <c r="AB367" s="39">
        <v>4096</v>
      </c>
      <c r="AC367" s="39">
        <v>2600</v>
      </c>
      <c r="AD367" s="55" t="s">
        <v>6922</v>
      </c>
      <c r="AE367" s="55" t="s">
        <v>7839</v>
      </c>
      <c r="AF367" s="39"/>
      <c r="AG367" s="39"/>
      <c r="AH367" s="39" t="s">
        <v>6983</v>
      </c>
      <c r="AI367" s="57"/>
      <c r="AJ367" s="59" t="s">
        <v>6976</v>
      </c>
      <c r="AK367" s="57"/>
      <c r="AL367" s="41" t="str">
        <f>IF(A367="","",IF(IF(ISERROR(MATCH(A367,[1]vInfo!A:A,0)),"","VPC")&lt;&gt;"","VPC",IF(ISERROR(MATCH(A367,[2]vInfo!A:A,0)),IF(ISERROR(MATCH(A367,[3]vInfo!A:A,0)),"Non VPC(Location/Technical Constraint)","VPC (yet)"),"VPC (yet)")))</f>
        <v>VPC (yet)</v>
      </c>
      <c r="AM367" s="41" t="str">
        <f>IF(AL367="VPC (yet)",IFERROR(VLOOKUP(B367,[4]Sheet1!A:B,2,0),""),"")</f>
        <v>August</v>
      </c>
      <c r="AN367" s="41" t="str">
        <f t="shared" si="11"/>
        <v>AP</v>
      </c>
      <c r="AO367" s="41">
        <f>MATCH(B367,[4]Dashboard!B:B,0)</f>
        <v>15</v>
      </c>
    </row>
    <row r="368" spans="1:42" ht="18" customHeight="1">
      <c r="A368" s="38" t="str">
        <f t="shared" si="10"/>
        <v>w11rsmsdb1a</v>
      </c>
      <c r="B368" s="38" t="s">
        <v>4410</v>
      </c>
      <c r="C368" s="46" t="s">
        <v>7832</v>
      </c>
      <c r="D368" s="38">
        <v>2</v>
      </c>
      <c r="E368" s="38" t="s">
        <v>7840</v>
      </c>
      <c r="F368" s="38" t="s">
        <v>7841</v>
      </c>
      <c r="G368" s="39" t="s">
        <v>681</v>
      </c>
      <c r="H368" s="39" t="s">
        <v>6878</v>
      </c>
      <c r="I368" s="39" t="s">
        <v>311</v>
      </c>
      <c r="J368" s="39" t="s">
        <v>256</v>
      </c>
      <c r="K368" s="39" t="s">
        <v>6010</v>
      </c>
      <c r="L368" s="39" t="s">
        <v>6960</v>
      </c>
      <c r="M368" s="39" t="s">
        <v>6902</v>
      </c>
      <c r="N368" s="39" t="s">
        <v>6928</v>
      </c>
      <c r="O368" s="39"/>
      <c r="P368" s="39"/>
      <c r="Q368" s="39"/>
      <c r="R368" s="39"/>
      <c r="S368" s="39"/>
      <c r="T368" s="39" t="s">
        <v>232</v>
      </c>
      <c r="U368" s="39" t="s">
        <v>6879</v>
      </c>
      <c r="V368" s="39" t="s">
        <v>6963</v>
      </c>
      <c r="W368" s="39" t="s">
        <v>6964</v>
      </c>
      <c r="X368" s="39" t="s">
        <v>6965</v>
      </c>
      <c r="Y368" s="49" t="s">
        <v>6883</v>
      </c>
      <c r="Z368" s="39">
        <v>2</v>
      </c>
      <c r="AA368" s="39"/>
      <c r="AB368" s="39">
        <v>4096</v>
      </c>
      <c r="AC368" s="39">
        <v>2533</v>
      </c>
      <c r="AD368" s="39" t="s">
        <v>7102</v>
      </c>
      <c r="AE368" s="39">
        <v>40857</v>
      </c>
      <c r="AF368" s="39"/>
      <c r="AG368" s="39" t="s">
        <v>7836</v>
      </c>
      <c r="AH368" s="39" t="s">
        <v>6983</v>
      </c>
      <c r="AI368" s="57"/>
      <c r="AJ368" s="59" t="s">
        <v>7007</v>
      </c>
      <c r="AK368" s="57"/>
      <c r="AL368" s="41" t="str">
        <f>IF(A368="","",IF(IF(ISERROR(MATCH(A368,[1]vInfo!A:A,0)),"","VPC")&lt;&gt;"","VPC",IF(ISERROR(MATCH(A368,[2]vInfo!A:A,0)),IF(ISERROR(MATCH(A368,[3]vInfo!A:A,0)),"Non VPC(Location/Technical Constraint)","VPC (yet)"),"VPC (yet)")))</f>
        <v>VPC (yet)</v>
      </c>
      <c r="AM368" s="41" t="str">
        <f>IF(AL368="VPC (yet)",IFERROR(VLOOKUP(B368,[4]Sheet1!A:B,2,0),""),"")</f>
        <v>August</v>
      </c>
      <c r="AN368" s="41" t="str">
        <f t="shared" si="11"/>
        <v>AP</v>
      </c>
      <c r="AO368" s="41">
        <f>MATCH(B368,[4]Dashboard!B:B,0)</f>
        <v>15</v>
      </c>
    </row>
    <row r="369" spans="1:42" ht="18" customHeight="1">
      <c r="A369" s="38" t="str">
        <f t="shared" si="10"/>
        <v>w11ssmsdb01</v>
      </c>
      <c r="B369" s="38" t="s">
        <v>4410</v>
      </c>
      <c r="C369" s="46" t="s">
        <v>7832</v>
      </c>
      <c r="D369" s="38">
        <v>2</v>
      </c>
      <c r="E369" s="38" t="s">
        <v>7842</v>
      </c>
      <c r="F369" s="38" t="s">
        <v>7843</v>
      </c>
      <c r="G369" s="39" t="s">
        <v>234</v>
      </c>
      <c r="H369" s="39" t="s">
        <v>6878</v>
      </c>
      <c r="I369" s="39" t="s">
        <v>6959</v>
      </c>
      <c r="J369" s="39" t="s">
        <v>218</v>
      </c>
      <c r="K369" s="39" t="s">
        <v>6010</v>
      </c>
      <c r="L369" s="39" t="s">
        <v>6960</v>
      </c>
      <c r="M369" s="39" t="s">
        <v>6902</v>
      </c>
      <c r="N369" s="39" t="s">
        <v>6928</v>
      </c>
      <c r="O369" s="39"/>
      <c r="P369" s="39"/>
      <c r="Q369" s="39"/>
      <c r="R369" s="39"/>
      <c r="S369" s="39"/>
      <c r="T369" s="39" t="s">
        <v>232</v>
      </c>
      <c r="U369" s="39" t="s">
        <v>6939</v>
      </c>
      <c r="V369" s="39" t="s">
        <v>6963</v>
      </c>
      <c r="W369" s="39" t="s">
        <v>6964</v>
      </c>
      <c r="X369" s="39" t="s">
        <v>6965</v>
      </c>
      <c r="Y369" s="49" t="s">
        <v>6883</v>
      </c>
      <c r="Z369" s="39">
        <v>2</v>
      </c>
      <c r="AA369" s="39"/>
      <c r="AB369" s="39">
        <v>4096</v>
      </c>
      <c r="AC369" s="39">
        <v>2700</v>
      </c>
      <c r="AD369" s="39"/>
      <c r="AE369" s="39"/>
      <c r="AF369" s="39"/>
      <c r="AG369" s="39" t="s">
        <v>7836</v>
      </c>
      <c r="AH369" s="39"/>
      <c r="AI369" s="57"/>
      <c r="AJ369" s="59" t="s">
        <v>6940</v>
      </c>
      <c r="AK369" s="57"/>
      <c r="AL369" s="41" t="str">
        <f>IF(A369="","",IF(IF(ISERROR(MATCH(A369,[1]vInfo!A:A,0)),"","VPC")&lt;&gt;"","VPC",IF(ISERROR(MATCH(A369,[2]vInfo!A:A,0)),IF(ISERROR(MATCH(A369,[3]vInfo!A:A,0)),"Non VPC(Location/Technical Constraint)","VPC (yet)"),"VPC (yet)")))</f>
        <v>Non VPC(Location/Technical Constraint)</v>
      </c>
      <c r="AM369" s="41" t="str">
        <f>IF(AL369="VPC (yet)",IFERROR(VLOOKUP(B369,[5]Sheet1!A:B,2,0),""),"")</f>
        <v/>
      </c>
      <c r="AN369" s="41" t="str">
        <f t="shared" si="11"/>
        <v>AP</v>
      </c>
    </row>
    <row r="370" spans="1:42" ht="18" customHeight="1">
      <c r="A370" s="38" t="str">
        <f t="shared" si="10"/>
        <v>w11svcs1a</v>
      </c>
      <c r="B370" s="38" t="s">
        <v>4410</v>
      </c>
      <c r="C370" s="46" t="s">
        <v>7832</v>
      </c>
      <c r="D370" s="38">
        <v>2</v>
      </c>
      <c r="E370" s="38" t="s">
        <v>7844</v>
      </c>
      <c r="F370" s="38" t="s">
        <v>7845</v>
      </c>
      <c r="G370" s="39" t="s">
        <v>234</v>
      </c>
      <c r="H370" s="39" t="s">
        <v>6878</v>
      </c>
      <c r="I370" s="39" t="s">
        <v>6959</v>
      </c>
      <c r="J370" s="39" t="s">
        <v>218</v>
      </c>
      <c r="K370" s="39" t="s">
        <v>6010</v>
      </c>
      <c r="L370" s="39" t="s">
        <v>6960</v>
      </c>
      <c r="M370" s="39"/>
      <c r="N370" s="39"/>
      <c r="O370" s="39"/>
      <c r="P370" s="39"/>
      <c r="Q370" s="39"/>
      <c r="R370" s="39"/>
      <c r="S370" s="39"/>
      <c r="T370" s="39" t="s">
        <v>232</v>
      </c>
      <c r="U370" s="39" t="s">
        <v>6939</v>
      </c>
      <c r="V370" s="39" t="s">
        <v>6963</v>
      </c>
      <c r="W370" s="39" t="s">
        <v>6964</v>
      </c>
      <c r="X370" s="39" t="s">
        <v>6965</v>
      </c>
      <c r="Y370" s="49" t="s">
        <v>6883</v>
      </c>
      <c r="Z370" s="39">
        <v>2</v>
      </c>
      <c r="AA370" s="39"/>
      <c r="AB370" s="39">
        <v>4096</v>
      </c>
      <c r="AC370" s="39">
        <v>2700</v>
      </c>
      <c r="AD370" s="39"/>
      <c r="AE370" s="39"/>
      <c r="AF370" s="39"/>
      <c r="AG370" s="39"/>
      <c r="AH370" s="39"/>
      <c r="AI370" s="57"/>
      <c r="AJ370" s="59" t="s">
        <v>6940</v>
      </c>
      <c r="AK370" s="57"/>
      <c r="AL370" s="41" t="str">
        <f>IF(A370="","",IF(IF(ISERROR(MATCH(A370,[1]vInfo!A:A,0)),"","VPC")&lt;&gt;"","VPC",IF(ISERROR(MATCH(A370,[2]vInfo!A:A,0)),IF(ISERROR(MATCH(A370,[3]vInfo!A:A,0)),"Non VPC(Location/Technical Constraint)","VPC (yet)"),"VPC (yet)")))</f>
        <v>Non VPC(Location/Technical Constraint)</v>
      </c>
      <c r="AM370" s="41" t="str">
        <f>IF(AL370="VPC (yet)",IFERROR(VLOOKUP(B370,[5]Sheet1!A:B,2,0),""),"")</f>
        <v/>
      </c>
      <c r="AN370" s="41" t="str">
        <f t="shared" si="11"/>
        <v>AP</v>
      </c>
    </row>
    <row r="371" spans="1:42" ht="18" customHeight="1">
      <c r="A371" s="38" t="str">
        <f t="shared" si="10"/>
        <v>x11gsmsap1a</v>
      </c>
      <c r="B371" s="38" t="s">
        <v>4410</v>
      </c>
      <c r="C371" s="46" t="s">
        <v>7832</v>
      </c>
      <c r="D371" s="38">
        <v>2</v>
      </c>
      <c r="E371" s="38" t="s">
        <v>7846</v>
      </c>
      <c r="F371" s="38" t="s">
        <v>7847</v>
      </c>
      <c r="G371" s="39" t="s">
        <v>670</v>
      </c>
      <c r="H371" s="39" t="s">
        <v>6878</v>
      </c>
      <c r="I371" s="39" t="s">
        <v>6959</v>
      </c>
      <c r="J371" s="39" t="s">
        <v>614</v>
      </c>
      <c r="K371" s="39" t="s">
        <v>7848</v>
      </c>
      <c r="L371" s="39" t="s">
        <v>6960</v>
      </c>
      <c r="M371" s="39"/>
      <c r="N371" s="39"/>
      <c r="O371" s="39"/>
      <c r="P371" s="39"/>
      <c r="Q371" s="39"/>
      <c r="R371" s="39"/>
      <c r="S371" s="39"/>
      <c r="T371" s="39" t="s">
        <v>216</v>
      </c>
      <c r="U371" s="39" t="s">
        <v>6879</v>
      </c>
      <c r="V371" s="39" t="s">
        <v>6963</v>
      </c>
      <c r="W371" s="39" t="s">
        <v>6964</v>
      </c>
      <c r="X371" s="39" t="s">
        <v>6965</v>
      </c>
      <c r="Y371" s="49" t="s">
        <v>6883</v>
      </c>
      <c r="Z371" s="39">
        <v>2</v>
      </c>
      <c r="AA371" s="39"/>
      <c r="AB371" s="39">
        <v>4096</v>
      </c>
      <c r="AC371" s="39">
        <v>2600</v>
      </c>
      <c r="AD371" s="55" t="s">
        <v>7849</v>
      </c>
      <c r="AE371" s="55" t="s">
        <v>7850</v>
      </c>
      <c r="AF371" s="39"/>
      <c r="AG371" s="39" t="s">
        <v>7339</v>
      </c>
      <c r="AH371" s="39" t="s">
        <v>6983</v>
      </c>
      <c r="AI371" s="57" t="s">
        <v>7022</v>
      </c>
      <c r="AJ371" s="59" t="s">
        <v>7073</v>
      </c>
      <c r="AK371" s="57"/>
      <c r="AL371" s="41" t="str">
        <f>IF(A371="","",IF(IF(ISERROR(MATCH(A371,[1]vInfo!A:A,0)),"","VPC")&lt;&gt;"","VPC",IF(ISERROR(MATCH(A371,[2]vInfo!A:A,0)),IF(ISERROR(MATCH(A371,[3]vInfo!A:A,0)),"Non VPC(Location/Technical Constraint)","VPC (yet)"),"VPC (yet)")))</f>
        <v>VPC (yet)</v>
      </c>
      <c r="AM371" s="41" t="str">
        <f>IF(AL371="VPC (yet)",IFERROR(VLOOKUP(B371,[4]Sheet1!A:B,2,0),""),"")</f>
        <v>August</v>
      </c>
      <c r="AN371" s="41" t="str">
        <f t="shared" si="11"/>
        <v>AP</v>
      </c>
      <c r="AO371" s="41">
        <f>MATCH(B371,[4]Dashboard!B:B,0)</f>
        <v>15</v>
      </c>
    </row>
    <row r="372" spans="1:42" ht="18" customHeight="1">
      <c r="A372" s="38" t="str">
        <f t="shared" si="10"/>
        <v>x11gsmsweb1a</v>
      </c>
      <c r="B372" s="38" t="s">
        <v>4410</v>
      </c>
      <c r="C372" s="46" t="s">
        <v>7832</v>
      </c>
      <c r="D372" s="38">
        <v>2</v>
      </c>
      <c r="E372" s="38" t="s">
        <v>7851</v>
      </c>
      <c r="F372" s="38" t="s">
        <v>7852</v>
      </c>
      <c r="G372" s="39" t="s">
        <v>670</v>
      </c>
      <c r="H372" s="39" t="s">
        <v>6878</v>
      </c>
      <c r="I372" s="39" t="s">
        <v>6959</v>
      </c>
      <c r="J372" s="39" t="s">
        <v>614</v>
      </c>
      <c r="K372" s="39" t="s">
        <v>7848</v>
      </c>
      <c r="L372" s="39" t="s">
        <v>6960</v>
      </c>
      <c r="M372" s="39"/>
      <c r="N372" s="39"/>
      <c r="O372" s="39"/>
      <c r="P372" s="39"/>
      <c r="Q372" s="39"/>
      <c r="R372" s="39" t="s">
        <v>7341</v>
      </c>
      <c r="S372" s="39"/>
      <c r="T372" s="39" t="s">
        <v>216</v>
      </c>
      <c r="U372" s="39" t="s">
        <v>6879</v>
      </c>
      <c r="V372" s="39" t="s">
        <v>6963</v>
      </c>
      <c r="W372" s="39" t="s">
        <v>6964</v>
      </c>
      <c r="X372" s="39" t="s">
        <v>6965</v>
      </c>
      <c r="Y372" s="49" t="s">
        <v>6883</v>
      </c>
      <c r="Z372" s="39">
        <v>2</v>
      </c>
      <c r="AA372" s="39"/>
      <c r="AB372" s="39">
        <v>4096</v>
      </c>
      <c r="AC372" s="39">
        <v>2600</v>
      </c>
      <c r="AD372" s="55" t="s">
        <v>7054</v>
      </c>
      <c r="AE372" s="55" t="s">
        <v>7853</v>
      </c>
      <c r="AF372" s="39"/>
      <c r="AG372" s="39" t="s">
        <v>7339</v>
      </c>
      <c r="AH372" s="39" t="s">
        <v>6983</v>
      </c>
      <c r="AI372" s="57" t="s">
        <v>7022</v>
      </c>
      <c r="AJ372" s="59" t="s">
        <v>6976</v>
      </c>
      <c r="AK372" s="57"/>
      <c r="AL372" s="41" t="str">
        <f>IF(A372="","",IF(IF(ISERROR(MATCH(A372,[1]vInfo!A:A,0)),"","VPC")&lt;&gt;"","VPC",IF(ISERROR(MATCH(A372,[2]vInfo!A:A,0)),IF(ISERROR(MATCH(A372,[3]vInfo!A:A,0)),"Non VPC(Location/Technical Constraint)","VPC (yet)"),"VPC (yet)")))</f>
        <v>VPC (yet)</v>
      </c>
      <c r="AM372" s="41" t="str">
        <f>IF(AL372="VPC (yet)",IFERROR(VLOOKUP(B372,[4]Sheet1!A:B,2,0),""),"")</f>
        <v>August</v>
      </c>
      <c r="AN372" s="41" t="str">
        <f t="shared" si="11"/>
        <v>AP</v>
      </c>
      <c r="AO372" s="41">
        <f>MATCH(B372,[4]Dashboard!B:B,0)</f>
        <v>15</v>
      </c>
    </row>
    <row r="373" spans="1:42" ht="18" customHeight="1">
      <c r="A373" s="38" t="str">
        <f t="shared" si="10"/>
        <v>x11rsmsap1a</v>
      </c>
      <c r="B373" s="38" t="s">
        <v>4410</v>
      </c>
      <c r="C373" s="46" t="s">
        <v>7832</v>
      </c>
      <c r="D373" s="38">
        <v>2</v>
      </c>
      <c r="E373" s="38" t="s">
        <v>7854</v>
      </c>
      <c r="F373" s="38" t="s">
        <v>7855</v>
      </c>
      <c r="G373" s="39" t="s">
        <v>681</v>
      </c>
      <c r="H373" s="39" t="s">
        <v>6878</v>
      </c>
      <c r="I373" s="39" t="s">
        <v>311</v>
      </c>
      <c r="J373" s="39" t="s">
        <v>614</v>
      </c>
      <c r="K373" s="39" t="s">
        <v>7848</v>
      </c>
      <c r="L373" s="39" t="s">
        <v>6960</v>
      </c>
      <c r="M373" s="39"/>
      <c r="N373" s="39"/>
      <c r="O373" s="39"/>
      <c r="P373" s="39"/>
      <c r="Q373" s="39"/>
      <c r="R373" s="39" t="s">
        <v>7856</v>
      </c>
      <c r="S373" s="39"/>
      <c r="T373" s="39" t="s">
        <v>232</v>
      </c>
      <c r="U373" s="39" t="s">
        <v>6879</v>
      </c>
      <c r="V373" s="39" t="s">
        <v>6963</v>
      </c>
      <c r="W373" s="39" t="s">
        <v>6964</v>
      </c>
      <c r="X373" s="39" t="s">
        <v>6965</v>
      </c>
      <c r="Y373" s="49" t="s">
        <v>6883</v>
      </c>
      <c r="Z373" s="39">
        <v>2</v>
      </c>
      <c r="AA373" s="39"/>
      <c r="AB373" s="39">
        <v>4096</v>
      </c>
      <c r="AC373" s="39">
        <v>2600</v>
      </c>
      <c r="AD373" s="55" t="s">
        <v>7849</v>
      </c>
      <c r="AE373" s="55" t="s">
        <v>7850</v>
      </c>
      <c r="AF373" s="39"/>
      <c r="AG373" s="39" t="s">
        <v>7339</v>
      </c>
      <c r="AH373" s="39" t="s">
        <v>6983</v>
      </c>
      <c r="AI373" s="57" t="s">
        <v>7022</v>
      </c>
      <c r="AJ373" s="59" t="s">
        <v>7007</v>
      </c>
      <c r="AK373" s="57"/>
      <c r="AL373" s="41" t="str">
        <f>IF(A373="","",IF(IF(ISERROR(MATCH(A373,[1]vInfo!A:A,0)),"","VPC")&lt;&gt;"","VPC",IF(ISERROR(MATCH(A373,[2]vInfo!A:A,0)),IF(ISERROR(MATCH(A373,[3]vInfo!A:A,0)),"Non VPC(Location/Technical Constraint)","VPC (yet)"),"VPC (yet)")))</f>
        <v>VPC (yet)</v>
      </c>
      <c r="AM373" s="41" t="str">
        <f>IF(AL373="VPC (yet)",IFERROR(VLOOKUP(B373,[4]Sheet1!A:B,2,0),""),"")</f>
        <v>August</v>
      </c>
      <c r="AN373" s="41" t="str">
        <f t="shared" si="11"/>
        <v>AP</v>
      </c>
      <c r="AO373" s="41">
        <f>MATCH(B373,[4]Dashboard!B:B,0)</f>
        <v>15</v>
      </c>
    </row>
    <row r="374" spans="1:42" ht="18" customHeight="1">
      <c r="A374" s="38" t="str">
        <f t="shared" si="10"/>
        <v>x11rsmsweb1a</v>
      </c>
      <c r="B374" s="38" t="s">
        <v>4410</v>
      </c>
      <c r="C374" s="46" t="s">
        <v>7832</v>
      </c>
      <c r="D374" s="38">
        <v>2</v>
      </c>
      <c r="E374" s="38" t="s">
        <v>7857</v>
      </c>
      <c r="F374" s="38" t="s">
        <v>7858</v>
      </c>
      <c r="G374" s="39" t="s">
        <v>681</v>
      </c>
      <c r="H374" s="39" t="s">
        <v>6878</v>
      </c>
      <c r="I374" s="39" t="s">
        <v>311</v>
      </c>
      <c r="J374" s="39" t="s">
        <v>614</v>
      </c>
      <c r="K374" s="39" t="s">
        <v>7848</v>
      </c>
      <c r="L374" s="39" t="s">
        <v>6960</v>
      </c>
      <c r="M374" s="39"/>
      <c r="N374" s="39"/>
      <c r="O374" s="39"/>
      <c r="P374" s="39"/>
      <c r="Q374" s="39"/>
      <c r="R374" s="39" t="s">
        <v>7341</v>
      </c>
      <c r="S374" s="39"/>
      <c r="T374" s="39" t="s">
        <v>232</v>
      </c>
      <c r="U374" s="39" t="s">
        <v>6879</v>
      </c>
      <c r="V374" s="39" t="s">
        <v>6963</v>
      </c>
      <c r="W374" s="39" t="s">
        <v>6964</v>
      </c>
      <c r="X374" s="39" t="s">
        <v>6965</v>
      </c>
      <c r="Y374" s="49" t="s">
        <v>6883</v>
      </c>
      <c r="Z374" s="39">
        <v>2</v>
      </c>
      <c r="AA374" s="39"/>
      <c r="AB374" s="39">
        <v>4096</v>
      </c>
      <c r="AC374" s="39">
        <v>2600</v>
      </c>
      <c r="AD374" s="55" t="s">
        <v>7849</v>
      </c>
      <c r="AE374" s="55" t="s">
        <v>7850</v>
      </c>
      <c r="AF374" s="39"/>
      <c r="AG374" s="39" t="s">
        <v>7339</v>
      </c>
      <c r="AH374" s="39" t="s">
        <v>6983</v>
      </c>
      <c r="AI374" s="57" t="s">
        <v>7022</v>
      </c>
      <c r="AJ374" s="59" t="s">
        <v>7007</v>
      </c>
      <c r="AK374" s="57"/>
      <c r="AL374" s="41" t="str">
        <f>IF(A374="","",IF(IF(ISERROR(MATCH(A374,[1]vInfo!A:A,0)),"","VPC")&lt;&gt;"","VPC",IF(ISERROR(MATCH(A374,[2]vInfo!A:A,0)),IF(ISERROR(MATCH(A374,[3]vInfo!A:A,0)),"Non VPC(Location/Technical Constraint)","VPC (yet)"),"VPC (yet)")))</f>
        <v>VPC (yet)</v>
      </c>
      <c r="AM374" s="41" t="str">
        <f>IF(AL374="VPC (yet)",IFERROR(VLOOKUP(B374,[4]Sheet1!A:B,2,0),""),"")</f>
        <v>August</v>
      </c>
      <c r="AN374" s="41" t="str">
        <f t="shared" si="11"/>
        <v>AP</v>
      </c>
      <c r="AO374" s="41">
        <f>MATCH(B374,[4]Dashboard!B:B,0)</f>
        <v>15</v>
      </c>
    </row>
    <row r="375" spans="1:42" ht="18" customHeight="1">
      <c r="A375" s="38" t="str">
        <f t="shared" si="10"/>
        <v>x11ssmsap1a</v>
      </c>
      <c r="B375" s="38" t="s">
        <v>4410</v>
      </c>
      <c r="C375" s="46" t="s">
        <v>7832</v>
      </c>
      <c r="D375" s="38">
        <v>2</v>
      </c>
      <c r="E375" s="38" t="s">
        <v>7859</v>
      </c>
      <c r="F375" s="38" t="s">
        <v>7860</v>
      </c>
      <c r="G375" s="39" t="s">
        <v>234</v>
      </c>
      <c r="H375" s="39" t="s">
        <v>6878</v>
      </c>
      <c r="I375" s="39" t="s">
        <v>6959</v>
      </c>
      <c r="J375" s="39" t="s">
        <v>296</v>
      </c>
      <c r="K375" s="39" t="s">
        <v>7848</v>
      </c>
      <c r="L375" s="39" t="s">
        <v>6960</v>
      </c>
      <c r="M375" s="39"/>
      <c r="N375" s="39"/>
      <c r="O375" s="39"/>
      <c r="P375" s="39"/>
      <c r="Q375" s="39"/>
      <c r="R375" s="39"/>
      <c r="S375" s="39"/>
      <c r="T375" s="39" t="s">
        <v>232</v>
      </c>
      <c r="U375" s="39" t="s">
        <v>6939</v>
      </c>
      <c r="V375" s="39" t="s">
        <v>6963</v>
      </c>
      <c r="W375" s="39" t="s">
        <v>6964</v>
      </c>
      <c r="X375" s="39" t="s">
        <v>6965</v>
      </c>
      <c r="Y375" s="49" t="s">
        <v>6883</v>
      </c>
      <c r="Z375" s="39">
        <v>2</v>
      </c>
      <c r="AA375" s="39"/>
      <c r="AB375" s="39">
        <v>4096</v>
      </c>
      <c r="AC375" s="39">
        <v>2700</v>
      </c>
      <c r="AD375" s="39"/>
      <c r="AE375" s="39"/>
      <c r="AF375" s="39"/>
      <c r="AG375" s="39" t="s">
        <v>7339</v>
      </c>
      <c r="AH375" s="39"/>
      <c r="AI375" s="57" t="s">
        <v>7022</v>
      </c>
      <c r="AJ375" s="59" t="s">
        <v>6940</v>
      </c>
      <c r="AK375" s="57"/>
      <c r="AL375" s="41" t="str">
        <f>IF(A375="","",IF(IF(ISERROR(MATCH(A375,[1]vInfo!A:A,0)),"","VPC")&lt;&gt;"","VPC",IF(ISERROR(MATCH(A375,[2]vInfo!A:A,0)),IF(ISERROR(MATCH(A375,[3]vInfo!A:A,0)),"Non VPC(Location/Technical Constraint)","VPC (yet)"),"VPC (yet)")))</f>
        <v>Non VPC(Location/Technical Constraint)</v>
      </c>
      <c r="AM375" s="41" t="str">
        <f>IF(AL375="VPC (yet)",IFERROR(VLOOKUP(B375,[5]Sheet1!A:B,2,0),""),"")</f>
        <v/>
      </c>
      <c r="AN375" s="41" t="str">
        <f t="shared" si="11"/>
        <v>AP</v>
      </c>
    </row>
    <row r="376" spans="1:42" ht="18" customHeight="1">
      <c r="A376" s="38" t="str">
        <f t="shared" si="10"/>
        <v>x11ssmsweb1a</v>
      </c>
      <c r="B376" s="38" t="s">
        <v>4410</v>
      </c>
      <c r="C376" s="46" t="s">
        <v>7832</v>
      </c>
      <c r="D376" s="38">
        <v>2</v>
      </c>
      <c r="E376" s="38" t="s">
        <v>7861</v>
      </c>
      <c r="F376" s="38" t="s">
        <v>7862</v>
      </c>
      <c r="G376" s="39" t="s">
        <v>234</v>
      </c>
      <c r="H376" s="39" t="s">
        <v>6878</v>
      </c>
      <c r="I376" s="39" t="s">
        <v>6959</v>
      </c>
      <c r="J376" s="39" t="s">
        <v>296</v>
      </c>
      <c r="K376" s="39" t="s">
        <v>7848</v>
      </c>
      <c r="L376" s="39" t="s">
        <v>6960</v>
      </c>
      <c r="M376" s="39"/>
      <c r="N376" s="39"/>
      <c r="O376" s="39"/>
      <c r="P376" s="39"/>
      <c r="Q376" s="39"/>
      <c r="R376" s="39" t="s">
        <v>7341</v>
      </c>
      <c r="S376" s="39"/>
      <c r="T376" s="39" t="s">
        <v>232</v>
      </c>
      <c r="U376" s="39" t="s">
        <v>6939</v>
      </c>
      <c r="V376" s="39" t="s">
        <v>6963</v>
      </c>
      <c r="W376" s="39" t="s">
        <v>6964</v>
      </c>
      <c r="X376" s="39" t="s">
        <v>6965</v>
      </c>
      <c r="Y376" s="49" t="s">
        <v>6883</v>
      </c>
      <c r="Z376" s="39">
        <v>2</v>
      </c>
      <c r="AA376" s="39"/>
      <c r="AB376" s="39">
        <v>4096</v>
      </c>
      <c r="AC376" s="39">
        <v>2700</v>
      </c>
      <c r="AD376" s="39"/>
      <c r="AE376" s="39"/>
      <c r="AF376" s="39"/>
      <c r="AG376" s="39" t="s">
        <v>7339</v>
      </c>
      <c r="AH376" s="39"/>
      <c r="AI376" s="57" t="s">
        <v>7022</v>
      </c>
      <c r="AJ376" s="59" t="s">
        <v>6991</v>
      </c>
      <c r="AK376" s="57"/>
      <c r="AL376" s="41" t="str">
        <f>IF(A376="","",IF(IF(ISERROR(MATCH(A376,[1]vInfo!A:A,0)),"","VPC")&lt;&gt;"","VPC",IF(ISERROR(MATCH(A376,[2]vInfo!A:A,0)),IF(ISERROR(MATCH(A376,[3]vInfo!A:A,0)),"Non VPC(Location/Technical Constraint)","VPC (yet)"),"VPC (yet)")))</f>
        <v>Non VPC(Location/Technical Constraint)</v>
      </c>
      <c r="AM376" s="41" t="str">
        <f>IF(AL376="VPC (yet)",IFERROR(VLOOKUP(B376,[5]Sheet1!A:B,2,0),""),"")</f>
        <v/>
      </c>
      <c r="AN376" s="41" t="str">
        <f t="shared" si="11"/>
        <v>AP</v>
      </c>
    </row>
    <row r="377" spans="1:42" ht="18" customHeight="1">
      <c r="A377" s="38" t="str">
        <f t="shared" si="10"/>
        <v>w11buasweb01</v>
      </c>
      <c r="B377" s="38" t="s">
        <v>4429</v>
      </c>
      <c r="C377" s="46" t="s">
        <v>7863</v>
      </c>
      <c r="D377" s="38">
        <v>4</v>
      </c>
      <c r="E377" s="38" t="s">
        <v>7864</v>
      </c>
      <c r="F377" s="38" t="s">
        <v>836</v>
      </c>
      <c r="G377" s="39" t="s">
        <v>7390</v>
      </c>
      <c r="H377" s="39" t="s">
        <v>6878</v>
      </c>
      <c r="I377" s="39" t="s">
        <v>6959</v>
      </c>
      <c r="J377" s="39" t="s">
        <v>256</v>
      </c>
      <c r="K377" s="39" t="s">
        <v>6010</v>
      </c>
      <c r="L377" s="39" t="s">
        <v>6960</v>
      </c>
      <c r="M377" s="39" t="s">
        <v>6902</v>
      </c>
      <c r="N377" s="39" t="s">
        <v>6928</v>
      </c>
      <c r="O377" s="39"/>
      <c r="P377" s="39"/>
      <c r="Q377" s="39"/>
      <c r="R377" s="39" t="s">
        <v>6920</v>
      </c>
      <c r="S377" s="39"/>
      <c r="T377" s="39" t="s">
        <v>277</v>
      </c>
      <c r="U377" s="39" t="s">
        <v>6939</v>
      </c>
      <c r="V377" s="39" t="s">
        <v>6963</v>
      </c>
      <c r="W377" s="39" t="s">
        <v>6964</v>
      </c>
      <c r="X377" s="39" t="s">
        <v>6965</v>
      </c>
      <c r="Y377" s="49" t="s">
        <v>6883</v>
      </c>
      <c r="Z377" s="39">
        <v>2</v>
      </c>
      <c r="AA377" s="39"/>
      <c r="AB377" s="39">
        <v>4096</v>
      </c>
      <c r="AC377" s="39">
        <v>2533</v>
      </c>
      <c r="AD377" s="39"/>
      <c r="AE377" s="39"/>
      <c r="AF377" s="39"/>
      <c r="AG377" s="39"/>
      <c r="AH377" s="39"/>
      <c r="AI377" s="57" t="s">
        <v>7022</v>
      </c>
      <c r="AJ377" s="59" t="s">
        <v>6940</v>
      </c>
      <c r="AK377" s="57"/>
      <c r="AL377" s="41" t="str">
        <f>IF(A377="","",IF(IF(ISERROR(MATCH(A377,[1]vInfo!A:A,0)),"","VPC")&lt;&gt;"","VPC",IF(ISERROR(MATCH(A377,[2]vInfo!A:A,0)),IF(ISERROR(MATCH(A377,[3]vInfo!A:A,0)),"Non VPC(Location/Technical Constraint)","VPC (yet)"),"VPC (yet)")))</f>
        <v>Non VPC(Location/Technical Constraint)</v>
      </c>
      <c r="AM377" s="41" t="str">
        <f>IF(AL377="VPC (yet)",IFERROR(VLOOKUP(B377,[5]Sheet1!A:B,2,0),""),"")</f>
        <v/>
      </c>
      <c r="AN377" s="41" t="str">
        <f t="shared" si="11"/>
        <v>AP</v>
      </c>
    </row>
    <row r="378" spans="1:42" ht="18" customHeight="1">
      <c r="A378" s="38" t="str">
        <f t="shared" si="10"/>
        <v>w11gdbri1a</v>
      </c>
      <c r="B378" s="38" t="s">
        <v>4429</v>
      </c>
      <c r="C378" s="46" t="s">
        <v>7863</v>
      </c>
      <c r="D378" s="38">
        <v>4</v>
      </c>
      <c r="E378" s="38" t="s">
        <v>7865</v>
      </c>
      <c r="F378" s="38" t="s">
        <v>7866</v>
      </c>
      <c r="G378" s="39" t="s">
        <v>670</v>
      </c>
      <c r="H378" s="39" t="s">
        <v>6958</v>
      </c>
      <c r="I378" s="39" t="s">
        <v>6959</v>
      </c>
      <c r="J378" s="39" t="s">
        <v>218</v>
      </c>
      <c r="K378" s="39" t="s">
        <v>6010</v>
      </c>
      <c r="L378" s="39" t="s">
        <v>6960</v>
      </c>
      <c r="M378" s="39" t="s">
        <v>6902</v>
      </c>
      <c r="N378" s="39" t="s">
        <v>6928</v>
      </c>
      <c r="O378" s="39"/>
      <c r="P378" s="39"/>
      <c r="Q378" s="39"/>
      <c r="R378" s="39"/>
      <c r="S378" s="39"/>
      <c r="T378" s="39" t="s">
        <v>216</v>
      </c>
      <c r="U378" s="39" t="s">
        <v>6939</v>
      </c>
      <c r="V378" s="39" t="s">
        <v>6963</v>
      </c>
      <c r="W378" s="39" t="s">
        <v>6964</v>
      </c>
      <c r="X378" s="39" t="s">
        <v>6965</v>
      </c>
      <c r="Y378" s="49" t="s">
        <v>6883</v>
      </c>
      <c r="Z378" s="39"/>
      <c r="AA378" s="39">
        <v>4</v>
      </c>
      <c r="AB378" s="39" t="s">
        <v>6966</v>
      </c>
      <c r="AC378" s="39">
        <v>2400</v>
      </c>
      <c r="AD378" s="39"/>
      <c r="AE378" s="39"/>
      <c r="AF378" s="39"/>
      <c r="AG378" s="39"/>
      <c r="AH378" s="39"/>
      <c r="AI378" s="57"/>
      <c r="AJ378" s="38" t="s">
        <v>7867</v>
      </c>
      <c r="AK378" s="57"/>
      <c r="AL378" s="41" t="str">
        <f>IF(A378="","",IF(IF(ISERROR(MATCH(A378,[1]vInfo!A:A,0)),"","VPC")&lt;&gt;"","VPC",IF(ISERROR(MATCH(A378,[2]vInfo!A:A,0)),IF(ISERROR(MATCH(A378,[3]vInfo!A:A,0)),"Non VPC(Location/Technical Constraint)","VPC (yet)"),"VPC (yet)")))</f>
        <v>Non VPC(Location/Technical Constraint)</v>
      </c>
      <c r="AM378" s="41" t="str">
        <f>IF(AL378="VPC (yet)",IFERROR(VLOOKUP(B378,[5]Sheet1!A:B,2,0),""),"")</f>
        <v/>
      </c>
      <c r="AN378" s="41" t="str">
        <f t="shared" si="11"/>
        <v>AP</v>
      </c>
    </row>
    <row r="379" spans="1:42" ht="18" customHeight="1">
      <c r="A379" s="38" t="str">
        <f t="shared" si="10"/>
        <v>w11guasweb01</v>
      </c>
      <c r="B379" s="38" t="s">
        <v>4429</v>
      </c>
      <c r="C379" s="46" t="s">
        <v>7863</v>
      </c>
      <c r="D379" s="38">
        <v>4</v>
      </c>
      <c r="E379" s="38" t="s">
        <v>7868</v>
      </c>
      <c r="F379" s="38" t="s">
        <v>7869</v>
      </c>
      <c r="G379" s="39" t="s">
        <v>670</v>
      </c>
      <c r="H379" s="39" t="s">
        <v>6878</v>
      </c>
      <c r="I379" s="39" t="s">
        <v>6959</v>
      </c>
      <c r="J379" s="39" t="s">
        <v>256</v>
      </c>
      <c r="K379" s="39" t="s">
        <v>7870</v>
      </c>
      <c r="L379" s="39" t="s">
        <v>6960</v>
      </c>
      <c r="M379" s="39"/>
      <c r="N379" s="39"/>
      <c r="O379" s="39"/>
      <c r="P379" s="39"/>
      <c r="Q379" s="39"/>
      <c r="R379" s="39" t="s">
        <v>6920</v>
      </c>
      <c r="S379" s="39"/>
      <c r="T379" s="39" t="s">
        <v>6858</v>
      </c>
      <c r="U379" s="39" t="s">
        <v>6858</v>
      </c>
      <c r="V379" s="39" t="s">
        <v>6963</v>
      </c>
      <c r="W379" s="39" t="s">
        <v>6964</v>
      </c>
      <c r="X379" s="39" t="s">
        <v>6965</v>
      </c>
      <c r="Y379" s="49" t="s">
        <v>6883</v>
      </c>
      <c r="Z379" s="39">
        <v>2</v>
      </c>
      <c r="AA379" s="39"/>
      <c r="AB379" s="39">
        <v>2048</v>
      </c>
      <c r="AC379" s="39">
        <v>2600</v>
      </c>
      <c r="AD379" s="55" t="s">
        <v>6922</v>
      </c>
      <c r="AE379" s="55" t="s">
        <v>7871</v>
      </c>
      <c r="AF379" s="39"/>
      <c r="AG379" s="39"/>
      <c r="AH379" s="39" t="s">
        <v>6983</v>
      </c>
      <c r="AI379" s="57"/>
      <c r="AJ379" s="59" t="s">
        <v>6976</v>
      </c>
      <c r="AK379" s="57"/>
      <c r="AL379" s="41" t="str">
        <f>IF(A379="","",IF(IF(ISERROR(MATCH(A379,[1]vInfo!A:A,0)),"","VPC")&lt;&gt;"","VPC",IF(ISERROR(MATCH(A379,[2]vInfo!A:A,0)),IF(ISERROR(MATCH(A379,[3]vInfo!A:A,0)),"Non VPC(Location/Technical Constraint)","VPC (yet)"),"VPC (yet)")))</f>
        <v>VPC</v>
      </c>
      <c r="AM379" s="41" t="str">
        <f>IF(AL379="VPC (yet)",IFERROR(VLOOKUP(B379,[5]Sheet1!A:B,2,0),""),"")</f>
        <v/>
      </c>
      <c r="AN379" s="41" t="str">
        <f t="shared" si="11"/>
        <v>AP</v>
      </c>
    </row>
    <row r="380" spans="1:42" ht="18" customHeight="1">
      <c r="A380" s="38" t="str">
        <f t="shared" si="10"/>
        <v>w11suasweb01</v>
      </c>
      <c r="B380" s="38" t="s">
        <v>4429</v>
      </c>
      <c r="C380" s="46" t="s">
        <v>7863</v>
      </c>
      <c r="D380" s="38">
        <v>4</v>
      </c>
      <c r="E380" s="38" t="s">
        <v>7872</v>
      </c>
      <c r="F380" s="38" t="s">
        <v>843</v>
      </c>
      <c r="G380" s="39" t="s">
        <v>234</v>
      </c>
      <c r="H380" s="39" t="s">
        <v>6878</v>
      </c>
      <c r="I380" s="39" t="s">
        <v>6959</v>
      </c>
      <c r="J380" s="39" t="s">
        <v>256</v>
      </c>
      <c r="K380" s="39" t="s">
        <v>6010</v>
      </c>
      <c r="L380" s="39" t="s">
        <v>6960</v>
      </c>
      <c r="M380" s="39"/>
      <c r="N380" s="39"/>
      <c r="O380" s="39"/>
      <c r="P380" s="39"/>
      <c r="Q380" s="39"/>
      <c r="R380" s="39" t="s">
        <v>6920</v>
      </c>
      <c r="S380" s="39"/>
      <c r="T380" s="39" t="s">
        <v>232</v>
      </c>
      <c r="U380" s="39" t="s">
        <v>6939</v>
      </c>
      <c r="V380" s="39" t="s">
        <v>6963</v>
      </c>
      <c r="W380" s="39" t="s">
        <v>6964</v>
      </c>
      <c r="X380" s="39" t="s">
        <v>6965</v>
      </c>
      <c r="Y380" s="49" t="s">
        <v>6883</v>
      </c>
      <c r="Z380" s="39">
        <v>1</v>
      </c>
      <c r="AA380" s="39"/>
      <c r="AB380" s="39">
        <v>2048</v>
      </c>
      <c r="AC380" s="39">
        <v>2700</v>
      </c>
      <c r="AD380" s="39"/>
      <c r="AE380" s="39"/>
      <c r="AF380" s="39"/>
      <c r="AG380" s="39"/>
      <c r="AH380" s="39"/>
      <c r="AI380" s="57"/>
      <c r="AJ380" s="59" t="s">
        <v>6940</v>
      </c>
      <c r="AK380" s="57"/>
      <c r="AL380" s="41" t="str">
        <f>IF(A380="","",IF(IF(ISERROR(MATCH(A380,[1]vInfo!A:A,0)),"","VPC")&lt;&gt;"","VPC",IF(ISERROR(MATCH(A380,[2]vInfo!A:A,0)),IF(ISERROR(MATCH(A380,[3]vInfo!A:A,0)),"Non VPC(Location/Technical Constraint)","VPC (yet)"),"VPC (yet)")))</f>
        <v>Non VPC(Location/Technical Constraint)</v>
      </c>
      <c r="AM380" s="41" t="str">
        <f>IF(AL380="VPC (yet)",IFERROR(VLOOKUP(B380,[5]Sheet1!A:B,2,0),""),"")</f>
        <v/>
      </c>
      <c r="AN380" s="41" t="str">
        <f t="shared" si="11"/>
        <v>AP</v>
      </c>
    </row>
    <row r="381" spans="1:42" ht="18" customHeight="1">
      <c r="A381" s="38" t="str">
        <f t="shared" si="10"/>
        <v>v11gvmvc1a</v>
      </c>
      <c r="B381" s="38" t="s">
        <v>7873</v>
      </c>
      <c r="C381" s="38" t="s">
        <v>7874</v>
      </c>
      <c r="D381" s="38">
        <v>3</v>
      </c>
      <c r="E381" s="38" t="s">
        <v>7875</v>
      </c>
      <c r="F381" s="38" t="s">
        <v>7876</v>
      </c>
      <c r="G381" s="39" t="s">
        <v>223</v>
      </c>
      <c r="H381" s="39" t="s">
        <v>6878</v>
      </c>
      <c r="I381" s="38" t="s">
        <v>1132</v>
      </c>
      <c r="J381" s="38" t="s">
        <v>7877</v>
      </c>
      <c r="K381" s="39" t="s">
        <v>7173</v>
      </c>
      <c r="L381" s="39" t="s">
        <v>1126</v>
      </c>
      <c r="M381" s="39"/>
      <c r="N381" s="39"/>
      <c r="O381" s="39"/>
      <c r="P381" s="39"/>
      <c r="Q381" s="39"/>
      <c r="R381" s="39"/>
      <c r="S381" s="39"/>
      <c r="T381" s="39" t="s">
        <v>229</v>
      </c>
      <c r="U381" s="39" t="s">
        <v>6939</v>
      </c>
      <c r="V381" s="39" t="s">
        <v>6880</v>
      </c>
      <c r="W381" s="39" t="s">
        <v>6935</v>
      </c>
      <c r="X381" s="39" t="s">
        <v>6882</v>
      </c>
      <c r="Y381" s="49" t="s">
        <v>265</v>
      </c>
      <c r="Z381" s="57">
        <v>64</v>
      </c>
      <c r="AA381" s="57"/>
      <c r="AB381" s="57" t="s">
        <v>7179</v>
      </c>
      <c r="AC381" s="57" t="s">
        <v>7878</v>
      </c>
      <c r="AD381" s="57"/>
      <c r="AE381" s="57" t="s">
        <v>7180</v>
      </c>
      <c r="AF381" s="57"/>
      <c r="AG381" s="57"/>
      <c r="AH381" s="57"/>
      <c r="AI381" s="57"/>
      <c r="AJ381" s="57"/>
      <c r="AK381" s="57"/>
      <c r="AL381" s="41" t="s">
        <v>8123</v>
      </c>
      <c r="AM381" s="41" t="str">
        <f>IF(AL381="VPC (yet)",IFERROR(VLOOKUP(B381,[5]Sheet1!A:B,2,0),""),"")</f>
        <v/>
      </c>
      <c r="AN381" s="41" t="str">
        <f t="shared" si="11"/>
        <v>infra</v>
      </c>
      <c r="AO381" s="41" t="e">
        <f>MATCH(B381,[4]Dashboard!B:B,0)</f>
        <v>#N/A</v>
      </c>
      <c r="AP381" s="41" t="s">
        <v>8142</v>
      </c>
    </row>
    <row r="382" spans="1:42" ht="18" customHeight="1">
      <c r="A382" s="38" t="str">
        <f t="shared" si="10"/>
        <v>v11gvmwesx01a</v>
      </c>
      <c r="B382" s="38" t="s">
        <v>7873</v>
      </c>
      <c r="C382" s="46" t="s">
        <v>7879</v>
      </c>
      <c r="D382" s="38">
        <v>3</v>
      </c>
      <c r="E382" s="38" t="s">
        <v>7880</v>
      </c>
      <c r="F382" s="38" t="s">
        <v>7881</v>
      </c>
      <c r="G382" s="38" t="s">
        <v>670</v>
      </c>
      <c r="H382" s="38" t="s">
        <v>6958</v>
      </c>
      <c r="I382" s="38" t="s">
        <v>1132</v>
      </c>
      <c r="J382" s="38" t="s">
        <v>7149</v>
      </c>
      <c r="K382" s="38" t="s">
        <v>7882</v>
      </c>
      <c r="L382" s="39" t="s">
        <v>1126</v>
      </c>
      <c r="M382" s="38"/>
      <c r="N382" s="38"/>
      <c r="O382" s="38"/>
      <c r="P382" s="38"/>
      <c r="Q382" s="38"/>
      <c r="R382" s="38"/>
      <c r="S382" s="38"/>
      <c r="T382" s="38" t="s">
        <v>229</v>
      </c>
      <c r="U382" s="39" t="s">
        <v>6939</v>
      </c>
      <c r="V382" s="38" t="s">
        <v>6880</v>
      </c>
      <c r="W382" s="38" t="s">
        <v>6921</v>
      </c>
      <c r="X382" s="39" t="s">
        <v>6882</v>
      </c>
      <c r="Y382" s="49" t="s">
        <v>6883</v>
      </c>
      <c r="Z382" s="38"/>
      <c r="AA382" s="38">
        <v>2</v>
      </c>
      <c r="AB382" s="38">
        <v>65520</v>
      </c>
      <c r="AC382" s="38">
        <v>1861</v>
      </c>
      <c r="AD382" s="38" t="s">
        <v>7883</v>
      </c>
      <c r="AE382" s="38" t="s">
        <v>7884</v>
      </c>
      <c r="AF382" s="38"/>
      <c r="AG382" s="38"/>
      <c r="AH382" s="38" t="s">
        <v>7885</v>
      </c>
      <c r="AI382" s="57"/>
      <c r="AJ382" s="59" t="s">
        <v>7246</v>
      </c>
      <c r="AK382" s="57"/>
      <c r="AL382" s="41" t="str">
        <f>IF(A382="","",IF(IF(ISERROR(MATCH(A382,[1]vInfo!A:A,0)),"","VPC")&lt;&gt;"","VPC",IF(ISERROR(MATCH(A382,[2]vInfo!A:A,0)),IF(ISERROR(MATCH(A382,[3]vInfo!A:A,0)),"Non VPC(Location/Technical Constraint)","VPC (yet)"),"VPC (yet)")))</f>
        <v>Non VPC(Location/Technical Constraint)</v>
      </c>
      <c r="AM382" s="41" t="str">
        <f>IF(AL382="VPC (yet)",IFERROR(VLOOKUP(B382,[5]Sheet1!A:B,2,0),""),"")</f>
        <v/>
      </c>
      <c r="AN382" s="41" t="str">
        <f t="shared" si="11"/>
        <v>infra</v>
      </c>
    </row>
    <row r="383" spans="1:42" ht="18" customHeight="1">
      <c r="A383" s="38" t="str">
        <f t="shared" si="10"/>
        <v>v11gvmwesx03a</v>
      </c>
      <c r="B383" s="38" t="s">
        <v>7873</v>
      </c>
      <c r="C383" s="46" t="s">
        <v>7879</v>
      </c>
      <c r="D383" s="38">
        <v>3</v>
      </c>
      <c r="E383" s="38" t="s">
        <v>7886</v>
      </c>
      <c r="F383" s="38" t="s">
        <v>7887</v>
      </c>
      <c r="G383" s="38" t="s">
        <v>223</v>
      </c>
      <c r="H383" s="38" t="s">
        <v>6958</v>
      </c>
      <c r="I383" s="38" t="s">
        <v>1132</v>
      </c>
      <c r="J383" s="38" t="s">
        <v>7149</v>
      </c>
      <c r="K383" s="38" t="s">
        <v>7882</v>
      </c>
      <c r="L383" s="39" t="s">
        <v>1126</v>
      </c>
      <c r="M383" s="38"/>
      <c r="N383" s="38"/>
      <c r="O383" s="38"/>
      <c r="P383" s="38"/>
      <c r="Q383" s="38"/>
      <c r="R383" s="38"/>
      <c r="S383" s="38"/>
      <c r="T383" s="38" t="s">
        <v>229</v>
      </c>
      <c r="U383" s="39" t="s">
        <v>6939</v>
      </c>
      <c r="V383" s="38" t="s">
        <v>6880</v>
      </c>
      <c r="W383" s="38" t="s">
        <v>6921</v>
      </c>
      <c r="X383" s="39" t="s">
        <v>6882</v>
      </c>
      <c r="Y383" s="49" t="s">
        <v>6883</v>
      </c>
      <c r="Z383" s="38"/>
      <c r="AA383" s="38">
        <v>2</v>
      </c>
      <c r="AB383" s="38">
        <v>131044</v>
      </c>
      <c r="AC383" s="38">
        <v>2599</v>
      </c>
      <c r="AD383" s="38" t="s">
        <v>7888</v>
      </c>
      <c r="AE383" s="38" t="s">
        <v>7889</v>
      </c>
      <c r="AF383" s="38"/>
      <c r="AG383" s="38"/>
      <c r="AH383" s="38"/>
      <c r="AI383" s="57"/>
      <c r="AJ383" s="59" t="s">
        <v>6976</v>
      </c>
      <c r="AK383" s="57"/>
      <c r="AL383" s="41" t="str">
        <f>IF(A383="","",IF(IF(ISERROR(MATCH(A383,[1]vInfo!A:A,0)),"","VPC")&lt;&gt;"","VPC",IF(ISERROR(MATCH(A383,[2]vInfo!A:A,0)),IF(ISERROR(MATCH(A383,[3]vInfo!A:A,0)),"Non VPC(Location/Technical Constraint)","VPC (yet)"),"VPC (yet)")))</f>
        <v>Non VPC(Location/Technical Constraint)</v>
      </c>
      <c r="AM383" s="41" t="str">
        <f>IF(AL383="VPC (yet)",IFERROR(VLOOKUP(B383,[5]Sheet1!A:B,2,0),""),"")</f>
        <v/>
      </c>
      <c r="AN383" s="41" t="str">
        <f t="shared" si="11"/>
        <v>infra</v>
      </c>
    </row>
    <row r="384" spans="1:42" ht="18" customHeight="1">
      <c r="A384" s="38" t="str">
        <f t="shared" si="10"/>
        <v>v11gvmwesx04a</v>
      </c>
      <c r="B384" s="38" t="s">
        <v>7873</v>
      </c>
      <c r="C384" s="46" t="s">
        <v>7879</v>
      </c>
      <c r="D384" s="38">
        <v>3</v>
      </c>
      <c r="E384" s="38" t="s">
        <v>7890</v>
      </c>
      <c r="F384" s="38" t="s">
        <v>7891</v>
      </c>
      <c r="G384" s="38" t="s">
        <v>223</v>
      </c>
      <c r="H384" s="38" t="s">
        <v>6958</v>
      </c>
      <c r="I384" s="38" t="s">
        <v>1132</v>
      </c>
      <c r="J384" s="38" t="s">
        <v>7149</v>
      </c>
      <c r="K384" s="38" t="s">
        <v>7882</v>
      </c>
      <c r="L384" s="39" t="s">
        <v>1126</v>
      </c>
      <c r="M384" s="38"/>
      <c r="N384" s="38"/>
      <c r="O384" s="38"/>
      <c r="P384" s="38"/>
      <c r="Q384" s="38"/>
      <c r="R384" s="38"/>
      <c r="S384" s="38"/>
      <c r="T384" s="38" t="s">
        <v>229</v>
      </c>
      <c r="U384" s="39" t="s">
        <v>6939</v>
      </c>
      <c r="V384" s="38" t="s">
        <v>6880</v>
      </c>
      <c r="W384" s="38" t="s">
        <v>6921</v>
      </c>
      <c r="X384" s="39" t="s">
        <v>6882</v>
      </c>
      <c r="Y384" s="49" t="s">
        <v>6883</v>
      </c>
      <c r="Z384" s="38"/>
      <c r="AA384" s="38">
        <v>2</v>
      </c>
      <c r="AB384" s="38">
        <v>131044</v>
      </c>
      <c r="AC384" s="38">
        <v>2599</v>
      </c>
      <c r="AD384" s="38" t="s">
        <v>7892</v>
      </c>
      <c r="AE384" s="38" t="s">
        <v>7889</v>
      </c>
      <c r="AF384" s="38"/>
      <c r="AG384" s="38"/>
      <c r="AH384" s="38" t="s">
        <v>7885</v>
      </c>
      <c r="AI384" s="57"/>
      <c r="AJ384" s="59" t="s">
        <v>6976</v>
      </c>
      <c r="AK384" s="57"/>
      <c r="AL384" s="41" t="str">
        <f>IF(A384="","",IF(IF(ISERROR(MATCH(A384,[1]vInfo!A:A,0)),"","VPC")&lt;&gt;"","VPC",IF(ISERROR(MATCH(A384,[2]vInfo!A:A,0)),IF(ISERROR(MATCH(A384,[3]vInfo!A:A,0)),"Non VPC(Location/Technical Constraint)","VPC (yet)"),"VPC (yet)")))</f>
        <v>Non VPC(Location/Technical Constraint)</v>
      </c>
      <c r="AM384" s="41" t="str">
        <f>IF(AL384="VPC (yet)",IFERROR(VLOOKUP(B384,[5]Sheet1!A:B,2,0),""),"")</f>
        <v/>
      </c>
      <c r="AN384" s="41" t="str">
        <f t="shared" si="11"/>
        <v>infra</v>
      </c>
    </row>
    <row r="385" spans="1:41" ht="18" customHeight="1">
      <c r="A385" s="38" t="str">
        <f t="shared" si="10"/>
        <v>v11gvmwesx05a</v>
      </c>
      <c r="B385" s="38" t="s">
        <v>7873</v>
      </c>
      <c r="C385" s="46" t="s">
        <v>7879</v>
      </c>
      <c r="D385" s="38">
        <v>3</v>
      </c>
      <c r="E385" s="38" t="s">
        <v>7893</v>
      </c>
      <c r="F385" s="38" t="s">
        <v>7894</v>
      </c>
      <c r="G385" s="38" t="s">
        <v>223</v>
      </c>
      <c r="H385" s="38" t="s">
        <v>6958</v>
      </c>
      <c r="I385" s="38" t="s">
        <v>1132</v>
      </c>
      <c r="J385" s="38" t="s">
        <v>7149</v>
      </c>
      <c r="K385" s="38" t="s">
        <v>7882</v>
      </c>
      <c r="L385" s="39" t="s">
        <v>1126</v>
      </c>
      <c r="M385" s="38"/>
      <c r="N385" s="38"/>
      <c r="O385" s="38"/>
      <c r="P385" s="38"/>
      <c r="Q385" s="38"/>
      <c r="R385" s="38"/>
      <c r="S385" s="38"/>
      <c r="T385" s="38" t="s">
        <v>229</v>
      </c>
      <c r="U385" s="39" t="s">
        <v>6939</v>
      </c>
      <c r="V385" s="38" t="s">
        <v>6880</v>
      </c>
      <c r="W385" s="38" t="s">
        <v>6921</v>
      </c>
      <c r="X385" s="39" t="s">
        <v>6882</v>
      </c>
      <c r="Y385" s="49" t="s">
        <v>6883</v>
      </c>
      <c r="Z385" s="38"/>
      <c r="AA385" s="38">
        <v>2</v>
      </c>
      <c r="AB385" s="38">
        <v>98276</v>
      </c>
      <c r="AC385" s="38">
        <v>2599</v>
      </c>
      <c r="AD385" s="38" t="s">
        <v>7895</v>
      </c>
      <c r="AE385" s="38" t="s">
        <v>7896</v>
      </c>
      <c r="AF385" s="38"/>
      <c r="AG385" s="38"/>
      <c r="AH385" s="38" t="s">
        <v>7885</v>
      </c>
      <c r="AI385" s="57"/>
      <c r="AJ385" s="59" t="s">
        <v>7246</v>
      </c>
      <c r="AK385" s="57"/>
      <c r="AL385" s="41" t="str">
        <f>IF(A385="","",IF(IF(ISERROR(MATCH(A385,[1]vInfo!A:A,0)),"","VPC")&lt;&gt;"","VPC",IF(ISERROR(MATCH(A385,[2]vInfo!A:A,0)),IF(ISERROR(MATCH(A385,[3]vInfo!A:A,0)),"Non VPC(Location/Technical Constraint)","VPC (yet)"),"VPC (yet)")))</f>
        <v>Non VPC(Location/Technical Constraint)</v>
      </c>
      <c r="AM385" s="41" t="str">
        <f>IF(AL385="VPC (yet)",IFERROR(VLOOKUP(B385,[5]Sheet1!A:B,2,0),""),"")</f>
        <v/>
      </c>
      <c r="AN385" s="41" t="str">
        <f t="shared" si="11"/>
        <v>infra</v>
      </c>
    </row>
    <row r="386" spans="1:41" ht="18" customHeight="1">
      <c r="A386" s="38" t="str">
        <f t="shared" si="10"/>
        <v>v11gvmwesx06a</v>
      </c>
      <c r="B386" s="38" t="s">
        <v>7873</v>
      </c>
      <c r="C386" s="46" t="s">
        <v>7879</v>
      </c>
      <c r="D386" s="38">
        <v>3</v>
      </c>
      <c r="E386" s="38" t="s">
        <v>7897</v>
      </c>
      <c r="F386" s="38" t="s">
        <v>868</v>
      </c>
      <c r="G386" s="38" t="s">
        <v>223</v>
      </c>
      <c r="H386" s="38" t="s">
        <v>6958</v>
      </c>
      <c r="I386" s="38" t="s">
        <v>1132</v>
      </c>
      <c r="J386" s="38" t="s">
        <v>7149</v>
      </c>
      <c r="K386" s="38" t="s">
        <v>7882</v>
      </c>
      <c r="L386" s="39" t="s">
        <v>1126</v>
      </c>
      <c r="M386" s="38"/>
      <c r="N386" s="38"/>
      <c r="O386" s="38"/>
      <c r="P386" s="38"/>
      <c r="Q386" s="38"/>
      <c r="R386" s="38"/>
      <c r="S386" s="38"/>
      <c r="T386" s="38" t="s">
        <v>229</v>
      </c>
      <c r="U386" s="39" t="s">
        <v>6939</v>
      </c>
      <c r="V386" s="38" t="s">
        <v>6880</v>
      </c>
      <c r="W386" s="38" t="s">
        <v>6921</v>
      </c>
      <c r="X386" s="39" t="s">
        <v>6882</v>
      </c>
      <c r="Y386" s="49" t="s">
        <v>6883</v>
      </c>
      <c r="Z386" s="38"/>
      <c r="AA386" s="38">
        <v>2</v>
      </c>
      <c r="AB386" s="38">
        <v>59380</v>
      </c>
      <c r="AC386" s="38">
        <v>2266</v>
      </c>
      <c r="AD386" s="38" t="s">
        <v>7898</v>
      </c>
      <c r="AE386" s="38" t="s">
        <v>7889</v>
      </c>
      <c r="AF386" s="38"/>
      <c r="AG386" s="38"/>
      <c r="AH386" s="38" t="s">
        <v>7899</v>
      </c>
      <c r="AI386" s="57"/>
      <c r="AJ386" s="59" t="s">
        <v>7007</v>
      </c>
      <c r="AK386" s="57"/>
      <c r="AL386" s="41" t="str">
        <f>IF(A386="","",IF(IF(ISERROR(MATCH(A386,[1]vInfo!A:A,0)),"","VPC")&lt;&gt;"","VPC",IF(ISERROR(MATCH(A386,[2]vInfo!A:A,0)),IF(ISERROR(MATCH(A386,[3]vInfo!A:A,0)),"Non VPC(Location/Technical Constraint)","VPC (yet)"),"VPC (yet)")))</f>
        <v>Non VPC(Location/Technical Constraint)</v>
      </c>
      <c r="AM386" s="41" t="str">
        <f>IF(AL386="VPC (yet)",IFERROR(VLOOKUP(B386,[5]Sheet1!A:B,2,0),""),"")</f>
        <v/>
      </c>
      <c r="AN386" s="41" t="str">
        <f t="shared" si="11"/>
        <v>infra</v>
      </c>
    </row>
    <row r="387" spans="1:41" ht="18" customHeight="1">
      <c r="A387" s="38" t="str">
        <f t="shared" ref="A387:A410" si="12">TRIM(LOWER(E387))</f>
        <v>v11gvmwesx07a</v>
      </c>
      <c r="B387" s="38" t="s">
        <v>7873</v>
      </c>
      <c r="C387" s="46" t="s">
        <v>7879</v>
      </c>
      <c r="D387" s="38">
        <v>3</v>
      </c>
      <c r="E387" s="38" t="s">
        <v>7900</v>
      </c>
      <c r="F387" s="38" t="s">
        <v>870</v>
      </c>
      <c r="G387" s="38" t="s">
        <v>223</v>
      </c>
      <c r="H387" s="38" t="s">
        <v>6958</v>
      </c>
      <c r="I387" s="38" t="s">
        <v>1132</v>
      </c>
      <c r="J387" s="38" t="s">
        <v>7149</v>
      </c>
      <c r="K387" s="38" t="s">
        <v>7882</v>
      </c>
      <c r="L387" s="39" t="s">
        <v>1126</v>
      </c>
      <c r="M387" s="38"/>
      <c r="N387" s="38"/>
      <c r="O387" s="38"/>
      <c r="P387" s="38"/>
      <c r="Q387" s="38"/>
      <c r="R387" s="38"/>
      <c r="S387" s="38"/>
      <c r="T387" s="38" t="s">
        <v>229</v>
      </c>
      <c r="U387" s="39" t="s">
        <v>6939</v>
      </c>
      <c r="V387" s="38" t="s">
        <v>6880</v>
      </c>
      <c r="W387" s="38" t="s">
        <v>6921</v>
      </c>
      <c r="X387" s="39" t="s">
        <v>6882</v>
      </c>
      <c r="Y387" s="49" t="s">
        <v>6883</v>
      </c>
      <c r="Z387" s="38"/>
      <c r="AA387" s="38">
        <v>2</v>
      </c>
      <c r="AB387" s="38">
        <v>65524</v>
      </c>
      <c r="AC387" s="38">
        <v>2533</v>
      </c>
      <c r="AD387" s="38" t="s">
        <v>7901</v>
      </c>
      <c r="AE387" s="38" t="s">
        <v>7889</v>
      </c>
      <c r="AF387" s="38"/>
      <c r="AG387" s="38"/>
      <c r="AH387" s="38" t="s">
        <v>7899</v>
      </c>
      <c r="AI387" s="57"/>
      <c r="AJ387" s="59" t="s">
        <v>7073</v>
      </c>
      <c r="AK387" s="57"/>
      <c r="AL387" s="41" t="str">
        <f>IF(A387="","",IF(IF(ISERROR(MATCH(A387,[1]vInfo!A:A,0)),"","VPC")&lt;&gt;"","VPC",IF(ISERROR(MATCH(A387,[2]vInfo!A:A,0)),IF(ISERROR(MATCH(A387,[3]vInfo!A:A,0)),"Non VPC(Location/Technical Constraint)","VPC (yet)"),"VPC (yet)")))</f>
        <v>Non VPC(Location/Technical Constraint)</v>
      </c>
      <c r="AM387" s="41" t="str">
        <f>IF(AL387="VPC (yet)",IFERROR(VLOOKUP(B387,[5]Sheet1!A:B,2,0),""),"")</f>
        <v/>
      </c>
      <c r="AN387" s="41" t="str">
        <f t="shared" si="11"/>
        <v>infra</v>
      </c>
    </row>
    <row r="388" spans="1:41" ht="18" customHeight="1">
      <c r="A388" s="38" t="str">
        <f t="shared" si="12"/>
        <v>v11gvmwesx08a</v>
      </c>
      <c r="B388" s="38" t="s">
        <v>7873</v>
      </c>
      <c r="C388" s="46" t="s">
        <v>7879</v>
      </c>
      <c r="D388" s="38">
        <v>3</v>
      </c>
      <c r="E388" s="38" t="s">
        <v>7902</v>
      </c>
      <c r="F388" s="38" t="s">
        <v>7903</v>
      </c>
      <c r="G388" s="38" t="s">
        <v>223</v>
      </c>
      <c r="H388" s="38" t="s">
        <v>6958</v>
      </c>
      <c r="I388" s="38" t="s">
        <v>1132</v>
      </c>
      <c r="J388" s="38" t="s">
        <v>7149</v>
      </c>
      <c r="K388" s="38" t="s">
        <v>7882</v>
      </c>
      <c r="L388" s="39" t="s">
        <v>1126</v>
      </c>
      <c r="M388" s="38"/>
      <c r="N388" s="38"/>
      <c r="O388" s="38"/>
      <c r="P388" s="38"/>
      <c r="Q388" s="38"/>
      <c r="R388" s="38"/>
      <c r="S388" s="38"/>
      <c r="T388" s="38" t="s">
        <v>229</v>
      </c>
      <c r="U388" s="39" t="s">
        <v>6939</v>
      </c>
      <c r="V388" s="38" t="s">
        <v>6880</v>
      </c>
      <c r="W388" s="38" t="s">
        <v>6921</v>
      </c>
      <c r="X388" s="39" t="s">
        <v>6882</v>
      </c>
      <c r="Y388" s="49" t="s">
        <v>6883</v>
      </c>
      <c r="Z388" s="38"/>
      <c r="AA388" s="38">
        <v>2</v>
      </c>
      <c r="AB388" s="38">
        <v>98276</v>
      </c>
      <c r="AC388" s="38">
        <v>2599</v>
      </c>
      <c r="AD388" s="38" t="s">
        <v>7904</v>
      </c>
      <c r="AE388" s="38" t="s">
        <v>7905</v>
      </c>
      <c r="AF388" s="38"/>
      <c r="AG388" s="38"/>
      <c r="AH388" s="38" t="s">
        <v>7885</v>
      </c>
      <c r="AI388" s="57"/>
      <c r="AJ388" s="59" t="s">
        <v>6976</v>
      </c>
      <c r="AK388" s="57"/>
      <c r="AL388" s="41" t="str">
        <f>IF(A388="","",IF(IF(ISERROR(MATCH(A388,[1]vInfo!A:A,0)),"","VPC")&lt;&gt;"","VPC",IF(ISERROR(MATCH(A388,[2]vInfo!A:A,0)),IF(ISERROR(MATCH(A388,[3]vInfo!A:A,0)),"Non VPC(Location/Technical Constraint)","VPC (yet)"),"VPC (yet)")))</f>
        <v>Non VPC(Location/Technical Constraint)</v>
      </c>
      <c r="AM388" s="41" t="str">
        <f>IF(AL388="VPC (yet)",IFERROR(VLOOKUP(B388,[5]Sheet1!A:B,2,0),""),"")</f>
        <v/>
      </c>
      <c r="AN388" s="41" t="str">
        <f t="shared" ref="AN388:AN410" si="13">IFERROR(IF(V388="Joy Sung","infra",IF(X388="Miko CHIANG","infra","AP")),"")</f>
        <v>infra</v>
      </c>
    </row>
    <row r="389" spans="1:41" ht="18" customHeight="1">
      <c r="A389" s="38" t="str">
        <f t="shared" si="12"/>
        <v>v11gvmwesx09a</v>
      </c>
      <c r="B389" s="38" t="s">
        <v>7873</v>
      </c>
      <c r="C389" s="46" t="s">
        <v>7879</v>
      </c>
      <c r="D389" s="38">
        <v>3</v>
      </c>
      <c r="E389" s="38" t="s">
        <v>7906</v>
      </c>
      <c r="F389" s="38" t="s">
        <v>874</v>
      </c>
      <c r="G389" s="38" t="s">
        <v>223</v>
      </c>
      <c r="H389" s="38" t="s">
        <v>6958</v>
      </c>
      <c r="I389" s="38" t="s">
        <v>1132</v>
      </c>
      <c r="J389" s="38" t="s">
        <v>7149</v>
      </c>
      <c r="K389" s="38" t="s">
        <v>7882</v>
      </c>
      <c r="L389" s="39" t="s">
        <v>1126</v>
      </c>
      <c r="M389" s="38"/>
      <c r="N389" s="38"/>
      <c r="O389" s="38"/>
      <c r="P389" s="38"/>
      <c r="Q389" s="38"/>
      <c r="R389" s="38"/>
      <c r="S389" s="38"/>
      <c r="T389" s="38" t="s">
        <v>229</v>
      </c>
      <c r="U389" s="39" t="s">
        <v>6939</v>
      </c>
      <c r="V389" s="38" t="s">
        <v>6880</v>
      </c>
      <c r="W389" s="38" t="s">
        <v>6921</v>
      </c>
      <c r="X389" s="39" t="s">
        <v>6882</v>
      </c>
      <c r="Y389" s="49" t="s">
        <v>6883</v>
      </c>
      <c r="Z389" s="38"/>
      <c r="AA389" s="38">
        <v>2</v>
      </c>
      <c r="AB389" s="38">
        <v>65524</v>
      </c>
      <c r="AC389" s="38">
        <v>2533</v>
      </c>
      <c r="AD389" s="38" t="s">
        <v>7907</v>
      </c>
      <c r="AE389" s="38" t="s">
        <v>7908</v>
      </c>
      <c r="AF389" s="38"/>
      <c r="AG389" s="38"/>
      <c r="AH389" s="38" t="s">
        <v>7885</v>
      </c>
      <c r="AI389" s="57"/>
      <c r="AJ389" s="59" t="s">
        <v>7073</v>
      </c>
      <c r="AK389" s="57"/>
      <c r="AL389" s="41" t="str">
        <f>IF(A389="","",IF(IF(ISERROR(MATCH(A389,[1]vInfo!A:A,0)),"","VPC")&lt;&gt;"","VPC",IF(ISERROR(MATCH(A389,[2]vInfo!A:A,0)),IF(ISERROR(MATCH(A389,[3]vInfo!A:A,0)),"Non VPC(Location/Technical Constraint)","VPC (yet)"),"VPC (yet)")))</f>
        <v>Non VPC(Location/Technical Constraint)</v>
      </c>
      <c r="AM389" s="41" t="str">
        <f>IF(AL389="VPC (yet)",IFERROR(VLOOKUP(B389,[5]Sheet1!A:B,2,0),""),"")</f>
        <v/>
      </c>
      <c r="AN389" s="41" t="str">
        <f t="shared" si="13"/>
        <v>infra</v>
      </c>
    </row>
    <row r="390" spans="1:41" ht="18" customHeight="1">
      <c r="A390" s="38" t="str">
        <f t="shared" si="12"/>
        <v>v11gvmwesx10a</v>
      </c>
      <c r="B390" s="38" t="s">
        <v>7873</v>
      </c>
      <c r="C390" s="46" t="s">
        <v>7879</v>
      </c>
      <c r="D390" s="38">
        <v>3</v>
      </c>
      <c r="E390" s="38" t="s">
        <v>7909</v>
      </c>
      <c r="F390" s="38" t="s">
        <v>877</v>
      </c>
      <c r="G390" s="38" t="s">
        <v>223</v>
      </c>
      <c r="H390" s="38" t="s">
        <v>6958</v>
      </c>
      <c r="I390" s="38" t="s">
        <v>1132</v>
      </c>
      <c r="J390" s="38" t="s">
        <v>7149</v>
      </c>
      <c r="K390" s="38" t="s">
        <v>7882</v>
      </c>
      <c r="L390" s="39" t="s">
        <v>1126</v>
      </c>
      <c r="M390" s="38"/>
      <c r="N390" s="38"/>
      <c r="O390" s="38"/>
      <c r="P390" s="38"/>
      <c r="Q390" s="38"/>
      <c r="R390" s="38"/>
      <c r="S390" s="38"/>
      <c r="T390" s="38" t="s">
        <v>229</v>
      </c>
      <c r="U390" s="39" t="s">
        <v>6939</v>
      </c>
      <c r="V390" s="38" t="s">
        <v>6880</v>
      </c>
      <c r="W390" s="38" t="s">
        <v>6921</v>
      </c>
      <c r="X390" s="39" t="s">
        <v>6882</v>
      </c>
      <c r="Y390" s="49" t="s">
        <v>6883</v>
      </c>
      <c r="Z390" s="38"/>
      <c r="AA390" s="38">
        <v>2</v>
      </c>
      <c r="AB390" s="38">
        <v>59380</v>
      </c>
      <c r="AC390" s="38">
        <v>2266</v>
      </c>
      <c r="AD390" s="38" t="s">
        <v>7910</v>
      </c>
      <c r="AE390" s="38" t="s">
        <v>7911</v>
      </c>
      <c r="AF390" s="38"/>
      <c r="AG390" s="38"/>
      <c r="AH390" s="38" t="s">
        <v>7885</v>
      </c>
      <c r="AI390" s="57"/>
      <c r="AJ390" s="59" t="s">
        <v>7246</v>
      </c>
      <c r="AK390" s="57"/>
      <c r="AL390" s="41" t="str">
        <f>IF(A390="","",IF(IF(ISERROR(MATCH(A390,[1]vInfo!A:A,0)),"","VPC")&lt;&gt;"","VPC",IF(ISERROR(MATCH(A390,[2]vInfo!A:A,0)),IF(ISERROR(MATCH(A390,[3]vInfo!A:A,0)),"Non VPC(Location/Technical Constraint)","VPC (yet)"),"VPC (yet)")))</f>
        <v>Non VPC(Location/Technical Constraint)</v>
      </c>
      <c r="AM390" s="41" t="str">
        <f>IF(AL390="VPC (yet)",IFERROR(VLOOKUP(B390,[5]Sheet1!A:B,2,0),""),"")</f>
        <v/>
      </c>
      <c r="AN390" s="41" t="str">
        <f t="shared" si="13"/>
        <v>infra</v>
      </c>
    </row>
    <row r="391" spans="1:41" ht="18" customHeight="1">
      <c r="A391" s="38" t="str">
        <f t="shared" si="12"/>
        <v>v11gvmwesx11a</v>
      </c>
      <c r="B391" s="38" t="s">
        <v>7873</v>
      </c>
      <c r="C391" s="46" t="s">
        <v>7879</v>
      </c>
      <c r="D391" s="38">
        <v>3</v>
      </c>
      <c r="E391" s="38" t="s">
        <v>7912</v>
      </c>
      <c r="F391" s="38" t="s">
        <v>879</v>
      </c>
      <c r="G391" s="38" t="s">
        <v>223</v>
      </c>
      <c r="H391" s="38" t="s">
        <v>6958</v>
      </c>
      <c r="I391" s="38" t="s">
        <v>1132</v>
      </c>
      <c r="J391" s="38" t="s">
        <v>7149</v>
      </c>
      <c r="K391" s="38" t="s">
        <v>7882</v>
      </c>
      <c r="L391" s="39" t="s">
        <v>1126</v>
      </c>
      <c r="M391" s="38"/>
      <c r="N391" s="38"/>
      <c r="O391" s="38"/>
      <c r="P391" s="38"/>
      <c r="Q391" s="38"/>
      <c r="R391" s="38"/>
      <c r="S391" s="38"/>
      <c r="T391" s="38" t="s">
        <v>229</v>
      </c>
      <c r="U391" s="39" t="s">
        <v>6939</v>
      </c>
      <c r="V391" s="38" t="s">
        <v>6880</v>
      </c>
      <c r="W391" s="38" t="s">
        <v>6921</v>
      </c>
      <c r="X391" s="39" t="s">
        <v>6882</v>
      </c>
      <c r="Y391" s="49" t="s">
        <v>6883</v>
      </c>
      <c r="Z391" s="38"/>
      <c r="AA391" s="38">
        <v>2</v>
      </c>
      <c r="AB391" s="38">
        <v>53236</v>
      </c>
      <c r="AC391" s="38">
        <v>2666</v>
      </c>
      <c r="AD391" s="38" t="s">
        <v>7913</v>
      </c>
      <c r="AE391" s="38" t="s">
        <v>7914</v>
      </c>
      <c r="AF391" s="38"/>
      <c r="AG391" s="38"/>
      <c r="AH391" s="38" t="s">
        <v>7885</v>
      </c>
      <c r="AI391" s="57"/>
      <c r="AJ391" s="59" t="s">
        <v>7246</v>
      </c>
      <c r="AK391" s="57"/>
      <c r="AL391" s="41" t="str">
        <f>IF(A391="","",IF(IF(ISERROR(MATCH(A391,[1]vInfo!A:A,0)),"","VPC")&lt;&gt;"","VPC",IF(ISERROR(MATCH(A391,[2]vInfo!A:A,0)),IF(ISERROR(MATCH(A391,[3]vInfo!A:A,0)),"Non VPC(Location/Technical Constraint)","VPC (yet)"),"VPC (yet)")))</f>
        <v>Non VPC(Location/Technical Constraint)</v>
      </c>
      <c r="AM391" s="41" t="str">
        <f>IF(AL391="VPC (yet)",IFERROR(VLOOKUP(B391,[5]Sheet1!A:B,2,0),""),"")</f>
        <v/>
      </c>
      <c r="AN391" s="41" t="str">
        <f t="shared" si="13"/>
        <v>infra</v>
      </c>
    </row>
    <row r="392" spans="1:41" ht="18" customHeight="1">
      <c r="A392" s="38" t="str">
        <f t="shared" si="12"/>
        <v>v11gvmwesx12a</v>
      </c>
      <c r="B392" s="38" t="s">
        <v>7873</v>
      </c>
      <c r="C392" s="46" t="s">
        <v>7879</v>
      </c>
      <c r="D392" s="38">
        <v>3</v>
      </c>
      <c r="E392" s="38" t="s">
        <v>7915</v>
      </c>
      <c r="F392" s="38" t="s">
        <v>7916</v>
      </c>
      <c r="G392" s="38" t="s">
        <v>223</v>
      </c>
      <c r="H392" s="38" t="s">
        <v>6958</v>
      </c>
      <c r="I392" s="38" t="s">
        <v>1132</v>
      </c>
      <c r="J392" s="38" t="s">
        <v>7149</v>
      </c>
      <c r="K392" s="38" t="s">
        <v>7882</v>
      </c>
      <c r="L392" s="39" t="s">
        <v>1126</v>
      </c>
      <c r="M392" s="38"/>
      <c r="N392" s="38"/>
      <c r="O392" s="38"/>
      <c r="P392" s="38"/>
      <c r="Q392" s="38"/>
      <c r="R392" s="38"/>
      <c r="S392" s="38"/>
      <c r="T392" s="38" t="s">
        <v>229</v>
      </c>
      <c r="U392" s="39" t="s">
        <v>6939</v>
      </c>
      <c r="V392" s="38" t="s">
        <v>6880</v>
      </c>
      <c r="W392" s="38" t="s">
        <v>6921</v>
      </c>
      <c r="X392" s="39" t="s">
        <v>6882</v>
      </c>
      <c r="Y392" s="49" t="s">
        <v>6883</v>
      </c>
      <c r="Z392" s="38"/>
      <c r="AA392" s="38">
        <v>2</v>
      </c>
      <c r="AB392" s="38">
        <v>262115</v>
      </c>
      <c r="AC392" s="38">
        <v>2699</v>
      </c>
      <c r="AD392" s="38" t="s">
        <v>7917</v>
      </c>
      <c r="AE392" s="38" t="s">
        <v>7918</v>
      </c>
      <c r="AF392" s="38"/>
      <c r="AG392" s="38"/>
      <c r="AH392" s="38" t="s">
        <v>7885</v>
      </c>
      <c r="AI392" s="57"/>
      <c r="AJ392" s="59" t="s">
        <v>7066</v>
      </c>
      <c r="AK392" s="57"/>
      <c r="AL392" s="41" t="str">
        <f>IF(A392="","",IF(IF(ISERROR(MATCH(A392,[1]vInfo!A:A,0)),"","VPC")&lt;&gt;"","VPC",IF(ISERROR(MATCH(A392,[2]vInfo!A:A,0)),IF(ISERROR(MATCH(A392,[3]vInfo!A:A,0)),"Non VPC(Location/Technical Constraint)","VPC (yet)"),"VPC (yet)")))</f>
        <v>Non VPC(Location/Technical Constraint)</v>
      </c>
      <c r="AM392" s="41" t="str">
        <f>IF(AL392="VPC (yet)",IFERROR(VLOOKUP(B392,[5]Sheet1!A:B,2,0),""),"")</f>
        <v/>
      </c>
      <c r="AN392" s="41" t="str">
        <f t="shared" si="13"/>
        <v>infra</v>
      </c>
    </row>
    <row r="393" spans="1:41" ht="18" customHeight="1">
      <c r="A393" s="38" t="str">
        <f t="shared" si="12"/>
        <v>v11gvmwesx13a</v>
      </c>
      <c r="B393" s="38" t="s">
        <v>7873</v>
      </c>
      <c r="C393" s="46" t="s">
        <v>7879</v>
      </c>
      <c r="D393" s="38">
        <v>3</v>
      </c>
      <c r="E393" s="38" t="s">
        <v>7919</v>
      </c>
      <c r="F393" s="38" t="s">
        <v>7920</v>
      </c>
      <c r="G393" s="38" t="s">
        <v>223</v>
      </c>
      <c r="H393" s="38" t="s">
        <v>6958</v>
      </c>
      <c r="I393" s="38" t="s">
        <v>1132</v>
      </c>
      <c r="J393" s="38" t="s">
        <v>7149</v>
      </c>
      <c r="K393" s="38" t="s">
        <v>7882</v>
      </c>
      <c r="L393" s="39" t="s">
        <v>1126</v>
      </c>
      <c r="M393" s="38"/>
      <c r="N393" s="38"/>
      <c r="O393" s="38"/>
      <c r="P393" s="38"/>
      <c r="Q393" s="38"/>
      <c r="R393" s="38"/>
      <c r="S393" s="38"/>
      <c r="T393" s="38" t="s">
        <v>229</v>
      </c>
      <c r="U393" s="39" t="s">
        <v>6939</v>
      </c>
      <c r="V393" s="38" t="s">
        <v>6880</v>
      </c>
      <c r="W393" s="38" t="s">
        <v>6921</v>
      </c>
      <c r="X393" s="39" t="s">
        <v>6882</v>
      </c>
      <c r="Y393" s="49" t="s">
        <v>6883</v>
      </c>
      <c r="Z393" s="38"/>
      <c r="AA393" s="38">
        <v>2</v>
      </c>
      <c r="AB393" s="38">
        <v>262113</v>
      </c>
      <c r="AC393" s="38">
        <v>2699</v>
      </c>
      <c r="AD393" s="38" t="s">
        <v>7921</v>
      </c>
      <c r="AE393" s="38" t="s">
        <v>7918</v>
      </c>
      <c r="AF393" s="38"/>
      <c r="AG393" s="38"/>
      <c r="AH393" s="38" t="s">
        <v>7885</v>
      </c>
      <c r="AI393" s="57"/>
      <c r="AJ393" s="59" t="s">
        <v>7066</v>
      </c>
      <c r="AK393" s="57"/>
      <c r="AL393" s="41" t="str">
        <f>IF(A393="","",IF(IF(ISERROR(MATCH(A393,[1]vInfo!A:A,0)),"","VPC")&lt;&gt;"","VPC",IF(ISERROR(MATCH(A393,[2]vInfo!A:A,0)),IF(ISERROR(MATCH(A393,[3]vInfo!A:A,0)),"Non VPC(Location/Technical Constraint)","VPC (yet)"),"VPC (yet)")))</f>
        <v>Non VPC(Location/Technical Constraint)</v>
      </c>
      <c r="AM393" s="41" t="str">
        <f>IF(AL393="VPC (yet)",IFERROR(VLOOKUP(B393,[5]Sheet1!A:B,2,0),""),"")</f>
        <v/>
      </c>
      <c r="AN393" s="41" t="str">
        <f t="shared" si="13"/>
        <v>infra</v>
      </c>
    </row>
    <row r="394" spans="1:41" ht="18" customHeight="1">
      <c r="A394" s="38" t="str">
        <f t="shared" si="12"/>
        <v>v11gvmwesx14a</v>
      </c>
      <c r="B394" s="38" t="s">
        <v>7873</v>
      </c>
      <c r="C394" s="46" t="s">
        <v>7879</v>
      </c>
      <c r="D394" s="38">
        <v>3</v>
      </c>
      <c r="E394" s="38" t="s">
        <v>7922</v>
      </c>
      <c r="F394" s="38" t="s">
        <v>7923</v>
      </c>
      <c r="G394" s="38" t="s">
        <v>223</v>
      </c>
      <c r="H394" s="38" t="s">
        <v>6958</v>
      </c>
      <c r="I394" s="38" t="s">
        <v>1132</v>
      </c>
      <c r="J394" s="38" t="s">
        <v>7149</v>
      </c>
      <c r="K394" s="38" t="s">
        <v>7882</v>
      </c>
      <c r="L394" s="39" t="s">
        <v>1126</v>
      </c>
      <c r="M394" s="38"/>
      <c r="N394" s="38"/>
      <c r="O394" s="38"/>
      <c r="P394" s="38"/>
      <c r="Q394" s="38"/>
      <c r="R394" s="38"/>
      <c r="S394" s="38"/>
      <c r="T394" s="38" t="s">
        <v>229</v>
      </c>
      <c r="U394" s="39" t="s">
        <v>6939</v>
      </c>
      <c r="V394" s="38" t="s">
        <v>6880</v>
      </c>
      <c r="W394" s="38" t="s">
        <v>6921</v>
      </c>
      <c r="X394" s="39" t="s">
        <v>6882</v>
      </c>
      <c r="Y394" s="49" t="s">
        <v>6883</v>
      </c>
      <c r="Z394" s="38"/>
      <c r="AA394" s="38">
        <v>2</v>
      </c>
      <c r="AB394" s="38">
        <v>65348</v>
      </c>
      <c r="AC394" s="38">
        <v>2399</v>
      </c>
      <c r="AD394" s="38" t="s">
        <v>7924</v>
      </c>
      <c r="AE394" s="38" t="s">
        <v>7908</v>
      </c>
      <c r="AF394" s="38"/>
      <c r="AG394" s="38"/>
      <c r="AH394" s="38" t="s">
        <v>7885</v>
      </c>
      <c r="AI394" s="57"/>
      <c r="AJ394" s="59" t="s">
        <v>7066</v>
      </c>
      <c r="AK394" s="57"/>
      <c r="AL394" s="41" t="str">
        <f>IF(A394="","",IF(IF(ISERROR(MATCH(A394,[1]vInfo!A:A,0)),"","VPC")&lt;&gt;"","VPC",IF(ISERROR(MATCH(A394,[2]vInfo!A:A,0)),IF(ISERROR(MATCH(A394,[3]vInfo!A:A,0)),"Non VPC(Location/Technical Constraint)","VPC (yet)"),"VPC (yet)")))</f>
        <v>Non VPC(Location/Technical Constraint)</v>
      </c>
      <c r="AM394" s="41" t="str">
        <f>IF(AL394="VPC (yet)",IFERROR(VLOOKUP(B394,[5]Sheet1!A:B,2,0),""),"")</f>
        <v/>
      </c>
      <c r="AN394" s="41" t="str">
        <f t="shared" si="13"/>
        <v>infra</v>
      </c>
    </row>
    <row r="395" spans="1:41" ht="18" customHeight="1">
      <c r="A395" s="38" t="str">
        <f t="shared" si="12"/>
        <v>v11rvmvc1a</v>
      </c>
      <c r="B395" s="38" t="s">
        <v>8140</v>
      </c>
      <c r="C395" s="38" t="s">
        <v>7874</v>
      </c>
      <c r="D395" s="38">
        <v>3</v>
      </c>
      <c r="E395" s="38" t="s">
        <v>7925</v>
      </c>
      <c r="F395" s="38" t="s">
        <v>7926</v>
      </c>
      <c r="G395" s="39" t="s">
        <v>311</v>
      </c>
      <c r="H395" s="39" t="s">
        <v>6878</v>
      </c>
      <c r="I395" s="38" t="s">
        <v>1132</v>
      </c>
      <c r="J395" s="38" t="s">
        <v>7877</v>
      </c>
      <c r="K395" s="39" t="s">
        <v>7173</v>
      </c>
      <c r="L395" s="39" t="s">
        <v>1126</v>
      </c>
      <c r="M395" s="39"/>
      <c r="N395" s="39"/>
      <c r="O395" s="39"/>
      <c r="P395" s="39"/>
      <c r="Q395" s="39"/>
      <c r="R395" s="39"/>
      <c r="S395" s="39"/>
      <c r="T395" s="39" t="s">
        <v>229</v>
      </c>
      <c r="U395" s="39" t="s">
        <v>6939</v>
      </c>
      <c r="V395" s="39" t="s">
        <v>6880</v>
      </c>
      <c r="W395" s="39" t="s">
        <v>6935</v>
      </c>
      <c r="X395" s="39" t="s">
        <v>6882</v>
      </c>
      <c r="Y395" s="49" t="s">
        <v>265</v>
      </c>
      <c r="Z395" s="57">
        <v>64</v>
      </c>
      <c r="AA395" s="57"/>
      <c r="AB395" s="57" t="s">
        <v>7179</v>
      </c>
      <c r="AC395" s="57" t="s">
        <v>7878</v>
      </c>
      <c r="AD395" s="57"/>
      <c r="AE395" s="57" t="s">
        <v>7180</v>
      </c>
      <c r="AF395" s="57"/>
      <c r="AG395" s="57"/>
      <c r="AH395" s="57"/>
      <c r="AI395" s="57"/>
      <c r="AJ395" s="57"/>
      <c r="AK395" s="57"/>
      <c r="AL395" s="41" t="s">
        <v>8123</v>
      </c>
      <c r="AM395" s="41" t="str">
        <f>IF(AL395="VPC (yet)",IFERROR(VLOOKUP(B395,[5]Sheet1!A:B,2,0),""),"")</f>
        <v/>
      </c>
      <c r="AN395" s="41" t="str">
        <f t="shared" si="13"/>
        <v>infra</v>
      </c>
      <c r="AO395" s="41" t="e">
        <f>MATCH(B395,[4]Dashboard!B:B,0)</f>
        <v>#N/A</v>
      </c>
    </row>
    <row r="396" spans="1:41" ht="18" customHeight="1">
      <c r="A396" s="38" t="str">
        <f t="shared" si="12"/>
        <v>v11rvmwesx04a</v>
      </c>
      <c r="B396" s="38" t="s">
        <v>7873</v>
      </c>
      <c r="C396" s="46" t="s">
        <v>7879</v>
      </c>
      <c r="D396" s="38">
        <v>3</v>
      </c>
      <c r="E396" s="38" t="s">
        <v>7927</v>
      </c>
      <c r="F396" s="38" t="s">
        <v>7928</v>
      </c>
      <c r="G396" s="38" t="s">
        <v>311</v>
      </c>
      <c r="H396" s="38" t="s">
        <v>6958</v>
      </c>
      <c r="I396" s="38" t="s">
        <v>6959</v>
      </c>
      <c r="J396" s="38" t="s">
        <v>7149</v>
      </c>
      <c r="K396" s="38" t="s">
        <v>7882</v>
      </c>
      <c r="L396" s="39" t="s">
        <v>1126</v>
      </c>
      <c r="M396" s="38"/>
      <c r="N396" s="38"/>
      <c r="O396" s="38"/>
      <c r="P396" s="38"/>
      <c r="Q396" s="38"/>
      <c r="R396" s="38"/>
      <c r="S396" s="38"/>
      <c r="T396" s="39" t="s">
        <v>7605</v>
      </c>
      <c r="U396" s="39" t="s">
        <v>6939</v>
      </c>
      <c r="V396" s="38" t="s">
        <v>6880</v>
      </c>
      <c r="W396" s="38" t="s">
        <v>6921</v>
      </c>
      <c r="X396" s="39" t="s">
        <v>6882</v>
      </c>
      <c r="Y396" s="49" t="s">
        <v>6883</v>
      </c>
      <c r="Z396" s="38"/>
      <c r="AA396" s="38">
        <v>2</v>
      </c>
      <c r="AB396" s="38">
        <v>131044</v>
      </c>
      <c r="AC396" s="38">
        <v>2599</v>
      </c>
      <c r="AD396" s="38" t="s">
        <v>7929</v>
      </c>
      <c r="AE396" s="38" t="s">
        <v>7930</v>
      </c>
      <c r="AF396" s="38"/>
      <c r="AG396" s="38"/>
      <c r="AH396" s="38" t="s">
        <v>7931</v>
      </c>
      <c r="AI396" s="57"/>
      <c r="AJ396" s="59" t="s">
        <v>7246</v>
      </c>
      <c r="AK396" s="57"/>
      <c r="AL396" s="41" t="str">
        <f>IF(A396="","",IF(IF(ISERROR(MATCH(A396,[1]vInfo!A:A,0)),"","VPC")&lt;&gt;"","VPC",IF(ISERROR(MATCH(A396,[2]vInfo!A:A,0)),IF(ISERROR(MATCH(A396,[3]vInfo!A:A,0)),"Non VPC(Location/Technical Constraint)","VPC (yet)"),"VPC (yet)")))</f>
        <v>Non VPC(Location/Technical Constraint)</v>
      </c>
      <c r="AM396" s="41" t="str">
        <f>IF(AL396="VPC (yet)",IFERROR(VLOOKUP(B396,[5]Sheet1!A:B,2,0),""),"")</f>
        <v/>
      </c>
      <c r="AN396" s="41" t="str">
        <f t="shared" si="13"/>
        <v>infra</v>
      </c>
    </row>
    <row r="397" spans="1:41" s="57" customFormat="1" ht="18" customHeight="1">
      <c r="A397" s="38" t="str">
        <f t="shared" si="12"/>
        <v>v11rvmwesx05a</v>
      </c>
      <c r="B397" s="38" t="s">
        <v>7873</v>
      </c>
      <c r="C397" s="46" t="s">
        <v>7879</v>
      </c>
      <c r="D397" s="38">
        <v>3</v>
      </c>
      <c r="E397" s="38" t="s">
        <v>7932</v>
      </c>
      <c r="F397" s="38" t="s">
        <v>7933</v>
      </c>
      <c r="G397" s="38" t="s">
        <v>311</v>
      </c>
      <c r="H397" s="38" t="s">
        <v>6958</v>
      </c>
      <c r="I397" s="38" t="s">
        <v>6959</v>
      </c>
      <c r="J397" s="38" t="s">
        <v>7149</v>
      </c>
      <c r="K397" s="38" t="s">
        <v>7882</v>
      </c>
      <c r="L397" s="39" t="s">
        <v>1126</v>
      </c>
      <c r="M397" s="38"/>
      <c r="N397" s="38"/>
      <c r="O397" s="38"/>
      <c r="P397" s="38"/>
      <c r="Q397" s="38"/>
      <c r="R397" s="38"/>
      <c r="S397" s="38"/>
      <c r="T397" s="38" t="s">
        <v>7613</v>
      </c>
      <c r="U397" s="39" t="s">
        <v>6939</v>
      </c>
      <c r="V397" s="38" t="s">
        <v>6880</v>
      </c>
      <c r="W397" s="38" t="s">
        <v>6921</v>
      </c>
      <c r="X397" s="39" t="s">
        <v>6882</v>
      </c>
      <c r="Y397" s="49" t="s">
        <v>6883</v>
      </c>
      <c r="Z397" s="38"/>
      <c r="AA397" s="38">
        <v>2</v>
      </c>
      <c r="AB397" s="38">
        <v>131044</v>
      </c>
      <c r="AC397" s="38">
        <v>2599</v>
      </c>
      <c r="AD397" s="38" t="s">
        <v>7934</v>
      </c>
      <c r="AE397" s="38" t="s">
        <v>7930</v>
      </c>
      <c r="AF397" s="38"/>
      <c r="AG397" s="38"/>
      <c r="AH397" s="38" t="s">
        <v>7931</v>
      </c>
      <c r="AJ397" s="59" t="s">
        <v>7254</v>
      </c>
      <c r="AL397" s="41" t="str">
        <f>IF(A397="","",IF(IF(ISERROR(MATCH(A397,[1]vInfo!A:A,0)),"","VPC")&lt;&gt;"","VPC",IF(ISERROR(MATCH(A397,[2]vInfo!A:A,0)),IF(ISERROR(MATCH(A397,[3]vInfo!A:A,0)),"Non VPC(Location/Technical Constraint)","VPC (yet)"),"VPC (yet)")))</f>
        <v>Non VPC(Location/Technical Constraint)</v>
      </c>
      <c r="AM397" s="41" t="str">
        <f>IF(AL397="VPC (yet)",IFERROR(VLOOKUP(B397,[5]Sheet1!A:B,2,0),""),"")</f>
        <v/>
      </c>
      <c r="AN397" s="41" t="str">
        <f t="shared" si="13"/>
        <v>infra</v>
      </c>
    </row>
    <row r="398" spans="1:41" s="57" customFormat="1" ht="18" customHeight="1">
      <c r="A398" s="38" t="str">
        <f t="shared" si="12"/>
        <v>v11rvmwesx06a</v>
      </c>
      <c r="B398" s="38" t="s">
        <v>7873</v>
      </c>
      <c r="C398" s="46" t="s">
        <v>7879</v>
      </c>
      <c r="D398" s="38">
        <v>3</v>
      </c>
      <c r="E398" s="38" t="s">
        <v>7935</v>
      </c>
      <c r="F398" s="38" t="s">
        <v>896</v>
      </c>
      <c r="G398" s="38" t="s">
        <v>311</v>
      </c>
      <c r="H398" s="38" t="s">
        <v>6958</v>
      </c>
      <c r="I398" s="38" t="s">
        <v>6959</v>
      </c>
      <c r="J398" s="38" t="s">
        <v>7149</v>
      </c>
      <c r="K398" s="38" t="s">
        <v>7882</v>
      </c>
      <c r="L398" s="39" t="s">
        <v>1126</v>
      </c>
      <c r="M398" s="38"/>
      <c r="N398" s="38"/>
      <c r="O398" s="38"/>
      <c r="P398" s="38"/>
      <c r="Q398" s="38"/>
      <c r="R398" s="38"/>
      <c r="S398" s="38"/>
      <c r="T398" s="38" t="s">
        <v>277</v>
      </c>
      <c r="U398" s="39" t="s">
        <v>6939</v>
      </c>
      <c r="V398" s="38" t="s">
        <v>6880</v>
      </c>
      <c r="W398" s="38" t="s">
        <v>6921</v>
      </c>
      <c r="X398" s="39" t="s">
        <v>6882</v>
      </c>
      <c r="Y398" s="49" t="s">
        <v>6883</v>
      </c>
      <c r="Z398" s="38"/>
      <c r="AA398" s="38">
        <v>2</v>
      </c>
      <c r="AB398" s="38">
        <v>262132</v>
      </c>
      <c r="AC398" s="38">
        <v>2533</v>
      </c>
      <c r="AD398" s="38" t="s">
        <v>7936</v>
      </c>
      <c r="AE398" s="38" t="s">
        <v>7889</v>
      </c>
      <c r="AF398" s="38"/>
      <c r="AG398" s="38"/>
      <c r="AH398" s="38" t="s">
        <v>7937</v>
      </c>
      <c r="AJ398" s="59" t="s">
        <v>7007</v>
      </c>
      <c r="AL398" s="41" t="str">
        <f>IF(A398="","",IF(IF(ISERROR(MATCH(A398,[1]vInfo!A:A,0)),"","VPC")&lt;&gt;"","VPC",IF(ISERROR(MATCH(A398,[2]vInfo!A:A,0)),IF(ISERROR(MATCH(A398,[3]vInfo!A:A,0)),"Non VPC(Location/Technical Constraint)","VPC (yet)"),"VPC (yet)")))</f>
        <v>Non VPC(Location/Technical Constraint)</v>
      </c>
      <c r="AM398" s="41" t="str">
        <f>IF(AL398="VPC (yet)",IFERROR(VLOOKUP(B398,[5]Sheet1!A:B,2,0),""),"")</f>
        <v/>
      </c>
      <c r="AN398" s="41" t="str">
        <f t="shared" si="13"/>
        <v>infra</v>
      </c>
    </row>
    <row r="399" spans="1:41" s="57" customFormat="1" ht="18" customHeight="1">
      <c r="A399" s="38" t="str">
        <f t="shared" si="12"/>
        <v>v11rvmwesx07a</v>
      </c>
      <c r="B399" s="38" t="s">
        <v>7873</v>
      </c>
      <c r="C399" s="46" t="s">
        <v>7879</v>
      </c>
      <c r="D399" s="38">
        <v>3</v>
      </c>
      <c r="E399" s="38" t="s">
        <v>7938</v>
      </c>
      <c r="F399" s="38" t="s">
        <v>898</v>
      </c>
      <c r="G399" s="38" t="s">
        <v>311</v>
      </c>
      <c r="H399" s="38" t="s">
        <v>6958</v>
      </c>
      <c r="I399" s="38" t="s">
        <v>6959</v>
      </c>
      <c r="J399" s="38" t="s">
        <v>7149</v>
      </c>
      <c r="K399" s="38" t="s">
        <v>7882</v>
      </c>
      <c r="L399" s="39" t="s">
        <v>1126</v>
      </c>
      <c r="M399" s="38"/>
      <c r="N399" s="38"/>
      <c r="O399" s="38"/>
      <c r="P399" s="38"/>
      <c r="Q399" s="38"/>
      <c r="R399" s="38"/>
      <c r="S399" s="38"/>
      <c r="T399" s="38" t="s">
        <v>277</v>
      </c>
      <c r="U399" s="39" t="s">
        <v>6939</v>
      </c>
      <c r="V399" s="38" t="s">
        <v>6880</v>
      </c>
      <c r="W399" s="38" t="s">
        <v>6921</v>
      </c>
      <c r="X399" s="39" t="s">
        <v>6882</v>
      </c>
      <c r="Y399" s="49" t="s">
        <v>6883</v>
      </c>
      <c r="Z399" s="38"/>
      <c r="AA399" s="38">
        <v>2</v>
      </c>
      <c r="AB399" s="38">
        <v>262132</v>
      </c>
      <c r="AC399" s="38">
        <v>2533</v>
      </c>
      <c r="AD399" s="38" t="s">
        <v>7939</v>
      </c>
      <c r="AE399" s="38" t="s">
        <v>7889</v>
      </c>
      <c r="AF399" s="38"/>
      <c r="AG399" s="38"/>
      <c r="AH399" s="38" t="s">
        <v>7937</v>
      </c>
      <c r="AJ399" s="59" t="s">
        <v>7007</v>
      </c>
      <c r="AL399" s="41" t="str">
        <f>IF(A399="","",IF(IF(ISERROR(MATCH(A399,[1]vInfo!A:A,0)),"","VPC")&lt;&gt;"","VPC",IF(ISERROR(MATCH(A399,[2]vInfo!A:A,0)),IF(ISERROR(MATCH(A399,[3]vInfo!A:A,0)),"Non VPC(Location/Technical Constraint)","VPC (yet)"),"VPC (yet)")))</f>
        <v>Non VPC(Location/Technical Constraint)</v>
      </c>
      <c r="AM399" s="41" t="str">
        <f>IF(AL399="VPC (yet)",IFERROR(VLOOKUP(B399,[5]Sheet1!A:B,2,0),""),"")</f>
        <v/>
      </c>
      <c r="AN399" s="41" t="str">
        <f t="shared" si="13"/>
        <v>infra</v>
      </c>
    </row>
    <row r="400" spans="1:41" s="57" customFormat="1" ht="18" customHeight="1">
      <c r="A400" s="38" t="str">
        <f t="shared" si="12"/>
        <v>v11rvmwesx08a</v>
      </c>
      <c r="B400" s="38" t="s">
        <v>7873</v>
      </c>
      <c r="C400" s="46" t="s">
        <v>7879</v>
      </c>
      <c r="D400" s="38">
        <v>3</v>
      </c>
      <c r="E400" s="38" t="s">
        <v>7940</v>
      </c>
      <c r="F400" s="38" t="s">
        <v>900</v>
      </c>
      <c r="G400" s="38" t="s">
        <v>311</v>
      </c>
      <c r="H400" s="38" t="s">
        <v>6958</v>
      </c>
      <c r="I400" s="38" t="s">
        <v>6959</v>
      </c>
      <c r="J400" s="38" t="s">
        <v>7149</v>
      </c>
      <c r="K400" s="38" t="s">
        <v>7882</v>
      </c>
      <c r="L400" s="39" t="s">
        <v>1126</v>
      </c>
      <c r="M400" s="38"/>
      <c r="N400" s="38"/>
      <c r="O400" s="38"/>
      <c r="P400" s="38"/>
      <c r="Q400" s="38"/>
      <c r="R400" s="38"/>
      <c r="S400" s="38"/>
      <c r="T400" s="38" t="s">
        <v>277</v>
      </c>
      <c r="U400" s="39" t="s">
        <v>6939</v>
      </c>
      <c r="V400" s="38" t="s">
        <v>6880</v>
      </c>
      <c r="W400" s="38" t="s">
        <v>6921</v>
      </c>
      <c r="X400" s="39" t="s">
        <v>6882</v>
      </c>
      <c r="Y400" s="49" t="s">
        <v>6883</v>
      </c>
      <c r="Z400" s="38"/>
      <c r="AA400" s="38">
        <v>2</v>
      </c>
      <c r="AB400" s="38">
        <v>262132</v>
      </c>
      <c r="AC400" s="38">
        <v>2533</v>
      </c>
      <c r="AD400" s="38" t="s">
        <v>7941</v>
      </c>
      <c r="AE400" s="38" t="s">
        <v>7889</v>
      </c>
      <c r="AF400" s="38"/>
      <c r="AG400" s="38"/>
      <c r="AH400" s="38" t="s">
        <v>7937</v>
      </c>
      <c r="AJ400" s="59" t="s">
        <v>6890</v>
      </c>
      <c r="AL400" s="41" t="str">
        <f>IF(A400="","",IF(IF(ISERROR(MATCH(A400,[1]vInfo!A:A,0)),"","VPC")&lt;&gt;"","VPC",IF(ISERROR(MATCH(A400,[2]vInfo!A:A,0)),IF(ISERROR(MATCH(A400,[3]vInfo!A:A,0)),"Non VPC(Location/Technical Constraint)","VPC (yet)"),"VPC (yet)")))</f>
        <v>Non VPC(Location/Technical Constraint)</v>
      </c>
      <c r="AM400" s="41" t="str">
        <f>IF(AL400="VPC (yet)",IFERROR(VLOOKUP(B400,[5]Sheet1!A:B,2,0),""),"")</f>
        <v/>
      </c>
      <c r="AN400" s="41" t="str">
        <f t="shared" si="13"/>
        <v>infra</v>
      </c>
    </row>
    <row r="401" spans="1:40" s="57" customFormat="1" ht="18" customHeight="1">
      <c r="A401" s="38" t="str">
        <f t="shared" si="12"/>
        <v>v11rvmwesx09a</v>
      </c>
      <c r="B401" s="38" t="s">
        <v>7873</v>
      </c>
      <c r="C401" s="46" t="s">
        <v>7879</v>
      </c>
      <c r="D401" s="38">
        <v>3</v>
      </c>
      <c r="E401" s="38" t="s">
        <v>7942</v>
      </c>
      <c r="F401" s="38" t="s">
        <v>902</v>
      </c>
      <c r="G401" s="38" t="s">
        <v>311</v>
      </c>
      <c r="H401" s="38" t="s">
        <v>6958</v>
      </c>
      <c r="I401" s="38" t="s">
        <v>6959</v>
      </c>
      <c r="J401" s="38" t="s">
        <v>7149</v>
      </c>
      <c r="K401" s="38" t="s">
        <v>7882</v>
      </c>
      <c r="L401" s="39" t="s">
        <v>1126</v>
      </c>
      <c r="M401" s="38"/>
      <c r="N401" s="38"/>
      <c r="O401" s="38"/>
      <c r="P401" s="38"/>
      <c r="Q401" s="38"/>
      <c r="R401" s="38"/>
      <c r="S401" s="38"/>
      <c r="T401" s="38" t="s">
        <v>277</v>
      </c>
      <c r="U401" s="39" t="s">
        <v>6939</v>
      </c>
      <c r="V401" s="38" t="s">
        <v>6880</v>
      </c>
      <c r="W401" s="38" t="s">
        <v>6921</v>
      </c>
      <c r="X401" s="39" t="s">
        <v>6882</v>
      </c>
      <c r="Y401" s="49" t="s">
        <v>6883</v>
      </c>
      <c r="Z401" s="38"/>
      <c r="AA401" s="38">
        <v>2</v>
      </c>
      <c r="AB401" s="38">
        <v>65534</v>
      </c>
      <c r="AC401" s="38">
        <v>2398</v>
      </c>
      <c r="AD401" s="38" t="s">
        <v>7943</v>
      </c>
      <c r="AE401" s="38" t="s">
        <v>7944</v>
      </c>
      <c r="AF401" s="38"/>
      <c r="AG401" s="38"/>
      <c r="AH401" s="38" t="s">
        <v>7945</v>
      </c>
      <c r="AJ401" s="59" t="s">
        <v>7007</v>
      </c>
      <c r="AL401" s="41" t="str">
        <f>IF(A401="","",IF(IF(ISERROR(MATCH(A401,[1]vInfo!A:A,0)),"","VPC")&lt;&gt;"","VPC",IF(ISERROR(MATCH(A401,[2]vInfo!A:A,0)),IF(ISERROR(MATCH(A401,[3]vInfo!A:A,0)),"Non VPC(Location/Technical Constraint)","VPC (yet)"),"VPC (yet)")))</f>
        <v>Non VPC(Location/Technical Constraint)</v>
      </c>
      <c r="AM401" s="41" t="str">
        <f>IF(AL401="VPC (yet)",IFERROR(VLOOKUP(B401,[5]Sheet1!A:B,2,0),""),"")</f>
        <v/>
      </c>
      <c r="AN401" s="41" t="str">
        <f t="shared" si="13"/>
        <v>infra</v>
      </c>
    </row>
    <row r="402" spans="1:40" s="57" customFormat="1" ht="18" customHeight="1">
      <c r="A402" s="38" t="str">
        <f t="shared" si="12"/>
        <v>v11rvmwesx10a</v>
      </c>
      <c r="B402" s="38" t="s">
        <v>7873</v>
      </c>
      <c r="C402" s="46" t="s">
        <v>7879</v>
      </c>
      <c r="D402" s="38">
        <v>3</v>
      </c>
      <c r="E402" s="38" t="s">
        <v>7946</v>
      </c>
      <c r="F402" s="38" t="s">
        <v>904</v>
      </c>
      <c r="G402" s="38" t="s">
        <v>311</v>
      </c>
      <c r="H402" s="38" t="s">
        <v>6958</v>
      </c>
      <c r="I402" s="38" t="s">
        <v>6959</v>
      </c>
      <c r="J402" s="38" t="s">
        <v>7149</v>
      </c>
      <c r="K402" s="38" t="s">
        <v>7882</v>
      </c>
      <c r="L402" s="39" t="s">
        <v>1126</v>
      </c>
      <c r="M402" s="38"/>
      <c r="N402" s="38"/>
      <c r="O402" s="38"/>
      <c r="P402" s="38"/>
      <c r="Q402" s="38"/>
      <c r="R402" s="38"/>
      <c r="S402" s="38"/>
      <c r="T402" s="38" t="s">
        <v>277</v>
      </c>
      <c r="U402" s="39" t="s">
        <v>6939</v>
      </c>
      <c r="V402" s="38" t="s">
        <v>6880</v>
      </c>
      <c r="W402" s="38" t="s">
        <v>6921</v>
      </c>
      <c r="X402" s="39" t="s">
        <v>6882</v>
      </c>
      <c r="Y402" s="49" t="s">
        <v>6883</v>
      </c>
      <c r="Z402" s="38"/>
      <c r="AA402" s="38">
        <v>2</v>
      </c>
      <c r="AB402" s="38">
        <v>65534</v>
      </c>
      <c r="AC402" s="38">
        <v>2398</v>
      </c>
      <c r="AD402" s="38" t="s">
        <v>7947</v>
      </c>
      <c r="AE402" s="38" t="s">
        <v>7944</v>
      </c>
      <c r="AF402" s="38"/>
      <c r="AG402" s="38"/>
      <c r="AH402" s="38" t="s">
        <v>7945</v>
      </c>
      <c r="AJ402" s="59" t="s">
        <v>6890</v>
      </c>
      <c r="AL402" s="41" t="str">
        <f>IF(A402="","",IF(IF(ISERROR(MATCH(A402,[1]vInfo!A:A,0)),"","VPC")&lt;&gt;"","VPC",IF(ISERROR(MATCH(A402,[2]vInfo!A:A,0)),IF(ISERROR(MATCH(A402,[3]vInfo!A:A,0)),"Non VPC(Location/Technical Constraint)","VPC (yet)"),"VPC (yet)")))</f>
        <v>Non VPC(Location/Technical Constraint)</v>
      </c>
      <c r="AM402" s="41" t="str">
        <f>IF(AL402="VPC (yet)",IFERROR(VLOOKUP(B402,[5]Sheet1!A:B,2,0),""),"")</f>
        <v/>
      </c>
      <c r="AN402" s="41" t="str">
        <f t="shared" si="13"/>
        <v>infra</v>
      </c>
    </row>
    <row r="403" spans="1:40" s="57" customFormat="1" ht="18" customHeight="1">
      <c r="A403" s="38" t="str">
        <f t="shared" si="12"/>
        <v>v11svmwesx01a</v>
      </c>
      <c r="B403" s="38" t="s">
        <v>7873</v>
      </c>
      <c r="C403" s="46" t="s">
        <v>7879</v>
      </c>
      <c r="D403" s="38">
        <v>3</v>
      </c>
      <c r="E403" s="38" t="s">
        <v>7948</v>
      </c>
      <c r="F403" s="38" t="s">
        <v>7949</v>
      </c>
      <c r="G403" s="38" t="s">
        <v>258</v>
      </c>
      <c r="H403" s="38" t="s">
        <v>6958</v>
      </c>
      <c r="I403" s="38" t="s">
        <v>1132</v>
      </c>
      <c r="J403" s="38" t="s">
        <v>7149</v>
      </c>
      <c r="K403" s="38" t="s">
        <v>7882</v>
      </c>
      <c r="L403" s="39" t="s">
        <v>1126</v>
      </c>
      <c r="M403" s="38" t="s">
        <v>594</v>
      </c>
      <c r="N403" s="38"/>
      <c r="O403" s="38"/>
      <c r="P403" s="38"/>
      <c r="Q403" s="38"/>
      <c r="R403" s="38"/>
      <c r="S403" s="38"/>
      <c r="T403" s="39" t="s">
        <v>7010</v>
      </c>
      <c r="U403" s="39" t="s">
        <v>6939</v>
      </c>
      <c r="V403" s="38" t="s">
        <v>6880</v>
      </c>
      <c r="W403" s="38" t="s">
        <v>6921</v>
      </c>
      <c r="X403" s="39" t="s">
        <v>6882</v>
      </c>
      <c r="Y403" s="49" t="s">
        <v>6883</v>
      </c>
      <c r="Z403" s="38"/>
      <c r="AA403" s="38">
        <v>2</v>
      </c>
      <c r="AB403" s="38">
        <v>65524</v>
      </c>
      <c r="AC403" s="38">
        <v>2533</v>
      </c>
      <c r="AD403" s="38" t="s">
        <v>7950</v>
      </c>
      <c r="AE403" s="38" t="s">
        <v>7951</v>
      </c>
      <c r="AF403" s="38"/>
      <c r="AG403" s="38"/>
      <c r="AH403" s="38" t="s">
        <v>7931</v>
      </c>
      <c r="AJ403" s="59" t="s">
        <v>6991</v>
      </c>
      <c r="AL403" s="41" t="str">
        <f>IF(A403="","",IF(IF(ISERROR(MATCH(A403,[1]vInfo!A:A,0)),"","VPC")&lt;&gt;"","VPC",IF(ISERROR(MATCH(A403,[2]vInfo!A:A,0)),IF(ISERROR(MATCH(A403,[3]vInfo!A:A,0)),"Non VPC(Location/Technical Constraint)","VPC (yet)"),"VPC (yet)")))</f>
        <v>Non VPC(Location/Technical Constraint)</v>
      </c>
      <c r="AM403" s="41" t="str">
        <f>IF(AL403="VPC (yet)",IFERROR(VLOOKUP(B403,[5]Sheet1!A:B,2,0),""),"")</f>
        <v/>
      </c>
      <c r="AN403" s="41" t="str">
        <f t="shared" si="13"/>
        <v>infra</v>
      </c>
    </row>
    <row r="404" spans="1:40" s="57" customFormat="1" ht="18" customHeight="1">
      <c r="A404" s="38" t="str">
        <f t="shared" si="12"/>
        <v>v11svmwesx02a</v>
      </c>
      <c r="B404" s="38" t="s">
        <v>7873</v>
      </c>
      <c r="C404" s="46" t="s">
        <v>7879</v>
      </c>
      <c r="D404" s="38">
        <v>3</v>
      </c>
      <c r="E404" s="38" t="s">
        <v>7952</v>
      </c>
      <c r="F404" s="38" t="s">
        <v>910</v>
      </c>
      <c r="G404" s="38" t="s">
        <v>258</v>
      </c>
      <c r="H404" s="38" t="s">
        <v>6958</v>
      </c>
      <c r="I404" s="38" t="s">
        <v>1132</v>
      </c>
      <c r="J404" s="38" t="s">
        <v>7149</v>
      </c>
      <c r="K404" s="38" t="s">
        <v>7882</v>
      </c>
      <c r="L404" s="39" t="s">
        <v>1126</v>
      </c>
      <c r="M404" s="38" t="s">
        <v>594</v>
      </c>
      <c r="N404" s="38"/>
      <c r="O404" s="38"/>
      <c r="P404" s="38"/>
      <c r="Q404" s="38"/>
      <c r="R404" s="38"/>
      <c r="S404" s="38"/>
      <c r="T404" s="39" t="s">
        <v>7010</v>
      </c>
      <c r="U404" s="39" t="s">
        <v>6939</v>
      </c>
      <c r="V404" s="38" t="s">
        <v>6880</v>
      </c>
      <c r="W404" s="38" t="s">
        <v>6921</v>
      </c>
      <c r="X404" s="39" t="s">
        <v>6882</v>
      </c>
      <c r="Y404" s="49" t="s">
        <v>6883</v>
      </c>
      <c r="Z404" s="38"/>
      <c r="AA404" s="38">
        <v>2</v>
      </c>
      <c r="AB404" s="38">
        <v>40948</v>
      </c>
      <c r="AC404" s="38">
        <v>2533</v>
      </c>
      <c r="AD404" s="38" t="s">
        <v>7953</v>
      </c>
      <c r="AE404" s="38" t="s">
        <v>7954</v>
      </c>
      <c r="AF404" s="38"/>
      <c r="AG404" s="38"/>
      <c r="AH404" s="38" t="s">
        <v>7931</v>
      </c>
      <c r="AJ404" s="59" t="s">
        <v>6991</v>
      </c>
      <c r="AL404" s="41" t="str">
        <f>IF(A404="","",IF(IF(ISERROR(MATCH(A404,[1]vInfo!A:A,0)),"","VPC")&lt;&gt;"","VPC",IF(ISERROR(MATCH(A404,[2]vInfo!A:A,0)),IF(ISERROR(MATCH(A404,[3]vInfo!A:A,0)),"Non VPC(Location/Technical Constraint)","VPC (yet)"),"VPC (yet)")))</f>
        <v>Non VPC(Location/Technical Constraint)</v>
      </c>
      <c r="AM404" s="41" t="str">
        <f>IF(AL404="VPC (yet)",IFERROR(VLOOKUP(B404,[5]Sheet1!A:B,2,0),""),"")</f>
        <v/>
      </c>
      <c r="AN404" s="41" t="str">
        <f t="shared" si="13"/>
        <v>infra</v>
      </c>
    </row>
    <row r="405" spans="1:40" s="57" customFormat="1" ht="18" customHeight="1">
      <c r="A405" s="38" t="str">
        <f t="shared" si="12"/>
        <v>v11svmwesx06a</v>
      </c>
      <c r="B405" s="38" t="s">
        <v>7873</v>
      </c>
      <c r="C405" s="46" t="s">
        <v>7879</v>
      </c>
      <c r="D405" s="38">
        <v>3</v>
      </c>
      <c r="E405" s="38" t="s">
        <v>7955</v>
      </c>
      <c r="F405" s="38" t="s">
        <v>7956</v>
      </c>
      <c r="G405" s="38" t="s">
        <v>258</v>
      </c>
      <c r="H405" s="38" t="s">
        <v>6958</v>
      </c>
      <c r="I405" s="38" t="s">
        <v>1132</v>
      </c>
      <c r="J405" s="38" t="s">
        <v>7149</v>
      </c>
      <c r="K405" s="38" t="s">
        <v>913</v>
      </c>
      <c r="L405" s="39" t="s">
        <v>1126</v>
      </c>
      <c r="M405" s="38" t="s">
        <v>594</v>
      </c>
      <c r="N405" s="38"/>
      <c r="O405" s="38"/>
      <c r="P405" s="38"/>
      <c r="Q405" s="38"/>
      <c r="R405" s="38"/>
      <c r="S405" s="38"/>
      <c r="T405" s="39" t="s">
        <v>7010</v>
      </c>
      <c r="U405" s="39" t="s">
        <v>6939</v>
      </c>
      <c r="V405" s="38" t="s">
        <v>6880</v>
      </c>
      <c r="W405" s="38" t="s">
        <v>6921</v>
      </c>
      <c r="X405" s="39" t="s">
        <v>6882</v>
      </c>
      <c r="Y405" s="49" t="s">
        <v>6883</v>
      </c>
      <c r="Z405" s="38"/>
      <c r="AA405" s="38">
        <v>2</v>
      </c>
      <c r="AB405" s="38">
        <v>57332</v>
      </c>
      <c r="AC405" s="38">
        <v>2533</v>
      </c>
      <c r="AD405" s="38" t="s">
        <v>7957</v>
      </c>
      <c r="AE405" s="38" t="s">
        <v>7958</v>
      </c>
      <c r="AF405" s="38"/>
      <c r="AG405" s="38"/>
      <c r="AH405" s="38" t="s">
        <v>7931</v>
      </c>
      <c r="AJ405" s="59" t="s">
        <v>6940</v>
      </c>
      <c r="AL405" s="41" t="str">
        <f>IF(A405="","",IF(IF(ISERROR(MATCH(A405,[1]vInfo!A:A,0)),"","VPC")&lt;&gt;"","VPC",IF(ISERROR(MATCH(A405,[2]vInfo!A:A,0)),IF(ISERROR(MATCH(A405,[3]vInfo!A:A,0)),"Non VPC(Location/Technical Constraint)","VPC (yet)"),"VPC (yet)")))</f>
        <v>Non VPC(Location/Technical Constraint)</v>
      </c>
      <c r="AM405" s="41" t="str">
        <f>IF(AL405="VPC (yet)",IFERROR(VLOOKUP(B405,[5]Sheet1!A:B,2,0),""),"")</f>
        <v/>
      </c>
      <c r="AN405" s="41" t="str">
        <f t="shared" si="13"/>
        <v>infra</v>
      </c>
    </row>
    <row r="406" spans="1:40" s="57" customFormat="1" ht="18" customHeight="1">
      <c r="A406" s="38" t="str">
        <f t="shared" si="12"/>
        <v>v11svmwesx07a</v>
      </c>
      <c r="B406" s="38" t="s">
        <v>7873</v>
      </c>
      <c r="C406" s="46" t="s">
        <v>7879</v>
      </c>
      <c r="D406" s="38">
        <v>3</v>
      </c>
      <c r="E406" s="38" t="s">
        <v>7959</v>
      </c>
      <c r="F406" s="38" t="s">
        <v>7960</v>
      </c>
      <c r="G406" s="38" t="s">
        <v>258</v>
      </c>
      <c r="H406" s="38" t="s">
        <v>6958</v>
      </c>
      <c r="I406" s="38" t="s">
        <v>1132</v>
      </c>
      <c r="J406" s="38" t="s">
        <v>7149</v>
      </c>
      <c r="K406" s="38" t="s">
        <v>913</v>
      </c>
      <c r="L406" s="39" t="s">
        <v>1126</v>
      </c>
      <c r="M406" s="38" t="s">
        <v>594</v>
      </c>
      <c r="N406" s="38"/>
      <c r="O406" s="38"/>
      <c r="P406" s="38"/>
      <c r="Q406" s="38"/>
      <c r="R406" s="38"/>
      <c r="S406" s="38"/>
      <c r="T406" s="39" t="s">
        <v>7010</v>
      </c>
      <c r="U406" s="39" t="s">
        <v>6939</v>
      </c>
      <c r="V406" s="38" t="s">
        <v>6880</v>
      </c>
      <c r="W406" s="38" t="s">
        <v>6921</v>
      </c>
      <c r="X406" s="39" t="s">
        <v>6882</v>
      </c>
      <c r="Y406" s="49" t="s">
        <v>6883</v>
      </c>
      <c r="Z406" s="38"/>
      <c r="AA406" s="38">
        <v>2</v>
      </c>
      <c r="AB406" s="38">
        <v>65524</v>
      </c>
      <c r="AC406" s="38">
        <v>2400</v>
      </c>
      <c r="AD406" s="38" t="s">
        <v>7961</v>
      </c>
      <c r="AE406" s="38" t="s">
        <v>7962</v>
      </c>
      <c r="AF406" s="38"/>
      <c r="AG406" s="38"/>
      <c r="AH406" s="38" t="s">
        <v>7931</v>
      </c>
      <c r="AJ406" s="59" t="s">
        <v>6940</v>
      </c>
      <c r="AL406" s="41" t="str">
        <f>IF(A406="","",IF(IF(ISERROR(MATCH(A406,[1]vInfo!A:A,0)),"","VPC")&lt;&gt;"","VPC",IF(ISERROR(MATCH(A406,[2]vInfo!A:A,0)),IF(ISERROR(MATCH(A406,[3]vInfo!A:A,0)),"Non VPC(Location/Technical Constraint)","VPC (yet)"),"VPC (yet)")))</f>
        <v>Non VPC(Location/Technical Constraint)</v>
      </c>
      <c r="AM406" s="41" t="str">
        <f>IF(AL406="VPC (yet)",IFERROR(VLOOKUP(B406,[5]Sheet1!A:B,2,0),""),"")</f>
        <v/>
      </c>
      <c r="AN406" s="41" t="str">
        <f t="shared" si="13"/>
        <v>infra</v>
      </c>
    </row>
    <row r="407" spans="1:40" s="57" customFormat="1" ht="18" customHeight="1">
      <c r="A407" s="38" t="str">
        <f t="shared" si="12"/>
        <v>v11svmwesx08a</v>
      </c>
      <c r="B407" s="38" t="s">
        <v>7873</v>
      </c>
      <c r="C407" s="46" t="s">
        <v>7879</v>
      </c>
      <c r="D407" s="38">
        <v>3</v>
      </c>
      <c r="E407" s="38" t="s">
        <v>7963</v>
      </c>
      <c r="F407" s="38" t="s">
        <v>7964</v>
      </c>
      <c r="G407" s="38" t="s">
        <v>258</v>
      </c>
      <c r="H407" s="38" t="s">
        <v>6958</v>
      </c>
      <c r="I407" s="38" t="s">
        <v>1132</v>
      </c>
      <c r="J407" s="38" t="s">
        <v>7149</v>
      </c>
      <c r="K407" s="38" t="s">
        <v>913</v>
      </c>
      <c r="L407" s="39" t="s">
        <v>1126</v>
      </c>
      <c r="M407" s="38" t="s">
        <v>594</v>
      </c>
      <c r="N407" s="38"/>
      <c r="O407" s="38"/>
      <c r="P407" s="38"/>
      <c r="Q407" s="38"/>
      <c r="R407" s="38"/>
      <c r="S407" s="38"/>
      <c r="T407" s="39" t="s">
        <v>7010</v>
      </c>
      <c r="U407" s="39" t="s">
        <v>6939</v>
      </c>
      <c r="V407" s="38" t="s">
        <v>6880</v>
      </c>
      <c r="W407" s="38" t="s">
        <v>6921</v>
      </c>
      <c r="X407" s="39" t="s">
        <v>6882</v>
      </c>
      <c r="Y407" s="49" t="s">
        <v>6883</v>
      </c>
      <c r="Z407" s="38"/>
      <c r="AA407" s="38">
        <v>1</v>
      </c>
      <c r="AB407" s="38">
        <v>65524</v>
      </c>
      <c r="AC407" s="38">
        <v>2400</v>
      </c>
      <c r="AD407" s="38" t="s">
        <v>7965</v>
      </c>
      <c r="AE407" s="38" t="s">
        <v>7966</v>
      </c>
      <c r="AF407" s="38"/>
      <c r="AG407" s="38"/>
      <c r="AH407" s="38" t="s">
        <v>7931</v>
      </c>
      <c r="AJ407" s="59" t="s">
        <v>6940</v>
      </c>
      <c r="AL407" s="41" t="str">
        <f>IF(A407="","",IF(IF(ISERROR(MATCH(A407,[1]vInfo!A:A,0)),"","VPC")&lt;&gt;"","VPC",IF(ISERROR(MATCH(A407,[2]vInfo!A:A,0)),IF(ISERROR(MATCH(A407,[3]vInfo!A:A,0)),"Non VPC(Location/Technical Constraint)","VPC (yet)"),"VPC (yet)")))</f>
        <v>Non VPC(Location/Technical Constraint)</v>
      </c>
      <c r="AM407" s="41" t="str">
        <f>IF(AL407="VPC (yet)",IFERROR(VLOOKUP(B407,[5]Sheet1!A:B,2,0),""),"")</f>
        <v/>
      </c>
      <c r="AN407" s="41" t="str">
        <f t="shared" si="13"/>
        <v>infra</v>
      </c>
    </row>
    <row r="408" spans="1:40" s="57" customFormat="1" ht="18" customHeight="1">
      <c r="A408" s="38" t="str">
        <f t="shared" si="12"/>
        <v>v11svmwesx09a</v>
      </c>
      <c r="B408" s="38" t="s">
        <v>7873</v>
      </c>
      <c r="C408" s="46" t="s">
        <v>7879</v>
      </c>
      <c r="D408" s="38">
        <v>3</v>
      </c>
      <c r="E408" s="38" t="s">
        <v>7967</v>
      </c>
      <c r="F408" s="38" t="s">
        <v>7968</v>
      </c>
      <c r="G408" s="39" t="s">
        <v>258</v>
      </c>
      <c r="H408" s="39" t="s">
        <v>6958</v>
      </c>
      <c r="I408" s="39" t="s">
        <v>1132</v>
      </c>
      <c r="J408" s="39" t="s">
        <v>860</v>
      </c>
      <c r="K408" s="39" t="s">
        <v>913</v>
      </c>
      <c r="L408" s="39" t="s">
        <v>1126</v>
      </c>
      <c r="M408" s="39"/>
      <c r="N408" s="39"/>
      <c r="O408" s="39"/>
      <c r="P408" s="39"/>
      <c r="Q408" s="39"/>
      <c r="R408" s="39"/>
      <c r="S408" s="39"/>
      <c r="T408" s="39" t="s">
        <v>277</v>
      </c>
      <c r="U408" s="39" t="s">
        <v>6939</v>
      </c>
      <c r="V408" s="39" t="s">
        <v>6880</v>
      </c>
      <c r="W408" s="38" t="s">
        <v>6921</v>
      </c>
      <c r="X408" s="39" t="s">
        <v>6882</v>
      </c>
      <c r="Y408" s="49" t="s">
        <v>6883</v>
      </c>
      <c r="Z408" s="39"/>
      <c r="AA408" s="38">
        <v>2</v>
      </c>
      <c r="AB408" s="62">
        <v>262115</v>
      </c>
      <c r="AC408" s="62">
        <v>2699</v>
      </c>
      <c r="AD408" s="63" t="s">
        <v>7969</v>
      </c>
      <c r="AE408" s="63" t="s">
        <v>7970</v>
      </c>
      <c r="AF408" s="39"/>
      <c r="AG408" s="39"/>
      <c r="AH408" s="39"/>
      <c r="AI408" s="57" t="s">
        <v>7022</v>
      </c>
      <c r="AJ408" s="59" t="s">
        <v>6940</v>
      </c>
      <c r="AL408" s="41" t="str">
        <f>IF(A408="","",IF(IF(ISERROR(MATCH(A408,[1]vInfo!A:A,0)),"","VPC")&lt;&gt;"","VPC",IF(ISERROR(MATCH(A408,[2]vInfo!A:A,0)),IF(ISERROR(MATCH(A408,[3]vInfo!A:A,0)),"Non VPC(Location/Technical Constraint)","VPC (yet)"),"VPC (yet)")))</f>
        <v>Non VPC(Location/Technical Constraint)</v>
      </c>
      <c r="AM408" s="41" t="str">
        <f>IF(AL408="VPC (yet)",IFERROR(VLOOKUP(B408,[5]Sheet1!A:B,2,0),""),"")</f>
        <v/>
      </c>
      <c r="AN408" s="41" t="str">
        <f t="shared" si="13"/>
        <v>infra</v>
      </c>
    </row>
    <row r="409" spans="1:40" s="57" customFormat="1" ht="18" customHeight="1">
      <c r="A409" s="38" t="str">
        <f t="shared" si="12"/>
        <v>v11svmwesx10a</v>
      </c>
      <c r="B409" s="38" t="s">
        <v>7873</v>
      </c>
      <c r="C409" s="46" t="s">
        <v>7879</v>
      </c>
      <c r="D409" s="38">
        <v>3</v>
      </c>
      <c r="E409" s="38" t="s">
        <v>7971</v>
      </c>
      <c r="F409" s="38" t="s">
        <v>7972</v>
      </c>
      <c r="G409" s="39" t="s">
        <v>258</v>
      </c>
      <c r="H409" s="39" t="s">
        <v>6958</v>
      </c>
      <c r="I409" s="39" t="s">
        <v>1132</v>
      </c>
      <c r="J409" s="39" t="s">
        <v>860</v>
      </c>
      <c r="K409" s="39" t="s">
        <v>913</v>
      </c>
      <c r="L409" s="39" t="s">
        <v>1126</v>
      </c>
      <c r="M409" s="39"/>
      <c r="N409" s="39"/>
      <c r="O409" s="39"/>
      <c r="P409" s="39"/>
      <c r="Q409" s="39"/>
      <c r="R409" s="39"/>
      <c r="S409" s="39"/>
      <c r="T409" s="39" t="s">
        <v>277</v>
      </c>
      <c r="U409" s="39" t="s">
        <v>6939</v>
      </c>
      <c r="V409" s="39" t="s">
        <v>6880</v>
      </c>
      <c r="W409" s="38" t="s">
        <v>6921</v>
      </c>
      <c r="X409" s="39" t="s">
        <v>6882</v>
      </c>
      <c r="Y409" s="49" t="s">
        <v>6883</v>
      </c>
      <c r="Z409" s="39"/>
      <c r="AA409" s="38">
        <v>2</v>
      </c>
      <c r="AB409" s="62">
        <v>262113</v>
      </c>
      <c r="AC409" s="62">
        <v>2699</v>
      </c>
      <c r="AD409" s="63" t="s">
        <v>7973</v>
      </c>
      <c r="AE409" s="63" t="s">
        <v>7970</v>
      </c>
      <c r="AF409" s="39"/>
      <c r="AG409" s="39"/>
      <c r="AH409" s="39"/>
      <c r="AI409" s="57" t="s">
        <v>7022</v>
      </c>
      <c r="AJ409" s="59" t="s">
        <v>6940</v>
      </c>
      <c r="AL409" s="41" t="str">
        <f>IF(A409="","",IF(IF(ISERROR(MATCH(A409,[1]vInfo!A:A,0)),"","VPC")&lt;&gt;"","VPC",IF(ISERROR(MATCH(A409,[2]vInfo!A:A,0)),IF(ISERROR(MATCH(A409,[3]vInfo!A:A,0)),"Non VPC(Location/Technical Constraint)","VPC (yet)"),"VPC (yet)")))</f>
        <v>Non VPC(Location/Technical Constraint)</v>
      </c>
      <c r="AM409" s="41" t="str">
        <f>IF(AL409="VPC (yet)",IFERROR(VLOOKUP(B409,[5]Sheet1!A:B,2,0),""),"")</f>
        <v/>
      </c>
      <c r="AN409" s="41" t="str">
        <f t="shared" si="13"/>
        <v>infra</v>
      </c>
    </row>
    <row r="410" spans="1:40" s="57" customFormat="1" ht="18" customHeight="1">
      <c r="A410" s="38" t="str">
        <f t="shared" si="12"/>
        <v>w11svmvc2a</v>
      </c>
      <c r="B410" s="38" t="s">
        <v>7873</v>
      </c>
      <c r="C410" s="46" t="s">
        <v>7879</v>
      </c>
      <c r="D410" s="38">
        <v>3</v>
      </c>
      <c r="E410" s="38" t="s">
        <v>7974</v>
      </c>
      <c r="F410" s="38" t="s">
        <v>7975</v>
      </c>
      <c r="G410" s="39" t="s">
        <v>258</v>
      </c>
      <c r="H410" s="39" t="s">
        <v>6878</v>
      </c>
      <c r="I410" s="39" t="s">
        <v>1132</v>
      </c>
      <c r="J410" s="39" t="s">
        <v>256</v>
      </c>
      <c r="K410" s="39" t="s">
        <v>6010</v>
      </c>
      <c r="L410" s="39" t="s">
        <v>1126</v>
      </c>
      <c r="M410" s="39" t="s">
        <v>6927</v>
      </c>
      <c r="N410" s="39" t="s">
        <v>6928</v>
      </c>
      <c r="O410" s="39"/>
      <c r="P410" s="39"/>
      <c r="Q410" s="39"/>
      <c r="R410" s="39"/>
      <c r="S410" s="39"/>
      <c r="T410" s="39" t="s">
        <v>277</v>
      </c>
      <c r="U410" s="39" t="s">
        <v>6939</v>
      </c>
      <c r="V410" s="39" t="s">
        <v>6880</v>
      </c>
      <c r="W410" s="38" t="s">
        <v>6921</v>
      </c>
      <c r="X410" s="39" t="s">
        <v>6882</v>
      </c>
      <c r="Y410" s="49" t="s">
        <v>6883</v>
      </c>
      <c r="Z410" s="39">
        <v>2</v>
      </c>
      <c r="AA410" s="39"/>
      <c r="AB410" s="62">
        <v>18432</v>
      </c>
      <c r="AC410" s="62">
        <v>2400</v>
      </c>
      <c r="AD410" s="61" t="s">
        <v>7976</v>
      </c>
      <c r="AE410" s="61" t="s">
        <v>7977</v>
      </c>
      <c r="AF410" s="39"/>
      <c r="AG410" s="39"/>
      <c r="AH410" s="39"/>
      <c r="AJ410" s="59" t="s">
        <v>6940</v>
      </c>
      <c r="AL410" s="41" t="str">
        <f>IF(A410="","",IF(IF(ISERROR(MATCH(A410,[1]vInfo!A:A,0)),"","VPC")&lt;&gt;"","VPC",IF(ISERROR(MATCH(A410,[2]vInfo!A:A,0)),IF(ISERROR(MATCH(A410,[3]vInfo!A:A,0)),"Non VPC(Location/Technical Constraint)","VPC (yet)"),"VPC (yet)")))</f>
        <v>Non VPC(Location/Technical Constraint)</v>
      </c>
      <c r="AM410" s="41" t="str">
        <f>IF(AL410="VPC (yet)",IFERROR(VLOOKUP(B410,[5]Sheet1!A:B,2,0),""),"")</f>
        <v/>
      </c>
      <c r="AN410" s="41" t="str">
        <f t="shared" si="13"/>
        <v>infra</v>
      </c>
    </row>
    <row r="411" spans="1:40" ht="18" customHeight="1">
      <c r="AL411" s="41" t="str">
        <f>IF(A411="","",IF(IF(ISERROR(MATCH(A411,[1]vInfo!A:A,0)),"","VPC")&lt;&gt;"","VPC",IF(ISERROR(MATCH(A411,[2]vInfo!A:A,0)),IF(ISERROR(MATCH(A411,[3]vInfo!A:A,0)),"Non VPC(Location/Technical Constraint)","VPC (yet)"),"VPC (yet)")))</f>
        <v/>
      </c>
    </row>
    <row r="412" spans="1:40" ht="18" customHeight="1">
      <c r="AL412" s="41" t="str">
        <f>IF(A412="","",IF(IF(ISERROR(MATCH(A412,[1]vInfo!A:A,0)),"","VPC")&lt;&gt;"","VPC",IF(ISERROR(MATCH(A412,[2]vInfo!A:A,0)),IF(ISERROR(MATCH(A412,[3]vInfo!A:A,0)),"Non VPC(Location/Technical Constraint)","VPC (yet)"),"VPC (yet)")))</f>
        <v/>
      </c>
    </row>
    <row r="413" spans="1:40" ht="18" customHeight="1">
      <c r="AL413" s="41" t="str">
        <f>IF(A413="","",IF(IF(ISERROR(MATCH(A413,[1]vInfo!A:A,0)),"","VPC")&lt;&gt;"","VPC",IF(ISERROR(MATCH(A413,[2]vInfo!A:A,0)),IF(ISERROR(MATCH(A413,[3]vInfo!A:A,0)),"Non VPC(Location/Technical Constraint)","VPC (yet)"),"VPC (yet)")))</f>
        <v/>
      </c>
    </row>
    <row r="414" spans="1:40" ht="18" customHeight="1">
      <c r="AL414" s="41" t="str">
        <f>IF(A414="","",IF(IF(ISERROR(MATCH(A414,[1]vInfo!A:A,0)),"","VPC")&lt;&gt;"","VPC",IF(ISERROR(MATCH(A414,[2]vInfo!A:A,0)),IF(ISERROR(MATCH(A414,[3]vInfo!A:A,0)),"Non VPC(Location/Technical Constraint)","VPC (yet)"),"VPC (yet)")))</f>
        <v/>
      </c>
    </row>
    <row r="415" spans="1:40" ht="18" customHeight="1">
      <c r="AL415" s="41" t="str">
        <f>IF(A415="","",IF(IF(ISERROR(MATCH(A415,[1]vInfo!A:A,0)),"","VPC")&lt;&gt;"","VPC",IF(ISERROR(MATCH(A415,[2]vInfo!A:A,0)),IF(ISERROR(MATCH(A415,[3]vInfo!A:A,0)),"Non VPC(Location/Technical Constraint)","VPC (yet)"),"VPC (yet)")))</f>
        <v/>
      </c>
    </row>
    <row r="416" spans="1:40" ht="18" customHeight="1">
      <c r="AL416" s="41" t="str">
        <f>IF(A416="","",IF(IF(ISERROR(MATCH(A416,[1]vInfo!A:A,0)),"","VPC")&lt;&gt;"","VPC",IF(ISERROR(MATCH(A416,[2]vInfo!A:A,0)),IF(ISERROR(MATCH(A416,[3]vInfo!A:A,0)),"Non VPC(Location/Technical Constraint)","VPC (yet)"),"VPC (yet)")))</f>
        <v/>
      </c>
    </row>
    <row r="417" spans="38:39" ht="18" customHeight="1">
      <c r="AL417" s="41" t="str">
        <f>IF(A417="","",IF(IF(ISERROR(MATCH(A417,[1]vInfo!A:A,0)),"","VPC")&lt;&gt;"","VPC",IF(ISERROR(MATCH(A417,[2]vInfo!A:A,0)),IF(ISERROR(MATCH(A417,[3]vInfo!A:A,0)),"Non VPC(Location/Technical Constraint)","VPC (yet)"),"VPC (yet)")))</f>
        <v/>
      </c>
    </row>
    <row r="418" spans="38:39" ht="18" customHeight="1">
      <c r="AL418" s="41" t="str">
        <f>IF(A418="","",IF(IF(ISERROR(MATCH(A418,[1]vInfo!A:A,0)),"","VPC")&lt;&gt;"","VPC",IF(ISERROR(MATCH(A418,[2]vInfo!A:A,0)),IF(ISERROR(MATCH(A418,[3]vInfo!A:A,0)),"Non VPC(Location/Technical Constraint)","VPC (yet)"),"VPC (yet)")))</f>
        <v/>
      </c>
    </row>
    <row r="419" spans="38:39" ht="18" customHeight="1">
      <c r="AM419" s="41" t="str">
        <f>IF(AL419="VPC (yet)",IFERROR(VLOOKUP(B419,[5]Sheet1!A:B,2,0),""),"")</f>
        <v/>
      </c>
    </row>
  </sheetData>
  <phoneticPr fontId="62" type="noConversion"/>
  <dataValidations count="1">
    <dataValidation type="list" allowBlank="1" showInputMessage="1" showErrorMessage="1" sqref="J6 J24">
      <formula1>"Wintel,Wintel 2K,Wintel 2003,Wintel 2008,AIX 5.3,AIX 6.1,VMware ESX,Red Hat,AS400"</formula1>
    </dataValidation>
  </dataValidations>
  <hyperlinks>
    <hyperlink ref="C91" r:id="rId1" display="http://teamsite.1bank.dbs.com/sites/MyServicePortal/_layouts/listform.aspx?PageType=4&amp;ListId=%7b77E8D26B-493D-4062-B9D0-AC223AEF0AB5%7d&amp;ID=30345&amp;ContentTypeID=0x0100787028BBAF700E4683D3F201212F2D18"/>
  </hyperlinks>
  <pageMargins left="0.7" right="0.7" top="0.75" bottom="0.75" header="0.3" footer="0.3"/>
  <pageSetup orientation="portrait" horizontalDpi="90" verticalDpi="9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8"/>
  <sheetViews>
    <sheetView topLeftCell="D1" workbookViewId="0">
      <selection activeCell="N4" sqref="N4"/>
    </sheetView>
  </sheetViews>
  <sheetFormatPr defaultRowHeight="15.75"/>
  <cols>
    <col min="1" max="1" width="17.7109375" customWidth="1"/>
    <col min="2" max="2" width="12.28515625" customWidth="1"/>
    <col min="4" max="4" width="10.28515625" bestFit="1" customWidth="1"/>
    <col min="6" max="6" width="18.140625" customWidth="1"/>
    <col min="7" max="7" width="12" customWidth="1"/>
  </cols>
  <sheetData>
    <row r="1" spans="1:21">
      <c r="A1" t="str">
        <f>Inventory!A:A</f>
        <v>Server name</v>
      </c>
      <c r="B1" t="str">
        <f>Inventory!AL:AL</f>
        <v>VPC Status</v>
      </c>
      <c r="C1" t="str">
        <f>Inventory!AM:AM</f>
        <v>Completed Mon.(forecast)</v>
      </c>
      <c r="E1" t="str">
        <f>Inventory!AN:AN</f>
        <v>Teams</v>
      </c>
      <c r="F1" t="s">
        <v>8178</v>
      </c>
      <c r="H1" t="s">
        <v>8179</v>
      </c>
    </row>
    <row r="2" spans="1:21">
      <c r="A2" t="str">
        <f>Inventory!A:A</f>
        <v>w11g1bnkdcs0101</v>
      </c>
      <c r="B2" t="str">
        <f>Inventory!AL:AL</f>
        <v>VPC (yet)</v>
      </c>
      <c r="C2" t="str">
        <f>Inventory!AM:AM</f>
        <v>September</v>
      </c>
      <c r="D2">
        <f>IFERROR(VLOOKUP(C:C,工作表2!A:B,2,0),"")</f>
        <v>9</v>
      </c>
      <c r="E2" t="str">
        <f>Inventory!AN:AN</f>
        <v>infra</v>
      </c>
      <c r="F2" t="s">
        <v>6878</v>
      </c>
      <c r="H2" t="s">
        <v>8180</v>
      </c>
      <c r="K2" t="s">
        <v>6879</v>
      </c>
      <c r="S2" t="s">
        <v>8177</v>
      </c>
    </row>
    <row r="3" spans="1:21">
      <c r="A3" t="str">
        <f>Inventory!A:A</f>
        <v>w11g1bnkdcs0102</v>
      </c>
      <c r="B3" t="str">
        <f>Inventory!AL:AL</f>
        <v>VPC (yet)</v>
      </c>
      <c r="C3" t="str">
        <f>Inventory!AM:AM</f>
        <v>September</v>
      </c>
      <c r="D3">
        <f>IFERROR(VLOOKUP(C:C,工作表2!A:B,2,0),"")</f>
        <v>9</v>
      </c>
      <c r="E3" t="str">
        <f>Inventory!AN:AN</f>
        <v>infra</v>
      </c>
      <c r="F3" t="s">
        <v>6878</v>
      </c>
      <c r="K3" t="s">
        <v>8121</v>
      </c>
      <c r="L3">
        <v>7</v>
      </c>
      <c r="M3">
        <v>8</v>
      </c>
      <c r="N3">
        <v>9</v>
      </c>
      <c r="O3">
        <v>10</v>
      </c>
      <c r="P3">
        <v>11</v>
      </c>
      <c r="Q3">
        <v>12</v>
      </c>
      <c r="S3">
        <v>7</v>
      </c>
      <c r="T3">
        <v>8</v>
      </c>
      <c r="U3">
        <v>9</v>
      </c>
    </row>
    <row r="4" spans="1:21">
      <c r="A4" t="str">
        <f>Inventory!A:A</f>
        <v>w11g1bnkdcs103a</v>
      </c>
      <c r="B4" t="str">
        <f>Inventory!AL:AL</f>
        <v>VPC</v>
      </c>
      <c r="C4" t="str">
        <f>Inventory!AM:AM</f>
        <v/>
      </c>
      <c r="D4" t="str">
        <f>IFERROR(VLOOKUP(C:C,工作表2!A:B,2,0),"")</f>
        <v/>
      </c>
      <c r="E4" t="str">
        <f>Inventory!AN:AN</f>
        <v>AP</v>
      </c>
      <c r="J4" t="s">
        <v>8120</v>
      </c>
      <c r="K4">
        <v>0</v>
      </c>
      <c r="L4">
        <f>COUNTIFS($B:$B,$K$2,$D:$D,"&gt;="&amp;L$3,$E:$E,$J4)</f>
        <v>29</v>
      </c>
      <c r="M4">
        <f t="shared" ref="M4:Q5" si="0">COUNTIFS($B:$B,$K$2,$D:$D,"&gt;="&amp;M$3,$E:$E,$J4)</f>
        <v>29</v>
      </c>
      <c r="N4">
        <f t="shared" si="0"/>
        <v>13</v>
      </c>
      <c r="O4">
        <f t="shared" si="0"/>
        <v>0</v>
      </c>
      <c r="P4">
        <f t="shared" si="0"/>
        <v>0</v>
      </c>
      <c r="Q4">
        <f t="shared" si="0"/>
        <v>0</v>
      </c>
      <c r="S4">
        <v>0</v>
      </c>
      <c r="T4">
        <v>14</v>
      </c>
      <c r="U4">
        <v>17</v>
      </c>
    </row>
    <row r="5" spans="1:21">
      <c r="A5" t="str">
        <f>Inventory!A:A</f>
        <v>w11g1bnkdcs104a</v>
      </c>
      <c r="B5" t="str">
        <f>Inventory!AL:AL</f>
        <v>VPC</v>
      </c>
      <c r="C5" t="str">
        <f>Inventory!AM:AM</f>
        <v/>
      </c>
      <c r="D5" t="str">
        <f>IFERROR(VLOOKUP(C:C,工作表2!A:B,2,0),"")</f>
        <v/>
      </c>
      <c r="E5" t="str">
        <f>Inventory!AN:AN</f>
        <v>AP</v>
      </c>
      <c r="J5" t="s">
        <v>625</v>
      </c>
      <c r="K5">
        <v>0</v>
      </c>
      <c r="L5">
        <f>COUNTIFS($B:$B,$K$2,$D:$D,"&gt;="&amp;L$3,$E:$E,$J5)</f>
        <v>33</v>
      </c>
      <c r="M5">
        <f t="shared" si="0"/>
        <v>28</v>
      </c>
      <c r="N5">
        <f t="shared" si="0"/>
        <v>20</v>
      </c>
      <c r="O5">
        <f t="shared" si="0"/>
        <v>5</v>
      </c>
      <c r="P5">
        <f t="shared" si="0"/>
        <v>0</v>
      </c>
      <c r="Q5">
        <f t="shared" si="0"/>
        <v>0</v>
      </c>
      <c r="S5">
        <v>5</v>
      </c>
      <c r="T5">
        <v>23</v>
      </c>
      <c r="U5">
        <v>0</v>
      </c>
    </row>
    <row r="6" spans="1:21">
      <c r="A6" t="str">
        <f>Inventory!A:A</f>
        <v>w11gadtwapdb1a</v>
      </c>
      <c r="B6" t="str">
        <f>Inventory!AL:AL</f>
        <v>VPC</v>
      </c>
      <c r="C6" t="str">
        <f>Inventory!AM:AM</f>
        <v/>
      </c>
      <c r="D6" t="str">
        <f>IFERROR(VLOOKUP(C:C,工作表2!A:B,2,0),"")</f>
        <v/>
      </c>
      <c r="E6" t="str">
        <f>Inventory!AN:AN</f>
        <v>AP</v>
      </c>
      <c r="F6" t="s">
        <v>6878</v>
      </c>
    </row>
    <row r="7" spans="1:21">
      <c r="A7" t="str">
        <f>Inventory!A:A</f>
        <v>w11gadtwardb1a</v>
      </c>
      <c r="B7" t="str">
        <f>Inventory!AL:AL</f>
        <v>VPC</v>
      </c>
      <c r="C7" t="str">
        <f>Inventory!AM:AM</f>
        <v/>
      </c>
      <c r="D7" t="str">
        <f>IFERROR(VLOOKUP(C:C,工作表2!A:B,2,0),"")</f>
        <v/>
      </c>
      <c r="E7" t="str">
        <f>Inventory!AN:AN</f>
        <v>AP</v>
      </c>
      <c r="F7" t="s">
        <v>6878</v>
      </c>
      <c r="G7" t="s">
        <v>8134</v>
      </c>
      <c r="H7">
        <f>COUNTIFS($B:$B,$K$2)</f>
        <v>62</v>
      </c>
      <c r="J7" t="s">
        <v>8122</v>
      </c>
      <c r="K7" t="s">
        <v>8145</v>
      </c>
      <c r="L7">
        <v>62</v>
      </c>
      <c r="M7">
        <v>54</v>
      </c>
      <c r="N7">
        <v>17</v>
      </c>
      <c r="O7">
        <v>0</v>
      </c>
      <c r="P7">
        <v>0</v>
      </c>
      <c r="Q7">
        <v>0</v>
      </c>
    </row>
    <row r="8" spans="1:21">
      <c r="A8" t="str">
        <f>Inventory!A:A</f>
        <v>w11gadtwbodb1a</v>
      </c>
      <c r="B8" t="str">
        <f>Inventory!AL:AL</f>
        <v>VPC</v>
      </c>
      <c r="C8" t="str">
        <f>Inventory!AM:AM</f>
        <v/>
      </c>
      <c r="D8" t="str">
        <f>IFERROR(VLOOKUP(C:C,工作表2!A:B,2,0),"")</f>
        <v/>
      </c>
      <c r="E8" t="str">
        <f>Inventory!AN:AN</f>
        <v>AP</v>
      </c>
      <c r="F8" t="s">
        <v>6878</v>
      </c>
    </row>
    <row r="9" spans="1:21">
      <c r="A9" t="str">
        <f>Inventory!A:A</f>
        <v>w11gadtwcapp1a</v>
      </c>
      <c r="B9" t="str">
        <f>Inventory!AL:AL</f>
        <v>VPC</v>
      </c>
      <c r="C9" t="str">
        <f>Inventory!AM:AM</f>
        <v/>
      </c>
      <c r="D9" t="str">
        <f>IFERROR(VLOOKUP(C:C,工作表2!A:B,2,0),"")</f>
        <v/>
      </c>
      <c r="E9" t="str">
        <f>Inventory!AN:AN</f>
        <v>AP</v>
      </c>
      <c r="F9" t="s">
        <v>6878</v>
      </c>
      <c r="K9" t="s">
        <v>8123</v>
      </c>
    </row>
    <row r="10" spans="1:21">
      <c r="A10" t="str">
        <f>Inventory!A:A</f>
        <v>w11gadtwprdb1a</v>
      </c>
      <c r="B10" t="str">
        <f>Inventory!AL:AL</f>
        <v>VPC</v>
      </c>
      <c r="C10" t="str">
        <f>Inventory!AM:AM</f>
        <v/>
      </c>
      <c r="D10" t="str">
        <f>IFERROR(VLOOKUP(C:C,工作表2!A:B,2,0),"")</f>
        <v/>
      </c>
      <c r="E10" t="str">
        <f>Inventory!AN:AN</f>
        <v>AP</v>
      </c>
      <c r="F10" t="s">
        <v>6878</v>
      </c>
      <c r="J10" t="s">
        <v>8120</v>
      </c>
      <c r="K10">
        <f>COUNTIFS($B:$B,$K$9,$E:$E,$J10)-COUNTIFS($E:$E,$J10,$F:$F,H1)-COUNTIFS($E:$E,$J10,$F:$F,H2)</f>
        <v>99</v>
      </c>
    </row>
    <row r="11" spans="1:21">
      <c r="A11" t="str">
        <f>Inventory!A:A</f>
        <v>w11gamsap1a</v>
      </c>
      <c r="B11" t="str">
        <f>Inventory!AL:AL</f>
        <v>VPC (yet)</v>
      </c>
      <c r="C11" t="str">
        <f>Inventory!AM:AM</f>
        <v>September</v>
      </c>
      <c r="D11">
        <f>IFERROR(VLOOKUP(C:C,工作表2!A:B,2,0),"")</f>
        <v>9</v>
      </c>
      <c r="E11" t="str">
        <f>Inventory!AN:AN</f>
        <v>infra</v>
      </c>
      <c r="F11" t="s">
        <v>6878</v>
      </c>
      <c r="J11" t="s">
        <v>8124</v>
      </c>
      <c r="K11">
        <f>COUNTIFS($B:$B,$K$9,$E:$E,$J11)-COUNTIFS($E:$E,$J11,$F:$F,H1)-COUNTIFS($E:$E,$J11,$F:$F,H2)</f>
        <v>108</v>
      </c>
    </row>
    <row r="12" spans="1:21">
      <c r="A12" t="str">
        <f>Inventory!A:A</f>
        <v>w11gamsdb1a</v>
      </c>
      <c r="B12" t="str">
        <f>Inventory!AL:AL</f>
        <v>VPC (yet)</v>
      </c>
      <c r="C12" t="str">
        <f>Inventory!AM:AM</f>
        <v>September</v>
      </c>
      <c r="D12">
        <f>IFERROR(VLOOKUP(C:C,工作表2!A:B,2,0),"")</f>
        <v>9</v>
      </c>
      <c r="E12" t="str">
        <f>Inventory!AN:AN</f>
        <v>infra</v>
      </c>
      <c r="F12" t="s">
        <v>6878</v>
      </c>
    </row>
    <row r="13" spans="1:21">
      <c r="A13" t="str">
        <f>Inventory!A:A</f>
        <v>w11gamssap1a</v>
      </c>
      <c r="B13" t="str">
        <f>Inventory!AL:AL</f>
        <v>VPC (yet)</v>
      </c>
      <c r="C13" t="str">
        <f>Inventory!AM:AM</f>
        <v>September</v>
      </c>
      <c r="D13">
        <f>IFERROR(VLOOKUP(C:C,工作表2!A:B,2,0),"")</f>
        <v>9</v>
      </c>
      <c r="E13" t="str">
        <f>Inventory!AN:AN</f>
        <v>infra</v>
      </c>
      <c r="F13" t="s">
        <v>6878</v>
      </c>
      <c r="K13" t="s">
        <v>6858</v>
      </c>
    </row>
    <row r="14" spans="1:21">
      <c r="A14" t="str">
        <f>Inventory!A:A</f>
        <v>w11gamstdb1a</v>
      </c>
      <c r="B14" t="str">
        <f>Inventory!AL:AL</f>
        <v>VPC</v>
      </c>
      <c r="C14" t="str">
        <f>Inventory!AM:AM</f>
        <v/>
      </c>
      <c r="D14" t="str">
        <f>IFERROR(VLOOKUP(C:C,工作表2!A:B,2,0),"")</f>
        <v/>
      </c>
      <c r="E14" t="str">
        <f>Inventory!AN:AN</f>
        <v>infra</v>
      </c>
      <c r="F14" t="s">
        <v>6878</v>
      </c>
      <c r="L14">
        <v>7</v>
      </c>
      <c r="M14">
        <v>8</v>
      </c>
      <c r="N14">
        <v>9</v>
      </c>
      <c r="O14">
        <v>10</v>
      </c>
      <c r="P14">
        <v>11</v>
      </c>
      <c r="Q14">
        <v>12</v>
      </c>
    </row>
    <row r="15" spans="1:21">
      <c r="A15" t="str">
        <f>Inventory!A:A</f>
        <v>w11gamstweb1a</v>
      </c>
      <c r="B15" t="str">
        <f>Inventory!AL:AL</f>
        <v>VPC</v>
      </c>
      <c r="C15" t="str">
        <f>Inventory!AM:AM</f>
        <v/>
      </c>
      <c r="D15" t="str">
        <f>IFERROR(VLOOKUP(C:C,工作表2!A:B,2,0),"")</f>
        <v/>
      </c>
      <c r="E15" t="str">
        <f>Inventory!AN:AN</f>
        <v>infra</v>
      </c>
      <c r="F15" t="s">
        <v>6878</v>
      </c>
      <c r="J15" t="s">
        <v>8120</v>
      </c>
      <c r="L15">
        <f>COUNTIFS($B:$B,$K$13,$E:$E,$J4)</f>
        <v>27</v>
      </c>
      <c r="M15">
        <f>$L15+COUNTIFS($B:$B,$K$2,$D:$D,"&lt;"&amp;M$3,$E:$E,$J4)</f>
        <v>27</v>
      </c>
      <c r="N15">
        <f t="shared" ref="N15:Q16" si="1">$L15+COUNTIFS($B:$B,$K$2,$D:$D,"&lt;"&amp;N$3,$E:$E,$J4)</f>
        <v>43</v>
      </c>
      <c r="O15">
        <f t="shared" si="1"/>
        <v>56</v>
      </c>
      <c r="P15">
        <f t="shared" si="1"/>
        <v>56</v>
      </c>
      <c r="Q15">
        <f t="shared" si="1"/>
        <v>56</v>
      </c>
    </row>
    <row r="16" spans="1:21">
      <c r="A16" t="str">
        <f>Inventory!A:A</f>
        <v>w11simssql01</v>
      </c>
      <c r="B16" t="str">
        <f>Inventory!AL:AL</f>
        <v>Non VPC(Location/Technical Constraint)</v>
      </c>
      <c r="C16" t="str">
        <f>Inventory!AM:AM</f>
        <v/>
      </c>
      <c r="D16" t="str">
        <f>IFERROR(VLOOKUP(C:C,工作表2!A:B,2,0),"")</f>
        <v/>
      </c>
      <c r="E16" t="str">
        <f>Inventory!AN:AN</f>
        <v>infra</v>
      </c>
      <c r="F16" t="s">
        <v>6878</v>
      </c>
      <c r="J16" t="s">
        <v>625</v>
      </c>
      <c r="L16">
        <f>COUNTIFS($B:$B,$K$13,$E:$E,$J5)</f>
        <v>76</v>
      </c>
      <c r="M16">
        <f>$L16+COUNTIFS($B:$B,$K$2,$D:$D,"&lt;"&amp;M$3,$E:$E,$J5)</f>
        <v>81</v>
      </c>
      <c r="N16">
        <f t="shared" si="1"/>
        <v>89</v>
      </c>
      <c r="O16">
        <f t="shared" si="1"/>
        <v>104</v>
      </c>
      <c r="P16">
        <f t="shared" si="1"/>
        <v>109</v>
      </c>
      <c r="Q16">
        <f t="shared" si="1"/>
        <v>109</v>
      </c>
    </row>
    <row r="17" spans="1:17">
      <c r="A17" t="str">
        <f>Inventory!A:A</f>
        <v>x11garitapp1a</v>
      </c>
      <c r="B17" t="str">
        <f>Inventory!AL:AL</f>
        <v>VPC</v>
      </c>
      <c r="C17" t="str">
        <f>Inventory!AM:AM</f>
        <v/>
      </c>
      <c r="D17" t="str">
        <f>IFERROR(VLOOKUP(C:C,工作表2!A:B,2,0),"")</f>
        <v/>
      </c>
      <c r="E17" t="str">
        <f>Inventory!AN:AN</f>
        <v>AP</v>
      </c>
      <c r="F17" t="s">
        <v>6878</v>
      </c>
      <c r="L17">
        <v>103</v>
      </c>
      <c r="M17">
        <v>109</v>
      </c>
      <c r="N17">
        <v>145</v>
      </c>
      <c r="O17">
        <v>162</v>
      </c>
      <c r="P17">
        <v>162</v>
      </c>
      <c r="Q17">
        <v>162</v>
      </c>
    </row>
    <row r="18" spans="1:17">
      <c r="A18" t="str">
        <f>Inventory!A:A</f>
        <v>x11garitapp2a</v>
      </c>
      <c r="B18" t="str">
        <f>Inventory!AL:AL</f>
        <v>VPC</v>
      </c>
      <c r="C18" t="str">
        <f>Inventory!AM:AM</f>
        <v/>
      </c>
      <c r="D18" t="str">
        <f>IFERROR(VLOOKUP(C:C,工作表2!A:B,2,0),"")</f>
        <v/>
      </c>
      <c r="E18" t="str">
        <f>Inventory!AN:AN</f>
        <v>AP</v>
      </c>
      <c r="F18" t="s">
        <v>6878</v>
      </c>
    </row>
    <row r="19" spans="1:17">
      <c r="A19" t="str">
        <f>Inventory!A:A</f>
        <v>x11garitdb1a</v>
      </c>
      <c r="B19" t="str">
        <f>Inventory!AL:AL</f>
        <v>VPC</v>
      </c>
      <c r="C19" t="str">
        <f>Inventory!AM:AM</f>
        <v/>
      </c>
      <c r="D19" t="str">
        <f>IFERROR(VLOOKUP(C:C,工作表2!A:B,2,0),"")</f>
        <v/>
      </c>
      <c r="E19" t="str">
        <f>Inventory!AN:AN</f>
        <v>AP</v>
      </c>
      <c r="F19" t="s">
        <v>6878</v>
      </c>
      <c r="L19" t="s">
        <v>8120</v>
      </c>
      <c r="M19" t="s">
        <v>625</v>
      </c>
    </row>
    <row r="20" spans="1:17">
      <c r="A20" t="str">
        <f>Inventory!A:A</f>
        <v>a11gtpgams1a</v>
      </c>
      <c r="B20" t="str">
        <f>Inventory!AL:AL</f>
        <v>Non VPC(Location/Technical Constraint)</v>
      </c>
      <c r="C20" t="str">
        <f>Inventory!AM:AM</f>
        <v/>
      </c>
      <c r="D20" t="str">
        <f>IFERROR(VLOOKUP(C:C,工作表2!A:B,2,0),"")</f>
        <v/>
      </c>
      <c r="E20" t="str">
        <f>Inventory!AN:AN</f>
        <v>AP</v>
      </c>
      <c r="F20" t="s">
        <v>6958</v>
      </c>
      <c r="J20" t="s">
        <v>6858</v>
      </c>
    </row>
    <row r="21" spans="1:17">
      <c r="A21" t="str">
        <f>Inventory!A:A</f>
        <v>a11gtpgams1a</v>
      </c>
      <c r="B21" t="str">
        <f>Inventory!AL:AL</f>
        <v>Non VPC(Location/Technical Constraint)</v>
      </c>
      <c r="C21" t="str">
        <f>Inventory!AM:AM</f>
        <v/>
      </c>
      <c r="D21" t="str">
        <f>IFERROR(VLOOKUP(C:C,工作表2!A:B,2,0),"")</f>
        <v/>
      </c>
      <c r="E21" t="str">
        <f>Inventory!AN:AN</f>
        <v>AP</v>
      </c>
      <c r="F21" t="s">
        <v>6958</v>
      </c>
      <c r="K21">
        <v>7</v>
      </c>
      <c r="L21">
        <f>COUNTIFS($B:$B,$J$20,$E:$E,$J4)</f>
        <v>27</v>
      </c>
      <c r="M21">
        <f>COUNTIFS($B:$B,$J$20,$E:$E,$J5)</f>
        <v>76</v>
      </c>
    </row>
    <row r="22" spans="1:17">
      <c r="A22" t="str">
        <f>Inventory!A:A</f>
        <v>a11gtpgams1b</v>
      </c>
      <c r="B22" t="str">
        <f>Inventory!AL:AL</f>
        <v>Non VPC(Location/Technical Constraint)</v>
      </c>
      <c r="C22" t="str">
        <f>Inventory!AM:AM</f>
        <v/>
      </c>
      <c r="D22" t="str">
        <f>IFERROR(VLOOKUP(C:C,工作表2!A:B,2,0),"")</f>
        <v/>
      </c>
      <c r="E22" t="str">
        <f>Inventory!AN:AN</f>
        <v>AP</v>
      </c>
      <c r="F22" t="s">
        <v>6958</v>
      </c>
      <c r="K22">
        <v>8</v>
      </c>
      <c r="L22">
        <f>L$21+COUNTIFS($B:$B,$K$2,$D:$D,"&lt;"&amp;M$3,$E:$E,$J4)</f>
        <v>27</v>
      </c>
      <c r="M22">
        <f>M$21+COUNTIFS($B:$B,$K$2,$D:$D,"&lt;"&amp;M$3,$E:$E,$J5)</f>
        <v>81</v>
      </c>
    </row>
    <row r="23" spans="1:17">
      <c r="A23" t="str">
        <f>Inventory!A:A</f>
        <v>a11gtpgamsdb1a</v>
      </c>
      <c r="B23" t="str">
        <f>Inventory!AL:AL</f>
        <v>Non VPC(Location/Technical Constraint)</v>
      </c>
      <c r="C23" t="str">
        <f>Inventory!AM:AM</f>
        <v/>
      </c>
      <c r="D23" t="str">
        <f>IFERROR(VLOOKUP(C:C,工作表2!A:B,2,0),"")</f>
        <v/>
      </c>
      <c r="E23" t="str">
        <f>Inventory!AN:AN</f>
        <v>AP</v>
      </c>
      <c r="F23" t="s">
        <v>6958</v>
      </c>
      <c r="K23">
        <v>9</v>
      </c>
      <c r="L23">
        <f>L$21+COUNTIFS($B:$B,$K$2,$D:$D,"&lt;"&amp;N$3,$E:$E,$J4)</f>
        <v>43</v>
      </c>
      <c r="M23">
        <f>M$21+COUNTIFS($B:$B,$K$2,$D:$D,"&lt;"&amp;N$3,$E:$E,$J5)</f>
        <v>89</v>
      </c>
    </row>
    <row r="24" spans="1:17">
      <c r="A24" t="str">
        <f>Inventory!A:A</f>
        <v>a11gtpgamsdb1b</v>
      </c>
      <c r="B24" t="str">
        <f>Inventory!AL:AL</f>
        <v>Non VPC(Location/Technical Constraint)</v>
      </c>
      <c r="C24" t="str">
        <f>Inventory!AM:AM</f>
        <v/>
      </c>
      <c r="D24" t="str">
        <f>IFERROR(VLOOKUP(C:C,工作表2!A:B,2,0),"")</f>
        <v/>
      </c>
      <c r="E24" t="str">
        <f>Inventory!AN:AN</f>
        <v>AP</v>
      </c>
      <c r="F24" t="s">
        <v>6958</v>
      </c>
      <c r="K24">
        <v>10</v>
      </c>
      <c r="L24">
        <f>L$21+COUNTIFS($B:$B,$K$2,$D:$D,"&lt;"&amp;O$3,$E:$E,$J4)</f>
        <v>56</v>
      </c>
      <c r="M24">
        <f>M$21+COUNTIFS($B:$B,$K$2,$D:$D,"&lt;"&amp;O$3,$E:$E,$J5)</f>
        <v>104</v>
      </c>
    </row>
    <row r="25" spans="1:17">
      <c r="A25" t="str">
        <f>Inventory!A:A</f>
        <v>a11rtpgamsdb1b</v>
      </c>
      <c r="B25" t="str">
        <f>Inventory!AL:AL</f>
        <v>Non VPC(Location/Technical Constraint)</v>
      </c>
      <c r="C25" t="str">
        <f>Inventory!AM:AM</f>
        <v/>
      </c>
      <c r="D25" t="str">
        <f>IFERROR(VLOOKUP(C:C,工作表2!A:B,2,0),"")</f>
        <v/>
      </c>
      <c r="E25" t="str">
        <f>Inventory!AN:AN</f>
        <v>AP</v>
      </c>
      <c r="F25" t="s">
        <v>6958</v>
      </c>
      <c r="K25">
        <v>11</v>
      </c>
      <c r="L25">
        <f>L$21+COUNTIFS($B:$B,$K$2,$D:$D,"&lt;"&amp;P$3,$E:$E,$J4)</f>
        <v>56</v>
      </c>
      <c r="M25">
        <f>M$21+COUNTIFS($B:$B,$K$2,$D:$D,"&lt;"&amp;P$3,$E:$E,$J5)</f>
        <v>109</v>
      </c>
    </row>
    <row r="26" spans="1:17">
      <c r="A26" t="str">
        <f>Inventory!A:A</f>
        <v>w11gatmbom1a</v>
      </c>
      <c r="B26" t="str">
        <f>Inventory!AL:AL</f>
        <v>VPC (yet)</v>
      </c>
      <c r="C26" t="str">
        <f>Inventory!AM:AM</f>
        <v>August</v>
      </c>
      <c r="D26">
        <f>IFERROR(VLOOKUP(C:C,工作表2!A:B,2,0),"")</f>
        <v>8</v>
      </c>
      <c r="E26" t="str">
        <f>Inventory!AN:AN</f>
        <v>AP</v>
      </c>
      <c r="F26" t="s">
        <v>6878</v>
      </c>
      <c r="K26">
        <v>12</v>
      </c>
      <c r="L26">
        <f>L$21+COUNTIFS($B:$B,$K$2,$D:$D,"&lt;"&amp;Q$3,$E:$E,$J4)</f>
        <v>56</v>
      </c>
      <c r="M26">
        <f>M$21+COUNTIFS($B:$B,$K$2,$D:$D,"&lt;"&amp;Q$3,$E:$E,$J5)</f>
        <v>109</v>
      </c>
    </row>
    <row r="27" spans="1:17">
      <c r="A27" t="str">
        <f>Inventory!A:A</f>
        <v>w11gatmepo1a</v>
      </c>
      <c r="B27" t="str">
        <f>Inventory!AL:AL</f>
        <v>VPC (yet)</v>
      </c>
      <c r="C27" t="str">
        <f>Inventory!AM:AM</f>
        <v>August</v>
      </c>
      <c r="D27">
        <f>IFERROR(VLOOKUP(C:C,工作表2!A:B,2,0),"")</f>
        <v>8</v>
      </c>
      <c r="E27" t="str">
        <f>Inventory!AN:AN</f>
        <v>AP</v>
      </c>
      <c r="F27" t="s">
        <v>6878</v>
      </c>
    </row>
    <row r="28" spans="1:17">
      <c r="A28" t="str">
        <f>Inventory!A:A</f>
        <v>w11satmbom01</v>
      </c>
      <c r="B28" t="str">
        <f>Inventory!AL:AL</f>
        <v>Non VPC(Location/Technical Constraint)</v>
      </c>
      <c r="C28" t="str">
        <f>Inventory!AM:AM</f>
        <v/>
      </c>
      <c r="D28" t="str">
        <f>IFERROR(VLOOKUP(C:C,工作表2!A:B,2,0),"")</f>
        <v/>
      </c>
      <c r="E28" t="str">
        <f>Inventory!AN:AN</f>
        <v>AP</v>
      </c>
      <c r="F28" t="s">
        <v>6878</v>
      </c>
    </row>
    <row r="29" spans="1:17">
      <c r="A29" t="str">
        <f>Inventory!A:A</f>
        <v>w11satmbom1a</v>
      </c>
      <c r="B29" t="str">
        <f>Inventory!AL:AL</f>
        <v>Non VPC(Location/Technical Constraint)</v>
      </c>
      <c r="C29" t="str">
        <f>Inventory!AM:AM</f>
        <v/>
      </c>
      <c r="D29" t="str">
        <f>IFERROR(VLOOKUP(C:C,工作表2!A:B,2,0),"")</f>
        <v/>
      </c>
      <c r="E29" t="str">
        <f>Inventory!AN:AN</f>
        <v>AP</v>
      </c>
      <c r="F29" t="s">
        <v>6878</v>
      </c>
    </row>
    <row r="30" spans="1:17">
      <c r="A30" t="str">
        <f>Inventory!A:A</f>
        <v>a11gtpghmc02</v>
      </c>
      <c r="B30" t="str">
        <f>Inventory!AL:AL</f>
        <v>Non VPC(Location/Technical Constraint)</v>
      </c>
      <c r="C30" t="str">
        <f>Inventory!AM:AM</f>
        <v/>
      </c>
      <c r="D30" t="str">
        <f>IFERROR(VLOOKUP(C:C,工作表2!A:B,2,0),"")</f>
        <v/>
      </c>
      <c r="E30" t="str">
        <f>Inventory!AN:AN</f>
        <v>infra</v>
      </c>
      <c r="F30" t="s">
        <v>6958</v>
      </c>
    </row>
    <row r="31" spans="1:17">
      <c r="A31" t="str">
        <f>Inventory!A:A</f>
        <v>a11rtpghmc</v>
      </c>
      <c r="B31" t="str">
        <f>Inventory!AL:AL</f>
        <v>Non VPC(Location/Technical Constraint)</v>
      </c>
      <c r="C31" t="str">
        <f>Inventory!AM:AM</f>
        <v/>
      </c>
      <c r="D31" t="str">
        <f>IFERROR(VLOOKUP(C:C,工作表2!A:B,2,0),"")</f>
        <v/>
      </c>
      <c r="E31" t="str">
        <f>Inventory!AN:AN</f>
        <v>infra</v>
      </c>
      <c r="F31" t="s">
        <v>6958</v>
      </c>
    </row>
    <row r="32" spans="1:17">
      <c r="A32" t="str">
        <f>Inventory!A:A</f>
        <v>a11rtpghmc01</v>
      </c>
      <c r="B32" t="str">
        <f>Inventory!AL:AL</f>
        <v>Non VPC(Location/Technical Constraint)</v>
      </c>
      <c r="C32" t="str">
        <f>Inventory!AM:AM</f>
        <v/>
      </c>
      <c r="D32" t="str">
        <f>IFERROR(VLOOKUP(C:C,工作表2!A:B,2,0),"")</f>
        <v/>
      </c>
      <c r="E32" t="str">
        <f>Inventory!AN:AN</f>
        <v>infra</v>
      </c>
      <c r="F32" t="s">
        <v>6958</v>
      </c>
    </row>
    <row r="33" spans="1:6">
      <c r="A33" t="str">
        <f>Inventory!A:A</f>
        <v>pdc_ts3310_1</v>
      </c>
      <c r="B33" t="str">
        <f>Inventory!AL:AL</f>
        <v>Non VPC(Location/Technical Constraint)</v>
      </c>
      <c r="C33" t="str">
        <f>Inventory!AM:AM</f>
        <v/>
      </c>
      <c r="D33" t="str">
        <f>IFERROR(VLOOKUP(C:C,工作表2!A:B,2,0),"")</f>
        <v/>
      </c>
      <c r="E33" t="str">
        <f>Inventory!AN:AN</f>
        <v>infra</v>
      </c>
      <c r="F33" t="s">
        <v>8179</v>
      </c>
    </row>
    <row r="34" spans="1:6">
      <c r="A34" t="str">
        <f>Inventory!A:A</f>
        <v>sdc_ts3310_1</v>
      </c>
      <c r="B34" t="str">
        <f>Inventory!AL:AL</f>
        <v>Non VPC(Location/Technical Constraint)</v>
      </c>
      <c r="C34" t="str">
        <f>Inventory!AM:AM</f>
        <v/>
      </c>
      <c r="D34" t="str">
        <f>IFERROR(VLOOKUP(C:C,工作表2!A:B,2,0),"")</f>
        <v/>
      </c>
      <c r="E34" t="str">
        <f>Inventory!AN:AN</f>
        <v>infra</v>
      </c>
      <c r="F34" t="s">
        <v>8179</v>
      </c>
    </row>
    <row r="35" spans="1:6">
      <c r="A35" t="str">
        <f>Inventory!A:A</f>
        <v>w11gtsm1a</v>
      </c>
      <c r="B35" t="str">
        <f>Inventory!AL:AL</f>
        <v>Non VPC(Location/Technical Constraint)</v>
      </c>
      <c r="C35" t="str">
        <f>Inventory!AM:AM</f>
        <v/>
      </c>
      <c r="D35" t="str">
        <f>IFERROR(VLOOKUP(C:C,工作表2!A:B,2,0),"")</f>
        <v/>
      </c>
      <c r="E35" t="str">
        <f>Inventory!AN:AN</f>
        <v>infra</v>
      </c>
      <c r="F35" t="s">
        <v>6958</v>
      </c>
    </row>
    <row r="36" spans="1:6">
      <c r="A36" t="str">
        <f>Inventory!A:A</f>
        <v>w11gtsm2a</v>
      </c>
      <c r="B36" t="str">
        <f>Inventory!AL:AL</f>
        <v>Non VPC(Location/Technical Constraint)</v>
      </c>
      <c r="C36" t="str">
        <f>Inventory!AM:AM</f>
        <v/>
      </c>
      <c r="D36" t="str">
        <f>IFERROR(VLOOKUP(C:C,工作表2!A:B,2,0),"")</f>
        <v/>
      </c>
      <c r="E36" t="str">
        <f>Inventory!AN:AN</f>
        <v>infra</v>
      </c>
      <c r="F36" t="s">
        <v>6958</v>
      </c>
    </row>
    <row r="37" spans="1:6">
      <c r="A37" t="str">
        <f>Inventory!A:A</f>
        <v>x11gotcap01</v>
      </c>
      <c r="B37" t="str">
        <f>Inventory!AL:AL</f>
        <v>Non VPC(Location/Technical Constraint)</v>
      </c>
      <c r="C37" t="str">
        <f>Inventory!AM:AM</f>
        <v/>
      </c>
      <c r="D37" t="str">
        <f>IFERROR(VLOOKUP(C:C,工作表2!A:B,2,0),"")</f>
        <v/>
      </c>
      <c r="E37" t="str">
        <f>Inventory!AN:AN</f>
        <v>infra</v>
      </c>
      <c r="F37" t="s">
        <v>6958</v>
      </c>
    </row>
    <row r="38" spans="1:6">
      <c r="A38" t="str">
        <f>Inventory!A:A</f>
        <v>x11gotcap02</v>
      </c>
      <c r="B38" t="str">
        <f>Inventory!AL:AL</f>
        <v>Non VPC(Location/Technical Constraint)</v>
      </c>
      <c r="C38" t="str">
        <f>Inventory!AM:AM</f>
        <v/>
      </c>
      <c r="D38" t="str">
        <f>IFERROR(VLOOKUP(C:C,工作表2!A:B,2,0),"")</f>
        <v/>
      </c>
      <c r="E38" t="str">
        <f>Inventory!AN:AN</f>
        <v>infra</v>
      </c>
      <c r="F38" t="s">
        <v>6958</v>
      </c>
    </row>
    <row r="39" spans="1:6">
      <c r="A39" t="str">
        <f>Inventory!A:A</f>
        <v>x11gbpcpapp1a</v>
      </c>
      <c r="B39" t="str">
        <f>Inventory!AL:AL</f>
        <v>VPC</v>
      </c>
      <c r="C39" t="str">
        <f>Inventory!AM:AM</f>
        <v/>
      </c>
      <c r="D39" t="str">
        <f>IFERROR(VLOOKUP(C:C,工作表2!A:B,2,0),"")</f>
        <v/>
      </c>
      <c r="E39" t="str">
        <f>Inventory!AN:AN</f>
        <v>AP</v>
      </c>
      <c r="F39" t="s">
        <v>6878</v>
      </c>
    </row>
    <row r="40" spans="1:6">
      <c r="A40" t="str">
        <f>Inventory!A:A</f>
        <v>x11gbpcpapp2a</v>
      </c>
      <c r="B40" t="str">
        <f>Inventory!AL:AL</f>
        <v>VPC</v>
      </c>
      <c r="C40" t="str">
        <f>Inventory!AM:AM</f>
        <v/>
      </c>
      <c r="D40" t="str">
        <f>IFERROR(VLOOKUP(C:C,工作表2!A:B,2,0),"")</f>
        <v/>
      </c>
      <c r="E40" t="str">
        <f>Inventory!AN:AN</f>
        <v>AP</v>
      </c>
      <c r="F40" t="s">
        <v>6878</v>
      </c>
    </row>
    <row r="41" spans="1:6">
      <c r="A41" t="str">
        <f>Inventory!A:A</f>
        <v>x11gbpcpbat1a</v>
      </c>
      <c r="B41" t="str">
        <f>Inventory!AL:AL</f>
        <v>VPC</v>
      </c>
      <c r="C41" t="str">
        <f>Inventory!AM:AM</f>
        <v/>
      </c>
      <c r="D41" t="str">
        <f>IFERROR(VLOOKUP(C:C,工作表2!A:B,2,0),"")</f>
        <v/>
      </c>
      <c r="E41" t="str">
        <f>Inventory!AN:AN</f>
        <v>AP</v>
      </c>
      <c r="F41" t="s">
        <v>6878</v>
      </c>
    </row>
    <row r="42" spans="1:6">
      <c r="A42" t="str">
        <f>Inventory!A:A</f>
        <v>x11gbpcpdb1a</v>
      </c>
      <c r="B42" t="str">
        <f>Inventory!AL:AL</f>
        <v>VPC</v>
      </c>
      <c r="C42" t="str">
        <f>Inventory!AM:AM</f>
        <v/>
      </c>
      <c r="D42" t="str">
        <f>IFERROR(VLOOKUP(C:C,工作表2!A:B,2,0),"")</f>
        <v/>
      </c>
      <c r="E42" t="str">
        <f>Inventory!AN:AN</f>
        <v>AP</v>
      </c>
      <c r="F42" t="s">
        <v>6878</v>
      </c>
    </row>
    <row r="43" spans="1:6">
      <c r="A43" t="str">
        <f>Inventory!A:A</f>
        <v>w11gbrs1a</v>
      </c>
      <c r="B43" t="str">
        <f>Inventory!AL:AL</f>
        <v>VPC</v>
      </c>
      <c r="C43" t="str">
        <f>Inventory!AM:AM</f>
        <v/>
      </c>
      <c r="D43" t="str">
        <f>IFERROR(VLOOKUP(C:C,工作表2!A:B,2,0),"")</f>
        <v/>
      </c>
      <c r="E43" t="str">
        <f>Inventory!AN:AN</f>
        <v>AP</v>
      </c>
      <c r="F43" t="s">
        <v>6878</v>
      </c>
    </row>
    <row r="44" spans="1:6">
      <c r="A44" t="str">
        <f>Inventory!A:A</f>
        <v>w11sbrs1a</v>
      </c>
      <c r="B44" t="str">
        <f>Inventory!AL:AL</f>
        <v>Non VPC(Location/Technical Constraint)</v>
      </c>
      <c r="C44" t="str">
        <f>Inventory!AM:AM</f>
        <v/>
      </c>
      <c r="D44" t="str">
        <f>IFERROR(VLOOKUP(C:C,工作表2!A:B,2,0),"")</f>
        <v/>
      </c>
      <c r="E44" t="str">
        <f>Inventory!AN:AN</f>
        <v>AP</v>
      </c>
      <c r="F44" t="s">
        <v>6878</v>
      </c>
    </row>
    <row r="45" spans="1:6">
      <c r="A45" t="str">
        <f>Inventory!A:A</f>
        <v>x11gbrsap01</v>
      </c>
      <c r="B45" t="str">
        <f>Inventory!AL:AL</f>
        <v>VPC</v>
      </c>
      <c r="C45" t="str">
        <f>Inventory!AM:AM</f>
        <v/>
      </c>
      <c r="D45" t="str">
        <f>IFERROR(VLOOKUP(C:C,工作表2!A:B,2,0),"")</f>
        <v/>
      </c>
      <c r="E45" t="str">
        <f>Inventory!AN:AN</f>
        <v>AP</v>
      </c>
      <c r="F45" t="s">
        <v>6878</v>
      </c>
    </row>
    <row r="46" spans="1:6">
      <c r="A46" t="str">
        <f>Inventory!A:A</f>
        <v>x11sbrsap01</v>
      </c>
      <c r="B46" t="str">
        <f>Inventory!AL:AL</f>
        <v>Non VPC(Location/Technical Constraint)</v>
      </c>
      <c r="C46" t="str">
        <f>Inventory!AM:AM</f>
        <v/>
      </c>
      <c r="D46" t="str">
        <f>IFERROR(VLOOKUP(C:C,工作表2!A:B,2,0),"")</f>
        <v/>
      </c>
      <c r="E46" t="str">
        <f>Inventory!AN:AN</f>
        <v>AP</v>
      </c>
      <c r="F46" t="s">
        <v>6878</v>
      </c>
    </row>
    <row r="47" spans="1:6">
      <c r="A47" t="str">
        <f>Inventory!A:A</f>
        <v>x11gbomgar1a</v>
      </c>
      <c r="B47" t="str">
        <f>Inventory!AL:AL</f>
        <v>VPC (yet)</v>
      </c>
      <c r="C47" t="str">
        <f>Inventory!AM:AM</f>
        <v>August</v>
      </c>
      <c r="D47">
        <f>IFERROR(VLOOKUP(C:C,工作表2!A:B,2,0),"")</f>
        <v>8</v>
      </c>
      <c r="E47" t="str">
        <f>Inventory!AN:AN</f>
        <v>infra</v>
      </c>
      <c r="F47" t="s">
        <v>6878</v>
      </c>
    </row>
    <row r="48" spans="1:6">
      <c r="A48" t="str">
        <f>Inventory!A:A</f>
        <v>w11gnmip1a</v>
      </c>
      <c r="B48" t="str">
        <f>Inventory!AL:AL</f>
        <v>VPC</v>
      </c>
      <c r="C48" t="str">
        <f>Inventory!AM:AM</f>
        <v/>
      </c>
      <c r="D48" t="str">
        <f>IFERROR(VLOOKUP(C:C,工作表2!A:B,2,0),"")</f>
        <v/>
      </c>
      <c r="E48" t="str">
        <f>Inventory!AN:AN</f>
        <v>AP</v>
      </c>
      <c r="F48" t="s">
        <v>6878</v>
      </c>
    </row>
    <row r="49" spans="1:6">
      <c r="A49" t="str">
        <f>Inventory!A:A</f>
        <v>w11gwdlib1a</v>
      </c>
      <c r="B49" t="str">
        <f>Inventory!AL:AL</f>
        <v>VPC</v>
      </c>
      <c r="C49" t="str">
        <f>Inventory!AM:AM</f>
        <v/>
      </c>
      <c r="D49" t="str">
        <f>IFERROR(VLOOKUP(C:C,工作表2!A:B,2,0),"")</f>
        <v/>
      </c>
      <c r="E49" t="str">
        <f>Inventory!AN:AN</f>
        <v>AP</v>
      </c>
      <c r="F49" t="s">
        <v>6878</v>
      </c>
    </row>
    <row r="50" spans="1:6">
      <c r="A50" t="str">
        <f>Inventory!A:A</f>
        <v>w11rnmip1a</v>
      </c>
      <c r="B50" t="str">
        <f>Inventory!AL:AL</f>
        <v>VPC</v>
      </c>
      <c r="C50" t="str">
        <f>Inventory!AM:AM</f>
        <v/>
      </c>
      <c r="D50" t="str">
        <f>IFERROR(VLOOKUP(C:C,工作表2!A:B,2,0),"")</f>
        <v/>
      </c>
      <c r="E50" t="str">
        <f>Inventory!AN:AN</f>
        <v>AP</v>
      </c>
      <c r="F50" t="s">
        <v>6878</v>
      </c>
    </row>
    <row r="51" spans="1:6">
      <c r="A51" t="str">
        <f>Inventory!A:A</f>
        <v>w11scalknmip1a</v>
      </c>
      <c r="B51" t="str">
        <f>Inventory!AL:AL</f>
        <v>Non VPC(Location/Technical Constraint)</v>
      </c>
      <c r="C51" t="str">
        <f>Inventory!AM:AM</f>
        <v/>
      </c>
      <c r="D51" t="str">
        <f>IFERROR(VLOOKUP(C:C,工作表2!A:B,2,0),"")</f>
        <v/>
      </c>
      <c r="E51" t="str">
        <f>Inventory!AN:AN</f>
        <v>AP</v>
      </c>
      <c r="F51" t="s">
        <v>6878</v>
      </c>
    </row>
    <row r="52" spans="1:6">
      <c r="A52" t="str">
        <f>Inventory!A:A</f>
        <v>w11swdlib1a</v>
      </c>
      <c r="B52" t="str">
        <f>Inventory!AL:AL</f>
        <v>Non VPC(Location/Technical Constraint)</v>
      </c>
      <c r="C52" t="str">
        <f>Inventory!AM:AM</f>
        <v/>
      </c>
      <c r="D52" t="str">
        <f>IFERROR(VLOOKUP(C:C,工作表2!A:B,2,0),"")</f>
        <v/>
      </c>
      <c r="E52" t="str">
        <f>Inventory!AN:AN</f>
        <v>AP</v>
      </c>
      <c r="F52" t="s">
        <v>6878</v>
      </c>
    </row>
    <row r="53" spans="1:6">
      <c r="A53" t="str">
        <f>Inventory!A:A</f>
        <v>x11gcalkhsm1a</v>
      </c>
      <c r="B53" t="str">
        <f>Inventory!AL:AL</f>
        <v>Non VPC(Location/Technical Constraint)</v>
      </c>
      <c r="C53" t="str">
        <f>Inventory!AM:AM</f>
        <v/>
      </c>
      <c r="D53" t="str">
        <f>IFERROR(VLOOKUP(C:C,工作表2!A:B,2,0),"")</f>
        <v/>
      </c>
      <c r="E53" t="str">
        <f>Inventory!AN:AN</f>
        <v>AP</v>
      </c>
      <c r="F53" t="s">
        <v>6958</v>
      </c>
    </row>
    <row r="54" spans="1:6">
      <c r="A54" t="str">
        <f>Inventory!A:A</f>
        <v>x11rcalkhsm1a</v>
      </c>
      <c r="B54" t="str">
        <f>Inventory!AL:AL</f>
        <v>Non VPC(Location/Technical Constraint)</v>
      </c>
      <c r="C54" t="str">
        <f>Inventory!AM:AM</f>
        <v/>
      </c>
      <c r="D54" t="str">
        <f>IFERROR(VLOOKUP(C:C,工作表2!A:B,2,0),"")</f>
        <v/>
      </c>
      <c r="E54" t="str">
        <f>Inventory!AN:AN</f>
        <v>AP</v>
      </c>
      <c r="F54" t="s">
        <v>6958</v>
      </c>
    </row>
    <row r="55" spans="1:6">
      <c r="A55" t="str">
        <f>Inventory!A:A</f>
        <v>x11scalkhsm1a</v>
      </c>
      <c r="B55" t="str">
        <f>Inventory!AL:AL</f>
        <v>Non VPC(Location/Technical Constraint)</v>
      </c>
      <c r="C55" t="str">
        <f>Inventory!AM:AM</f>
        <v/>
      </c>
      <c r="D55" t="str">
        <f>IFERROR(VLOOKUP(C:C,工作表2!A:B,2,0),"")</f>
        <v/>
      </c>
      <c r="E55" t="str">
        <f>Inventory!AN:AN</f>
        <v>AP</v>
      </c>
      <c r="F55" t="s">
        <v>6958</v>
      </c>
    </row>
    <row r="56" spans="1:6">
      <c r="A56" t="str">
        <f>Inventory!A:A</f>
        <v>w11gcbcm1a</v>
      </c>
      <c r="B56" t="str">
        <f>Inventory!AL:AL</f>
        <v>VPC</v>
      </c>
      <c r="C56" t="str">
        <f>Inventory!AM:AM</f>
        <v/>
      </c>
      <c r="D56" t="str">
        <f>IFERROR(VLOOKUP(C:C,工作表2!A:B,2,0),"")</f>
        <v/>
      </c>
      <c r="E56" t="str">
        <f>Inventory!AN:AN</f>
        <v>AP</v>
      </c>
      <c r="F56" t="s">
        <v>6878</v>
      </c>
    </row>
    <row r="57" spans="1:6">
      <c r="A57" t="str">
        <f>Inventory!A:A</f>
        <v>w11scbcm1a</v>
      </c>
      <c r="B57" t="str">
        <f>Inventory!AL:AL</f>
        <v>Non VPC(Location/Technical Constraint)</v>
      </c>
      <c r="C57" t="str">
        <f>Inventory!AM:AM</f>
        <v/>
      </c>
      <c r="D57" t="str">
        <f>IFERROR(VLOOKUP(C:C,工作表2!A:B,2,0),"")</f>
        <v/>
      </c>
      <c r="E57" t="str">
        <f>Inventory!AN:AN</f>
        <v>AP</v>
      </c>
      <c r="F57" t="s">
        <v>6878</v>
      </c>
    </row>
    <row r="58" spans="1:6">
      <c r="A58" t="str">
        <f>Inventory!A:A</f>
        <v>a11gcbtwapp1a</v>
      </c>
      <c r="B58" t="str">
        <f>Inventory!AL:AL</f>
        <v>Non VPC(Location/Technical Constraint)</v>
      </c>
      <c r="C58" t="str">
        <f>Inventory!AM:AM</f>
        <v/>
      </c>
      <c r="D58" t="str">
        <f>IFERROR(VLOOKUP(C:C,工作表2!A:B,2,0),"")</f>
        <v/>
      </c>
      <c r="E58" t="str">
        <f>Inventory!AN:AN</f>
        <v>AP</v>
      </c>
      <c r="F58" t="s">
        <v>6958</v>
      </c>
    </row>
    <row r="59" spans="1:6">
      <c r="A59" t="str">
        <f>Inventory!A:A</f>
        <v>a11gcbtwcore1a</v>
      </c>
      <c r="B59" t="str">
        <f>Inventory!AL:AL</f>
        <v>Non VPC(Location/Technical Constraint)</v>
      </c>
      <c r="C59" t="str">
        <f>Inventory!AM:AM</f>
        <v/>
      </c>
      <c r="D59" t="str">
        <f>IFERROR(VLOOKUP(C:C,工作表2!A:B,2,0),"")</f>
        <v/>
      </c>
      <c r="E59" t="str">
        <f>Inventory!AN:AN</f>
        <v>AP</v>
      </c>
      <c r="F59" t="s">
        <v>6958</v>
      </c>
    </row>
    <row r="60" spans="1:6">
      <c r="A60" t="str">
        <f>Inventory!A:A</f>
        <v>a11gcbtwdb1a</v>
      </c>
      <c r="B60" t="str">
        <f>Inventory!AL:AL</f>
        <v>Non VPC(Location/Technical Constraint)</v>
      </c>
      <c r="C60" t="str">
        <f>Inventory!AM:AM</f>
        <v/>
      </c>
      <c r="D60" t="str">
        <f>IFERROR(VLOOKUP(C:C,工作表2!A:B,2,0),"")</f>
        <v/>
      </c>
      <c r="E60" t="str">
        <f>Inventory!AN:AN</f>
        <v>AP</v>
      </c>
      <c r="F60" t="s">
        <v>6958</v>
      </c>
    </row>
    <row r="61" spans="1:6">
      <c r="A61" t="str">
        <f>Inventory!A:A</f>
        <v>a11scbtwapp1a</v>
      </c>
      <c r="B61" t="str">
        <f>Inventory!AL:AL</f>
        <v>Non VPC(Location/Technical Constraint)</v>
      </c>
      <c r="C61" t="str">
        <f>Inventory!AM:AM</f>
        <v/>
      </c>
      <c r="D61" t="str">
        <f>IFERROR(VLOOKUP(C:C,工作表2!A:B,2,0),"")</f>
        <v/>
      </c>
      <c r="E61" t="str">
        <f>Inventory!AN:AN</f>
        <v>AP</v>
      </c>
      <c r="F61" t="s">
        <v>6958</v>
      </c>
    </row>
    <row r="62" spans="1:6">
      <c r="A62" t="str">
        <f>Inventory!A:A</f>
        <v>a11scbtwcore1a</v>
      </c>
      <c r="B62" t="str">
        <f>Inventory!AL:AL</f>
        <v>Non VPC(Location/Technical Constraint)</v>
      </c>
      <c r="C62" t="str">
        <f>Inventory!AM:AM</f>
        <v/>
      </c>
      <c r="D62" t="str">
        <f>IFERROR(VLOOKUP(C:C,工作表2!A:B,2,0),"")</f>
        <v/>
      </c>
      <c r="E62" t="str">
        <f>Inventory!AN:AN</f>
        <v>AP</v>
      </c>
      <c r="F62" t="s">
        <v>6958</v>
      </c>
    </row>
    <row r="63" spans="1:6">
      <c r="A63" t="str">
        <f>Inventory!A:A</f>
        <v>a11scbtwdb1a</v>
      </c>
      <c r="B63" t="str">
        <f>Inventory!AL:AL</f>
        <v>Non VPC(Location/Technical Constraint)</v>
      </c>
      <c r="C63" t="str">
        <f>Inventory!AM:AM</f>
        <v/>
      </c>
      <c r="D63" t="str">
        <f>IFERROR(VLOOKUP(C:C,工作表2!A:B,2,0),"")</f>
        <v/>
      </c>
      <c r="E63" t="str">
        <f>Inventory!AN:AN</f>
        <v>AP</v>
      </c>
      <c r="F63" t="s">
        <v>6958</v>
      </c>
    </row>
    <row r="64" spans="1:6">
      <c r="A64" t="str">
        <f>Inventory!A:A</f>
        <v>w11gcbiclt01</v>
      </c>
      <c r="B64" t="str">
        <f>Inventory!AL:AL</f>
        <v>VPC (yet)</v>
      </c>
      <c r="C64" t="str">
        <f>Inventory!AM:AM</f>
        <v>October</v>
      </c>
      <c r="D64">
        <f>IFERROR(VLOOKUP(C:C,工作表2!A:B,2,0),"")</f>
        <v>10</v>
      </c>
      <c r="E64" t="str">
        <f>Inventory!AN:AN</f>
        <v>AP</v>
      </c>
      <c r="F64" t="s">
        <v>6878</v>
      </c>
    </row>
    <row r="65" spans="1:6">
      <c r="A65" t="str">
        <f>Inventory!A:A</f>
        <v>w11scbiclt01</v>
      </c>
      <c r="B65" t="str">
        <f>Inventory!AL:AL</f>
        <v>Non VPC(Location/Technical Constraint)</v>
      </c>
      <c r="C65" t="str">
        <f>Inventory!AM:AM</f>
        <v/>
      </c>
      <c r="D65" t="str">
        <f>IFERROR(VLOOKUP(C:C,工作表2!A:B,2,0),"")</f>
        <v/>
      </c>
      <c r="E65" t="str">
        <f>Inventory!AN:AN</f>
        <v>AP</v>
      </c>
      <c r="F65" t="s">
        <v>6878</v>
      </c>
    </row>
    <row r="66" spans="1:6">
      <c r="A66" t="str">
        <f>Inventory!A:A</f>
        <v>santwhubvpc1hds540</v>
      </c>
      <c r="B66" t="str">
        <f>Inventory!AL:AL</f>
        <v>Non VPC(Location/Technical Constraint)</v>
      </c>
      <c r="C66" t="str">
        <f>Inventory!AM:AM</f>
        <v/>
      </c>
      <c r="D66" t="str">
        <f>IFERROR(VLOOKUP(C:C,工作表2!A:B,2,0),"")</f>
        <v/>
      </c>
      <c r="E66" t="str">
        <f>Inventory!AN:AN</f>
        <v>infra</v>
      </c>
      <c r="F66" t="s">
        <v>8180</v>
      </c>
    </row>
    <row r="67" spans="1:6">
      <c r="A67" t="str">
        <f>Inventory!A:A</f>
        <v>santwhubvpc1hds540</v>
      </c>
      <c r="B67" t="str">
        <f>Inventory!AL:AL</f>
        <v>Non VPC(Location/Technical Constraint)</v>
      </c>
      <c r="C67" t="str">
        <f>Inventory!AM:AM</f>
        <v/>
      </c>
      <c r="D67" t="str">
        <f>IFERROR(VLOOKUP(C:C,工作表2!A:B,2,0),"")</f>
        <v/>
      </c>
      <c r="E67" t="str">
        <f>Inventory!AN:AN</f>
        <v>infra</v>
      </c>
      <c r="F67" t="s">
        <v>8180</v>
      </c>
    </row>
    <row r="68" spans="1:6">
      <c r="A68" t="str">
        <f>Inventory!A:A</f>
        <v>santwhubvpc1hds540</v>
      </c>
      <c r="B68" t="str">
        <f>Inventory!AL:AL</f>
        <v>Non VPC(Location/Technical Constraint)</v>
      </c>
      <c r="C68" t="str">
        <f>Inventory!AM:AM</f>
        <v/>
      </c>
      <c r="D68" t="str">
        <f>IFERROR(VLOOKUP(C:C,工作表2!A:B,2,0),"")</f>
        <v/>
      </c>
      <c r="E68" t="str">
        <f>Inventory!AN:AN</f>
        <v>infra</v>
      </c>
      <c r="F68" t="s">
        <v>8180</v>
      </c>
    </row>
    <row r="69" spans="1:6">
      <c r="A69" t="str">
        <f>Inventory!A:A</f>
        <v>santwhubvpc1hds540</v>
      </c>
      <c r="B69" t="str">
        <f>Inventory!AL:AL</f>
        <v>Non VPC(Location/Technical Constraint)</v>
      </c>
      <c r="C69" t="str">
        <f>Inventory!AM:AM</f>
        <v/>
      </c>
      <c r="D69" t="str">
        <f>IFERROR(VLOOKUP(C:C,工作表2!A:B,2,0),"")</f>
        <v/>
      </c>
      <c r="E69" t="str">
        <f>Inventory!AN:AN</f>
        <v>infra</v>
      </c>
      <c r="F69" t="s">
        <v>8180</v>
      </c>
    </row>
    <row r="70" spans="1:6">
      <c r="A70" t="str">
        <f>Inventory!A:A</f>
        <v>santwhubvpc1hds540</v>
      </c>
      <c r="B70" t="str">
        <f>Inventory!AL:AL</f>
        <v>Non VPC(Location/Technical Constraint)</v>
      </c>
      <c r="C70" t="str">
        <f>Inventory!AM:AM</f>
        <v/>
      </c>
      <c r="D70" t="str">
        <f>IFERROR(VLOOKUP(C:C,工作表2!A:B,2,0),"")</f>
        <v/>
      </c>
      <c r="E70" t="str">
        <f>Inventory!AN:AN</f>
        <v>infra</v>
      </c>
      <c r="F70" t="s">
        <v>8180</v>
      </c>
    </row>
    <row r="71" spans="1:6">
      <c r="A71" t="str">
        <f>Inventory!A:A</f>
        <v>santwhubvpc1hds540a</v>
      </c>
      <c r="B71" t="str">
        <f>Inventory!AL:AL</f>
        <v>Non VPC(Location/Technical Constraint)</v>
      </c>
      <c r="C71" t="str">
        <f>Inventory!AM:AM</f>
        <v/>
      </c>
      <c r="D71" t="str">
        <f>IFERROR(VLOOKUP(C:C,工作表2!A:B,2,0),"")</f>
        <v/>
      </c>
      <c r="E71" t="str">
        <f>Inventory!AN:AN</f>
        <v>infra</v>
      </c>
      <c r="F71" t="s">
        <v>8180</v>
      </c>
    </row>
    <row r="72" spans="1:6">
      <c r="A72" t="str">
        <f>Inventory!A:A</f>
        <v>santwhubvpc1hds540b</v>
      </c>
      <c r="B72" t="str">
        <f>Inventory!AL:AL</f>
        <v>Non VPC(Location/Technical Constraint)</v>
      </c>
      <c r="C72" t="str">
        <f>Inventory!AM:AM</f>
        <v/>
      </c>
      <c r="D72" t="str">
        <f>IFERROR(VLOOKUP(C:C,工作表2!A:B,2,0),"")</f>
        <v/>
      </c>
      <c r="E72" t="str">
        <f>Inventory!AN:AN</f>
        <v>infra</v>
      </c>
      <c r="F72" t="s">
        <v>8180</v>
      </c>
    </row>
    <row r="73" spans="1:6">
      <c r="A73" t="str">
        <f>Inventory!A:A</f>
        <v>santwpdcvpc1hds545</v>
      </c>
      <c r="B73" t="str">
        <f>Inventory!AL:AL</f>
        <v>Non VPC(Location/Technical Constraint)</v>
      </c>
      <c r="C73" t="str">
        <f>Inventory!AM:AM</f>
        <v/>
      </c>
      <c r="D73" t="str">
        <f>IFERROR(VLOOKUP(C:C,工作表2!A:B,2,0),"")</f>
        <v/>
      </c>
      <c r="E73" t="str">
        <f>Inventory!AN:AN</f>
        <v>infra</v>
      </c>
      <c r="F73" t="s">
        <v>8180</v>
      </c>
    </row>
    <row r="74" spans="1:6">
      <c r="A74" t="str">
        <f>Inventory!A:A</f>
        <v>santwpdcvpc1hds545</v>
      </c>
      <c r="B74" t="str">
        <f>Inventory!AL:AL</f>
        <v>Non VPC(Location/Technical Constraint)</v>
      </c>
      <c r="C74" t="str">
        <f>Inventory!AM:AM</f>
        <v/>
      </c>
      <c r="D74" t="str">
        <f>IFERROR(VLOOKUP(C:C,工作表2!A:B,2,0),"")</f>
        <v/>
      </c>
      <c r="E74" t="str">
        <f>Inventory!AN:AN</f>
        <v>infra</v>
      </c>
      <c r="F74" t="s">
        <v>8180</v>
      </c>
    </row>
    <row r="75" spans="1:6">
      <c r="A75" t="str">
        <f>Inventory!A:A</f>
        <v>santwpdcvpc1hds545</v>
      </c>
      <c r="B75" t="str">
        <f>Inventory!AL:AL</f>
        <v>Non VPC(Location/Technical Constraint)</v>
      </c>
      <c r="C75" t="str">
        <f>Inventory!AM:AM</f>
        <v/>
      </c>
      <c r="D75" t="str">
        <f>IFERROR(VLOOKUP(C:C,工作表2!A:B,2,0),"")</f>
        <v/>
      </c>
      <c r="E75" t="str">
        <f>Inventory!AN:AN</f>
        <v>infra</v>
      </c>
      <c r="F75" t="s">
        <v>8180</v>
      </c>
    </row>
    <row r="76" spans="1:6">
      <c r="A76" t="str">
        <f>Inventory!A:A</f>
        <v>santwpdcvpc1hds545a</v>
      </c>
      <c r="B76" t="str">
        <f>Inventory!AL:AL</f>
        <v>Non VPC(Location/Technical Constraint)</v>
      </c>
      <c r="C76" t="str">
        <f>Inventory!AM:AM</f>
        <v/>
      </c>
      <c r="D76" t="str">
        <f>IFERROR(VLOOKUP(C:C,工作表2!A:B,2,0),"")</f>
        <v/>
      </c>
      <c r="E76" t="str">
        <f>Inventory!AN:AN</f>
        <v>infra</v>
      </c>
      <c r="F76" t="s">
        <v>8180</v>
      </c>
    </row>
    <row r="77" spans="1:6">
      <c r="A77" t="str">
        <f>Inventory!A:A</f>
        <v>santwpdcvpc1hds545b</v>
      </c>
      <c r="B77" t="str">
        <f>Inventory!AL:AL</f>
        <v>Non VPC(Location/Technical Constraint)</v>
      </c>
      <c r="C77" t="str">
        <f>Inventory!AM:AM</f>
        <v/>
      </c>
      <c r="D77" t="str">
        <f>IFERROR(VLOOKUP(C:C,工作表2!A:B,2,0),"")</f>
        <v/>
      </c>
      <c r="E77" t="str">
        <f>Inventory!AN:AN</f>
        <v>infra</v>
      </c>
      <c r="F77" t="s">
        <v>8180</v>
      </c>
    </row>
    <row r="78" spans="1:6">
      <c r="A78" t="str">
        <f>Inventory!A:A</f>
        <v>santwpdcvpc1sane1</v>
      </c>
      <c r="B78" t="str">
        <f>Inventory!AL:AL</f>
        <v>Non VPC(Location/Technical Constraint)</v>
      </c>
      <c r="C78" t="str">
        <f>Inventory!AM:AM</f>
        <v/>
      </c>
      <c r="D78" t="str">
        <f>IFERROR(VLOOKUP(C:C,工作表2!A:B,2,0),"")</f>
        <v/>
      </c>
      <c r="E78" t="str">
        <f>Inventory!AN:AN</f>
        <v>infra</v>
      </c>
      <c r="F78" t="s">
        <v>8180</v>
      </c>
    </row>
    <row r="79" spans="1:6">
      <c r="A79" t="str">
        <f>Inventory!A:A</f>
        <v>santwpdcvpc1sane2</v>
      </c>
      <c r="B79" t="str">
        <f>Inventory!AL:AL</f>
        <v>Non VPC(Location/Technical Constraint)</v>
      </c>
      <c r="C79" t="str">
        <f>Inventory!AM:AM</f>
        <v/>
      </c>
      <c r="D79" t="str">
        <f>IFERROR(VLOOKUP(C:C,工作表2!A:B,2,0),"")</f>
        <v/>
      </c>
      <c r="E79" t="str">
        <f>Inventory!AN:AN</f>
        <v>infra</v>
      </c>
      <c r="F79" t="s">
        <v>8180</v>
      </c>
    </row>
    <row r="80" spans="1:6">
      <c r="A80" t="str">
        <f>Inventory!A:A</f>
        <v>santwpdcvpc1sane2</v>
      </c>
      <c r="B80" t="str">
        <f>Inventory!AL:AL</f>
        <v>Non VPC(Location/Technical Constraint)</v>
      </c>
      <c r="C80" t="str">
        <f>Inventory!AM:AM</f>
        <v/>
      </c>
      <c r="D80" t="str">
        <f>IFERROR(VLOOKUP(C:C,工作表2!A:B,2,0),"")</f>
        <v/>
      </c>
      <c r="E80" t="str">
        <f>Inventory!AN:AN</f>
        <v>infra</v>
      </c>
      <c r="F80" t="s">
        <v>8180</v>
      </c>
    </row>
    <row r="81" spans="1:6">
      <c r="A81" t="str">
        <f>Inventory!A:A</f>
        <v>santwpdcvpc1sane4</v>
      </c>
      <c r="B81" t="str">
        <f>Inventory!AL:AL</f>
        <v>Non VPC(Location/Technical Constraint)</v>
      </c>
      <c r="C81" t="str">
        <f>Inventory!AM:AM</f>
        <v/>
      </c>
      <c r="D81" t="str">
        <f>IFERROR(VLOOKUP(C:C,工作表2!A:B,2,0),"")</f>
        <v/>
      </c>
      <c r="E81" t="str">
        <f>Inventory!AN:AN</f>
        <v>infra</v>
      </c>
      <c r="F81" t="s">
        <v>8180</v>
      </c>
    </row>
    <row r="82" spans="1:6">
      <c r="A82" t="str">
        <f>Inventory!A:A</f>
        <v>santwsdcvpc1hds585</v>
      </c>
      <c r="B82" t="str">
        <f>Inventory!AL:AL</f>
        <v>Non VPC(Location/Technical Constraint)</v>
      </c>
      <c r="C82" t="str">
        <f>Inventory!AM:AM</f>
        <v/>
      </c>
      <c r="D82" t="str">
        <f>IFERROR(VLOOKUP(C:C,工作表2!A:B,2,0),"")</f>
        <v/>
      </c>
      <c r="E82" t="str">
        <f>Inventory!AN:AN</f>
        <v>infra</v>
      </c>
      <c r="F82" t="s">
        <v>8180</v>
      </c>
    </row>
    <row r="83" spans="1:6">
      <c r="A83" t="str">
        <f>Inventory!A:A</f>
        <v>santwsdcvpc1hds585</v>
      </c>
      <c r="B83" t="str">
        <f>Inventory!AL:AL</f>
        <v>Non VPC(Location/Technical Constraint)</v>
      </c>
      <c r="C83" t="str">
        <f>Inventory!AM:AM</f>
        <v/>
      </c>
      <c r="D83" t="str">
        <f>IFERROR(VLOOKUP(C:C,工作表2!A:B,2,0),"")</f>
        <v/>
      </c>
      <c r="E83" t="str">
        <f>Inventory!AN:AN</f>
        <v>infra</v>
      </c>
      <c r="F83" t="s">
        <v>8180</v>
      </c>
    </row>
    <row r="84" spans="1:6">
      <c r="A84" t="str">
        <f>Inventory!A:A</f>
        <v>santwsdcvpc1hds585</v>
      </c>
      <c r="B84" t="str">
        <f>Inventory!AL:AL</f>
        <v>Non VPC(Location/Technical Constraint)</v>
      </c>
      <c r="C84" t="str">
        <f>Inventory!AM:AM</f>
        <v/>
      </c>
      <c r="D84" t="str">
        <f>IFERROR(VLOOKUP(C:C,工作表2!A:B,2,0),"")</f>
        <v/>
      </c>
      <c r="E84" t="str">
        <f>Inventory!AN:AN</f>
        <v>infra</v>
      </c>
      <c r="F84" t="s">
        <v>8180</v>
      </c>
    </row>
    <row r="85" spans="1:6">
      <c r="A85" t="str">
        <f>Inventory!A:A</f>
        <v>santwsdcvpc1hds585a</v>
      </c>
      <c r="B85" t="str">
        <f>Inventory!AL:AL</f>
        <v>Non VPC(Location/Technical Constraint)</v>
      </c>
      <c r="C85" t="str">
        <f>Inventory!AM:AM</f>
        <v/>
      </c>
      <c r="D85" t="str">
        <f>IFERROR(VLOOKUP(C:C,工作表2!A:B,2,0),"")</f>
        <v/>
      </c>
      <c r="E85" t="str">
        <f>Inventory!AN:AN</f>
        <v>infra</v>
      </c>
      <c r="F85" t="s">
        <v>8180</v>
      </c>
    </row>
    <row r="86" spans="1:6">
      <c r="A86" t="str">
        <f>Inventory!A:A</f>
        <v>santwsdcvpc1hds585b</v>
      </c>
      <c r="B86" t="str">
        <f>Inventory!AL:AL</f>
        <v>Non VPC(Location/Technical Constraint)</v>
      </c>
      <c r="C86" t="str">
        <f>Inventory!AM:AM</f>
        <v/>
      </c>
      <c r="D86" t="str">
        <f>IFERROR(VLOOKUP(C:C,工作表2!A:B,2,0),"")</f>
        <v/>
      </c>
      <c r="E86" t="str">
        <f>Inventory!AN:AN</f>
        <v>infra</v>
      </c>
      <c r="F86" t="s">
        <v>8180</v>
      </c>
    </row>
    <row r="87" spans="1:6">
      <c r="A87" t="str">
        <f>Inventory!A:A</f>
        <v>santwsdcvpc1sane1</v>
      </c>
      <c r="B87" t="str">
        <f>Inventory!AL:AL</f>
        <v>Non VPC(Location/Technical Constraint)</v>
      </c>
      <c r="C87" t="str">
        <f>Inventory!AM:AM</f>
        <v/>
      </c>
      <c r="D87" t="str">
        <f>IFERROR(VLOOKUP(C:C,工作表2!A:B,2,0),"")</f>
        <v/>
      </c>
      <c r="E87" t="str">
        <f>Inventory!AN:AN</f>
        <v>infra</v>
      </c>
      <c r="F87" t="s">
        <v>8180</v>
      </c>
    </row>
    <row r="88" spans="1:6">
      <c r="A88" t="str">
        <f>Inventory!A:A</f>
        <v>santwsdcvpc1sane2</v>
      </c>
      <c r="B88" t="str">
        <f>Inventory!AL:AL</f>
        <v>Non VPC(Location/Technical Constraint)</v>
      </c>
      <c r="C88" t="str">
        <f>Inventory!AM:AM</f>
        <v/>
      </c>
      <c r="D88" t="str">
        <f>IFERROR(VLOOKUP(C:C,工作表2!A:B,2,0),"")</f>
        <v/>
      </c>
      <c r="E88" t="str">
        <f>Inventory!AN:AN</f>
        <v>infra</v>
      </c>
      <c r="F88" t="s">
        <v>8180</v>
      </c>
    </row>
    <row r="89" spans="1:6">
      <c r="A89" t="str">
        <f>Inventory!A:A</f>
        <v>santwsdcvpc1sane3</v>
      </c>
      <c r="B89" t="str">
        <f>Inventory!AL:AL</f>
        <v>Non VPC(Location/Technical Constraint)</v>
      </c>
      <c r="C89" t="str">
        <f>Inventory!AM:AM</f>
        <v/>
      </c>
      <c r="D89" t="str">
        <f>IFERROR(VLOOKUP(C:C,工作表2!A:B,2,0),"")</f>
        <v/>
      </c>
      <c r="E89" t="str">
        <f>Inventory!AN:AN</f>
        <v>infra</v>
      </c>
      <c r="F89" t="s">
        <v>8180</v>
      </c>
    </row>
    <row r="90" spans="1:6">
      <c r="A90" t="str">
        <f>Inventory!A:A</f>
        <v>santwsdcvpc1sane4</v>
      </c>
      <c r="B90" t="str">
        <f>Inventory!AL:AL</f>
        <v>Non VPC(Location/Technical Constraint)</v>
      </c>
      <c r="C90" t="str">
        <f>Inventory!AM:AM</f>
        <v/>
      </c>
      <c r="D90" t="str">
        <f>IFERROR(VLOOKUP(C:C,工作表2!A:B,2,0),"")</f>
        <v/>
      </c>
      <c r="E90" t="str">
        <f>Inventory!AN:AN</f>
        <v>infra</v>
      </c>
      <c r="F90" t="s">
        <v>8180</v>
      </c>
    </row>
    <row r="91" spans="1:6">
      <c r="A91" t="str">
        <f>Inventory!A:A</f>
        <v>v11gcldesx001a</v>
      </c>
      <c r="B91" t="str">
        <f>Inventory!AL:AL</f>
        <v>Non VPC(Location/Technical Constraint)</v>
      </c>
      <c r="C91" t="str">
        <f>Inventory!AM:AM</f>
        <v/>
      </c>
      <c r="D91" t="str">
        <f>IFERROR(VLOOKUP(C:C,工作表2!A:B,2,0),"")</f>
        <v/>
      </c>
      <c r="E91" t="str">
        <f>Inventory!AN:AN</f>
        <v>infra</v>
      </c>
      <c r="F91" t="s">
        <v>6958</v>
      </c>
    </row>
    <row r="92" spans="1:6">
      <c r="A92" t="str">
        <f>Inventory!A:A</f>
        <v>v11gcldesx002a</v>
      </c>
      <c r="B92" t="str">
        <f>Inventory!AL:AL</f>
        <v>Non VPC(Location/Technical Constraint)</v>
      </c>
      <c r="C92" t="str">
        <f>Inventory!AM:AM</f>
        <v/>
      </c>
      <c r="D92" t="str">
        <f>IFERROR(VLOOKUP(C:C,工作表2!A:B,2,0),"")</f>
        <v/>
      </c>
      <c r="E92" t="str">
        <f>Inventory!AN:AN</f>
        <v>infra</v>
      </c>
      <c r="F92" t="s">
        <v>6958</v>
      </c>
    </row>
    <row r="93" spans="1:6">
      <c r="A93" t="str">
        <f>Inventory!A:A</f>
        <v>v11gcldesx003a</v>
      </c>
      <c r="B93" t="str">
        <f>Inventory!AL:AL</f>
        <v>Non VPC(Location/Technical Constraint)</v>
      </c>
      <c r="C93" t="str">
        <f>Inventory!AM:AM</f>
        <v/>
      </c>
      <c r="D93" t="str">
        <f>IFERROR(VLOOKUP(C:C,工作表2!A:B,2,0),"")</f>
        <v/>
      </c>
      <c r="E93" t="str">
        <f>Inventory!AN:AN</f>
        <v>infra</v>
      </c>
      <c r="F93" t="s">
        <v>6958</v>
      </c>
    </row>
    <row r="94" spans="1:6">
      <c r="A94" t="str">
        <f>Inventory!A:A</f>
        <v>v11gcldesx004a</v>
      </c>
      <c r="B94" t="str">
        <f>Inventory!AL:AL</f>
        <v>Non VPC(Location/Technical Constraint)</v>
      </c>
      <c r="C94" t="str">
        <f>Inventory!AM:AM</f>
        <v/>
      </c>
      <c r="D94" t="str">
        <f>IFERROR(VLOOKUP(C:C,工作表2!A:B,2,0),"")</f>
        <v/>
      </c>
      <c r="E94" t="str">
        <f>Inventory!AN:AN</f>
        <v>infra</v>
      </c>
      <c r="F94" t="s">
        <v>6958</v>
      </c>
    </row>
    <row r="95" spans="1:6">
      <c r="A95" t="str">
        <f>Inventory!A:A</f>
        <v>v11gcldesx501a</v>
      </c>
      <c r="B95" t="str">
        <f>Inventory!AL:AL</f>
        <v>Non VPC(Location/Technical Constraint)</v>
      </c>
      <c r="C95" t="str">
        <f>Inventory!AM:AM</f>
        <v/>
      </c>
      <c r="D95" t="str">
        <f>IFERROR(VLOOKUP(C:C,工作表2!A:B,2,0),"")</f>
        <v/>
      </c>
      <c r="E95" t="str">
        <f>Inventory!AN:AN</f>
        <v>infra</v>
      </c>
      <c r="F95" t="s">
        <v>6958</v>
      </c>
    </row>
    <row r="96" spans="1:6">
      <c r="A96" t="str">
        <f>Inventory!A:A</f>
        <v>v11gcldesx502a</v>
      </c>
      <c r="B96" t="str">
        <f>Inventory!AL:AL</f>
        <v>Non VPC(Location/Technical Constraint)</v>
      </c>
      <c r="C96" t="str">
        <f>Inventory!AM:AM</f>
        <v/>
      </c>
      <c r="D96" t="str">
        <f>IFERROR(VLOOKUP(C:C,工作表2!A:B,2,0),"")</f>
        <v/>
      </c>
      <c r="E96" t="str">
        <f>Inventory!AN:AN</f>
        <v>infra</v>
      </c>
      <c r="F96" t="s">
        <v>6958</v>
      </c>
    </row>
    <row r="97" spans="1:6">
      <c r="A97" t="str">
        <f>Inventory!A:A</f>
        <v>v11gcldesx503a</v>
      </c>
      <c r="B97" t="str">
        <f>Inventory!AL:AL</f>
        <v>Non VPC(Location/Technical Constraint)</v>
      </c>
      <c r="C97" t="str">
        <f>Inventory!AM:AM</f>
        <v/>
      </c>
      <c r="D97" t="str">
        <f>IFERROR(VLOOKUP(C:C,工作表2!A:B,2,0),"")</f>
        <v/>
      </c>
      <c r="E97" t="str">
        <f>Inventory!AN:AN</f>
        <v>infra</v>
      </c>
      <c r="F97" t="s">
        <v>6958</v>
      </c>
    </row>
    <row r="98" spans="1:6">
      <c r="A98" t="str">
        <f>Inventory!A:A</f>
        <v>v11gcldesx504a</v>
      </c>
      <c r="B98" t="str">
        <f>Inventory!AL:AL</f>
        <v>Non VPC(Location/Technical Constraint)</v>
      </c>
      <c r="C98" t="str">
        <f>Inventory!AM:AM</f>
        <v/>
      </c>
      <c r="D98" t="str">
        <f>IFERROR(VLOOKUP(C:C,工作表2!A:B,2,0),"")</f>
        <v/>
      </c>
      <c r="E98" t="str">
        <f>Inventory!AN:AN</f>
        <v>infra</v>
      </c>
      <c r="F98" t="s">
        <v>6958</v>
      </c>
    </row>
    <row r="99" spans="1:6">
      <c r="A99" t="str">
        <f>Inventory!A:A</f>
        <v>v11gcldpsc1a</v>
      </c>
      <c r="B99" t="str">
        <f>Inventory!AL:AL</f>
        <v>VPC</v>
      </c>
      <c r="C99" t="str">
        <f>Inventory!AM:AM</f>
        <v/>
      </c>
      <c r="D99" t="str">
        <f>IFERROR(VLOOKUP(C:C,工作表2!A:B,2,0),"")</f>
        <v/>
      </c>
      <c r="E99" t="str">
        <f>Inventory!AN:AN</f>
        <v>infra</v>
      </c>
      <c r="F99" t="s">
        <v>6878</v>
      </c>
    </row>
    <row r="100" spans="1:6">
      <c r="A100" t="str">
        <f>Inventory!A:A</f>
        <v>v11gcldvc1a</v>
      </c>
      <c r="B100" t="str">
        <f>Inventory!AL:AL</f>
        <v>VPC</v>
      </c>
      <c r="C100" t="str">
        <f>Inventory!AM:AM</f>
        <v/>
      </c>
      <c r="D100" t="str">
        <f>IFERROR(VLOOKUP(C:C,工作表2!A:B,2,0),"")</f>
        <v/>
      </c>
      <c r="E100" t="str">
        <f>Inventory!AN:AN</f>
        <v>infra</v>
      </c>
      <c r="F100" t="s">
        <v>6878</v>
      </c>
    </row>
    <row r="101" spans="1:6">
      <c r="A101" t="str">
        <f>Inventory!A:A</f>
        <v>w11gcldhds01a</v>
      </c>
      <c r="B101" t="str">
        <f>Inventory!AL:AL</f>
        <v>VPC</v>
      </c>
      <c r="C101" t="str">
        <f>Inventory!AM:AM</f>
        <v/>
      </c>
      <c r="D101" t="str">
        <f>IFERROR(VLOOKUP(C:C,工作表2!A:B,2,0),"")</f>
        <v/>
      </c>
      <c r="E101" t="str">
        <f>Inventory!AN:AN</f>
        <v>infra</v>
      </c>
      <c r="F101" t="s">
        <v>6878</v>
      </c>
    </row>
    <row r="102" spans="1:6">
      <c r="A102" t="str">
        <f>Inventory!A:A</f>
        <v>w11gcldhds02a</v>
      </c>
      <c r="B102" t="str">
        <f>Inventory!AL:AL</f>
        <v>VPC</v>
      </c>
      <c r="C102" t="str">
        <f>Inventory!AM:AM</f>
        <v/>
      </c>
      <c r="D102" t="str">
        <f>IFERROR(VLOOKUP(C:C,工作表2!A:B,2,0),"")</f>
        <v/>
      </c>
      <c r="E102" t="str">
        <f>Inventory!AN:AN</f>
        <v>infra</v>
      </c>
      <c r="F102" t="s">
        <v>6878</v>
      </c>
    </row>
    <row r="103" spans="1:6">
      <c r="A103" t="str">
        <f>Inventory!A:A</f>
        <v>w11gcldhds51a</v>
      </c>
      <c r="B103" t="str">
        <f>Inventory!AL:AL</f>
        <v>VPC</v>
      </c>
      <c r="C103" t="str">
        <f>Inventory!AM:AM</f>
        <v/>
      </c>
      <c r="D103" t="str">
        <f>IFERROR(VLOOKUP(C:C,工作表2!A:B,2,0),"")</f>
        <v/>
      </c>
      <c r="E103" t="str">
        <f>Inventory!AN:AN</f>
        <v>infra</v>
      </c>
      <c r="F103" t="s">
        <v>6878</v>
      </c>
    </row>
    <row r="104" spans="1:6">
      <c r="A104" t="str">
        <f>Inventory!A:A</f>
        <v>w11gcldmgt1a</v>
      </c>
      <c r="B104" t="str">
        <f>Inventory!AL:AL</f>
        <v>VPC</v>
      </c>
      <c r="C104" t="str">
        <f>Inventory!AM:AM</f>
        <v/>
      </c>
      <c r="D104" t="str">
        <f>IFERROR(VLOOKUP(C:C,工作表2!A:B,2,0),"")</f>
        <v/>
      </c>
      <c r="E104" t="str">
        <f>Inventory!AN:AN</f>
        <v>infra</v>
      </c>
      <c r="F104" t="s">
        <v>6878</v>
      </c>
    </row>
    <row r="105" spans="1:6">
      <c r="A105" t="str">
        <f>Inventory!A:A</f>
        <v>w11gcldmgt1a</v>
      </c>
      <c r="B105" t="str">
        <f>Inventory!AL:AL</f>
        <v>VPC</v>
      </c>
      <c r="C105" t="str">
        <f>Inventory!AM:AM</f>
        <v/>
      </c>
      <c r="D105" t="str">
        <f>IFERROR(VLOOKUP(C:C,工作表2!A:B,2,0),"")</f>
        <v/>
      </c>
      <c r="E105" t="str">
        <f>Inventory!AN:AN</f>
        <v>infra</v>
      </c>
      <c r="F105" t="s">
        <v>6878</v>
      </c>
    </row>
    <row r="106" spans="1:6">
      <c r="A106" t="str">
        <f>Inventory!A:A</f>
        <v>w11gcldns01a</v>
      </c>
      <c r="B106" t="str">
        <f>Inventory!AL:AL</f>
        <v>VPC</v>
      </c>
      <c r="C106" t="str">
        <f>Inventory!AM:AM</f>
        <v/>
      </c>
      <c r="D106" t="str">
        <f>IFERROR(VLOOKUP(C:C,工作表2!A:B,2,0),"")</f>
        <v/>
      </c>
      <c r="E106" t="str">
        <f>Inventory!AN:AN</f>
        <v>infra</v>
      </c>
      <c r="F106" t="s">
        <v>6878</v>
      </c>
    </row>
    <row r="107" spans="1:6">
      <c r="A107" t="str">
        <f>Inventory!A:A</f>
        <v>w11gcldns02a</v>
      </c>
      <c r="B107" t="str">
        <f>Inventory!AL:AL</f>
        <v>VPC</v>
      </c>
      <c r="C107" t="str">
        <f>Inventory!AM:AM</f>
        <v/>
      </c>
      <c r="D107" t="str">
        <f>IFERROR(VLOOKUP(C:C,工作表2!A:B,2,0),"")</f>
        <v/>
      </c>
      <c r="E107" t="str">
        <f>Inventory!AN:AN</f>
        <v>infra</v>
      </c>
      <c r="F107" t="s">
        <v>6878</v>
      </c>
    </row>
    <row r="108" spans="1:6">
      <c r="A108" t="str">
        <f>Inventory!A:A</f>
        <v>w11gcldns51a</v>
      </c>
      <c r="B108" t="str">
        <f>Inventory!AL:AL</f>
        <v>Non VPC(Location/Technical Constraint)</v>
      </c>
      <c r="C108" t="str">
        <f>Inventory!AM:AM</f>
        <v/>
      </c>
      <c r="D108" t="str">
        <f>IFERROR(VLOOKUP(C:C,工作表2!A:B,2,0),"")</f>
        <v/>
      </c>
      <c r="E108" t="str">
        <f>Inventory!AN:AN</f>
        <v>infra</v>
      </c>
      <c r="F108" t="s">
        <v>6878</v>
      </c>
    </row>
    <row r="109" spans="1:6">
      <c r="A109" t="str">
        <f>Inventory!A:A</f>
        <v>w11gcldsdb1a</v>
      </c>
      <c r="B109" t="str">
        <f>Inventory!AL:AL</f>
        <v>VPC</v>
      </c>
      <c r="C109" t="str">
        <f>Inventory!AM:AM</f>
        <v/>
      </c>
      <c r="D109" t="str">
        <f>IFERROR(VLOOKUP(C:C,工作表2!A:B,2,0),"")</f>
        <v/>
      </c>
      <c r="E109" t="str">
        <f>Inventory!AN:AN</f>
        <v>infra</v>
      </c>
      <c r="F109" t="s">
        <v>6878</v>
      </c>
    </row>
    <row r="110" spans="1:6">
      <c r="A110" t="str">
        <f>Inventory!A:A</f>
        <v>x11gcldrrd1a</v>
      </c>
      <c r="B110" t="str">
        <f>Inventory!AL:AL</f>
        <v>VPC</v>
      </c>
      <c r="C110" t="str">
        <f>Inventory!AM:AM</f>
        <v/>
      </c>
      <c r="D110" t="str">
        <f>IFERROR(VLOOKUP(C:C,工作表2!A:B,2,0),"")</f>
        <v/>
      </c>
      <c r="E110" t="str">
        <f>Inventory!AN:AN</f>
        <v>infra</v>
      </c>
      <c r="F110" t="s">
        <v>6878</v>
      </c>
    </row>
    <row r="111" spans="1:6">
      <c r="A111" t="str">
        <f>Inventory!A:A</f>
        <v>w11gtlcscms1a</v>
      </c>
      <c r="B111" t="str">
        <f>Inventory!AL:AL</f>
        <v>VPC</v>
      </c>
      <c r="C111" t="str">
        <f>Inventory!AM:AM</f>
        <v/>
      </c>
      <c r="D111" t="str">
        <f>IFERROR(VLOOKUP(C:C,工作表2!A:B,2,0),"")</f>
        <v/>
      </c>
      <c r="E111" t="str">
        <f>Inventory!AN:AN</f>
        <v>AP</v>
      </c>
      <c r="F111" t="s">
        <v>6878</v>
      </c>
    </row>
    <row r="112" spans="1:6">
      <c r="A112" t="str">
        <f>Inventory!A:A</f>
        <v>w11gtlcscmsdb1a</v>
      </c>
      <c r="B112" t="str">
        <f>Inventory!AL:AL</f>
        <v>VPC</v>
      </c>
      <c r="C112" t="str">
        <f>Inventory!AM:AM</f>
        <v/>
      </c>
      <c r="D112" t="str">
        <f>IFERROR(VLOOKUP(C:C,工作表2!A:B,2,0),"")</f>
        <v/>
      </c>
      <c r="E112" t="str">
        <f>Inventory!AN:AN</f>
        <v>AP</v>
      </c>
      <c r="F112" t="s">
        <v>6878</v>
      </c>
    </row>
    <row r="113" spans="1:6">
      <c r="A113" t="str">
        <f>Inventory!A:A</f>
        <v>w11gtlcscmsstg1a</v>
      </c>
      <c r="B113" t="str">
        <f>Inventory!AL:AL</f>
        <v>Non VPC(Location/Technical Constraint)</v>
      </c>
      <c r="C113" t="str">
        <f>Inventory!AM:AM</f>
        <v/>
      </c>
      <c r="D113" t="str">
        <f>IFERROR(VLOOKUP(C:C,工作表2!A:B,2,0),"")</f>
        <v/>
      </c>
      <c r="E113" t="str">
        <f>Inventory!AN:AN</f>
        <v>AP</v>
      </c>
      <c r="F113" t="s">
        <v>6958</v>
      </c>
    </row>
    <row r="114" spans="1:6">
      <c r="A114" t="str">
        <f>Inventory!A:A</f>
        <v>w11gtlcsrpc1a</v>
      </c>
      <c r="B114" t="str">
        <f>Inventory!AL:AL</f>
        <v>VPC</v>
      </c>
      <c r="C114" t="str">
        <f>Inventory!AM:AM</f>
        <v/>
      </c>
      <c r="D114" t="str">
        <f>IFERROR(VLOOKUP(C:C,工作表2!A:B,2,0),"")</f>
        <v/>
      </c>
      <c r="E114" t="str">
        <f>Inventory!AN:AN</f>
        <v>AP</v>
      </c>
      <c r="F114" t="s">
        <v>6878</v>
      </c>
    </row>
    <row r="115" spans="1:6">
      <c r="A115" t="str">
        <f>Inventory!A:A</f>
        <v>w11gtlcsrpcdb1a</v>
      </c>
      <c r="B115" t="str">
        <f>Inventory!AL:AL</f>
        <v>VPC</v>
      </c>
      <c r="C115" t="str">
        <f>Inventory!AM:AM</f>
        <v/>
      </c>
      <c r="D115" t="str">
        <f>IFERROR(VLOOKUP(C:C,工作表2!A:B,2,0),"")</f>
        <v/>
      </c>
      <c r="E115" t="str">
        <f>Inventory!AN:AN</f>
        <v>AP</v>
      </c>
      <c r="F115" t="s">
        <v>6878</v>
      </c>
    </row>
    <row r="116" spans="1:6">
      <c r="A116" t="str">
        <f>Inventory!A:A</f>
        <v>w11rtlcscmsstg1a</v>
      </c>
      <c r="B116" t="str">
        <f>Inventory!AL:AL</f>
        <v>VPC (yet)</v>
      </c>
      <c r="C116" t="str">
        <f>Inventory!AM:AM</f>
        <v>July</v>
      </c>
      <c r="D116">
        <f>IFERROR(VLOOKUP(C:C,工作表2!A:B,2,0),"")</f>
        <v>7</v>
      </c>
      <c r="E116" t="str">
        <f>Inventory!AN:AN</f>
        <v>AP</v>
      </c>
      <c r="F116" t="s">
        <v>6878</v>
      </c>
    </row>
    <row r="117" spans="1:6">
      <c r="A117" t="str">
        <f>Inventory!A:A</f>
        <v>w11stlcscms1a</v>
      </c>
      <c r="B117" t="str">
        <f>Inventory!AL:AL</f>
        <v>Non VPC(Location/Technical Constraint)</v>
      </c>
      <c r="C117" t="str">
        <f>Inventory!AM:AM</f>
        <v/>
      </c>
      <c r="D117" t="str">
        <f>IFERROR(VLOOKUP(C:C,工作表2!A:B,2,0),"")</f>
        <v/>
      </c>
      <c r="E117" t="str">
        <f>Inventory!AN:AN</f>
        <v>AP</v>
      </c>
      <c r="F117" t="s">
        <v>6878</v>
      </c>
    </row>
    <row r="118" spans="1:6">
      <c r="A118" t="str">
        <f>Inventory!A:A</f>
        <v>w11stlcsrpc1a</v>
      </c>
      <c r="B118" t="str">
        <f>Inventory!AL:AL</f>
        <v>Non VPC(Location/Technical Constraint)</v>
      </c>
      <c r="C118" t="str">
        <f>Inventory!AM:AM</f>
        <v/>
      </c>
      <c r="D118" t="str">
        <f>IFERROR(VLOOKUP(C:C,工作表2!A:B,2,0),"")</f>
        <v/>
      </c>
      <c r="E118" t="str">
        <f>Inventory!AN:AN</f>
        <v>AP</v>
      </c>
      <c r="F118" t="s">
        <v>6878</v>
      </c>
    </row>
    <row r="119" spans="1:6">
      <c r="A119" t="str">
        <f>Inventory!A:A</f>
        <v>w11stlcsstg1a</v>
      </c>
      <c r="B119" t="str">
        <f>Inventory!AL:AL</f>
        <v>Non VPC(Location/Technical Constraint)</v>
      </c>
      <c r="C119" t="str">
        <f>Inventory!AM:AM</f>
        <v/>
      </c>
      <c r="D119" t="str">
        <f>IFERROR(VLOOKUP(C:C,工作表2!A:B,2,0),"")</f>
        <v/>
      </c>
      <c r="E119" t="str">
        <f>Inventory!AN:AN</f>
        <v>AP</v>
      </c>
      <c r="F119" t="s">
        <v>6878</v>
      </c>
    </row>
    <row r="120" spans="1:6">
      <c r="A120" t="str">
        <f>Inventory!A:A</f>
        <v>a11gtpgcard2a</v>
      </c>
      <c r="B120" t="str">
        <f>Inventory!AL:AL</f>
        <v>Non VPC(Location/Technical Constraint)</v>
      </c>
      <c r="C120" t="str">
        <f>Inventory!AM:AM</f>
        <v/>
      </c>
      <c r="D120" t="str">
        <f>IFERROR(VLOOKUP(C:C,工作表2!A:B,2,0),"")</f>
        <v/>
      </c>
      <c r="E120" t="str">
        <f>Inventory!AN:AN</f>
        <v>AP</v>
      </c>
      <c r="F120" t="s">
        <v>6958</v>
      </c>
    </row>
    <row r="121" spans="1:6">
      <c r="A121" t="str">
        <f>Inventory!A:A</f>
        <v>a11gtpgcard2a</v>
      </c>
      <c r="B121" t="str">
        <f>Inventory!AL:AL</f>
        <v>Non VPC(Location/Technical Constraint)</v>
      </c>
      <c r="C121" t="str">
        <f>Inventory!AM:AM</f>
        <v/>
      </c>
      <c r="D121" t="str">
        <f>IFERROR(VLOOKUP(C:C,工作表2!A:B,2,0),"")</f>
        <v/>
      </c>
      <c r="E121" t="str">
        <f>Inventory!AN:AN</f>
        <v>AP</v>
      </c>
      <c r="F121" t="s">
        <v>6958</v>
      </c>
    </row>
    <row r="122" spans="1:6">
      <c r="A122" t="str">
        <f>Inventory!A:A</f>
        <v>a11gtpgfcsdb1b</v>
      </c>
      <c r="B122" t="str">
        <f>Inventory!AL:AL</f>
        <v>Non VPC(Location/Technical Constraint)</v>
      </c>
      <c r="C122" t="str">
        <f>Inventory!AM:AM</f>
        <v/>
      </c>
      <c r="D122" t="str">
        <f>IFERROR(VLOOKUP(C:C,工作表2!A:B,2,0),"")</f>
        <v/>
      </c>
      <c r="E122" t="str">
        <f>Inventory!AN:AN</f>
        <v>AP</v>
      </c>
      <c r="F122" t="s">
        <v>6958</v>
      </c>
    </row>
    <row r="123" spans="1:6">
      <c r="A123" t="str">
        <f>Inventory!A:A</f>
        <v>a11rtpgfcsdb1b</v>
      </c>
      <c r="B123" t="str">
        <f>Inventory!AL:AL</f>
        <v>Non VPC(Location/Technical Constraint)</v>
      </c>
      <c r="C123" t="str">
        <f>Inventory!AM:AM</f>
        <v/>
      </c>
      <c r="D123" t="str">
        <f>IFERROR(VLOOKUP(C:C,工作表2!A:B,2,0),"")</f>
        <v/>
      </c>
      <c r="E123" t="str">
        <f>Inventory!AN:AN</f>
        <v>AP</v>
      </c>
      <c r="F123" t="s">
        <v>6958</v>
      </c>
    </row>
    <row r="124" spans="1:6">
      <c r="A124" t="str">
        <f>Inventory!A:A</f>
        <v>w11gemtapp01a</v>
      </c>
      <c r="B124" t="str">
        <f>Inventory!AL:AL</f>
        <v>VPC</v>
      </c>
      <c r="C124" t="str">
        <f>Inventory!AM:AM</f>
        <v/>
      </c>
      <c r="D124" t="str">
        <f>IFERROR(VLOOKUP(C:C,工作表2!A:B,2,0),"")</f>
        <v/>
      </c>
      <c r="E124" t="str">
        <f>Inventory!AN:AN</f>
        <v>AP</v>
      </c>
      <c r="F124" t="s">
        <v>6878</v>
      </c>
    </row>
    <row r="125" spans="1:6">
      <c r="A125" t="str">
        <f>Inventory!A:A</f>
        <v>w11gemtapp02a</v>
      </c>
      <c r="B125" t="str">
        <f>Inventory!AL:AL</f>
        <v>VPC</v>
      </c>
      <c r="C125" t="str">
        <f>Inventory!AM:AM</f>
        <v/>
      </c>
      <c r="D125" t="str">
        <f>IFERROR(VLOOKUP(C:C,工作表2!A:B,2,0),"")</f>
        <v/>
      </c>
      <c r="E125" t="str">
        <f>Inventory!AN:AN</f>
        <v>AP</v>
      </c>
      <c r="F125" t="s">
        <v>6878</v>
      </c>
    </row>
    <row r="126" spans="1:6">
      <c r="A126" t="str">
        <f>Inventory!A:A</f>
        <v>w11gemtdb01a</v>
      </c>
      <c r="B126" t="str">
        <f>Inventory!AL:AL</f>
        <v>VPC</v>
      </c>
      <c r="C126" t="str">
        <f>Inventory!AM:AM</f>
        <v/>
      </c>
      <c r="D126" t="str">
        <f>IFERROR(VLOOKUP(C:C,工作表2!A:B,2,0),"")</f>
        <v/>
      </c>
      <c r="E126" t="str">
        <f>Inventory!AN:AN</f>
        <v>AP</v>
      </c>
      <c r="F126" t="s">
        <v>6878</v>
      </c>
    </row>
    <row r="127" spans="1:6">
      <c r="A127" t="str">
        <f>Inventory!A:A</f>
        <v>w11gemtssis01a</v>
      </c>
      <c r="B127" t="str">
        <f>Inventory!AL:AL</f>
        <v>VPC</v>
      </c>
      <c r="C127" t="str">
        <f>Inventory!AM:AM</f>
        <v/>
      </c>
      <c r="D127" t="str">
        <f>IFERROR(VLOOKUP(C:C,工作表2!A:B,2,0),"")</f>
        <v/>
      </c>
      <c r="E127" t="str">
        <f>Inventory!AN:AN</f>
        <v>AP</v>
      </c>
      <c r="F127" t="s">
        <v>6878</v>
      </c>
    </row>
    <row r="128" spans="1:6">
      <c r="A128" t="str">
        <f>Inventory!A:A</f>
        <v>w11remtapp01a</v>
      </c>
      <c r="B128" t="str">
        <f>Inventory!AL:AL</f>
        <v>VPC</v>
      </c>
      <c r="C128" t="str">
        <f>Inventory!AM:AM</f>
        <v/>
      </c>
      <c r="D128" t="str">
        <f>IFERROR(VLOOKUP(C:C,工作表2!A:B,2,0),"")</f>
        <v/>
      </c>
      <c r="E128" t="str">
        <f>Inventory!AN:AN</f>
        <v>AP</v>
      </c>
      <c r="F128" t="s">
        <v>6878</v>
      </c>
    </row>
    <row r="129" spans="1:6">
      <c r="A129" t="str">
        <f>Inventory!A:A</f>
        <v>w11remtdb01a</v>
      </c>
      <c r="B129" t="str">
        <f>Inventory!AL:AL</f>
        <v>VPC</v>
      </c>
      <c r="C129" t="str">
        <f>Inventory!AM:AM</f>
        <v/>
      </c>
      <c r="D129" t="str">
        <f>IFERROR(VLOOKUP(C:C,工作表2!A:B,2,0),"")</f>
        <v/>
      </c>
      <c r="E129" t="str">
        <f>Inventory!AN:AN</f>
        <v>AP</v>
      </c>
      <c r="F129" t="s">
        <v>6878</v>
      </c>
    </row>
    <row r="130" spans="1:6">
      <c r="A130" t="str">
        <f>Inventory!A:A</f>
        <v>w11remtssis01a</v>
      </c>
      <c r="B130" t="str">
        <f>Inventory!AL:AL</f>
        <v>VPC</v>
      </c>
      <c r="C130" t="str">
        <f>Inventory!AM:AM</f>
        <v/>
      </c>
      <c r="D130" t="str">
        <f>IFERROR(VLOOKUP(C:C,工作表2!A:B,2,0),"")</f>
        <v/>
      </c>
      <c r="E130" t="str">
        <f>Inventory!AN:AN</f>
        <v>AP</v>
      </c>
      <c r="F130" t="s">
        <v>6878</v>
      </c>
    </row>
    <row r="131" spans="1:6">
      <c r="A131" t="str">
        <f>Inventory!A:A</f>
        <v>w11gctiap1a</v>
      </c>
      <c r="B131" t="str">
        <f>Inventory!AL:AL</f>
        <v>Non VPC(Location/Technical Constraint)</v>
      </c>
      <c r="C131" t="str">
        <f>Inventory!AM:AM</f>
        <v/>
      </c>
      <c r="D131" t="str">
        <f>IFERROR(VLOOKUP(C:C,工作表2!A:B,2,0),"")</f>
        <v/>
      </c>
      <c r="E131" t="str">
        <f>Inventory!AN:AN</f>
        <v>AP</v>
      </c>
      <c r="F131" t="s">
        <v>6878</v>
      </c>
    </row>
    <row r="132" spans="1:6">
      <c r="A132" t="str">
        <f>Inventory!A:A</f>
        <v>w11gctiap2a</v>
      </c>
      <c r="B132" t="str">
        <f>Inventory!AL:AL</f>
        <v>Non VPC(Location/Technical Constraint)</v>
      </c>
      <c r="C132" t="str">
        <f>Inventory!AM:AM</f>
        <v/>
      </c>
      <c r="D132" t="str">
        <f>IFERROR(VLOOKUP(C:C,工作表2!A:B,2,0),"")</f>
        <v/>
      </c>
      <c r="E132" t="str">
        <f>Inventory!AN:AN</f>
        <v>AP</v>
      </c>
      <c r="F132" t="s">
        <v>6878</v>
      </c>
    </row>
    <row r="133" spans="1:6">
      <c r="A133" t="str">
        <f>Inventory!A:A</f>
        <v>w11gctifax1a</v>
      </c>
      <c r="B133" t="str">
        <f>Inventory!AL:AL</f>
        <v>Non VPC(Location/Technical Constraint)</v>
      </c>
      <c r="C133" t="str">
        <f>Inventory!AM:AM</f>
        <v/>
      </c>
      <c r="D133" t="str">
        <f>IFERROR(VLOOKUP(C:C,工作表2!A:B,2,0),"")</f>
        <v/>
      </c>
      <c r="E133" t="str">
        <f>Inventory!AN:AN</f>
        <v>AP</v>
      </c>
      <c r="F133" t="s">
        <v>6958</v>
      </c>
    </row>
    <row r="134" spans="1:6">
      <c r="A134" t="str">
        <f>Inventory!A:A</f>
        <v>w11rctiap1a</v>
      </c>
      <c r="B134" t="str">
        <f>Inventory!AL:AL</f>
        <v>Non VPC(Location/Technical Constraint)</v>
      </c>
      <c r="C134" t="str">
        <f>Inventory!AM:AM</f>
        <v/>
      </c>
      <c r="D134" t="str">
        <f>IFERROR(VLOOKUP(C:C,工作表2!A:B,2,0),"")</f>
        <v/>
      </c>
      <c r="E134" t="str">
        <f>Inventory!AN:AN</f>
        <v>AP</v>
      </c>
      <c r="F134" t="s">
        <v>6878</v>
      </c>
    </row>
    <row r="135" spans="1:6">
      <c r="A135" t="str">
        <f>Inventory!A:A</f>
        <v>w11rctiap2a</v>
      </c>
      <c r="B135" t="str">
        <f>Inventory!AL:AL</f>
        <v>Non VPC(Location/Technical Constraint)</v>
      </c>
      <c r="C135" t="str">
        <f>Inventory!AM:AM</f>
        <v/>
      </c>
      <c r="D135" t="str">
        <f>IFERROR(VLOOKUP(C:C,工作表2!A:B,2,0),"")</f>
        <v/>
      </c>
      <c r="E135" t="str">
        <f>Inventory!AN:AN</f>
        <v>AP</v>
      </c>
      <c r="F135" t="s">
        <v>6878</v>
      </c>
    </row>
    <row r="136" spans="1:6">
      <c r="A136" t="str">
        <f>Inventory!A:A</f>
        <v>w11rctifax1a</v>
      </c>
      <c r="B136" t="str">
        <f>Inventory!AL:AL</f>
        <v>Non VPC(Location/Technical Constraint)</v>
      </c>
      <c r="C136" t="str">
        <f>Inventory!AM:AM</f>
        <v/>
      </c>
      <c r="D136" t="str">
        <f>IFERROR(VLOOKUP(C:C,工作表2!A:B,2,0),"")</f>
        <v/>
      </c>
      <c r="E136" t="str">
        <f>Inventory!AN:AN</f>
        <v>AP</v>
      </c>
      <c r="F136" t="s">
        <v>6958</v>
      </c>
    </row>
    <row r="137" spans="1:6">
      <c r="A137" t="str">
        <f>Inventory!A:A</f>
        <v>w11sctifax1a</v>
      </c>
      <c r="B137" t="str">
        <f>Inventory!AL:AL</f>
        <v>Non VPC(Location/Technical Constraint)</v>
      </c>
      <c r="C137" t="str">
        <f>Inventory!AM:AM</f>
        <v/>
      </c>
      <c r="D137" t="str">
        <f>IFERROR(VLOOKUP(C:C,工作表2!A:B,2,0),"")</f>
        <v/>
      </c>
      <c r="E137" t="str">
        <f>Inventory!AN:AN</f>
        <v>AP</v>
      </c>
      <c r="F137" t="s">
        <v>6958</v>
      </c>
    </row>
    <row r="138" spans="1:6">
      <c r="A138" t="str">
        <f>Inventory!A:A</f>
        <v>p11sctxtapp1a</v>
      </c>
      <c r="B138" t="str">
        <f>Inventory!AL:AL</f>
        <v>Non VPC(Location/Technical Constraint)</v>
      </c>
      <c r="C138" t="str">
        <f>Inventory!AM:AM</f>
        <v/>
      </c>
      <c r="D138" t="str">
        <f>IFERROR(VLOOKUP(C:C,工作表2!A:B,2,0),"")</f>
        <v/>
      </c>
      <c r="E138" t="str">
        <f>Inventory!AN:AN</f>
        <v>infra</v>
      </c>
      <c r="F138" t="s">
        <v>6878</v>
      </c>
    </row>
    <row r="139" spans="1:6">
      <c r="A139" t="str">
        <f>Inventory!A:A</f>
        <v>w11gctx2fa02</v>
      </c>
      <c r="B139" t="str">
        <f>Inventory!AL:AL</f>
        <v>VPC</v>
      </c>
      <c r="C139" t="str">
        <f>Inventory!AM:AM</f>
        <v/>
      </c>
      <c r="D139" t="str">
        <f>IFERROR(VLOOKUP(C:C,工作表2!A:B,2,0),"")</f>
        <v/>
      </c>
      <c r="E139" t="str">
        <f>Inventory!AN:AN</f>
        <v>infra</v>
      </c>
      <c r="F139" t="s">
        <v>6878</v>
      </c>
    </row>
    <row r="140" spans="1:6">
      <c r="A140" t="str">
        <f>Inventory!A:A</f>
        <v>w11gctx2fa3a</v>
      </c>
      <c r="B140" t="str">
        <f>Inventory!AL:AL</f>
        <v>VPC (yet)</v>
      </c>
      <c r="C140" t="str">
        <f>Inventory!AM:AM</f>
        <v>September</v>
      </c>
      <c r="D140">
        <f>IFERROR(VLOOKUP(C:C,工作表2!A:B,2,0),"")</f>
        <v>9</v>
      </c>
      <c r="E140" t="str">
        <f>Inventory!AN:AN</f>
        <v>infra</v>
      </c>
      <c r="F140" t="s">
        <v>6878</v>
      </c>
    </row>
    <row r="141" spans="1:6">
      <c r="A141" t="str">
        <f>Inventory!A:A</f>
        <v>w11gctxsa02</v>
      </c>
      <c r="B141" t="str">
        <f>Inventory!AL:AL</f>
        <v>VPC</v>
      </c>
      <c r="C141" t="str">
        <f>Inventory!AM:AM</f>
        <v/>
      </c>
      <c r="D141" t="str">
        <f>IFERROR(VLOOKUP(C:C,工作表2!A:B,2,0),"")</f>
        <v/>
      </c>
      <c r="E141" t="str">
        <f>Inventory!AN:AN</f>
        <v>infra</v>
      </c>
      <c r="F141" t="s">
        <v>6878</v>
      </c>
    </row>
    <row r="142" spans="1:6">
      <c r="A142" t="str">
        <f>Inventory!A:A</f>
        <v>w11gctxsa1a</v>
      </c>
      <c r="B142" t="str">
        <f>Inventory!AL:AL</f>
        <v>VPC (yet)</v>
      </c>
      <c r="C142" t="str">
        <f>Inventory!AM:AM</f>
        <v>September</v>
      </c>
      <c r="D142">
        <f>IFERROR(VLOOKUP(C:C,工作表2!A:B,2,0),"")</f>
        <v>9</v>
      </c>
      <c r="E142" t="str">
        <f>Inventory!AN:AN</f>
        <v>infra</v>
      </c>
      <c r="F142" t="s">
        <v>6878</v>
      </c>
    </row>
    <row r="143" spans="1:6">
      <c r="A143" t="str">
        <f>Inventory!A:A</f>
        <v>w11gctxsg01</v>
      </c>
      <c r="B143" t="str">
        <f>Inventory!AL:AL</f>
        <v>VPC (yet)</v>
      </c>
      <c r="C143" t="str">
        <f>Inventory!AM:AM</f>
        <v>September</v>
      </c>
      <c r="D143">
        <f>IFERROR(VLOOKUP(C:C,工作表2!A:B,2,0),"")</f>
        <v>9</v>
      </c>
      <c r="E143" t="str">
        <f>Inventory!AN:AN</f>
        <v>infra</v>
      </c>
      <c r="F143" t="s">
        <v>6878</v>
      </c>
    </row>
    <row r="144" spans="1:6">
      <c r="A144" t="str">
        <f>Inventory!A:A</f>
        <v>w11gctxsg02</v>
      </c>
      <c r="B144" t="str">
        <f>Inventory!AL:AL</f>
        <v>VPC</v>
      </c>
      <c r="C144" t="str">
        <f>Inventory!AM:AM</f>
        <v/>
      </c>
      <c r="D144" t="str">
        <f>IFERROR(VLOOKUP(C:C,工作表2!A:B,2,0),"")</f>
        <v/>
      </c>
      <c r="E144" t="str">
        <f>Inventory!AN:AN</f>
        <v>infra</v>
      </c>
      <c r="F144" t="s">
        <v>6878</v>
      </c>
    </row>
    <row r="145" spans="1:6">
      <c r="A145" t="str">
        <f>Inventory!A:A</f>
        <v>w11gctxtapp1a</v>
      </c>
      <c r="B145" t="str">
        <f>Inventory!AL:AL</f>
        <v>VPC</v>
      </c>
      <c r="C145" t="str">
        <f>Inventory!AM:AM</f>
        <v/>
      </c>
      <c r="D145" t="str">
        <f>IFERROR(VLOOKUP(C:C,工作表2!A:B,2,0),"")</f>
        <v/>
      </c>
      <c r="E145" t="str">
        <f>Inventory!AN:AN</f>
        <v>infra</v>
      </c>
      <c r="F145" t="s">
        <v>6878</v>
      </c>
    </row>
    <row r="146" spans="1:6">
      <c r="A146" t="str">
        <f>Inventory!A:A</f>
        <v>w11gctxtapp2a</v>
      </c>
      <c r="B146" t="str">
        <f>Inventory!AL:AL</f>
        <v>VPC</v>
      </c>
      <c r="C146" t="str">
        <f>Inventory!AM:AM</f>
        <v/>
      </c>
      <c r="D146" t="str">
        <f>IFERROR(VLOOKUP(C:C,工作表2!A:B,2,0),"")</f>
        <v/>
      </c>
      <c r="E146" t="str">
        <f>Inventory!AN:AN</f>
        <v>infra</v>
      </c>
      <c r="F146" t="s">
        <v>6878</v>
      </c>
    </row>
    <row r="147" spans="1:6">
      <c r="A147" t="str">
        <f>Inventory!A:A</f>
        <v>w11gctxtdb1a</v>
      </c>
      <c r="B147" t="str">
        <f>Inventory!AL:AL</f>
        <v>VPC</v>
      </c>
      <c r="C147" t="str">
        <f>Inventory!AM:AM</f>
        <v/>
      </c>
      <c r="D147" t="str">
        <f>IFERROR(VLOOKUP(C:C,工作表2!A:B,2,0),"")</f>
        <v/>
      </c>
      <c r="E147" t="str">
        <f>Inventory!AN:AN</f>
        <v>infra</v>
      </c>
      <c r="F147" t="s">
        <v>6878</v>
      </c>
    </row>
    <row r="148" spans="1:6">
      <c r="A148" t="str">
        <f>Inventory!A:A</f>
        <v>w11gctxtdb2a</v>
      </c>
      <c r="B148" t="str">
        <f>Inventory!AL:AL</f>
        <v>VPC</v>
      </c>
      <c r="C148" t="str">
        <f>Inventory!AM:AM</f>
        <v/>
      </c>
      <c r="D148" t="str">
        <f>IFERROR(VLOOKUP(C:C,工作表2!A:B,2,0),"")</f>
        <v/>
      </c>
      <c r="E148" t="str">
        <f>Inventory!AN:AN</f>
        <v>infra</v>
      </c>
      <c r="F148" t="s">
        <v>6878</v>
      </c>
    </row>
    <row r="149" spans="1:6">
      <c r="A149" t="str">
        <f>Inventory!A:A</f>
        <v>w11gctxtrd1a</v>
      </c>
      <c r="B149" t="str">
        <f>Inventory!AL:AL</f>
        <v>VPC</v>
      </c>
      <c r="C149" t="str">
        <f>Inventory!AM:AM</f>
        <v/>
      </c>
      <c r="D149" t="str">
        <f>IFERROR(VLOOKUP(C:C,工作表2!A:B,2,0),"")</f>
        <v/>
      </c>
      <c r="E149" t="str">
        <f>Inventory!AN:AN</f>
        <v>infra</v>
      </c>
      <c r="F149" t="s">
        <v>6878</v>
      </c>
    </row>
    <row r="150" spans="1:6">
      <c r="A150" t="str">
        <f>Inventory!A:A</f>
        <v>w11gctxtweb1a</v>
      </c>
      <c r="B150" t="str">
        <f>Inventory!AL:AL</f>
        <v>VPC</v>
      </c>
      <c r="C150" t="str">
        <f>Inventory!AM:AM</f>
        <v/>
      </c>
      <c r="D150" t="str">
        <f>IFERROR(VLOOKUP(C:C,工作表2!A:B,2,0),"")</f>
        <v/>
      </c>
      <c r="E150" t="str">
        <f>Inventory!AN:AN</f>
        <v>infra</v>
      </c>
      <c r="F150" t="s">
        <v>6878</v>
      </c>
    </row>
    <row r="151" spans="1:6">
      <c r="A151" t="str">
        <f>Inventory!A:A</f>
        <v>w11gctxtweb2a</v>
      </c>
      <c r="B151" t="str">
        <f>Inventory!AL:AL</f>
        <v>VPC</v>
      </c>
      <c r="C151" t="str">
        <f>Inventory!AM:AM</f>
        <v/>
      </c>
      <c r="D151" t="str">
        <f>IFERROR(VLOOKUP(C:C,工作表2!A:B,2,0),"")</f>
        <v/>
      </c>
      <c r="E151" t="str">
        <f>Inventory!AN:AN</f>
        <v>infra</v>
      </c>
      <c r="F151" t="s">
        <v>6878</v>
      </c>
    </row>
    <row r="152" spans="1:6">
      <c r="A152" t="str">
        <f>Inventory!A:A</f>
        <v>w11sctx2fa1a</v>
      </c>
      <c r="B152" t="str">
        <f>Inventory!AL:AL</f>
        <v>Non VPC(Location/Technical Constraint)</v>
      </c>
      <c r="C152" t="str">
        <f>Inventory!AM:AM</f>
        <v/>
      </c>
      <c r="D152" t="str">
        <f>IFERROR(VLOOKUP(C:C,工作表2!A:B,2,0),"")</f>
        <v/>
      </c>
      <c r="E152" t="str">
        <f>Inventory!AN:AN</f>
        <v>infra</v>
      </c>
      <c r="F152" t="s">
        <v>6878</v>
      </c>
    </row>
    <row r="153" spans="1:6">
      <c r="A153" t="str">
        <f>Inventory!A:A</f>
        <v>w11sctxsa1a</v>
      </c>
      <c r="B153" t="str">
        <f>Inventory!AL:AL</f>
        <v>Non VPC(Location/Technical Constraint)</v>
      </c>
      <c r="C153" t="str">
        <f>Inventory!AM:AM</f>
        <v/>
      </c>
      <c r="D153" t="str">
        <f>IFERROR(VLOOKUP(C:C,工作表2!A:B,2,0),"")</f>
        <v/>
      </c>
      <c r="E153" t="str">
        <f>Inventory!AN:AN</f>
        <v>infra</v>
      </c>
      <c r="F153" t="s">
        <v>6878</v>
      </c>
    </row>
    <row r="154" spans="1:6">
      <c r="A154" t="str">
        <f>Inventory!A:A</f>
        <v>w11sctxsg1a</v>
      </c>
      <c r="B154" t="str">
        <f>Inventory!AL:AL</f>
        <v>Non VPC(Location/Technical Constraint)</v>
      </c>
      <c r="C154" t="str">
        <f>Inventory!AM:AM</f>
        <v/>
      </c>
      <c r="D154" t="str">
        <f>IFERROR(VLOOKUP(C:C,工作表2!A:B,2,0),"")</f>
        <v/>
      </c>
      <c r="E154" t="str">
        <f>Inventory!AN:AN</f>
        <v>infra</v>
      </c>
      <c r="F154" t="s">
        <v>6878</v>
      </c>
    </row>
    <row r="155" spans="1:6">
      <c r="A155" t="str">
        <f>Inventory!A:A</f>
        <v>w11sctxtapp1a</v>
      </c>
      <c r="B155" t="str">
        <f>Inventory!AL:AL</f>
        <v>Non VPC(Location/Technical Constraint)</v>
      </c>
      <c r="C155" t="str">
        <f>Inventory!AM:AM</f>
        <v/>
      </c>
      <c r="D155" t="str">
        <f>IFERROR(VLOOKUP(C:C,工作表2!A:B,2,0),"")</f>
        <v/>
      </c>
      <c r="E155" t="str">
        <f>Inventory!AN:AN</f>
        <v>infra</v>
      </c>
      <c r="F155" t="s">
        <v>6878</v>
      </c>
    </row>
    <row r="156" spans="1:6">
      <c r="A156" t="str">
        <f>Inventory!A:A</f>
        <v>w11sctxtdb1a</v>
      </c>
      <c r="B156" t="str">
        <f>Inventory!AL:AL</f>
        <v>Non VPC(Location/Technical Constraint)</v>
      </c>
      <c r="C156" t="str">
        <f>Inventory!AM:AM</f>
        <v/>
      </c>
      <c r="D156" t="str">
        <f>IFERROR(VLOOKUP(C:C,工作表2!A:B,2,0),"")</f>
        <v/>
      </c>
      <c r="E156" t="str">
        <f>Inventory!AN:AN</f>
        <v>infra</v>
      </c>
      <c r="F156" t="s">
        <v>6878</v>
      </c>
    </row>
    <row r="157" spans="1:6">
      <c r="A157" t="str">
        <f>Inventory!A:A</f>
        <v>w11sctxtrd1a</v>
      </c>
      <c r="B157" t="str">
        <f>Inventory!AL:AL</f>
        <v>Non VPC(Location/Technical Constraint)</v>
      </c>
      <c r="C157" t="str">
        <f>Inventory!AM:AM</f>
        <v/>
      </c>
      <c r="D157" t="str">
        <f>IFERROR(VLOOKUP(C:C,工作表2!A:B,2,0),"")</f>
        <v/>
      </c>
      <c r="E157" t="str">
        <f>Inventory!AN:AN</f>
        <v>infra</v>
      </c>
      <c r="F157" t="s">
        <v>6878</v>
      </c>
    </row>
    <row r="158" spans="1:6">
      <c r="A158" t="str">
        <f>Inventory!A:A</f>
        <v>w11sctxtweb1a</v>
      </c>
      <c r="B158" t="str">
        <f>Inventory!AL:AL</f>
        <v>Non VPC(Location/Technical Constraint)</v>
      </c>
      <c r="C158" t="str">
        <f>Inventory!AM:AM</f>
        <v/>
      </c>
      <c r="D158" t="str">
        <f>IFERROR(VLOOKUP(C:C,工作表2!A:B,2,0),"")</f>
        <v/>
      </c>
      <c r="E158" t="str">
        <f>Inventory!AN:AN</f>
        <v>infra</v>
      </c>
      <c r="F158" t="s">
        <v>6878</v>
      </c>
    </row>
    <row r="159" spans="1:6">
      <c r="A159" t="str">
        <f>Inventory!A:A</f>
        <v>w11gcybacpm01</v>
      </c>
      <c r="B159" t="str">
        <f>Inventory!AL:AL</f>
        <v>VPC (yet)</v>
      </c>
      <c r="C159" t="str">
        <f>Inventory!AM:AM</f>
        <v>September</v>
      </c>
      <c r="D159">
        <f>IFERROR(VLOOKUP(C:C,工作表2!A:B,2,0),"")</f>
        <v>9</v>
      </c>
      <c r="E159" t="str">
        <f>Inventory!AN:AN</f>
        <v>infra</v>
      </c>
      <c r="F159" t="s">
        <v>6878</v>
      </c>
    </row>
    <row r="160" spans="1:6">
      <c r="A160" t="str">
        <f>Inventory!A:A</f>
        <v>w11gcybpsm01</v>
      </c>
      <c r="B160" t="str">
        <f>Inventory!AL:AL</f>
        <v>VPC (yet)</v>
      </c>
      <c r="C160" t="str">
        <f>Inventory!AM:AM</f>
        <v>September</v>
      </c>
      <c r="D160">
        <f>IFERROR(VLOOKUP(C:C,工作表2!A:B,2,0),"")</f>
        <v>9</v>
      </c>
      <c r="E160" t="str">
        <f>Inventory!AN:AN</f>
        <v>infra</v>
      </c>
      <c r="F160" t="s">
        <v>6878</v>
      </c>
    </row>
    <row r="161" spans="1:6">
      <c r="A161" t="str">
        <f>Inventory!A:A</f>
        <v>w11gcybpsm02</v>
      </c>
      <c r="B161" t="str">
        <f>Inventory!AL:AL</f>
        <v>VPC (yet)</v>
      </c>
      <c r="C161" t="str">
        <f>Inventory!AM:AM</f>
        <v>September</v>
      </c>
      <c r="D161">
        <f>IFERROR(VLOOKUP(C:C,工作表2!A:B,2,0),"")</f>
        <v>9</v>
      </c>
      <c r="E161" t="str">
        <f>Inventory!AN:AN</f>
        <v>infra</v>
      </c>
      <c r="F161" t="s">
        <v>6878</v>
      </c>
    </row>
    <row r="162" spans="1:6">
      <c r="A162" t="str">
        <f>Inventory!A:A</f>
        <v>w11gdlpap01</v>
      </c>
      <c r="B162" t="str">
        <f>Inventory!AL:AL</f>
        <v>VPC (yet)</v>
      </c>
      <c r="C162" t="str">
        <f>Inventory!AM:AM</f>
        <v>August</v>
      </c>
      <c r="D162">
        <f>IFERROR(VLOOKUP(C:C,工作表2!A:B,2,0),"")</f>
        <v>8</v>
      </c>
      <c r="E162" t="str">
        <f>Inventory!AN:AN</f>
        <v>infra</v>
      </c>
      <c r="F162" t="s">
        <v>6878</v>
      </c>
    </row>
    <row r="163" spans="1:6">
      <c r="A163" t="str">
        <f>Inventory!A:A</f>
        <v>w11gdlpap02</v>
      </c>
      <c r="B163" t="str">
        <f>Inventory!AL:AL</f>
        <v>Non VPC(Location/Technical Constraint)</v>
      </c>
      <c r="C163" t="str">
        <f>Inventory!AM:AM</f>
        <v/>
      </c>
      <c r="D163" t="str">
        <f>IFERROR(VLOOKUP(C:C,工作表2!A:B,2,0),"")</f>
        <v/>
      </c>
      <c r="E163" t="str">
        <f>Inventory!AN:AN</f>
        <v>infra</v>
      </c>
      <c r="F163" t="s">
        <v>6958</v>
      </c>
    </row>
    <row r="164" spans="1:6">
      <c r="A164" t="str">
        <f>Inventory!A:A</f>
        <v>w11gdlpap03</v>
      </c>
      <c r="B164" t="str">
        <f>Inventory!AL:AL</f>
        <v>Non VPC(Location/Technical Constraint)</v>
      </c>
      <c r="C164" t="str">
        <f>Inventory!AM:AM</f>
        <v/>
      </c>
      <c r="D164" t="str">
        <f>IFERROR(VLOOKUP(C:C,工作表2!A:B,2,0),"")</f>
        <v/>
      </c>
      <c r="E164" t="str">
        <f>Inventory!AN:AN</f>
        <v>infra</v>
      </c>
      <c r="F164" t="s">
        <v>6958</v>
      </c>
    </row>
    <row r="165" spans="1:6">
      <c r="A165" t="str">
        <f>Inventory!A:A</f>
        <v>x11geachapp1a</v>
      </c>
      <c r="B165" t="str">
        <f>Inventory!AL:AL</f>
        <v>VPC (yet)</v>
      </c>
      <c r="C165" t="str">
        <f>Inventory!AM:AM</f>
        <v>September</v>
      </c>
      <c r="D165">
        <f>IFERROR(VLOOKUP(C:C,工作表2!A:B,2,0),"")</f>
        <v>9</v>
      </c>
      <c r="E165" t="str">
        <f>Inventory!AN:AN</f>
        <v>AP</v>
      </c>
      <c r="F165" t="s">
        <v>6878</v>
      </c>
    </row>
    <row r="166" spans="1:6">
      <c r="A166" t="str">
        <f>Inventory!A:A</f>
        <v>x11geachgw1a</v>
      </c>
      <c r="B166" t="str">
        <f>Inventory!AL:AL</f>
        <v>VPC (yet)</v>
      </c>
      <c r="C166" t="str">
        <f>Inventory!AM:AM</f>
        <v>September</v>
      </c>
      <c r="D166">
        <f>IFERROR(VLOOKUP(C:C,工作表2!A:B,2,0),"")</f>
        <v>9</v>
      </c>
      <c r="E166" t="str">
        <f>Inventory!AN:AN</f>
        <v>AP</v>
      </c>
      <c r="F166" t="s">
        <v>6878</v>
      </c>
    </row>
    <row r="167" spans="1:6">
      <c r="A167" t="str">
        <f>Inventory!A:A</f>
        <v>x11geachgw2a</v>
      </c>
      <c r="B167" t="str">
        <f>Inventory!AL:AL</f>
        <v>VPC (yet)</v>
      </c>
      <c r="C167" t="str">
        <f>Inventory!AM:AM</f>
        <v>September</v>
      </c>
      <c r="D167">
        <f>IFERROR(VLOOKUP(C:C,工作表2!A:B,2,0),"")</f>
        <v>9</v>
      </c>
      <c r="E167" t="str">
        <f>Inventory!AN:AN</f>
        <v>AP</v>
      </c>
      <c r="F167" t="s">
        <v>6878</v>
      </c>
    </row>
    <row r="168" spans="1:6">
      <c r="A168" t="str">
        <f>Inventory!A:A</f>
        <v>x11reachapp1a</v>
      </c>
      <c r="B168" t="str">
        <f>Inventory!AL:AL</f>
        <v>VPC (yet)</v>
      </c>
      <c r="C168" t="str">
        <f>Inventory!AM:AM</f>
        <v>September</v>
      </c>
      <c r="D168">
        <f>IFERROR(VLOOKUP(C:C,工作表2!A:B,2,0),"")</f>
        <v>9</v>
      </c>
      <c r="E168" t="str">
        <f>Inventory!AN:AN</f>
        <v>AP</v>
      </c>
      <c r="F168" t="s">
        <v>6878</v>
      </c>
    </row>
    <row r="169" spans="1:6">
      <c r="A169" t="str">
        <f>Inventory!A:A</f>
        <v>x11reachgw1a</v>
      </c>
      <c r="B169" t="str">
        <f>Inventory!AL:AL</f>
        <v>VPC (yet)</v>
      </c>
      <c r="C169" t="str">
        <f>Inventory!AM:AM</f>
        <v>September</v>
      </c>
      <c r="D169">
        <f>IFERROR(VLOOKUP(C:C,工作表2!A:B,2,0),"")</f>
        <v>9</v>
      </c>
      <c r="E169" t="str">
        <f>Inventory!AN:AN</f>
        <v>AP</v>
      </c>
      <c r="F169" t="s">
        <v>6878</v>
      </c>
    </row>
    <row r="170" spans="1:6">
      <c r="A170" t="str">
        <f>Inventory!A:A</f>
        <v>x11seachapp1a</v>
      </c>
      <c r="B170" t="str">
        <f>Inventory!AL:AL</f>
        <v>Non VPC(Location/Technical Constraint)</v>
      </c>
      <c r="C170" t="str">
        <f>Inventory!AM:AM</f>
        <v/>
      </c>
      <c r="D170" t="str">
        <f>IFERROR(VLOOKUP(C:C,工作表2!A:B,2,0),"")</f>
        <v/>
      </c>
      <c r="E170" t="str">
        <f>Inventory!AN:AN</f>
        <v>AP</v>
      </c>
      <c r="F170" t="s">
        <v>6878</v>
      </c>
    </row>
    <row r="171" spans="1:6">
      <c r="A171" t="str">
        <f>Inventory!A:A</f>
        <v>x11seachgw1a</v>
      </c>
      <c r="B171" t="str">
        <f>Inventory!AL:AL</f>
        <v>Non VPC(Location/Technical Constraint)</v>
      </c>
      <c r="C171" t="str">
        <f>Inventory!AM:AM</f>
        <v/>
      </c>
      <c r="D171" t="str">
        <f>IFERROR(VLOOKUP(C:C,工作表2!A:B,2,0),"")</f>
        <v/>
      </c>
      <c r="E171" t="str">
        <f>Inventory!AN:AN</f>
        <v>AP</v>
      </c>
      <c r="F171" t="s">
        <v>6878</v>
      </c>
    </row>
    <row r="172" spans="1:6">
      <c r="A172" t="str">
        <f>Inventory!A:A</f>
        <v>x11seachgw2a</v>
      </c>
      <c r="B172" t="str">
        <f>Inventory!AL:AL</f>
        <v>Non VPC(Location/Technical Constraint)</v>
      </c>
      <c r="C172" t="str">
        <f>Inventory!AM:AM</f>
        <v/>
      </c>
      <c r="D172" t="str">
        <f>IFERROR(VLOOKUP(C:C,工作表2!A:B,2,0),"")</f>
        <v/>
      </c>
      <c r="E172" t="str">
        <f>Inventory!AN:AN</f>
        <v>AP</v>
      </c>
      <c r="F172" t="s">
        <v>6878</v>
      </c>
    </row>
    <row r="173" spans="1:6">
      <c r="A173" t="str">
        <f>Inventory!A:A</f>
        <v>w11gejcicdb1a</v>
      </c>
      <c r="B173" t="str">
        <f>Inventory!AL:AL</f>
        <v>VPC (yet)</v>
      </c>
      <c r="C173" t="str">
        <f>Inventory!AM:AM</f>
        <v>September</v>
      </c>
      <c r="D173">
        <f>IFERROR(VLOOKUP(C:C,工作表2!A:B,2,0),"")</f>
        <v>9</v>
      </c>
      <c r="E173" t="str">
        <f>Inventory!AN:AN</f>
        <v>AP</v>
      </c>
      <c r="F173" t="s">
        <v>6878</v>
      </c>
    </row>
    <row r="174" spans="1:6">
      <c r="A174" t="str">
        <f>Inventory!A:A</f>
        <v>w11rejcicdb1a</v>
      </c>
      <c r="B174" t="str">
        <f>Inventory!AL:AL</f>
        <v>VPC (yet)</v>
      </c>
      <c r="C174" t="str">
        <f>Inventory!AM:AM</f>
        <v>September</v>
      </c>
      <c r="D174">
        <f>IFERROR(VLOOKUP(C:C,工作表2!A:B,2,0),"")</f>
        <v>9</v>
      </c>
      <c r="E174" t="str">
        <f>Inventory!AN:AN</f>
        <v>AP</v>
      </c>
      <c r="F174" t="s">
        <v>6878</v>
      </c>
    </row>
    <row r="175" spans="1:6">
      <c r="A175" t="str">
        <f>Inventory!A:A</f>
        <v>w11sejcicdb1a</v>
      </c>
      <c r="B175" t="str">
        <f>Inventory!AL:AL</f>
        <v>Non VPC(Location/Technical Constraint)</v>
      </c>
      <c r="C175" t="str">
        <f>Inventory!AM:AM</f>
        <v/>
      </c>
      <c r="D175" t="str">
        <f>IFERROR(VLOOKUP(C:C,工作表2!A:B,2,0),"")</f>
        <v/>
      </c>
      <c r="E175" t="str">
        <f>Inventory!AN:AN</f>
        <v>AP</v>
      </c>
      <c r="F175" t="s">
        <v>6878</v>
      </c>
    </row>
    <row r="176" spans="1:6">
      <c r="A176" t="str">
        <f>Inventory!A:A</f>
        <v>x11gejcicapi1a</v>
      </c>
      <c r="B176" t="str">
        <f>Inventory!AL:AL</f>
        <v>VPC (yet)</v>
      </c>
      <c r="C176" t="str">
        <f>Inventory!AM:AM</f>
        <v>September</v>
      </c>
      <c r="D176">
        <f>IFERROR(VLOOKUP(C:C,工作表2!A:B,2,0),"")</f>
        <v>9</v>
      </c>
      <c r="E176" t="str">
        <f>Inventory!AN:AN</f>
        <v>AP</v>
      </c>
      <c r="F176" t="s">
        <v>6878</v>
      </c>
    </row>
    <row r="177" spans="1:6">
      <c r="A177" t="str">
        <f>Inventory!A:A</f>
        <v>x11gejcicapi2a</v>
      </c>
      <c r="B177" t="str">
        <f>Inventory!AL:AL</f>
        <v>VPC (yet)</v>
      </c>
      <c r="C177" t="str">
        <f>Inventory!AM:AM</f>
        <v>September</v>
      </c>
      <c r="D177">
        <f>IFERROR(VLOOKUP(C:C,工作表2!A:B,2,0),"")</f>
        <v>9</v>
      </c>
      <c r="E177" t="str">
        <f>Inventory!AN:AN</f>
        <v>AP</v>
      </c>
      <c r="F177" t="s">
        <v>6878</v>
      </c>
    </row>
    <row r="178" spans="1:6">
      <c r="A178" t="str">
        <f>Inventory!A:A</f>
        <v>x11gejcicapp1a</v>
      </c>
      <c r="B178" t="str">
        <f>Inventory!AL:AL</f>
        <v>VPC (yet)</v>
      </c>
      <c r="C178" t="str">
        <f>Inventory!AM:AM</f>
        <v>September</v>
      </c>
      <c r="D178">
        <f>IFERROR(VLOOKUP(C:C,工作表2!A:B,2,0),"")</f>
        <v>9</v>
      </c>
      <c r="E178" t="str">
        <f>Inventory!AN:AN</f>
        <v>AP</v>
      </c>
      <c r="F178" t="s">
        <v>6878</v>
      </c>
    </row>
    <row r="179" spans="1:6">
      <c r="A179" t="str">
        <f>Inventory!A:A</f>
        <v>x11gejcicapp2a</v>
      </c>
      <c r="B179" t="str">
        <f>Inventory!AL:AL</f>
        <v>VPC (yet)</v>
      </c>
      <c r="C179" t="str">
        <f>Inventory!AM:AM</f>
        <v>September</v>
      </c>
      <c r="D179">
        <f>IFERROR(VLOOKUP(C:C,工作表2!A:B,2,0),"")</f>
        <v>9</v>
      </c>
      <c r="E179" t="str">
        <f>Inventory!AN:AN</f>
        <v>AP</v>
      </c>
      <c r="F179" t="s">
        <v>6878</v>
      </c>
    </row>
    <row r="180" spans="1:6">
      <c r="A180" t="str">
        <f>Inventory!A:A</f>
        <v>x11gejcicgw1a</v>
      </c>
      <c r="B180" t="str">
        <f>Inventory!AL:AL</f>
        <v>VPC (yet)</v>
      </c>
      <c r="C180" t="str">
        <f>Inventory!AM:AM</f>
        <v>September</v>
      </c>
      <c r="D180">
        <f>IFERROR(VLOOKUP(C:C,工作表2!A:B,2,0),"")</f>
        <v>9</v>
      </c>
      <c r="E180" t="str">
        <f>Inventory!AN:AN</f>
        <v>AP</v>
      </c>
      <c r="F180" t="s">
        <v>6878</v>
      </c>
    </row>
    <row r="181" spans="1:6">
      <c r="A181" t="str">
        <f>Inventory!A:A</f>
        <v>x11rejcicapi1a</v>
      </c>
      <c r="B181" t="str">
        <f>Inventory!AL:AL</f>
        <v>VPC (yet)</v>
      </c>
      <c r="C181" t="str">
        <f>Inventory!AM:AM</f>
        <v>September</v>
      </c>
      <c r="D181">
        <f>IFERROR(VLOOKUP(C:C,工作表2!A:B,2,0),"")</f>
        <v>9</v>
      </c>
      <c r="E181" t="str">
        <f>Inventory!AN:AN</f>
        <v>AP</v>
      </c>
      <c r="F181" t="s">
        <v>6878</v>
      </c>
    </row>
    <row r="182" spans="1:6">
      <c r="A182" t="str">
        <f>Inventory!A:A</f>
        <v>x11rejcicapp1a</v>
      </c>
      <c r="B182" t="str">
        <f>Inventory!AL:AL</f>
        <v>VPC (yet)</v>
      </c>
      <c r="C182" t="str">
        <f>Inventory!AM:AM</f>
        <v>September</v>
      </c>
      <c r="D182">
        <f>IFERROR(VLOOKUP(C:C,工作表2!A:B,2,0),"")</f>
        <v>9</v>
      </c>
      <c r="E182" t="str">
        <f>Inventory!AN:AN</f>
        <v>AP</v>
      </c>
      <c r="F182" t="s">
        <v>6878</v>
      </c>
    </row>
    <row r="183" spans="1:6">
      <c r="A183" t="str">
        <f>Inventory!A:A</f>
        <v>x11rejcicgw1a</v>
      </c>
      <c r="B183" t="str">
        <f>Inventory!AL:AL</f>
        <v>VPC (yet)</v>
      </c>
      <c r="C183" t="str">
        <f>Inventory!AM:AM</f>
        <v>September</v>
      </c>
      <c r="D183">
        <f>IFERROR(VLOOKUP(C:C,工作表2!A:B,2,0),"")</f>
        <v>9</v>
      </c>
      <c r="E183" t="str">
        <f>Inventory!AN:AN</f>
        <v>AP</v>
      </c>
      <c r="F183" t="s">
        <v>6878</v>
      </c>
    </row>
    <row r="184" spans="1:6">
      <c r="A184" t="str">
        <f>Inventory!A:A</f>
        <v>x11sejcicapi1a</v>
      </c>
      <c r="B184" t="str">
        <f>Inventory!AL:AL</f>
        <v>Non VPC(Location/Technical Constraint)</v>
      </c>
      <c r="C184" t="str">
        <f>Inventory!AM:AM</f>
        <v/>
      </c>
      <c r="D184" t="str">
        <f>IFERROR(VLOOKUP(C:C,工作表2!A:B,2,0),"")</f>
        <v/>
      </c>
      <c r="E184" t="str">
        <f>Inventory!AN:AN</f>
        <v>AP</v>
      </c>
      <c r="F184" t="s">
        <v>6878</v>
      </c>
    </row>
    <row r="185" spans="1:6">
      <c r="A185" t="str">
        <f>Inventory!A:A</f>
        <v>x11sejcicapp1a</v>
      </c>
      <c r="B185" t="str">
        <f>Inventory!AL:AL</f>
        <v>Non VPC(Location/Technical Constraint)</v>
      </c>
      <c r="C185" t="str">
        <f>Inventory!AM:AM</f>
        <v/>
      </c>
      <c r="D185" t="str">
        <f>IFERROR(VLOOKUP(C:C,工作表2!A:B,2,0),"")</f>
        <v/>
      </c>
      <c r="E185" t="str">
        <f>Inventory!AN:AN</f>
        <v>AP</v>
      </c>
      <c r="F185" t="s">
        <v>6878</v>
      </c>
    </row>
    <row r="186" spans="1:6">
      <c r="A186" t="str">
        <f>Inventory!A:A</f>
        <v>x11sejcicapp2a</v>
      </c>
      <c r="B186" t="str">
        <f>Inventory!AL:AL</f>
        <v>Non VPC(Location/Technical Constraint)</v>
      </c>
      <c r="C186" t="str">
        <f>Inventory!AM:AM</f>
        <v/>
      </c>
      <c r="D186" t="str">
        <f>IFERROR(VLOOKUP(C:C,工作表2!A:B,2,0),"")</f>
        <v/>
      </c>
      <c r="E186" t="str">
        <f>Inventory!AN:AN</f>
        <v>AP</v>
      </c>
      <c r="F186" t="s">
        <v>6878</v>
      </c>
    </row>
    <row r="187" spans="1:6">
      <c r="A187" t="str">
        <f>Inventory!A:A</f>
        <v>x11sejcicgw1a</v>
      </c>
      <c r="B187" t="str">
        <f>Inventory!AL:AL</f>
        <v>Non VPC(Location/Technical Constraint)</v>
      </c>
      <c r="C187" t="str">
        <f>Inventory!AM:AM</f>
        <v/>
      </c>
      <c r="D187" t="str">
        <f>IFERROR(VLOOKUP(C:C,工作表2!A:B,2,0),"")</f>
        <v/>
      </c>
      <c r="E187" t="str">
        <f>Inventory!AN:AN</f>
        <v>AP</v>
      </c>
      <c r="F187" t="s">
        <v>6878</v>
      </c>
    </row>
    <row r="188" spans="1:6">
      <c r="A188" t="str">
        <f>Inventory!A:A</f>
        <v>w11geppdb1a</v>
      </c>
      <c r="B188" t="str">
        <f>Inventory!AL:AL</f>
        <v>VPC</v>
      </c>
      <c r="C188" t="str">
        <f>Inventory!AM:AM</f>
        <v/>
      </c>
      <c r="D188" t="str">
        <f>IFERROR(VLOOKUP(C:C,工作表2!A:B,2,0),"")</f>
        <v/>
      </c>
      <c r="E188" t="str">
        <f>Inventory!AN:AN</f>
        <v>AP</v>
      </c>
      <c r="F188" t="s">
        <v>6878</v>
      </c>
    </row>
    <row r="189" spans="1:6">
      <c r="A189" t="str">
        <f>Inventory!A:A</f>
        <v>x11geppapp1a</v>
      </c>
      <c r="B189" t="str">
        <f>Inventory!AL:AL</f>
        <v>VPC</v>
      </c>
      <c r="C189" t="str">
        <f>Inventory!AM:AM</f>
        <v/>
      </c>
      <c r="D189" t="str">
        <f>IFERROR(VLOOKUP(C:C,工作表2!A:B,2,0),"")</f>
        <v/>
      </c>
      <c r="E189" t="str">
        <f>Inventory!AN:AN</f>
        <v>AP</v>
      </c>
      <c r="F189" t="s">
        <v>6878</v>
      </c>
    </row>
    <row r="190" spans="1:6">
      <c r="A190" t="str">
        <f>Inventory!A:A</f>
        <v>x11geppapp2a</v>
      </c>
      <c r="B190" t="str">
        <f>Inventory!AL:AL</f>
        <v>VPC</v>
      </c>
      <c r="C190" t="str">
        <f>Inventory!AM:AM</f>
        <v/>
      </c>
      <c r="D190" t="str">
        <f>IFERROR(VLOOKUP(C:C,工作表2!A:B,2,0),"")</f>
        <v/>
      </c>
      <c r="E190" t="str">
        <f>Inventory!AN:AN</f>
        <v>AP</v>
      </c>
      <c r="F190" t="s">
        <v>6878</v>
      </c>
    </row>
    <row r="191" spans="1:6">
      <c r="A191" t="str">
        <f>Inventory!A:A</f>
        <v>x11geppgw1a</v>
      </c>
      <c r="B191" t="str">
        <f>Inventory!AL:AL</f>
        <v>VPC</v>
      </c>
      <c r="C191" t="str">
        <f>Inventory!AM:AM</f>
        <v/>
      </c>
      <c r="D191" t="str">
        <f>IFERROR(VLOOKUP(C:C,工作表2!A:B,2,0),"")</f>
        <v/>
      </c>
      <c r="E191" t="str">
        <f>Inventory!AN:AN</f>
        <v>AP</v>
      </c>
      <c r="F191" t="s">
        <v>6878</v>
      </c>
    </row>
    <row r="192" spans="1:6">
      <c r="A192" t="str">
        <f>Inventory!A:A</f>
        <v>x11geppgw2a</v>
      </c>
      <c r="B192" t="str">
        <f>Inventory!AL:AL</f>
        <v>VPC</v>
      </c>
      <c r="C192" t="str">
        <f>Inventory!AM:AM</f>
        <v/>
      </c>
      <c r="D192" t="str">
        <f>IFERROR(VLOOKUP(C:C,工作表2!A:B,2,0),"")</f>
        <v/>
      </c>
      <c r="E192" t="str">
        <f>Inventory!AN:AN</f>
        <v>AP</v>
      </c>
      <c r="F192" t="s">
        <v>6878</v>
      </c>
    </row>
    <row r="193" spans="1:6">
      <c r="A193" t="str">
        <f>Inventory!A:A</f>
        <v>x11seppgw1a</v>
      </c>
      <c r="B193" t="str">
        <f>Inventory!AL:AL</f>
        <v>Non VPC(Location/Technical Constraint)</v>
      </c>
      <c r="C193" t="str">
        <f>Inventory!AM:AM</f>
        <v/>
      </c>
      <c r="D193" t="str">
        <f>IFERROR(VLOOKUP(C:C,工作表2!A:B,2,0),"")</f>
        <v/>
      </c>
      <c r="E193" t="str">
        <f>Inventory!AN:AN</f>
        <v>AP</v>
      </c>
      <c r="F193" t="s">
        <v>6878</v>
      </c>
    </row>
    <row r="194" spans="1:6">
      <c r="A194" t="str">
        <f>Inventory!A:A</f>
        <v>w11bbasedb01</v>
      </c>
      <c r="B194" t="str">
        <f>Inventory!AL:AL</f>
        <v>Non VPC(Location/Technical Constraint)</v>
      </c>
      <c r="C194" t="str">
        <f>Inventory!AM:AM</f>
        <v/>
      </c>
      <c r="D194" t="str">
        <f>IFERROR(VLOOKUP(C:C,工作表2!A:B,2,0),"")</f>
        <v/>
      </c>
      <c r="E194" t="str">
        <f>Inventory!AN:AN</f>
        <v>AP</v>
      </c>
      <c r="F194" t="s">
        <v>6878</v>
      </c>
    </row>
    <row r="195" spans="1:6">
      <c r="A195" t="str">
        <f>Inventory!A:A</f>
        <v>w11grptap1a</v>
      </c>
      <c r="B195" t="str">
        <f>Inventory!AL:AL</f>
        <v>VPC</v>
      </c>
      <c r="C195" t="str">
        <f>Inventory!AM:AM</f>
        <v/>
      </c>
      <c r="D195" t="str">
        <f>IFERROR(VLOOKUP(C:C,工作表2!A:B,2,0),"")</f>
        <v/>
      </c>
      <c r="E195" t="str">
        <f>Inventory!AN:AN</f>
        <v>AP</v>
      </c>
      <c r="F195" t="s">
        <v>6878</v>
      </c>
    </row>
    <row r="196" spans="1:6">
      <c r="A196" t="str">
        <f>Inventory!A:A</f>
        <v>w11grptdb1a</v>
      </c>
      <c r="B196" t="str">
        <f>Inventory!AL:AL</f>
        <v>VPC</v>
      </c>
      <c r="C196" t="str">
        <f>Inventory!AM:AM</f>
        <v/>
      </c>
      <c r="D196" t="str">
        <f>IFERROR(VLOOKUP(C:C,工作表2!A:B,2,0),"")</f>
        <v/>
      </c>
      <c r="E196" t="str">
        <f>Inventory!AN:AN</f>
        <v>AP</v>
      </c>
      <c r="F196" t="s">
        <v>6878</v>
      </c>
    </row>
    <row r="197" spans="1:6">
      <c r="A197" t="str">
        <f>Inventory!A:A</f>
        <v>w11srptap1a</v>
      </c>
      <c r="B197" t="str">
        <f>Inventory!AL:AL</f>
        <v>Non VPC(Location/Technical Constraint)</v>
      </c>
      <c r="C197" t="str">
        <f>Inventory!AM:AM</f>
        <v/>
      </c>
      <c r="D197" t="str">
        <f>IFERROR(VLOOKUP(C:C,工作表2!A:B,2,0),"")</f>
        <v/>
      </c>
      <c r="E197" t="str">
        <f>Inventory!AN:AN</f>
        <v>AP</v>
      </c>
      <c r="F197" t="s">
        <v>6878</v>
      </c>
    </row>
    <row r="198" spans="1:6">
      <c r="A198" t="str">
        <f>Inventory!A:A</f>
        <v>w11srptdb1a</v>
      </c>
      <c r="B198" t="str">
        <f>Inventory!AL:AL</f>
        <v>Non VPC(Location/Technical Constraint)</v>
      </c>
      <c r="C198" t="str">
        <f>Inventory!AM:AM</f>
        <v/>
      </c>
      <c r="D198" t="str">
        <f>IFERROR(VLOOKUP(C:C,工作表2!A:B,2,0),"")</f>
        <v/>
      </c>
      <c r="E198" t="str">
        <f>Inventory!AN:AN</f>
        <v>AP</v>
      </c>
      <c r="F198" t="s">
        <v>6878</v>
      </c>
    </row>
    <row r="199" spans="1:6">
      <c r="A199" t="str">
        <f>Inventory!A:A</f>
        <v>w11gtlcsfax1a</v>
      </c>
      <c r="B199" t="str">
        <f>Inventory!AL:AL</f>
        <v>Non VPC(Location/Technical Constraint)</v>
      </c>
      <c r="C199" t="str">
        <f>Inventory!AM:AM</f>
        <v/>
      </c>
      <c r="D199" t="str">
        <f>IFERROR(VLOOKUP(C:C,工作表2!A:B,2,0),"")</f>
        <v/>
      </c>
      <c r="E199" t="str">
        <f>Inventory!AN:AN</f>
        <v>AP</v>
      </c>
      <c r="F199" t="s">
        <v>6958</v>
      </c>
    </row>
    <row r="200" spans="1:6">
      <c r="A200" t="str">
        <f>Inventory!A:A</f>
        <v>w11rtlcsfax1a</v>
      </c>
      <c r="B200" t="str">
        <f>Inventory!AL:AL</f>
        <v>Non VPC(Location/Technical Constraint)</v>
      </c>
      <c r="C200" t="str">
        <f>Inventory!AM:AM</f>
        <v/>
      </c>
      <c r="D200" t="str">
        <f>IFERROR(VLOOKUP(C:C,工作表2!A:B,2,0),"")</f>
        <v/>
      </c>
      <c r="E200" t="str">
        <f>Inventory!AN:AN</f>
        <v>AP</v>
      </c>
      <c r="F200" t="s">
        <v>6958</v>
      </c>
    </row>
    <row r="201" spans="1:6">
      <c r="A201" t="str">
        <f>Inventory!A:A</f>
        <v>w11stlcsfax1a</v>
      </c>
      <c r="B201" t="str">
        <f>Inventory!AL:AL</f>
        <v>Non VPC(Location/Technical Constraint)</v>
      </c>
      <c r="C201" t="str">
        <f>Inventory!AM:AM</f>
        <v/>
      </c>
      <c r="D201" t="str">
        <f>IFERROR(VLOOKUP(C:C,工作表2!A:B,2,0),"")</f>
        <v/>
      </c>
      <c r="E201" t="str">
        <f>Inventory!AN:AN</f>
        <v>AP</v>
      </c>
      <c r="F201" t="s">
        <v>6958</v>
      </c>
    </row>
    <row r="202" spans="1:6">
      <c r="A202" t="str">
        <f>Inventory!A:A</f>
        <v>a11gtpgfcs1a</v>
      </c>
      <c r="B202" t="str">
        <f>Inventory!AL:AL</f>
        <v>Non VPC(Location/Technical Constraint)</v>
      </c>
      <c r="C202" t="str">
        <f>Inventory!AM:AM</f>
        <v/>
      </c>
      <c r="D202" t="str">
        <f>IFERROR(VLOOKUP(C:C,工作表2!A:B,2,0),"")</f>
        <v/>
      </c>
      <c r="E202" t="str">
        <f>Inventory!AN:AN</f>
        <v>AP</v>
      </c>
      <c r="F202" t="s">
        <v>6958</v>
      </c>
    </row>
    <row r="203" spans="1:6">
      <c r="A203" t="str">
        <f>Inventory!A:A</f>
        <v>a11gtpgfcsdb1a</v>
      </c>
      <c r="B203" t="str">
        <f>Inventory!AL:AL</f>
        <v>Non VPC(Location/Technical Constraint)</v>
      </c>
      <c r="C203" t="str">
        <f>Inventory!AM:AM</f>
        <v/>
      </c>
      <c r="D203" t="str">
        <f>IFERROR(VLOOKUP(C:C,工作表2!A:B,2,0),"")</f>
        <v/>
      </c>
      <c r="E203" t="str">
        <f>Inventory!AN:AN</f>
        <v>AP</v>
      </c>
      <c r="F203" t="s">
        <v>6958</v>
      </c>
    </row>
    <row r="204" spans="1:6">
      <c r="A204" t="str">
        <f>Inventory!A:A</f>
        <v>w11g1bnkdfs01</v>
      </c>
      <c r="B204" t="str">
        <f>Inventory!AL:AL</f>
        <v>Non VPC(Location/Technical Constraint)</v>
      </c>
      <c r="C204" t="str">
        <f>Inventory!AM:AM</f>
        <v/>
      </c>
      <c r="D204" t="str">
        <f>IFERROR(VLOOKUP(C:C,工作表2!A:B,2,0),"")</f>
        <v/>
      </c>
      <c r="E204" t="str">
        <f>Inventory!AN:AN</f>
        <v>infra</v>
      </c>
      <c r="F204" t="s">
        <v>6958</v>
      </c>
    </row>
    <row r="205" spans="1:6">
      <c r="A205" t="str">
        <f>Inventory!A:A</f>
        <v>w11g1bnkdfs03</v>
      </c>
      <c r="B205" t="str">
        <f>Inventory!AL:AL</f>
        <v>Non VPC(Location/Technical Constraint)</v>
      </c>
      <c r="C205" t="str">
        <f>Inventory!AM:AM</f>
        <v/>
      </c>
      <c r="D205" t="str">
        <f>IFERROR(VLOOKUP(C:C,工作表2!A:B,2,0),"")</f>
        <v/>
      </c>
      <c r="E205" t="str">
        <f>Inventory!AN:AN</f>
        <v>infra</v>
      </c>
      <c r="F205" t="s">
        <v>6958</v>
      </c>
    </row>
    <row r="206" spans="1:6">
      <c r="A206" t="str">
        <f>Inventory!A:A</f>
        <v>w11g1bnkdfs05</v>
      </c>
      <c r="B206" t="str">
        <f>Inventory!AL:AL</f>
        <v>Non VPC(Location/Technical Constraint)</v>
      </c>
      <c r="C206" t="str">
        <f>Inventory!AM:AM</f>
        <v/>
      </c>
      <c r="D206" t="str">
        <f>IFERROR(VLOOKUP(C:C,工作表2!A:B,2,0),"")</f>
        <v/>
      </c>
      <c r="E206" t="str">
        <f>Inventory!AN:AN</f>
        <v>infra</v>
      </c>
      <c r="F206" t="s">
        <v>6958</v>
      </c>
    </row>
    <row r="207" spans="1:6">
      <c r="A207" t="str">
        <f>Inventory!A:A</f>
        <v>w11g1bnkdfs06</v>
      </c>
      <c r="B207" t="str">
        <f>Inventory!AL:AL</f>
        <v>Non VPC(Location/Technical Constraint)</v>
      </c>
      <c r="C207" t="str">
        <f>Inventory!AM:AM</f>
        <v/>
      </c>
      <c r="D207" t="str">
        <f>IFERROR(VLOOKUP(C:C,工作表2!A:B,2,0),"")</f>
        <v/>
      </c>
      <c r="E207" t="str">
        <f>Inventory!AN:AN</f>
        <v>infra</v>
      </c>
      <c r="F207" t="s">
        <v>6958</v>
      </c>
    </row>
    <row r="208" spans="1:6">
      <c r="A208" t="str">
        <f>Inventory!A:A</f>
        <v>w11g1bnkfs01</v>
      </c>
      <c r="B208" t="str">
        <f>Inventory!AL:AL</f>
        <v>Non VPC(Location/Technical Constraint)</v>
      </c>
      <c r="C208" t="str">
        <f>Inventory!AM:AM</f>
        <v/>
      </c>
      <c r="D208" t="str">
        <f>IFERROR(VLOOKUP(C:C,工作表2!A:B,2,0),"")</f>
        <v/>
      </c>
      <c r="E208" t="str">
        <f>Inventory!AN:AN</f>
        <v>infra</v>
      </c>
      <c r="F208" t="s">
        <v>6958</v>
      </c>
    </row>
    <row r="209" spans="1:6">
      <c r="A209" t="str">
        <f>Inventory!A:A</f>
        <v>w11grpt1a</v>
      </c>
      <c r="B209" t="str">
        <f>Inventory!AL:AL</f>
        <v>Non VPC(Location/Technical Constraint)</v>
      </c>
      <c r="C209" t="str">
        <f>Inventory!AM:AM</f>
        <v/>
      </c>
      <c r="D209" t="str">
        <f>IFERROR(VLOOKUP(C:C,工作表2!A:B,2,0),"")</f>
        <v/>
      </c>
      <c r="E209" t="str">
        <f>Inventory!AN:AN</f>
        <v>infra</v>
      </c>
      <c r="F209" t="s">
        <v>6958</v>
      </c>
    </row>
    <row r="210" spans="1:6">
      <c r="A210" t="str">
        <f>Inventory!A:A</f>
        <v>w11gsasfs1a</v>
      </c>
      <c r="B210" t="str">
        <f>Inventory!AL:AL</f>
        <v>Non VPC(Location/Technical Constraint)</v>
      </c>
      <c r="C210" t="str">
        <f>Inventory!AM:AM</f>
        <v/>
      </c>
      <c r="D210" t="str">
        <f>IFERROR(VLOOKUP(C:C,工作表2!A:B,2,0),"")</f>
        <v/>
      </c>
      <c r="E210" t="str">
        <f>Inventory!AN:AN</f>
        <v>infra</v>
      </c>
      <c r="F210" t="s">
        <v>6958</v>
      </c>
    </row>
    <row r="211" spans="1:6">
      <c r="A211" t="str">
        <f>Inventory!A:A</f>
        <v>w11srpt1a</v>
      </c>
      <c r="B211" t="str">
        <f>Inventory!AL:AL</f>
        <v>Non VPC(Location/Technical Constraint)</v>
      </c>
      <c r="C211" t="str">
        <f>Inventory!AM:AM</f>
        <v/>
      </c>
      <c r="D211" t="str">
        <f>IFERROR(VLOOKUP(C:C,工作表2!A:B,2,0),"")</f>
        <v/>
      </c>
      <c r="E211" t="str">
        <f>Inventory!AN:AN</f>
        <v>infra</v>
      </c>
      <c r="F211" t="s">
        <v>6878</v>
      </c>
    </row>
    <row r="212" spans="1:6">
      <c r="A212" t="str">
        <f>Inventory!A:A</f>
        <v>w11gfxmlap1a</v>
      </c>
      <c r="B212" t="str">
        <f>Inventory!AL:AL</f>
        <v>VPC</v>
      </c>
      <c r="C212" t="str">
        <f>Inventory!AM:AM</f>
        <v/>
      </c>
      <c r="D212" t="str">
        <f>IFERROR(VLOOKUP(C:C,工作表2!A:B,2,0),"")</f>
        <v/>
      </c>
      <c r="E212" t="str">
        <f>Inventory!AN:AN</f>
        <v>AP</v>
      </c>
      <c r="F212" t="s">
        <v>6878</v>
      </c>
    </row>
    <row r="213" spans="1:6">
      <c r="A213" t="str">
        <f>Inventory!A:A</f>
        <v>w11gfxmldb1a</v>
      </c>
      <c r="B213" t="str">
        <f>Inventory!AL:AL</f>
        <v>VPC</v>
      </c>
      <c r="C213" t="str">
        <f>Inventory!AM:AM</f>
        <v/>
      </c>
      <c r="D213" t="str">
        <f>IFERROR(VLOOKUP(C:C,工作表2!A:B,2,0),"")</f>
        <v/>
      </c>
      <c r="E213" t="str">
        <f>Inventory!AN:AN</f>
        <v>AP</v>
      </c>
      <c r="F213" t="s">
        <v>6878</v>
      </c>
    </row>
    <row r="214" spans="1:6">
      <c r="A214" t="str">
        <f>Inventory!A:A</f>
        <v>w11sfxmlap01</v>
      </c>
      <c r="B214" t="str">
        <f>Inventory!AL:AL</f>
        <v>Non VPC(Location/Technical Constraint)</v>
      </c>
      <c r="C214" t="str">
        <f>Inventory!AM:AM</f>
        <v/>
      </c>
      <c r="D214" t="str">
        <f>IFERROR(VLOOKUP(C:C,工作表2!A:B,2,0),"")</f>
        <v/>
      </c>
      <c r="E214" t="str">
        <f>Inventory!AN:AN</f>
        <v>AP</v>
      </c>
      <c r="F214" t="s">
        <v>6878</v>
      </c>
    </row>
    <row r="215" spans="1:6">
      <c r="A215" t="str">
        <f>Inventory!A:A</f>
        <v>w11sfxmldb01</v>
      </c>
      <c r="B215" t="str">
        <f>Inventory!AL:AL</f>
        <v>Non VPC(Location/Technical Constraint)</v>
      </c>
      <c r="C215" t="str">
        <f>Inventory!AM:AM</f>
        <v/>
      </c>
      <c r="D215" t="str">
        <f>IFERROR(VLOOKUP(C:C,工作表2!A:B,2,0),"")</f>
        <v/>
      </c>
      <c r="E215" t="str">
        <f>Inventory!AN:AN</f>
        <v>AP</v>
      </c>
      <c r="F215" t="s">
        <v>6878</v>
      </c>
    </row>
    <row r="216" spans="1:6">
      <c r="A216" t="str">
        <f>Inventory!A:A</f>
        <v>x11ggc05app1a</v>
      </c>
      <c r="B216" t="str">
        <f>Inventory!AL:AL</f>
        <v>VPC</v>
      </c>
      <c r="C216" t="str">
        <f>Inventory!AM:AM</f>
        <v/>
      </c>
      <c r="D216" t="str">
        <f>IFERROR(VLOOKUP(C:C,工作表2!A:B,2,0),"")</f>
        <v/>
      </c>
      <c r="E216" t="str">
        <f>Inventory!AN:AN</f>
        <v>AP</v>
      </c>
      <c r="F216" t="s">
        <v>6878</v>
      </c>
    </row>
    <row r="217" spans="1:6">
      <c r="A217" t="str">
        <f>Inventory!A:A</f>
        <v>x11ggc05app2a</v>
      </c>
      <c r="B217" t="str">
        <f>Inventory!AL:AL</f>
        <v>VPC</v>
      </c>
      <c r="C217" t="str">
        <f>Inventory!AM:AM</f>
        <v/>
      </c>
      <c r="D217" t="str">
        <f>IFERROR(VLOOKUP(C:C,工作表2!A:B,2,0),"")</f>
        <v/>
      </c>
      <c r="E217" t="str">
        <f>Inventory!AN:AN</f>
        <v>AP</v>
      </c>
      <c r="F217" t="s">
        <v>6878</v>
      </c>
    </row>
    <row r="218" spans="1:6">
      <c r="A218" t="str">
        <f>Inventory!A:A</f>
        <v>x11ggc05arch1a</v>
      </c>
      <c r="B218" t="str">
        <f>Inventory!AL:AL</f>
        <v>VPC</v>
      </c>
      <c r="C218" t="str">
        <f>Inventory!AM:AM</f>
        <v/>
      </c>
      <c r="D218" t="str">
        <f>IFERROR(VLOOKUP(C:C,工作表2!A:B,2,0),"")</f>
        <v/>
      </c>
      <c r="E218" t="str">
        <f>Inventory!AN:AN</f>
        <v>AP</v>
      </c>
      <c r="F218" t="s">
        <v>6878</v>
      </c>
    </row>
    <row r="219" spans="1:6">
      <c r="A219" t="str">
        <f>Inventory!A:A</f>
        <v>x11ggc05bkup1a</v>
      </c>
      <c r="B219" t="str">
        <f>Inventory!AL:AL</f>
        <v>VPC</v>
      </c>
      <c r="C219" t="str">
        <f>Inventory!AM:AM</f>
        <v/>
      </c>
      <c r="D219" t="str">
        <f>IFERROR(VLOOKUP(C:C,工作表2!A:B,2,0),"")</f>
        <v/>
      </c>
      <c r="E219" t="str">
        <f>Inventory!AN:AN</f>
        <v>AP</v>
      </c>
      <c r="F219" t="s">
        <v>6878</v>
      </c>
    </row>
    <row r="220" spans="1:6">
      <c r="A220" t="str">
        <f>Inventory!A:A</f>
        <v>x11ggc05dmc1a</v>
      </c>
      <c r="B220" t="str">
        <f>Inventory!AL:AL</f>
        <v>VPC</v>
      </c>
      <c r="C220" t="str">
        <f>Inventory!AM:AM</f>
        <v/>
      </c>
      <c r="D220" t="str">
        <f>IFERROR(VLOOKUP(C:C,工作表2!A:B,2,0),"")</f>
        <v/>
      </c>
      <c r="E220" t="str">
        <f>Inventory!AN:AN</f>
        <v>AP</v>
      </c>
      <c r="F220" t="s">
        <v>6878</v>
      </c>
    </row>
    <row r="221" spans="1:6">
      <c r="A221" t="str">
        <f>Inventory!A:A</f>
        <v>x11ggc05dmc2a</v>
      </c>
      <c r="B221" t="str">
        <f>Inventory!AL:AL</f>
        <v>VPC</v>
      </c>
      <c r="C221" t="str">
        <f>Inventory!AM:AM</f>
        <v/>
      </c>
      <c r="D221" t="str">
        <f>IFERROR(VLOOKUP(C:C,工作表2!A:B,2,0),"")</f>
        <v/>
      </c>
      <c r="E221" t="str">
        <f>Inventory!AN:AN</f>
        <v>AP</v>
      </c>
      <c r="F221" t="s">
        <v>6878</v>
      </c>
    </row>
    <row r="222" spans="1:6">
      <c r="A222" t="str">
        <f>Inventory!A:A</f>
        <v>x11ggc05log1a</v>
      </c>
      <c r="B222" t="str">
        <f>Inventory!AL:AL</f>
        <v>VPC</v>
      </c>
      <c r="C222" t="str">
        <f>Inventory!AM:AM</f>
        <v/>
      </c>
      <c r="D222" t="str">
        <f>IFERROR(VLOOKUP(C:C,工作表2!A:B,2,0),"")</f>
        <v/>
      </c>
      <c r="E222" t="str">
        <f>Inventory!AN:AN</f>
        <v>AP</v>
      </c>
      <c r="F222" t="s">
        <v>6878</v>
      </c>
    </row>
    <row r="223" spans="1:6">
      <c r="A223" t="str">
        <f>Inventory!A:A</f>
        <v>x11ggc05web1a</v>
      </c>
      <c r="B223" t="str">
        <f>Inventory!AL:AL</f>
        <v>VPC</v>
      </c>
      <c r="C223" t="str">
        <f>Inventory!AM:AM</f>
        <v/>
      </c>
      <c r="D223" t="str">
        <f>IFERROR(VLOOKUP(C:C,工作表2!A:B,2,0),"")</f>
        <v/>
      </c>
      <c r="E223" t="str">
        <f>Inventory!AN:AN</f>
        <v>AP</v>
      </c>
      <c r="F223" t="s">
        <v>6878</v>
      </c>
    </row>
    <row r="224" spans="1:6">
      <c r="A224" t="str">
        <f>Inventory!A:A</f>
        <v>x11ggc05web2a</v>
      </c>
      <c r="B224" t="str">
        <f>Inventory!AL:AL</f>
        <v>VPC</v>
      </c>
      <c r="C224" t="str">
        <f>Inventory!AM:AM</f>
        <v/>
      </c>
      <c r="D224" t="str">
        <f>IFERROR(VLOOKUP(C:C,工作表2!A:B,2,0),"")</f>
        <v/>
      </c>
      <c r="E224" t="str">
        <f>Inventory!AN:AN</f>
        <v>AP</v>
      </c>
      <c r="F224" t="s">
        <v>6878</v>
      </c>
    </row>
    <row r="225" spans="1:6">
      <c r="A225" t="str">
        <f>Inventory!A:A</f>
        <v>x11rgc05app1a</v>
      </c>
      <c r="B225" t="str">
        <f>Inventory!AL:AL</f>
        <v>VPC</v>
      </c>
      <c r="C225" t="str">
        <f>Inventory!AM:AM</f>
        <v/>
      </c>
      <c r="D225" t="str">
        <f>IFERROR(VLOOKUP(C:C,工作表2!A:B,2,0),"")</f>
        <v/>
      </c>
      <c r="E225" t="str">
        <f>Inventory!AN:AN</f>
        <v>AP</v>
      </c>
      <c r="F225" t="s">
        <v>6878</v>
      </c>
    </row>
    <row r="226" spans="1:6">
      <c r="A226" t="str">
        <f>Inventory!A:A</f>
        <v>x11rgc05arch1a</v>
      </c>
      <c r="B226" t="str">
        <f>Inventory!AL:AL</f>
        <v>VPC</v>
      </c>
      <c r="C226" t="str">
        <f>Inventory!AM:AM</f>
        <v/>
      </c>
      <c r="D226" t="str">
        <f>IFERROR(VLOOKUP(C:C,工作表2!A:B,2,0),"")</f>
        <v/>
      </c>
      <c r="E226" t="str">
        <f>Inventory!AN:AN</f>
        <v>AP</v>
      </c>
      <c r="F226" t="s">
        <v>6878</v>
      </c>
    </row>
    <row r="227" spans="1:6">
      <c r="A227" t="str">
        <f>Inventory!A:A</f>
        <v>x11rgc05bkup1a</v>
      </c>
      <c r="B227" t="str">
        <f>Inventory!AL:AL</f>
        <v>VPC</v>
      </c>
      <c r="C227" t="str">
        <f>Inventory!AM:AM</f>
        <v/>
      </c>
      <c r="D227" t="str">
        <f>IFERROR(VLOOKUP(C:C,工作表2!A:B,2,0),"")</f>
        <v/>
      </c>
      <c r="E227" t="str">
        <f>Inventory!AN:AN</f>
        <v>AP</v>
      </c>
      <c r="F227" t="s">
        <v>6878</v>
      </c>
    </row>
    <row r="228" spans="1:6">
      <c r="A228" t="str">
        <f>Inventory!A:A</f>
        <v>x11rgc05dmc1a</v>
      </c>
      <c r="B228" t="str">
        <f>Inventory!AL:AL</f>
        <v>VPC</v>
      </c>
      <c r="C228" t="str">
        <f>Inventory!AM:AM</f>
        <v/>
      </c>
      <c r="D228" t="str">
        <f>IFERROR(VLOOKUP(C:C,工作表2!A:B,2,0),"")</f>
        <v/>
      </c>
      <c r="E228" t="str">
        <f>Inventory!AN:AN</f>
        <v>AP</v>
      </c>
      <c r="F228" t="s">
        <v>6878</v>
      </c>
    </row>
    <row r="229" spans="1:6">
      <c r="A229" t="str">
        <f>Inventory!A:A</f>
        <v>x11rgc05log1a</v>
      </c>
      <c r="B229" t="str">
        <f>Inventory!AL:AL</f>
        <v>VPC</v>
      </c>
      <c r="C229" t="str">
        <f>Inventory!AM:AM</f>
        <v/>
      </c>
      <c r="D229" t="str">
        <f>IFERROR(VLOOKUP(C:C,工作表2!A:B,2,0),"")</f>
        <v/>
      </c>
      <c r="E229" t="str">
        <f>Inventory!AN:AN</f>
        <v>AP</v>
      </c>
      <c r="F229" t="s">
        <v>6878</v>
      </c>
    </row>
    <row r="230" spans="1:6">
      <c r="A230" t="str">
        <f>Inventory!A:A</f>
        <v>x11rgc05web1a</v>
      </c>
      <c r="B230" t="str">
        <f>Inventory!AL:AL</f>
        <v>VPC</v>
      </c>
      <c r="C230" t="str">
        <f>Inventory!AM:AM</f>
        <v/>
      </c>
      <c r="D230" t="str">
        <f>IFERROR(VLOOKUP(C:C,工作表2!A:B,2,0),"")</f>
        <v/>
      </c>
      <c r="E230" t="str">
        <f>Inventory!AN:AN</f>
        <v>AP</v>
      </c>
      <c r="F230" t="s">
        <v>6878</v>
      </c>
    </row>
    <row r="231" spans="1:6">
      <c r="A231" t="str">
        <f>Inventory!A:A</f>
        <v>a11btpgap1a</v>
      </c>
      <c r="B231" t="str">
        <f>Inventory!AL:AL</f>
        <v>Non VPC(Location/Technical Constraint)</v>
      </c>
      <c r="C231" t="str">
        <f>Inventory!AM:AM</f>
        <v/>
      </c>
      <c r="D231" t="str">
        <f>IFERROR(VLOOKUP(C:C,工作表2!A:B,2,0),"")</f>
        <v/>
      </c>
      <c r="E231" t="str">
        <f>Inventory!AN:AN</f>
        <v>AP</v>
      </c>
      <c r="F231" t="s">
        <v>6958</v>
      </c>
    </row>
    <row r="232" spans="1:6">
      <c r="A232" t="str">
        <f>Inventory!A:A</f>
        <v>a11gtpgfep1a</v>
      </c>
      <c r="B232" t="str">
        <f>Inventory!AL:AL</f>
        <v>Non VPC(Location/Technical Constraint)</v>
      </c>
      <c r="C232" t="str">
        <f>Inventory!AM:AM</f>
        <v/>
      </c>
      <c r="D232" t="str">
        <f>IFERROR(VLOOKUP(C:C,工作表2!A:B,2,0),"")</f>
        <v/>
      </c>
      <c r="E232" t="str">
        <f>Inventory!AN:AN</f>
        <v>AP</v>
      </c>
      <c r="F232" t="s">
        <v>6958</v>
      </c>
    </row>
    <row r="233" spans="1:6">
      <c r="A233" t="str">
        <f>Inventory!A:A</f>
        <v>a11gtpgfep1a</v>
      </c>
      <c r="B233" t="str">
        <f>Inventory!AL:AL</f>
        <v>Non VPC(Location/Technical Constraint)</v>
      </c>
      <c r="C233" t="str">
        <f>Inventory!AM:AM</f>
        <v/>
      </c>
      <c r="D233" t="str">
        <f>IFERROR(VLOOKUP(C:C,工作表2!A:B,2,0),"")</f>
        <v/>
      </c>
      <c r="E233" t="str">
        <f>Inventory!AN:AN</f>
        <v>AP</v>
      </c>
      <c r="F233" t="s">
        <v>6958</v>
      </c>
    </row>
    <row r="234" spans="1:6">
      <c r="A234" t="str">
        <f>Inventory!A:A</f>
        <v>a11gtpgfep1b</v>
      </c>
      <c r="B234" t="str">
        <f>Inventory!AL:AL</f>
        <v>Non VPC(Location/Technical Constraint)</v>
      </c>
      <c r="C234" t="str">
        <f>Inventory!AM:AM</f>
        <v/>
      </c>
      <c r="D234" t="str">
        <f>IFERROR(VLOOKUP(C:C,工作表2!A:B,2,0),"")</f>
        <v/>
      </c>
      <c r="E234" t="str">
        <f>Inventory!AN:AN</f>
        <v>AP</v>
      </c>
      <c r="F234" t="s">
        <v>6958</v>
      </c>
    </row>
    <row r="235" spans="1:6">
      <c r="A235" t="str">
        <f>Inventory!A:A</f>
        <v>a11gtpgfepdb1a</v>
      </c>
      <c r="B235" t="str">
        <f>Inventory!AL:AL</f>
        <v>Non VPC(Location/Technical Constraint)</v>
      </c>
      <c r="C235" t="str">
        <f>Inventory!AM:AM</f>
        <v/>
      </c>
      <c r="D235" t="str">
        <f>IFERROR(VLOOKUP(C:C,工作表2!A:B,2,0),"")</f>
        <v/>
      </c>
      <c r="E235" t="str">
        <f>Inventory!AN:AN</f>
        <v>AP</v>
      </c>
      <c r="F235" t="s">
        <v>6958</v>
      </c>
    </row>
    <row r="236" spans="1:6">
      <c r="A236" t="str">
        <f>Inventory!A:A</f>
        <v>a11gtpgfepdb1b</v>
      </c>
      <c r="B236" t="str">
        <f>Inventory!AL:AL</f>
        <v>Non VPC(Location/Technical Constraint)</v>
      </c>
      <c r="C236" t="str">
        <f>Inventory!AM:AM</f>
        <v/>
      </c>
      <c r="D236" t="str">
        <f>IFERROR(VLOOKUP(C:C,工作表2!A:B,2,0),"")</f>
        <v/>
      </c>
      <c r="E236" t="str">
        <f>Inventory!AN:AN</f>
        <v>AP</v>
      </c>
      <c r="F236" t="s">
        <v>6958</v>
      </c>
    </row>
    <row r="237" spans="1:6">
      <c r="A237" t="str">
        <f>Inventory!A:A</f>
        <v>a11rtpgfepdb1b</v>
      </c>
      <c r="B237" t="str">
        <f>Inventory!AL:AL</f>
        <v>Non VPC(Location/Technical Constraint)</v>
      </c>
      <c r="C237" t="str">
        <f>Inventory!AM:AM</f>
        <v/>
      </c>
      <c r="D237" t="str">
        <f>IFERROR(VLOOKUP(C:C,工作表2!A:B,2,0),"")</f>
        <v/>
      </c>
      <c r="E237" t="str">
        <f>Inventory!AN:AN</f>
        <v>AP</v>
      </c>
      <c r="F237" t="s">
        <v>6958</v>
      </c>
    </row>
    <row r="238" spans="1:6">
      <c r="A238" t="str">
        <f>Inventory!A:A</f>
        <v>a11stpgap1a</v>
      </c>
      <c r="B238" t="str">
        <f>Inventory!AL:AL</f>
        <v>Non VPC(Location/Technical Constraint)</v>
      </c>
      <c r="C238" t="str">
        <f>Inventory!AM:AM</f>
        <v/>
      </c>
      <c r="D238" t="str">
        <f>IFERROR(VLOOKUP(C:C,工作表2!A:B,2,0),"")</f>
        <v/>
      </c>
      <c r="E238" t="str">
        <f>Inventory!AN:AN</f>
        <v>AP</v>
      </c>
      <c r="F238" t="s">
        <v>6958</v>
      </c>
    </row>
    <row r="239" spans="1:6">
      <c r="A239" t="str">
        <f>Inventory!A:A</f>
        <v>a11stpgap2a</v>
      </c>
      <c r="B239" t="str">
        <f>Inventory!AL:AL</f>
        <v>Non VPC(Location/Technical Constraint)</v>
      </c>
      <c r="C239" t="str">
        <f>Inventory!AM:AM</f>
        <v/>
      </c>
      <c r="D239" t="str">
        <f>IFERROR(VLOOKUP(C:C,工作表2!A:B,2,0),"")</f>
        <v/>
      </c>
      <c r="E239" t="str">
        <f>Inventory!AN:AN</f>
        <v>AP</v>
      </c>
      <c r="F239" t="s">
        <v>6958</v>
      </c>
    </row>
    <row r="240" spans="1:6">
      <c r="A240" t="str">
        <f>Inventory!A:A</f>
        <v>a11stpgap3a</v>
      </c>
      <c r="B240" t="str">
        <f>Inventory!AL:AL</f>
        <v>Non VPC(Location/Technical Constraint)</v>
      </c>
      <c r="C240" t="str">
        <f>Inventory!AM:AM</f>
        <v/>
      </c>
      <c r="D240" t="str">
        <f>IFERROR(VLOOKUP(C:C,工作表2!A:B,2,0),"")</f>
        <v/>
      </c>
      <c r="E240" t="str">
        <f>Inventory!AN:AN</f>
        <v>AP</v>
      </c>
      <c r="F240" t="s">
        <v>6958</v>
      </c>
    </row>
    <row r="241" spans="1:6">
      <c r="A241" t="str">
        <f>Inventory!A:A</f>
        <v>a11stpgdb1a</v>
      </c>
      <c r="B241" t="str">
        <f>Inventory!AL:AL</f>
        <v>Non VPC(Location/Technical Constraint)</v>
      </c>
      <c r="C241" t="str">
        <f>Inventory!AM:AM</f>
        <v/>
      </c>
      <c r="D241" t="str">
        <f>IFERROR(VLOOKUP(C:C,工作表2!A:B,2,0),"")</f>
        <v/>
      </c>
      <c r="E241" t="str">
        <f>Inventory!AN:AN</f>
        <v>AP</v>
      </c>
      <c r="F241" t="s">
        <v>6958</v>
      </c>
    </row>
    <row r="242" spans="1:6">
      <c r="A242" t="str">
        <f>Inventory!A:A</f>
        <v>w11gi3app1a</v>
      </c>
      <c r="B242" t="str">
        <f>Inventory!AL:AL</f>
        <v>VPC (yet)</v>
      </c>
      <c r="C242" t="str">
        <f>Inventory!AM:AM</f>
        <v>October</v>
      </c>
      <c r="D242">
        <f>IFERROR(VLOOKUP(C:C,工作表2!A:B,2,0),"")</f>
        <v>10</v>
      </c>
      <c r="E242" t="str">
        <f>Inventory!AN:AN</f>
        <v>AP</v>
      </c>
      <c r="F242" t="s">
        <v>6878</v>
      </c>
    </row>
    <row r="243" spans="1:6">
      <c r="A243" t="str">
        <f>Inventory!A:A</f>
        <v>w11ri3app1a</v>
      </c>
      <c r="B243" t="str">
        <f>Inventory!AL:AL</f>
        <v>VPC (yet)</v>
      </c>
      <c r="C243" t="str">
        <f>Inventory!AM:AM</f>
        <v>October</v>
      </c>
      <c r="D243">
        <f>IFERROR(VLOOKUP(C:C,工作表2!A:B,2,0),"")</f>
        <v>10</v>
      </c>
      <c r="E243" t="str">
        <f>Inventory!AN:AN</f>
        <v>AP</v>
      </c>
      <c r="F243" t="s">
        <v>6878</v>
      </c>
    </row>
    <row r="244" spans="1:6">
      <c r="A244" t="str">
        <f>Inventory!A:A</f>
        <v>w11si3app1a</v>
      </c>
      <c r="B244" t="str">
        <f>Inventory!AL:AL</f>
        <v>Non VPC(Location/Technical Constraint)</v>
      </c>
      <c r="C244" t="str">
        <f>Inventory!AM:AM</f>
        <v/>
      </c>
      <c r="D244" t="str">
        <f>IFERROR(VLOOKUP(C:C,工作表2!A:B,2,0),"")</f>
        <v/>
      </c>
      <c r="E244" t="str">
        <f>Inventory!AN:AN</f>
        <v>AP</v>
      </c>
      <c r="F244" t="s">
        <v>6878</v>
      </c>
    </row>
    <row r="245" spans="1:6">
      <c r="A245" t="str">
        <f>Inventory!A:A</f>
        <v>w11gcpsc01</v>
      </c>
      <c r="B245" t="str">
        <f>Inventory!AL:AL</f>
        <v>VPC (yet)</v>
      </c>
      <c r="C245" t="str">
        <f>Inventory!AM:AM</f>
        <v>August</v>
      </c>
      <c r="D245">
        <f>IFERROR(VLOOKUP(C:C,工作表2!A:B,2,0),"")</f>
        <v>8</v>
      </c>
      <c r="E245" t="str">
        <f>Inventory!AN:AN</f>
        <v>infra</v>
      </c>
      <c r="F245" t="s">
        <v>6878</v>
      </c>
    </row>
    <row r="246" spans="1:6">
      <c r="A246" t="str">
        <f>Inventory!A:A</f>
        <v>w11gcpsc02</v>
      </c>
      <c r="B246" t="str">
        <f>Inventory!AL:AL</f>
        <v>VPC (yet)</v>
      </c>
      <c r="C246" t="str">
        <f>Inventory!AM:AM</f>
        <v>August</v>
      </c>
      <c r="D246">
        <f>IFERROR(VLOOKUP(C:C,工作表2!A:B,2,0),"")</f>
        <v>8</v>
      </c>
      <c r="E246" t="str">
        <f>Inventory!AN:AN</f>
        <v>infra</v>
      </c>
      <c r="F246" t="s">
        <v>6878</v>
      </c>
    </row>
    <row r="247" spans="1:6">
      <c r="A247" t="str">
        <f>Inventory!A:A</f>
        <v>w11gfwlog01</v>
      </c>
      <c r="B247" t="str">
        <f>Inventory!AL:AL</f>
        <v>Non VPC(Location/Technical Constraint)</v>
      </c>
      <c r="C247" t="str">
        <f>Inventory!AM:AM</f>
        <v/>
      </c>
      <c r="D247" t="str">
        <f>IFERROR(VLOOKUP(C:C,工作表2!A:B,2,0),"")</f>
        <v/>
      </c>
      <c r="E247" t="str">
        <f>Inventory!AN:AN</f>
        <v>infra</v>
      </c>
      <c r="F247" t="s">
        <v>6878</v>
      </c>
    </row>
    <row r="248" spans="1:6">
      <c r="A248" t="str">
        <f>Inventory!A:A</f>
        <v>twtpesan_fr01</v>
      </c>
      <c r="B248" t="str">
        <f>Inventory!AL:AL</f>
        <v>Non VPC(Location/Technical Constraint)</v>
      </c>
      <c r="C248" t="str">
        <f>Inventory!AM:AM</f>
        <v/>
      </c>
      <c r="D248" t="str">
        <f>IFERROR(VLOOKUP(C:C,工作表2!A:B,2,0),"")</f>
        <v/>
      </c>
      <c r="E248" t="str">
        <f>Inventory!AN:AN</f>
        <v>infra</v>
      </c>
      <c r="F248" t="s">
        <v>8180</v>
      </c>
    </row>
    <row r="249" spans="1:6">
      <c r="A249" t="str">
        <f>Inventory!A:A</f>
        <v>twtpesan_fr02</v>
      </c>
      <c r="B249" t="str">
        <f>Inventory!AL:AL</f>
        <v>Non VPC(Location/Technical Constraint)</v>
      </c>
      <c r="C249" t="str">
        <f>Inventory!AM:AM</f>
        <v/>
      </c>
      <c r="D249" t="str">
        <f>IFERROR(VLOOKUP(C:C,工作表2!A:B,2,0),"")</f>
        <v/>
      </c>
      <c r="E249" t="str">
        <f>Inventory!AN:AN</f>
        <v>infra</v>
      </c>
      <c r="F249" t="s">
        <v>8180</v>
      </c>
    </row>
    <row r="250" spans="1:6">
      <c r="A250" t="str">
        <f>Inventory!A:A</f>
        <v>twtynsan_fr01</v>
      </c>
      <c r="B250" t="str">
        <f>Inventory!AL:AL</f>
        <v>Non VPC(Location/Technical Constraint)</v>
      </c>
      <c r="C250" t="str">
        <f>Inventory!AM:AM</f>
        <v/>
      </c>
      <c r="D250" t="str">
        <f>IFERROR(VLOOKUP(C:C,工作表2!A:B,2,0),"")</f>
        <v/>
      </c>
      <c r="E250" t="str">
        <f>Inventory!AN:AN</f>
        <v>infra</v>
      </c>
      <c r="F250" t="s">
        <v>8180</v>
      </c>
    </row>
    <row r="251" spans="1:6">
      <c r="A251" t="str">
        <f>Inventory!A:A</f>
        <v>twtynsan_fr02</v>
      </c>
      <c r="B251" t="str">
        <f>Inventory!AL:AL</f>
        <v>Non VPC(Location/Technical Constraint)</v>
      </c>
      <c r="C251" t="str">
        <f>Inventory!AM:AM</f>
        <v/>
      </c>
      <c r="D251" t="str">
        <f>IFERROR(VLOOKUP(C:C,工作表2!A:B,2,0),"")</f>
        <v/>
      </c>
      <c r="E251" t="str">
        <f>Inventory!AN:AN</f>
        <v>infra</v>
      </c>
      <c r="F251" t="s">
        <v>8180</v>
      </c>
    </row>
    <row r="252" spans="1:6">
      <c r="A252" t="str">
        <f>Inventory!A:A</f>
        <v>a11gtsmnim1a</v>
      </c>
      <c r="B252" t="str">
        <f>Inventory!AL:AL</f>
        <v>Non VPC(Location/Technical Constraint)</v>
      </c>
      <c r="C252" t="str">
        <f>Inventory!AM:AM</f>
        <v/>
      </c>
      <c r="D252" t="str">
        <f>IFERROR(VLOOKUP(C:C,工作表2!A:B,2,0),"")</f>
        <v/>
      </c>
      <c r="E252" t="str">
        <f>Inventory!AN:AN</f>
        <v>infra</v>
      </c>
      <c r="F252" t="s">
        <v>6958</v>
      </c>
    </row>
    <row r="253" spans="1:6">
      <c r="A253" t="str">
        <f>Inventory!A:A</f>
        <v>a11rtsmnim1a</v>
      </c>
      <c r="B253" t="str">
        <f>Inventory!AL:AL</f>
        <v>Non VPC(Location/Technical Constraint)</v>
      </c>
      <c r="C253" t="str">
        <f>Inventory!AM:AM</f>
        <v/>
      </c>
      <c r="D253" t="str">
        <f>IFERROR(VLOOKUP(C:C,工作表2!A:B,2,0),"")</f>
        <v/>
      </c>
      <c r="E253" t="str">
        <f>Inventory!AN:AN</f>
        <v>infra</v>
      </c>
      <c r="F253" t="s">
        <v>6958</v>
      </c>
    </row>
    <row r="254" spans="1:6">
      <c r="A254" t="str">
        <f>Inventory!A:A</f>
        <v>twtpesdc02sane01</v>
      </c>
      <c r="B254" t="str">
        <f>Inventory!AL:AL</f>
        <v>Non VPC(Location/Technical Constraint)</v>
      </c>
      <c r="C254" t="str">
        <f>Inventory!AM:AM</f>
        <v/>
      </c>
      <c r="D254" t="str">
        <f>IFERROR(VLOOKUP(C:C,工作表2!A:B,2,0),"")</f>
        <v/>
      </c>
      <c r="E254" t="str">
        <f>Inventory!AN:AN</f>
        <v>infra</v>
      </c>
      <c r="F254" t="s">
        <v>8180</v>
      </c>
    </row>
    <row r="255" spans="1:6">
      <c r="A255" t="str">
        <f>Inventory!A:A</f>
        <v>twtpesdc02sane02</v>
      </c>
      <c r="B255" t="str">
        <f>Inventory!AL:AL</f>
        <v>Non VPC(Location/Technical Constraint)</v>
      </c>
      <c r="C255" t="str">
        <f>Inventory!AM:AM</f>
        <v/>
      </c>
      <c r="D255" t="str">
        <f>IFERROR(VLOOKUP(C:C,工作表2!A:B,2,0),"")</f>
        <v/>
      </c>
      <c r="E255" t="str">
        <f>Inventory!AN:AN</f>
        <v>infra</v>
      </c>
      <c r="F255" t="s">
        <v>8180</v>
      </c>
    </row>
    <row r="256" spans="1:6">
      <c r="A256" t="str">
        <f>Inventory!A:A</f>
        <v>twtpesdc02vmax</v>
      </c>
      <c r="B256" t="str">
        <f>Inventory!AL:AL</f>
        <v>Non VPC(Location/Technical Constraint)</v>
      </c>
      <c r="C256" t="str">
        <f>Inventory!AM:AM</f>
        <v/>
      </c>
      <c r="D256" t="str">
        <f>IFERROR(VLOOKUP(C:C,工作表2!A:B,2,0),"")</f>
        <v/>
      </c>
      <c r="E256" t="str">
        <f>Inventory!AN:AN</f>
        <v>infra</v>
      </c>
      <c r="F256" t="s">
        <v>8180</v>
      </c>
    </row>
    <row r="257" spans="1:6">
      <c r="A257" t="str">
        <f>Inventory!A:A</f>
        <v>twtynpdc01sane01</v>
      </c>
      <c r="B257" t="str">
        <f>Inventory!AL:AL</f>
        <v>Non VPC(Location/Technical Constraint)</v>
      </c>
      <c r="C257" t="str">
        <f>Inventory!AM:AM</f>
        <v/>
      </c>
      <c r="D257" t="str">
        <f>IFERROR(VLOOKUP(C:C,工作表2!A:B,2,0),"")</f>
        <v/>
      </c>
      <c r="E257" t="str">
        <f>Inventory!AN:AN</f>
        <v>infra</v>
      </c>
      <c r="F257" t="s">
        <v>8180</v>
      </c>
    </row>
    <row r="258" spans="1:6">
      <c r="A258" t="str">
        <f>Inventory!A:A</f>
        <v>twtynpdc01sane02</v>
      </c>
      <c r="B258" t="str">
        <f>Inventory!AL:AL</f>
        <v>Non VPC(Location/Technical Constraint)</v>
      </c>
      <c r="C258" t="str">
        <f>Inventory!AM:AM</f>
        <v/>
      </c>
      <c r="D258" t="str">
        <f>IFERROR(VLOOKUP(C:C,工作表2!A:B,2,0),"")</f>
        <v/>
      </c>
      <c r="E258" t="str">
        <f>Inventory!AN:AN</f>
        <v>infra</v>
      </c>
      <c r="F258" t="s">
        <v>8180</v>
      </c>
    </row>
    <row r="259" spans="1:6">
      <c r="A259" t="str">
        <f>Inventory!A:A</f>
        <v>twtynpdc01vmax</v>
      </c>
      <c r="B259" t="str">
        <f>Inventory!AL:AL</f>
        <v>Non VPC(Location/Technical Constraint)</v>
      </c>
      <c r="C259" t="str">
        <f>Inventory!AM:AM</f>
        <v/>
      </c>
      <c r="D259" t="str">
        <f>IFERROR(VLOOKUP(C:C,工作表2!A:B,2,0),"")</f>
        <v/>
      </c>
      <c r="E259" t="str">
        <f>Inventory!AN:AN</f>
        <v>infra</v>
      </c>
      <c r="F259" t="s">
        <v>8180</v>
      </c>
    </row>
    <row r="260" spans="1:6">
      <c r="A260" t="str">
        <f>Inventory!A:A</f>
        <v>w11gcmcne1a</v>
      </c>
      <c r="B260" t="str">
        <f>Inventory!AL:AL</f>
        <v>Non VPC(Location/Technical Constraint)</v>
      </c>
      <c r="C260">
        <f>Inventory!AM:AM</f>
        <v>0</v>
      </c>
      <c r="D260" t="str">
        <f>IFERROR(VLOOKUP(C:C,工作表2!A:B,2,0),"")</f>
        <v/>
      </c>
      <c r="E260" t="str">
        <f>Inventory!AN:AN</f>
        <v>infra</v>
      </c>
      <c r="F260" t="s">
        <v>6878</v>
      </c>
    </row>
    <row r="261" spans="1:6">
      <c r="A261" t="str">
        <f>Inventory!A:A</f>
        <v>w11rcmcne1a</v>
      </c>
      <c r="B261" t="str">
        <f>Inventory!AL:AL</f>
        <v>Non VPC(Location/Technical Constraint)</v>
      </c>
      <c r="C261">
        <f>Inventory!AM:AM</f>
        <v>0</v>
      </c>
      <c r="D261" t="str">
        <f>IFERROR(VLOOKUP(C:C,工作表2!A:B,2,0),"")</f>
        <v/>
      </c>
      <c r="E261" t="str">
        <f>Inventory!AN:AN</f>
        <v>infra</v>
      </c>
      <c r="F261" t="s">
        <v>6878</v>
      </c>
    </row>
    <row r="262" spans="1:6">
      <c r="A262" t="str">
        <f>Inventory!A:A</f>
        <v>x11gseu4v1a</v>
      </c>
      <c r="B262" t="str">
        <f>Inventory!AL:AL</f>
        <v>Non VPC(Location/Technical Constraint)</v>
      </c>
      <c r="C262" t="str">
        <f>Inventory!AM:AM</f>
        <v/>
      </c>
      <c r="D262" t="str">
        <f>IFERROR(VLOOKUP(C:C,工作表2!A:B,2,0),"")</f>
        <v/>
      </c>
      <c r="E262" t="str">
        <f>Inventory!AN:AN</f>
        <v>infra</v>
      </c>
      <c r="F262" t="s">
        <v>6958</v>
      </c>
    </row>
    <row r="263" spans="1:6">
      <c r="A263" t="str">
        <f>Inventory!A:A</f>
        <v>x11rseu4v1a</v>
      </c>
      <c r="B263" t="str">
        <f>Inventory!AL:AL</f>
        <v>Non VPC(Location/Technical Constraint)</v>
      </c>
      <c r="C263" t="str">
        <f>Inventory!AM:AM</f>
        <v/>
      </c>
      <c r="D263" t="str">
        <f>IFERROR(VLOOKUP(C:C,工作表2!A:B,2,0),"")</f>
        <v/>
      </c>
      <c r="E263" t="str">
        <f>Inventory!AN:AN</f>
        <v>infra</v>
      </c>
      <c r="F263" t="s">
        <v>6958</v>
      </c>
    </row>
    <row r="264" spans="1:6">
      <c r="A264" t="str">
        <f>Inventory!A:A</f>
        <v>w11gasccmapp1a</v>
      </c>
      <c r="B264" t="str">
        <f>Inventory!AL:AL</f>
        <v>Non VPC(Location/Technical Constraint)</v>
      </c>
      <c r="C264" t="str">
        <f>Inventory!AM:AM</f>
        <v/>
      </c>
      <c r="D264" t="str">
        <f>IFERROR(VLOOKUP(C:C,工作表2!A:B,2,0),"")</f>
        <v/>
      </c>
      <c r="E264" t="str">
        <f>Inventory!AN:AN</f>
        <v>infra</v>
      </c>
      <c r="F264" t="s">
        <v>6878</v>
      </c>
    </row>
    <row r="265" spans="1:6">
      <c r="A265" t="str">
        <f>Inventory!A:A</f>
        <v>w11gasccmdb1a</v>
      </c>
      <c r="B265" t="str">
        <f>Inventory!AL:AL</f>
        <v>Non VPC(Location/Technical Constraint)</v>
      </c>
      <c r="C265" t="str">
        <f>Inventory!AM:AM</f>
        <v/>
      </c>
      <c r="D265" t="str">
        <f>IFERROR(VLOOKUP(C:C,工作表2!A:B,2,0),"")</f>
        <v/>
      </c>
      <c r="E265" t="str">
        <f>Inventory!AN:AN</f>
        <v>infra</v>
      </c>
      <c r="F265" t="s">
        <v>6878</v>
      </c>
    </row>
    <row r="266" spans="1:6">
      <c r="A266" t="str">
        <f>Inventory!A:A</f>
        <v>w11glum01</v>
      </c>
      <c r="B266" t="str">
        <f>Inventory!AL:AL</f>
        <v>VPC</v>
      </c>
      <c r="C266" t="str">
        <f>Inventory!AM:AM</f>
        <v/>
      </c>
      <c r="D266" t="str">
        <f>IFERROR(VLOOKUP(C:C,工作表2!A:B,2,0),"")</f>
        <v/>
      </c>
      <c r="E266" t="str">
        <f>Inventory!AN:AN</f>
        <v>infra</v>
      </c>
      <c r="F266" t="s">
        <v>6878</v>
      </c>
    </row>
    <row r="267" spans="1:6">
      <c r="A267" t="str">
        <f>Inventory!A:A</f>
        <v>w11gtad4d1a</v>
      </c>
      <c r="B267" t="str">
        <f>Inventory!AL:AL</f>
        <v>Non VPC(Location/Technical Constraint)</v>
      </c>
      <c r="C267" t="str">
        <f>Inventory!AM:AM</f>
        <v/>
      </c>
      <c r="D267" t="str">
        <f>IFERROR(VLOOKUP(C:C,工作表2!A:B,2,0),"")</f>
        <v/>
      </c>
      <c r="E267" t="str">
        <f>Inventory!AN:AN</f>
        <v>infra</v>
      </c>
      <c r="F267" t="s">
        <v>6878</v>
      </c>
    </row>
    <row r="268" spans="1:6">
      <c r="A268" t="str">
        <f>Inventory!A:A</f>
        <v>w11rtad4d1a</v>
      </c>
      <c r="B268" t="str">
        <f>Inventory!AL:AL</f>
        <v>Non VPC(Location/Technical Constraint)</v>
      </c>
      <c r="C268" t="str">
        <f>Inventory!AM:AM</f>
        <v/>
      </c>
      <c r="D268" t="str">
        <f>IFERROR(VLOOKUP(C:C,工作表2!A:B,2,0),"")</f>
        <v/>
      </c>
      <c r="E268" t="str">
        <f>Inventory!AN:AN</f>
        <v>infra</v>
      </c>
      <c r="F268" t="s">
        <v>6878</v>
      </c>
    </row>
    <row r="269" spans="1:6">
      <c r="A269" t="str">
        <f>Inventory!A:A</f>
        <v>w11stad4d2a</v>
      </c>
      <c r="B269" t="str">
        <f>Inventory!AL:AL</f>
        <v>Non VPC(Location/Technical Constraint)</v>
      </c>
      <c r="C269" t="str">
        <f>Inventory!AM:AM</f>
        <v/>
      </c>
      <c r="D269" t="str">
        <f>IFERROR(VLOOKUP(C:C,工作表2!A:B,2,0),"")</f>
        <v/>
      </c>
      <c r="E269" t="str">
        <f>Inventory!AN:AN</f>
        <v>infra</v>
      </c>
      <c r="F269" t="s">
        <v>6878</v>
      </c>
    </row>
    <row r="270" spans="1:6">
      <c r="A270" t="str">
        <f>Inventory!A:A</f>
        <v>w11gbcaa01</v>
      </c>
      <c r="B270" t="str">
        <f>Inventory!AL:AL</f>
        <v>VPC (yet)</v>
      </c>
      <c r="C270" t="str">
        <f>Inventory!AM:AM</f>
        <v>August</v>
      </c>
      <c r="D270">
        <f>IFERROR(VLOOKUP(C:C,工作表2!A:B,2,0),"")</f>
        <v>8</v>
      </c>
      <c r="E270" t="str">
        <f>Inventory!AN:AN</f>
        <v>infra</v>
      </c>
      <c r="F270" t="s">
        <v>6878</v>
      </c>
    </row>
    <row r="271" spans="1:6">
      <c r="A271" t="str">
        <f>Inventory!A:A</f>
        <v>w11gbcaa02</v>
      </c>
      <c r="B271" t="str">
        <f>Inventory!AL:AL</f>
        <v>VPC (yet)</v>
      </c>
      <c r="C271" t="str">
        <f>Inventory!AM:AM</f>
        <v>August</v>
      </c>
      <c r="D271">
        <f>IFERROR(VLOOKUP(C:C,工作表2!A:B,2,0),"")</f>
        <v>8</v>
      </c>
      <c r="E271" t="str">
        <f>Inventory!AN:AN</f>
        <v>infra</v>
      </c>
      <c r="F271" t="s">
        <v>6878</v>
      </c>
    </row>
    <row r="272" spans="1:6">
      <c r="A272" t="str">
        <f>Inventory!A:A</f>
        <v>w11ginsap1a</v>
      </c>
      <c r="B272" t="str">
        <f>Inventory!AL:AL</f>
        <v>VPC</v>
      </c>
      <c r="C272" t="str">
        <f>Inventory!AM:AM</f>
        <v/>
      </c>
      <c r="D272" t="str">
        <f>IFERROR(VLOOKUP(C:C,工作表2!A:B,2,0),"")</f>
        <v/>
      </c>
      <c r="E272" t="str">
        <f>Inventory!AN:AN</f>
        <v>AP</v>
      </c>
      <c r="F272" t="s">
        <v>6878</v>
      </c>
    </row>
    <row r="273" spans="1:6">
      <c r="A273" t="str">
        <f>Inventory!A:A</f>
        <v>w11ginsdb1a</v>
      </c>
      <c r="B273" t="str">
        <f>Inventory!AL:AL</f>
        <v>VPC</v>
      </c>
      <c r="C273" t="str">
        <f>Inventory!AM:AM</f>
        <v/>
      </c>
      <c r="D273" t="str">
        <f>IFERROR(VLOOKUP(C:C,工作表2!A:B,2,0),"")</f>
        <v/>
      </c>
      <c r="E273" t="str">
        <f>Inventory!AN:AN</f>
        <v>AP</v>
      </c>
      <c r="F273" t="s">
        <v>6878</v>
      </c>
    </row>
    <row r="274" spans="1:6">
      <c r="A274" t="str">
        <f>Inventory!A:A</f>
        <v>w11ginsstage1a</v>
      </c>
      <c r="B274" t="str">
        <f>Inventory!AL:AL</f>
        <v>VPC</v>
      </c>
      <c r="C274" t="str">
        <f>Inventory!AM:AM</f>
        <v/>
      </c>
      <c r="D274" t="str">
        <f>IFERROR(VLOOKUP(C:C,工作表2!A:B,2,0),"")</f>
        <v/>
      </c>
      <c r="E274" t="str">
        <f>Inventory!AN:AN</f>
        <v>AP</v>
      </c>
      <c r="F274" t="s">
        <v>6878</v>
      </c>
    </row>
    <row r="275" spans="1:6">
      <c r="A275" t="str">
        <f>Inventory!A:A</f>
        <v>w11gepo1a</v>
      </c>
      <c r="B275" t="str">
        <f>Inventory!AL:AL</f>
        <v>VPC (yet)</v>
      </c>
      <c r="C275" t="str">
        <f>Inventory!AM:AM</f>
        <v>August</v>
      </c>
      <c r="D275">
        <f>IFERROR(VLOOKUP(C:C,工作表2!A:B,2,0),"")</f>
        <v>8</v>
      </c>
      <c r="E275" t="str">
        <f>Inventory!AN:AN</f>
        <v>infra</v>
      </c>
      <c r="F275" t="s">
        <v>6878</v>
      </c>
    </row>
    <row r="276" spans="1:6">
      <c r="A276" t="str">
        <f>Inventory!A:A</f>
        <v>w11gscsp01</v>
      </c>
      <c r="B276" t="str">
        <f>Inventory!AL:AL</f>
        <v>VPC (yet)</v>
      </c>
      <c r="C276" t="str">
        <f>Inventory!AM:AM</f>
        <v>August</v>
      </c>
      <c r="D276">
        <f>IFERROR(VLOOKUP(C:C,工作表2!A:B,2,0),"")</f>
        <v>8</v>
      </c>
      <c r="E276" t="str">
        <f>Inventory!AN:AN</f>
        <v>infra</v>
      </c>
      <c r="F276" t="s">
        <v>6878</v>
      </c>
    </row>
    <row r="277" spans="1:6">
      <c r="A277" t="str">
        <f>Inventory!A:A</f>
        <v>w11gsepm01</v>
      </c>
      <c r="B277" t="str">
        <f>Inventory!AL:AL</f>
        <v>VPC (yet)</v>
      </c>
      <c r="C277" t="str">
        <f>Inventory!AM:AM</f>
        <v>August</v>
      </c>
      <c r="D277">
        <f>IFERROR(VLOOKUP(C:C,工作表2!A:B,2,0),"")</f>
        <v>8</v>
      </c>
      <c r="E277" t="str">
        <f>Inventory!AN:AN</f>
        <v>infra</v>
      </c>
      <c r="F277" t="s">
        <v>6878</v>
      </c>
    </row>
    <row r="278" spans="1:6">
      <c r="A278" t="str">
        <f>Inventory!A:A</f>
        <v>w11givrap1a</v>
      </c>
      <c r="B278" t="str">
        <f>Inventory!AL:AL</f>
        <v>Non VPC(Location/Technical Constraint)</v>
      </c>
      <c r="C278" t="str">
        <f>Inventory!AM:AM</f>
        <v/>
      </c>
      <c r="D278" t="str">
        <f>IFERROR(VLOOKUP(C:C,工作表2!A:B,2,0),"")</f>
        <v/>
      </c>
      <c r="E278" t="str">
        <f>Inventory!AN:AN</f>
        <v>AP</v>
      </c>
      <c r="F278" t="s">
        <v>6958</v>
      </c>
    </row>
    <row r="279" spans="1:6">
      <c r="A279" t="str">
        <f>Inventory!A:A</f>
        <v>w11givrdb1a</v>
      </c>
      <c r="B279" t="str">
        <f>Inventory!AL:AL</f>
        <v>Non VPC(Location/Technical Constraint)</v>
      </c>
      <c r="C279" t="str">
        <f>Inventory!AM:AM</f>
        <v/>
      </c>
      <c r="D279" t="str">
        <f>IFERROR(VLOOKUP(C:C,工作表2!A:B,2,0),"")</f>
        <v/>
      </c>
      <c r="E279" t="str">
        <f>Inventory!AN:AN</f>
        <v>AP</v>
      </c>
      <c r="F279" t="s">
        <v>6878</v>
      </c>
    </row>
    <row r="280" spans="1:6">
      <c r="A280" t="str">
        <f>Inventory!A:A</f>
        <v>w11givrdb2a</v>
      </c>
      <c r="B280" t="str">
        <f>Inventory!AL:AL</f>
        <v>Non VPC(Location/Technical Constraint)</v>
      </c>
      <c r="C280" t="str">
        <f>Inventory!AM:AM</f>
        <v/>
      </c>
      <c r="D280" t="str">
        <f>IFERROR(VLOOKUP(C:C,工作表2!A:B,2,0),"")</f>
        <v/>
      </c>
      <c r="E280" t="str">
        <f>Inventory!AN:AN</f>
        <v>AP</v>
      </c>
      <c r="F280" t="s">
        <v>6878</v>
      </c>
    </row>
    <row r="281" spans="1:6">
      <c r="A281" t="str">
        <f>Inventory!A:A</f>
        <v>w11givrmq1a</v>
      </c>
      <c r="B281" t="str">
        <f>Inventory!AL:AL</f>
        <v>Non VPC(Location/Technical Constraint)</v>
      </c>
      <c r="C281" t="str">
        <f>Inventory!AM:AM</f>
        <v/>
      </c>
      <c r="D281" t="str">
        <f>IFERROR(VLOOKUP(C:C,工作表2!A:B,2,0),"")</f>
        <v/>
      </c>
      <c r="E281" t="str">
        <f>Inventory!AN:AN</f>
        <v>AP</v>
      </c>
      <c r="F281" t="s">
        <v>6878</v>
      </c>
    </row>
    <row r="282" spans="1:6">
      <c r="A282" t="str">
        <f>Inventory!A:A</f>
        <v>w11rivrap1a</v>
      </c>
      <c r="B282" t="str">
        <f>Inventory!AL:AL</f>
        <v>Non VPC(Location/Technical Constraint)</v>
      </c>
      <c r="C282" t="str">
        <f>Inventory!AM:AM</f>
        <v/>
      </c>
      <c r="D282" t="str">
        <f>IFERROR(VLOOKUP(C:C,工作表2!A:B,2,0),"")</f>
        <v/>
      </c>
      <c r="E282" t="str">
        <f>Inventory!AN:AN</f>
        <v>AP</v>
      </c>
      <c r="F282" t="s">
        <v>6958</v>
      </c>
    </row>
    <row r="283" spans="1:6">
      <c r="A283" t="str">
        <f>Inventory!A:A</f>
        <v>w11rivrdb1a</v>
      </c>
      <c r="B283" t="str">
        <f>Inventory!AL:AL</f>
        <v>Non VPC(Location/Technical Constraint)</v>
      </c>
      <c r="C283" t="str">
        <f>Inventory!AM:AM</f>
        <v/>
      </c>
      <c r="D283" t="str">
        <f>IFERROR(VLOOKUP(C:C,工作表2!A:B,2,0),"")</f>
        <v/>
      </c>
      <c r="E283" t="str">
        <f>Inventory!AN:AN</f>
        <v>AP</v>
      </c>
      <c r="F283" t="s">
        <v>6878</v>
      </c>
    </row>
    <row r="284" spans="1:6">
      <c r="A284" t="str">
        <f>Inventory!A:A</f>
        <v>w11rivrdb2a</v>
      </c>
      <c r="B284" t="str">
        <f>Inventory!AL:AL</f>
        <v>Non VPC(Location/Technical Constraint)</v>
      </c>
      <c r="C284" t="str">
        <f>Inventory!AM:AM</f>
        <v/>
      </c>
      <c r="D284" t="str">
        <f>IFERROR(VLOOKUP(C:C,工作表2!A:B,2,0),"")</f>
        <v/>
      </c>
      <c r="E284" t="str">
        <f>Inventory!AN:AN</f>
        <v>AP</v>
      </c>
      <c r="F284" t="s">
        <v>6878</v>
      </c>
    </row>
    <row r="285" spans="1:6">
      <c r="A285" t="str">
        <f>Inventory!A:A</f>
        <v>w11rivrmq1a</v>
      </c>
      <c r="B285" t="str">
        <f>Inventory!AL:AL</f>
        <v>Non VPC(Location/Technical Constraint)</v>
      </c>
      <c r="C285" t="str">
        <f>Inventory!AM:AM</f>
        <v/>
      </c>
      <c r="D285" t="str">
        <f>IFERROR(VLOOKUP(C:C,工作表2!A:B,2,0),"")</f>
        <v/>
      </c>
      <c r="E285" t="str">
        <f>Inventory!AN:AN</f>
        <v>AP</v>
      </c>
      <c r="F285" t="s">
        <v>6878</v>
      </c>
    </row>
    <row r="286" spans="1:6">
      <c r="A286" t="str">
        <f>Inventory!A:A</f>
        <v>w11sivrap1a</v>
      </c>
      <c r="B286" t="str">
        <f>Inventory!AL:AL</f>
        <v>Non VPC(Location/Technical Constraint)</v>
      </c>
      <c r="C286" t="str">
        <f>Inventory!AM:AM</f>
        <v/>
      </c>
      <c r="D286" t="str">
        <f>IFERROR(VLOOKUP(C:C,工作表2!A:B,2,0),"")</f>
        <v/>
      </c>
      <c r="E286" t="str">
        <f>Inventory!AN:AN</f>
        <v>AP</v>
      </c>
      <c r="F286" t="s">
        <v>6958</v>
      </c>
    </row>
    <row r="287" spans="1:6">
      <c r="A287" t="str">
        <f>Inventory!A:A</f>
        <v>w11sivrdb1a</v>
      </c>
      <c r="B287" t="str">
        <f>Inventory!AL:AL</f>
        <v>Non VPC(Location/Technical Constraint)</v>
      </c>
      <c r="C287" t="str">
        <f>Inventory!AM:AM</f>
        <v/>
      </c>
      <c r="D287" t="str">
        <f>IFERROR(VLOOKUP(C:C,工作表2!A:B,2,0),"")</f>
        <v/>
      </c>
      <c r="E287" t="str">
        <f>Inventory!AN:AN</f>
        <v>AP</v>
      </c>
      <c r="F287" t="s">
        <v>6878</v>
      </c>
    </row>
    <row r="288" spans="1:6">
      <c r="A288" t="str">
        <f>Inventory!A:A</f>
        <v>w11sivrmq1a</v>
      </c>
      <c r="B288" t="str">
        <f>Inventory!AL:AL</f>
        <v>Non VPC(Location/Technical Constraint)</v>
      </c>
      <c r="C288" t="str">
        <f>Inventory!AM:AM</f>
        <v/>
      </c>
      <c r="D288" t="str">
        <f>IFERROR(VLOOKUP(C:C,工作表2!A:B,2,0),"")</f>
        <v/>
      </c>
      <c r="E288" t="str">
        <f>Inventory!AN:AN</f>
        <v>AP</v>
      </c>
      <c r="F288" t="s">
        <v>6878</v>
      </c>
    </row>
    <row r="289" spans="1:6">
      <c r="A289" t="str">
        <f>Inventory!A:A</f>
        <v>w11giwtwdb1a</v>
      </c>
      <c r="B289" t="str">
        <f>Inventory!AL:AL</f>
        <v>VPC</v>
      </c>
      <c r="C289" t="str">
        <f>Inventory!AM:AM</f>
        <v/>
      </c>
      <c r="D289" t="str">
        <f>IFERROR(VLOOKUP(C:C,工作表2!A:B,2,0),"")</f>
        <v/>
      </c>
      <c r="E289" t="str">
        <f>Inventory!AN:AN</f>
        <v>AP</v>
      </c>
      <c r="F289" t="s">
        <v>6878</v>
      </c>
    </row>
    <row r="290" spans="1:6">
      <c r="A290" t="str">
        <f>Inventory!A:A</f>
        <v>x11giwtwapp1a</v>
      </c>
      <c r="B290" t="str">
        <f>Inventory!AL:AL</f>
        <v>VPC</v>
      </c>
      <c r="C290" t="str">
        <f>Inventory!AM:AM</f>
        <v/>
      </c>
      <c r="D290" t="str">
        <f>IFERROR(VLOOKUP(C:C,工作表2!A:B,2,0),"")</f>
        <v/>
      </c>
      <c r="E290" t="str">
        <f>Inventory!AN:AN</f>
        <v>AP</v>
      </c>
      <c r="F290" t="s">
        <v>6878</v>
      </c>
    </row>
    <row r="291" spans="1:6">
      <c r="A291" t="str">
        <f>Inventory!A:A</f>
        <v>x11giwtwapp2a</v>
      </c>
      <c r="B291" t="str">
        <f>Inventory!AL:AL</f>
        <v>VPC</v>
      </c>
      <c r="C291" t="str">
        <f>Inventory!AM:AM</f>
        <v/>
      </c>
      <c r="D291" t="str">
        <f>IFERROR(VLOOKUP(C:C,工作表2!A:B,2,0),"")</f>
        <v/>
      </c>
      <c r="E291" t="str">
        <f>Inventory!AN:AN</f>
        <v>AP</v>
      </c>
      <c r="F291" t="s">
        <v>6878</v>
      </c>
    </row>
    <row r="292" spans="1:6">
      <c r="A292" t="str">
        <f>Inventory!A:A</f>
        <v>x11giwtwbw1a</v>
      </c>
      <c r="B292" t="str">
        <f>Inventory!AL:AL</f>
        <v>VPC</v>
      </c>
      <c r="C292" t="str">
        <f>Inventory!AM:AM</f>
        <v/>
      </c>
      <c r="D292" t="str">
        <f>IFERROR(VLOOKUP(C:C,工作表2!A:B,2,0),"")</f>
        <v/>
      </c>
      <c r="E292" t="str">
        <f>Inventory!AN:AN</f>
        <v>AP</v>
      </c>
      <c r="F292" t="s">
        <v>6878</v>
      </c>
    </row>
    <row r="293" spans="1:6">
      <c r="A293" t="str">
        <f>Inventory!A:A</f>
        <v>x11giwtwnfs1a</v>
      </c>
      <c r="B293" t="str">
        <f>Inventory!AL:AL</f>
        <v>VPC</v>
      </c>
      <c r="C293" t="str">
        <f>Inventory!AM:AM</f>
        <v/>
      </c>
      <c r="D293" t="str">
        <f>IFERROR(VLOOKUP(C:C,工作表2!A:B,2,0),"")</f>
        <v/>
      </c>
      <c r="E293" t="str">
        <f>Inventory!AN:AN</f>
        <v>AP</v>
      </c>
      <c r="F293" t="s">
        <v>6878</v>
      </c>
    </row>
    <row r="294" spans="1:6">
      <c r="A294" t="str">
        <f>Inventory!A:A</f>
        <v>x11glatwstagleg1a</v>
      </c>
      <c r="B294" t="str">
        <f>Inventory!AL:AL</f>
        <v>Non VPC(Location/Technical Constraint)</v>
      </c>
      <c r="C294" t="str">
        <f>Inventory!AM:AM</f>
        <v/>
      </c>
      <c r="D294" t="str">
        <f>IFERROR(VLOOKUP(C:C,工作表2!A:B,2,0),"")</f>
        <v/>
      </c>
      <c r="E294" t="str">
        <f>Inventory!AN:AN</f>
        <v>AP</v>
      </c>
      <c r="F294" t="s">
        <v>6878</v>
      </c>
    </row>
    <row r="295" spans="1:6">
      <c r="A295" t="str">
        <f>Inventory!A:A</f>
        <v>x11glatwstg1a</v>
      </c>
      <c r="B295" t="str">
        <f>Inventory!AL:AL</f>
        <v>VPC</v>
      </c>
      <c r="C295" t="str">
        <f>Inventory!AM:AM</f>
        <v/>
      </c>
      <c r="D295" t="str">
        <f>IFERROR(VLOOKUP(C:C,工作表2!A:B,2,0),"")</f>
        <v/>
      </c>
      <c r="E295" t="str">
        <f>Inventory!AN:AN</f>
        <v>AP</v>
      </c>
      <c r="F295" t="s">
        <v>6878</v>
      </c>
    </row>
    <row r="296" spans="1:6">
      <c r="A296" t="str">
        <f>Inventory!A:A</f>
        <v>w11gnicelog1a</v>
      </c>
      <c r="B296" t="str">
        <f>Inventory!AL:AL</f>
        <v>Non VPC(Location/Technical Constraint)</v>
      </c>
      <c r="C296" t="str">
        <f>Inventory!AM:AM</f>
        <v/>
      </c>
      <c r="D296" t="str">
        <f>IFERROR(VLOOKUP(C:C,工作表2!A:B,2,0),"")</f>
        <v/>
      </c>
      <c r="E296" t="str">
        <f>Inventory!AN:AN</f>
        <v>infra</v>
      </c>
      <c r="F296" t="s">
        <v>6958</v>
      </c>
    </row>
    <row r="297" spans="1:6">
      <c r="A297" t="str">
        <f>Inventory!A:A</f>
        <v>w11gnicelog1b</v>
      </c>
      <c r="B297" t="str">
        <f>Inventory!AL:AL</f>
        <v>Non VPC(Location/Technical Constraint)</v>
      </c>
      <c r="C297" t="str">
        <f>Inventory!AM:AM</f>
        <v/>
      </c>
      <c r="D297" t="str">
        <f>IFERROR(VLOOKUP(C:C,工作表2!A:B,2,0),"")</f>
        <v/>
      </c>
      <c r="E297" t="str">
        <f>Inventory!AN:AN</f>
        <v>infra</v>
      </c>
      <c r="F297" t="s">
        <v>6958</v>
      </c>
    </row>
    <row r="298" spans="1:6">
      <c r="A298" t="str">
        <f>Inventory!A:A</f>
        <v>w11gnicelog2a</v>
      </c>
      <c r="B298" t="str">
        <f>Inventory!AL:AL</f>
        <v>Non VPC(Location/Technical Constraint)</v>
      </c>
      <c r="C298" t="str">
        <f>Inventory!AM:AM</f>
        <v/>
      </c>
      <c r="D298" t="str">
        <f>IFERROR(VLOOKUP(C:C,工作表2!A:B,2,0),"")</f>
        <v/>
      </c>
      <c r="E298" t="str">
        <f>Inventory!AN:AN</f>
        <v>infra</v>
      </c>
      <c r="F298" t="s">
        <v>6958</v>
      </c>
    </row>
    <row r="299" spans="1:6">
      <c r="A299" t="str">
        <f>Inventory!A:A</f>
        <v>w11gnicelog2b</v>
      </c>
      <c r="B299" t="str">
        <f>Inventory!AL:AL</f>
        <v>Non VPC(Location/Technical Constraint)</v>
      </c>
      <c r="C299" t="str">
        <f>Inventory!AM:AM</f>
        <v/>
      </c>
      <c r="D299" t="str">
        <f>IFERROR(VLOOKUP(C:C,工作表2!A:B,2,0),"")</f>
        <v/>
      </c>
      <c r="E299" t="str">
        <f>Inventory!AN:AN</f>
        <v>infra</v>
      </c>
      <c r="F299" t="s">
        <v>6958</v>
      </c>
    </row>
    <row r="300" spans="1:6">
      <c r="A300" t="str">
        <f>Inventory!A:A</f>
        <v>w11gnicelog3a</v>
      </c>
      <c r="B300" t="str">
        <f>Inventory!AL:AL</f>
        <v>Non VPC(Location/Technical Constraint)</v>
      </c>
      <c r="C300" t="str">
        <f>Inventory!AM:AM</f>
        <v/>
      </c>
      <c r="D300" t="str">
        <f>IFERROR(VLOOKUP(C:C,工作表2!A:B,2,0),"")</f>
        <v/>
      </c>
      <c r="E300" t="str">
        <f>Inventory!AN:AN</f>
        <v>infra</v>
      </c>
      <c r="F300" t="s">
        <v>6878</v>
      </c>
    </row>
    <row r="301" spans="1:6">
      <c r="A301" t="str">
        <f>Inventory!A:A</f>
        <v>w11gnicelog3b</v>
      </c>
      <c r="B301" t="str">
        <f>Inventory!AL:AL</f>
        <v>Non VPC(Location/Technical Constraint)</v>
      </c>
      <c r="C301" t="str">
        <f>Inventory!AM:AM</f>
        <v/>
      </c>
      <c r="D301" t="str">
        <f>IFERROR(VLOOKUP(C:C,工作表2!A:B,2,0),"")</f>
        <v/>
      </c>
      <c r="E301" t="str">
        <f>Inventory!AN:AN</f>
        <v>infra</v>
      </c>
      <c r="F301" t="s">
        <v>6878</v>
      </c>
    </row>
    <row r="302" spans="1:6">
      <c r="A302" t="str">
        <f>Inventory!A:A</f>
        <v>w11gnicelog4a</v>
      </c>
      <c r="B302" t="str">
        <f>Inventory!AL:AL</f>
        <v>Non VPC(Location/Technical Constraint)</v>
      </c>
      <c r="C302" t="str">
        <f>Inventory!AM:AM</f>
        <v/>
      </c>
      <c r="D302" t="str">
        <f>IFERROR(VLOOKUP(C:C,工作表2!A:B,2,0),"")</f>
        <v/>
      </c>
      <c r="E302" t="str">
        <f>Inventory!AN:AN</f>
        <v>infra</v>
      </c>
      <c r="F302" t="s">
        <v>6878</v>
      </c>
    </row>
    <row r="303" spans="1:6">
      <c r="A303" t="str">
        <f>Inventory!A:A</f>
        <v>w11gnicelog4b</v>
      </c>
      <c r="B303" t="str">
        <f>Inventory!AL:AL</f>
        <v>Non VPC(Location/Technical Constraint)</v>
      </c>
      <c r="C303" t="str">
        <f>Inventory!AM:AM</f>
        <v/>
      </c>
      <c r="D303" t="str">
        <f>IFERROR(VLOOKUP(C:C,工作表2!A:B,2,0),"")</f>
        <v/>
      </c>
      <c r="E303" t="str">
        <f>Inventory!AN:AN</f>
        <v>infra</v>
      </c>
      <c r="F303" t="s">
        <v>6878</v>
      </c>
    </row>
    <row r="304" spans="1:6">
      <c r="A304" t="str">
        <f>Inventory!A:A</f>
        <v>w11gniceloga</v>
      </c>
      <c r="B304" t="str">
        <f>Inventory!AL:AL</f>
        <v>Non VPC(Location/Technical Constraint)</v>
      </c>
      <c r="C304" t="str">
        <f>Inventory!AM:AM</f>
        <v/>
      </c>
      <c r="D304" t="str">
        <f>IFERROR(VLOOKUP(C:C,工作表2!A:B,2,0),"")</f>
        <v/>
      </c>
      <c r="E304" t="str">
        <f>Inventory!AN:AN</f>
        <v>infra</v>
      </c>
      <c r="F304" t="s">
        <v>6958</v>
      </c>
    </row>
    <row r="305" spans="1:6">
      <c r="A305" t="str">
        <f>Inventory!A:A</f>
        <v>w11gnicelogb</v>
      </c>
      <c r="B305" t="str">
        <f>Inventory!AL:AL</f>
        <v>Non VPC(Location/Technical Constraint)</v>
      </c>
      <c r="C305" t="str">
        <f>Inventory!AM:AM</f>
        <v/>
      </c>
      <c r="D305" t="str">
        <f>IFERROR(VLOOKUP(C:C,工作表2!A:B,2,0),"")</f>
        <v/>
      </c>
      <c r="E305" t="str">
        <f>Inventory!AN:AN</f>
        <v>infra</v>
      </c>
      <c r="F305" t="s">
        <v>6958</v>
      </c>
    </row>
    <row r="306" spans="1:6">
      <c r="A306" t="str">
        <f>Inventory!A:A</f>
        <v>w11gnicenim1a</v>
      </c>
      <c r="B306" t="str">
        <f>Inventory!AL:AL</f>
        <v>Non VPC(Location/Technical Constraint)</v>
      </c>
      <c r="C306" t="str">
        <f>Inventory!AM:AM</f>
        <v/>
      </c>
      <c r="D306" t="str">
        <f>IFERROR(VLOOKUP(C:C,工作表2!A:B,2,0),"")</f>
        <v/>
      </c>
      <c r="E306" t="str">
        <f>Inventory!AN:AN</f>
        <v>infra</v>
      </c>
      <c r="F306" t="s">
        <v>6958</v>
      </c>
    </row>
    <row r="307" spans="1:6">
      <c r="A307" t="str">
        <f>Inventory!A:A</f>
        <v>w11gnicenim1b</v>
      </c>
      <c r="B307" t="str">
        <f>Inventory!AL:AL</f>
        <v>Non VPC(Location/Technical Constraint)</v>
      </c>
      <c r="C307" t="str">
        <f>Inventory!AM:AM</f>
        <v/>
      </c>
      <c r="D307" t="str">
        <f>IFERROR(VLOOKUP(C:C,工作表2!A:B,2,0),"")</f>
        <v/>
      </c>
      <c r="E307" t="str">
        <f>Inventory!AN:AN</f>
        <v>infra</v>
      </c>
      <c r="F307" t="s">
        <v>6958</v>
      </c>
    </row>
    <row r="308" spans="1:6">
      <c r="A308" t="str">
        <f>Inventory!A:A</f>
        <v>w11gniceperf1a</v>
      </c>
      <c r="B308" t="str">
        <f>Inventory!AL:AL</f>
        <v>Non VPC(Location/Technical Constraint)</v>
      </c>
      <c r="C308" t="str">
        <f>Inventory!AM:AM</f>
        <v/>
      </c>
      <c r="D308" t="str">
        <f>IFERROR(VLOOKUP(C:C,工作表2!A:B,2,0),"")</f>
        <v/>
      </c>
      <c r="E308" t="str">
        <f>Inventory!AN:AN</f>
        <v>infra</v>
      </c>
      <c r="F308" t="s">
        <v>6958</v>
      </c>
    </row>
    <row r="309" spans="1:6">
      <c r="A309" t="str">
        <f>Inventory!A:A</f>
        <v>w11gnicerec01</v>
      </c>
      <c r="B309" t="str">
        <f>Inventory!AL:AL</f>
        <v>Non VPC(Location/Technical Constraint)</v>
      </c>
      <c r="C309" t="str">
        <f>Inventory!AM:AM</f>
        <v/>
      </c>
      <c r="D309" t="str">
        <f>IFERROR(VLOOKUP(C:C,工作表2!A:B,2,0),"")</f>
        <v/>
      </c>
      <c r="E309" t="str">
        <f>Inventory!AN:AN</f>
        <v>infra</v>
      </c>
      <c r="F309" t="s">
        <v>6958</v>
      </c>
    </row>
    <row r="310" spans="1:6">
      <c r="A310" t="str">
        <f>Inventory!A:A</f>
        <v>w11gnicerec02</v>
      </c>
      <c r="B310" t="str">
        <f>Inventory!AL:AL</f>
        <v>Non VPC(Location/Technical Constraint)</v>
      </c>
      <c r="C310" t="str">
        <f>Inventory!AM:AM</f>
        <v/>
      </c>
      <c r="D310" t="str">
        <f>IFERROR(VLOOKUP(C:C,工作表2!A:B,2,0),"")</f>
        <v/>
      </c>
      <c r="E310" t="str">
        <f>Inventory!AN:AN</f>
        <v>infra</v>
      </c>
      <c r="F310" t="s">
        <v>6958</v>
      </c>
    </row>
    <row r="311" spans="1:6">
      <c r="A311" t="str">
        <f>Inventory!A:A</f>
        <v>w11gnicesys01</v>
      </c>
      <c r="B311" t="str">
        <f>Inventory!AL:AL</f>
        <v>Non VPC(Location/Technical Constraint)</v>
      </c>
      <c r="C311" t="str">
        <f>Inventory!AM:AM</f>
        <v/>
      </c>
      <c r="D311" t="str">
        <f>IFERROR(VLOOKUP(C:C,工作表2!A:B,2,0),"")</f>
        <v/>
      </c>
      <c r="E311" t="str">
        <f>Inventory!AN:AN</f>
        <v>infra</v>
      </c>
      <c r="F311" t="s">
        <v>6958</v>
      </c>
    </row>
    <row r="312" spans="1:6">
      <c r="A312" t="str">
        <f>Inventory!A:A</f>
        <v>w11gnicesys02</v>
      </c>
      <c r="B312" t="str">
        <f>Inventory!AL:AL</f>
        <v>Non VPC(Location/Technical Constraint)</v>
      </c>
      <c r="C312" t="str">
        <f>Inventory!AM:AM</f>
        <v/>
      </c>
      <c r="D312" t="str">
        <f>IFERROR(VLOOKUP(C:C,工作表2!A:B,2,0),"")</f>
        <v/>
      </c>
      <c r="E312" t="str">
        <f>Inventory!AN:AN</f>
        <v>infra</v>
      </c>
      <c r="F312" t="s">
        <v>6958</v>
      </c>
    </row>
    <row r="313" spans="1:6">
      <c r="A313" t="str">
        <f>Inventory!A:A</f>
        <v>w11gperform1b</v>
      </c>
      <c r="B313" t="str">
        <f>Inventory!AL:AL</f>
        <v>Non VPC(Location/Technical Constraint)</v>
      </c>
      <c r="C313" t="str">
        <f>Inventory!AM:AM</f>
        <v/>
      </c>
      <c r="D313" t="str">
        <f>IFERROR(VLOOKUP(C:C,工作表2!A:B,2,0),"")</f>
        <v/>
      </c>
      <c r="E313" t="str">
        <f>Inventory!AN:AN</f>
        <v>infra</v>
      </c>
      <c r="F313" t="s">
        <v>6958</v>
      </c>
    </row>
    <row r="314" spans="1:6">
      <c r="A314" t="str">
        <f>Inventory!A:A</f>
        <v>w11gsentinel01</v>
      </c>
      <c r="B314" t="str">
        <f>Inventory!AL:AL</f>
        <v>Non VPC(Location/Technical Constraint)</v>
      </c>
      <c r="C314" t="str">
        <f>Inventory!AM:AM</f>
        <v/>
      </c>
      <c r="D314" t="str">
        <f>IFERROR(VLOOKUP(C:C,工作表2!A:B,2,0),"")</f>
        <v/>
      </c>
      <c r="E314" t="str">
        <f>Inventory!AN:AN</f>
        <v>infra</v>
      </c>
      <c r="F314" t="s">
        <v>6878</v>
      </c>
    </row>
    <row r="315" spans="1:6">
      <c r="A315" t="str">
        <f>Inventory!A:A</f>
        <v>w11gnetmonap1a</v>
      </c>
      <c r="B315" t="str">
        <f>Inventory!AL:AL</f>
        <v>VPC</v>
      </c>
      <c r="C315" t="str">
        <f>Inventory!AM:AM</f>
        <v/>
      </c>
      <c r="D315" t="str">
        <f>IFERROR(VLOOKUP(C:C,工作表2!A:B,2,0),"")</f>
        <v/>
      </c>
      <c r="E315" t="str">
        <f>Inventory!AN:AN</f>
        <v>infra</v>
      </c>
      <c r="F315" t="s">
        <v>6878</v>
      </c>
    </row>
    <row r="316" spans="1:6">
      <c r="A316" t="str">
        <f>Inventory!A:A</f>
        <v>w11gnetmondb1a</v>
      </c>
      <c r="B316" t="str">
        <f>Inventory!AL:AL</f>
        <v>VPC</v>
      </c>
      <c r="C316" t="str">
        <f>Inventory!AM:AM</f>
        <v/>
      </c>
      <c r="D316" t="str">
        <f>IFERROR(VLOOKUP(C:C,工作表2!A:B,2,0),"")</f>
        <v/>
      </c>
      <c r="E316" t="str">
        <f>Inventory!AN:AN</f>
        <v>infra</v>
      </c>
      <c r="F316" t="s">
        <v>6878</v>
      </c>
    </row>
    <row r="317" spans="1:6">
      <c r="A317" t="str">
        <f>Inventory!A:A</f>
        <v>w11gnetmonnta1a</v>
      </c>
      <c r="B317" t="str">
        <f>Inventory!AL:AL</f>
        <v>VPC</v>
      </c>
      <c r="C317" t="str">
        <f>Inventory!AM:AM</f>
        <v/>
      </c>
      <c r="D317" t="str">
        <f>IFERROR(VLOOKUP(C:C,工作表2!A:B,2,0),"")</f>
        <v/>
      </c>
      <c r="E317" t="str">
        <f>Inventory!AN:AN</f>
        <v>infra</v>
      </c>
      <c r="F317" t="s">
        <v>6878</v>
      </c>
    </row>
    <row r="318" spans="1:6">
      <c r="A318" t="str">
        <f>Inventory!A:A</f>
        <v>a11grms01</v>
      </c>
      <c r="B318" t="str">
        <f>Inventory!AL:AL</f>
        <v>Non VPC(Location/Technical Constraint)</v>
      </c>
      <c r="C318" t="str">
        <f>Inventory!AM:AM</f>
        <v/>
      </c>
      <c r="D318" t="str">
        <f>IFERROR(VLOOKUP(C:C,工作表2!A:B,2,0),"")</f>
        <v/>
      </c>
      <c r="E318" t="str">
        <f>Inventory!AN:AN</f>
        <v>AP</v>
      </c>
      <c r="F318" t="s">
        <v>6958</v>
      </c>
    </row>
    <row r="319" spans="1:6">
      <c r="A319" t="str">
        <f>Inventory!A:A</f>
        <v>a11srms01</v>
      </c>
      <c r="B319" t="str">
        <f>Inventory!AL:AL</f>
        <v>Non VPC(Location/Technical Constraint)</v>
      </c>
      <c r="C319" t="str">
        <f>Inventory!AM:AM</f>
        <v/>
      </c>
      <c r="D319" t="str">
        <f>IFERROR(VLOOKUP(C:C,工作表2!A:B,2,0),"")</f>
        <v/>
      </c>
      <c r="E319" t="str">
        <f>Inventory!AN:AN</f>
        <v>AP</v>
      </c>
      <c r="F319" t="s">
        <v>6958</v>
      </c>
    </row>
    <row r="320" spans="1:6">
      <c r="A320" t="str">
        <f>Inventory!A:A</f>
        <v>w11gtlcsfaxdb1a</v>
      </c>
      <c r="B320" t="str">
        <f>Inventory!AL:AL</f>
        <v>VPC</v>
      </c>
      <c r="C320" t="str">
        <f>Inventory!AM:AM</f>
        <v/>
      </c>
      <c r="D320" t="str">
        <f>IFERROR(VLOOKUP(C:C,工作表2!A:B,2,0),"")</f>
        <v/>
      </c>
      <c r="E320" t="str">
        <f>Inventory!AN:AN</f>
        <v>AP</v>
      </c>
      <c r="F320" t="s">
        <v>6878</v>
      </c>
    </row>
    <row r="321" spans="1:6">
      <c r="A321" t="str">
        <f>Inventory!A:A</f>
        <v>w11gtlcsrmt1a</v>
      </c>
      <c r="B321" t="str">
        <f>Inventory!AL:AL</f>
        <v>VPC</v>
      </c>
      <c r="C321" t="str">
        <f>Inventory!AM:AM</f>
        <v/>
      </c>
      <c r="D321" t="str">
        <f>IFERROR(VLOOKUP(C:C,工作表2!A:B,2,0),"")</f>
        <v/>
      </c>
      <c r="E321" t="str">
        <f>Inventory!AN:AN</f>
        <v>AP</v>
      </c>
      <c r="F321" t="s">
        <v>6878</v>
      </c>
    </row>
    <row r="322" spans="1:6">
      <c r="A322" t="str">
        <f>Inventory!A:A</f>
        <v>w11gtlcsrmtdb1a</v>
      </c>
      <c r="B322" t="str">
        <f>Inventory!AL:AL</f>
        <v>VPC</v>
      </c>
      <c r="C322" t="str">
        <f>Inventory!AM:AM</f>
        <v/>
      </c>
      <c r="D322" t="str">
        <f>IFERROR(VLOOKUP(C:C,工作表2!A:B,2,0),"")</f>
        <v/>
      </c>
      <c r="E322" t="str">
        <f>Inventory!AN:AN</f>
        <v>AP</v>
      </c>
      <c r="F322" t="s">
        <v>6878</v>
      </c>
    </row>
    <row r="323" spans="1:6">
      <c r="A323" t="str">
        <f>Inventory!A:A</f>
        <v>w11stlcsrmt1a</v>
      </c>
      <c r="B323" t="str">
        <f>Inventory!AL:AL</f>
        <v>Non VPC(Location/Technical Constraint)</v>
      </c>
      <c r="C323" t="str">
        <f>Inventory!AM:AM</f>
        <v/>
      </c>
      <c r="D323" t="str">
        <f>IFERROR(VLOOKUP(C:C,工作表2!A:B,2,0),"")</f>
        <v/>
      </c>
      <c r="E323" t="str">
        <f>Inventory!AN:AN</f>
        <v>AP</v>
      </c>
      <c r="F323" t="s">
        <v>6878</v>
      </c>
    </row>
    <row r="324" spans="1:6">
      <c r="A324" t="str">
        <f>Inventory!A:A</f>
        <v>w11glandvex1a</v>
      </c>
      <c r="B324" t="str">
        <f>Inventory!AL:AL</f>
        <v>Non VPC(Location/Technical Constraint)</v>
      </c>
      <c r="C324" t="str">
        <f>Inventory!AM:AM</f>
        <v/>
      </c>
      <c r="D324" t="str">
        <f>IFERROR(VLOOKUP(C:C,工作表2!A:B,2,0),"")</f>
        <v/>
      </c>
      <c r="E324" t="str">
        <f>Inventory!AN:AN</f>
        <v>AP</v>
      </c>
      <c r="F324" t="s">
        <v>6878</v>
      </c>
    </row>
    <row r="325" spans="1:6">
      <c r="A325" t="str">
        <f>Inventory!A:A</f>
        <v>w11slandvex1a</v>
      </c>
      <c r="B325" t="str">
        <f>Inventory!AL:AL</f>
        <v>Non VPC(Location/Technical Constraint)</v>
      </c>
      <c r="C325" t="str">
        <f>Inventory!AM:AM</f>
        <v/>
      </c>
      <c r="D325" t="str">
        <f>IFERROR(VLOOKUP(C:C,工作表2!A:B,2,0),"")</f>
        <v/>
      </c>
      <c r="E325" t="str">
        <f>Inventory!AN:AN</f>
        <v>AP</v>
      </c>
      <c r="F325" t="s">
        <v>6878</v>
      </c>
    </row>
    <row r="326" spans="1:6">
      <c r="A326" t="str">
        <f>Inventory!A:A</f>
        <v>w11gcssacs1a</v>
      </c>
      <c r="B326" t="str">
        <f>Inventory!AL:AL</f>
        <v>VPC (yet)</v>
      </c>
      <c r="C326" t="str">
        <f>Inventory!AM:AM</f>
        <v>August</v>
      </c>
      <c r="D326">
        <f>IFERROR(VLOOKUP(C:C,工作表2!A:B,2,0),"")</f>
        <v>8</v>
      </c>
      <c r="E326" t="str">
        <f>Inventory!AN:AN</f>
        <v>infra</v>
      </c>
      <c r="F326" t="s">
        <v>6878</v>
      </c>
    </row>
    <row r="327" spans="1:6">
      <c r="A327" t="str">
        <f>Inventory!A:A</f>
        <v>w11gratesb1a</v>
      </c>
      <c r="B327" t="str">
        <f>Inventory!AL:AL</f>
        <v>VPC (yet)</v>
      </c>
      <c r="C327" t="str">
        <f>Inventory!AM:AM</f>
        <v>July</v>
      </c>
      <c r="D327">
        <f>IFERROR(VLOOKUP(C:C,工作表2!A:B,2,0),"")</f>
        <v>7</v>
      </c>
      <c r="E327" t="str">
        <f>Inventory!AN:AN</f>
        <v>AP</v>
      </c>
      <c r="F327" t="s">
        <v>6878</v>
      </c>
    </row>
    <row r="328" spans="1:6">
      <c r="A328" t="str">
        <f>Inventory!A:A</f>
        <v>w11sratesb1a</v>
      </c>
      <c r="B328" t="str">
        <f>Inventory!AL:AL</f>
        <v>Non VPC(Location/Technical Constraint)</v>
      </c>
      <c r="C328" t="str">
        <f>Inventory!AM:AM</f>
        <v/>
      </c>
      <c r="D328" t="str">
        <f>IFERROR(VLOOKUP(C:C,工作表2!A:B,2,0),"")</f>
        <v/>
      </c>
      <c r="E328" t="str">
        <f>Inventory!AN:AN</f>
        <v>AP</v>
      </c>
      <c r="F328" t="s">
        <v>6878</v>
      </c>
    </row>
    <row r="329" spans="1:6">
      <c r="A329" t="str">
        <f>Inventory!A:A</f>
        <v>w11grltwapp1a</v>
      </c>
      <c r="B329" t="str">
        <f>Inventory!AL:AL</f>
        <v>VPC</v>
      </c>
      <c r="C329" t="str">
        <f>Inventory!AM:AM</f>
        <v/>
      </c>
      <c r="D329" t="str">
        <f>IFERROR(VLOOKUP(C:C,工作表2!A:B,2,0),"")</f>
        <v/>
      </c>
      <c r="E329" t="str">
        <f>Inventory!AN:AN</f>
        <v>AP</v>
      </c>
      <c r="F329" t="s">
        <v>6878</v>
      </c>
    </row>
    <row r="330" spans="1:6">
      <c r="A330" t="str">
        <f>Inventory!A:A</f>
        <v>w11grltwdb1a</v>
      </c>
      <c r="B330" t="str">
        <f>Inventory!AL:AL</f>
        <v>VPC</v>
      </c>
      <c r="C330" t="str">
        <f>Inventory!AM:AM</f>
        <v/>
      </c>
      <c r="D330" t="str">
        <f>IFERROR(VLOOKUP(C:C,工作表2!A:B,2,0),"")</f>
        <v/>
      </c>
      <c r="E330" t="str">
        <f>Inventory!AN:AN</f>
        <v>AP</v>
      </c>
      <c r="F330" t="s">
        <v>6878</v>
      </c>
    </row>
    <row r="331" spans="1:6">
      <c r="A331" t="str">
        <f>Inventory!A:A</f>
        <v>x11grtgs2a</v>
      </c>
      <c r="B331" t="str">
        <f>Inventory!AL:AL</f>
        <v>Non VPC(Location/Technical Constraint)</v>
      </c>
      <c r="C331" t="str">
        <f>Inventory!AM:AM</f>
        <v/>
      </c>
      <c r="D331" t="str">
        <f>IFERROR(VLOOKUP(C:C,工作表2!A:B,2,0),"")</f>
        <v/>
      </c>
      <c r="E331" t="str">
        <f>Inventory!AN:AN</f>
        <v>AP</v>
      </c>
      <c r="F331" t="s">
        <v>6958</v>
      </c>
    </row>
    <row r="332" spans="1:6">
      <c r="A332" t="str">
        <f>Inventory!A:A</f>
        <v>x11rrtgs2a</v>
      </c>
      <c r="B332" t="str">
        <f>Inventory!AL:AL</f>
        <v>Non VPC(Location/Technical Constraint)</v>
      </c>
      <c r="C332" t="str">
        <f>Inventory!AM:AM</f>
        <v/>
      </c>
      <c r="D332" t="str">
        <f>IFERROR(VLOOKUP(C:C,工作表2!A:B,2,0),"")</f>
        <v/>
      </c>
      <c r="E332" t="str">
        <f>Inventory!AN:AN</f>
        <v>AP</v>
      </c>
      <c r="F332" t="s">
        <v>6958</v>
      </c>
    </row>
    <row r="333" spans="1:6">
      <c r="A333" t="str">
        <f>Inventory!A:A</f>
        <v>x11grtgs1a</v>
      </c>
      <c r="B333" t="str">
        <f>Inventory!AL:AL</f>
        <v>Non VPC(Location/Technical Constraint)</v>
      </c>
      <c r="C333" t="str">
        <f>Inventory!AM:AM</f>
        <v/>
      </c>
      <c r="D333" t="str">
        <f>IFERROR(VLOOKUP(C:C,工作表2!A:B,2,0),"")</f>
        <v/>
      </c>
      <c r="E333" t="str">
        <f>Inventory!AN:AN</f>
        <v>AP</v>
      </c>
      <c r="F333" t="s">
        <v>6958</v>
      </c>
    </row>
    <row r="334" spans="1:6">
      <c r="A334" t="str">
        <f>Inventory!A:A</f>
        <v>x11grtgs1b</v>
      </c>
      <c r="B334" t="str">
        <f>Inventory!AL:AL</f>
        <v>Non VPC(Location/Technical Constraint)</v>
      </c>
      <c r="C334" t="str">
        <f>Inventory!AM:AM</f>
        <v/>
      </c>
      <c r="D334" t="str">
        <f>IFERROR(VLOOKUP(C:C,工作表2!A:B,2,0),"")</f>
        <v/>
      </c>
      <c r="E334" t="str">
        <f>Inventory!AN:AN</f>
        <v>AP</v>
      </c>
      <c r="F334" t="s">
        <v>6958</v>
      </c>
    </row>
    <row r="335" spans="1:6">
      <c r="A335" t="str">
        <f>Inventory!A:A</f>
        <v>x11rrtgs1a</v>
      </c>
      <c r="B335" t="str">
        <f>Inventory!AL:AL</f>
        <v>Non VPC(Location/Technical Constraint)</v>
      </c>
      <c r="C335" t="str">
        <f>Inventory!AM:AM</f>
        <v/>
      </c>
      <c r="D335" t="str">
        <f>IFERROR(VLOOKUP(C:C,工作表2!A:B,2,0),"")</f>
        <v/>
      </c>
      <c r="E335" t="str">
        <f>Inventory!AN:AN</f>
        <v>AP</v>
      </c>
      <c r="F335" t="s">
        <v>6958</v>
      </c>
    </row>
    <row r="336" spans="1:6">
      <c r="A336" t="str">
        <f>Inventory!A:A</f>
        <v>x11gsbieapp1a</v>
      </c>
      <c r="B336" t="str">
        <f>Inventory!AL:AL</f>
        <v>VPC</v>
      </c>
      <c r="C336" t="str">
        <f>Inventory!AM:AM</f>
        <v/>
      </c>
      <c r="D336" t="str">
        <f>IFERROR(VLOOKUP(C:C,工作表2!A:B,2,0),"")</f>
        <v/>
      </c>
      <c r="E336" t="str">
        <f>Inventory!AN:AN</f>
        <v>AP</v>
      </c>
      <c r="F336" t="s">
        <v>6878</v>
      </c>
    </row>
    <row r="337" spans="1:6">
      <c r="A337" t="str">
        <f>Inventory!A:A</f>
        <v>x11gsbieapp2a</v>
      </c>
      <c r="B337" t="str">
        <f>Inventory!AL:AL</f>
        <v>VPC</v>
      </c>
      <c r="C337" t="str">
        <f>Inventory!AM:AM</f>
        <v/>
      </c>
      <c r="D337" t="str">
        <f>IFERROR(VLOOKUP(C:C,工作表2!A:B,2,0),"")</f>
        <v/>
      </c>
      <c r="E337" t="str">
        <f>Inventory!AN:AN</f>
        <v>AP</v>
      </c>
      <c r="F337" t="s">
        <v>6878</v>
      </c>
    </row>
    <row r="338" spans="1:6">
      <c r="A338" t="str">
        <f>Inventory!A:A</f>
        <v>x11gsbiedb1a</v>
      </c>
      <c r="B338" t="str">
        <f>Inventory!AL:AL</f>
        <v>VPC</v>
      </c>
      <c r="C338" t="str">
        <f>Inventory!AM:AM</f>
        <v/>
      </c>
      <c r="D338" t="str">
        <f>IFERROR(VLOOKUP(C:C,工作表2!A:B,2,0),"")</f>
        <v/>
      </c>
      <c r="E338" t="str">
        <f>Inventory!AN:AN</f>
        <v>AP</v>
      </c>
      <c r="F338" t="s">
        <v>6878</v>
      </c>
    </row>
    <row r="339" spans="1:6">
      <c r="A339" t="str">
        <f>Inventory!A:A</f>
        <v>x11gsbiedb2a</v>
      </c>
      <c r="B339" t="str">
        <f>Inventory!AL:AL</f>
        <v>VPC</v>
      </c>
      <c r="C339" t="str">
        <f>Inventory!AM:AM</f>
        <v/>
      </c>
      <c r="D339" t="str">
        <f>IFERROR(VLOOKUP(C:C,工作表2!A:B,2,0),"")</f>
        <v/>
      </c>
      <c r="E339" t="str">
        <f>Inventory!AN:AN</f>
        <v>AP</v>
      </c>
      <c r="F339" t="s">
        <v>6878</v>
      </c>
    </row>
    <row r="340" spans="1:6">
      <c r="A340" t="str">
        <f>Inventory!A:A</f>
        <v>w11gtlcsdb1a</v>
      </c>
      <c r="B340" t="str">
        <f>Inventory!AL:AL</f>
        <v>VPC</v>
      </c>
      <c r="C340" t="str">
        <f>Inventory!AM:AM</f>
        <v/>
      </c>
      <c r="D340" t="str">
        <f>IFERROR(VLOOKUP(C:C,工作表2!A:B,2,0),"")</f>
        <v/>
      </c>
      <c r="E340" t="str">
        <f>Inventory!AN:AN</f>
        <v>AP</v>
      </c>
      <c r="F340" t="s">
        <v>6878</v>
      </c>
    </row>
    <row r="341" spans="1:6">
      <c r="A341" t="str">
        <f>Inventory!A:A</f>
        <v>w11gtlcsweb1a</v>
      </c>
      <c r="B341" t="str">
        <f>Inventory!AL:AL</f>
        <v>VPC (yet)</v>
      </c>
      <c r="C341" t="str">
        <f>Inventory!AM:AM</f>
        <v>July</v>
      </c>
      <c r="D341">
        <f>IFERROR(VLOOKUP(C:C,工作表2!A:B,2,0),"")</f>
        <v>7</v>
      </c>
      <c r="E341" t="str">
        <f>Inventory!AN:AN</f>
        <v>AP</v>
      </c>
      <c r="F341" t="s">
        <v>6878</v>
      </c>
    </row>
    <row r="342" spans="1:6">
      <c r="A342" t="str">
        <f>Inventory!A:A</f>
        <v>w11stlcsdb1a</v>
      </c>
      <c r="B342" t="str">
        <f>Inventory!AL:AL</f>
        <v>Non VPC(Location/Technical Constraint)</v>
      </c>
      <c r="C342" t="str">
        <f>Inventory!AM:AM</f>
        <v/>
      </c>
      <c r="D342" t="str">
        <f>IFERROR(VLOOKUP(C:C,工作表2!A:B,2,0),"")</f>
        <v/>
      </c>
      <c r="E342" t="str">
        <f>Inventory!AN:AN</f>
        <v>AP</v>
      </c>
      <c r="F342" t="s">
        <v>6878</v>
      </c>
    </row>
    <row r="343" spans="1:6">
      <c r="A343" t="str">
        <f>Inventory!A:A</f>
        <v>w11stlcsweb1a</v>
      </c>
      <c r="B343" t="str">
        <f>Inventory!AL:AL</f>
        <v>Non VPC(Location/Technical Constraint)</v>
      </c>
      <c r="C343" t="str">
        <f>Inventory!AM:AM</f>
        <v/>
      </c>
      <c r="D343" t="str">
        <f>IFERROR(VLOOKUP(C:C,工作表2!A:B,2,0),"")</f>
        <v/>
      </c>
      <c r="E343" t="str">
        <f>Inventory!AN:AN</f>
        <v>AP</v>
      </c>
      <c r="F343" t="s">
        <v>6878</v>
      </c>
    </row>
    <row r="344" spans="1:6">
      <c r="A344" t="str">
        <f>Inventory!A:A</f>
        <v>x11gsiemep03a</v>
      </c>
      <c r="B344" t="str">
        <f>Inventory!AL:AL</f>
        <v>VPC (yet)</v>
      </c>
      <c r="C344" t="str">
        <f>Inventory!AM:AM</f>
        <v>August</v>
      </c>
      <c r="D344">
        <f>IFERROR(VLOOKUP(C:C,工作表2!A:B,2,0),"")</f>
        <v>8</v>
      </c>
      <c r="E344" t="str">
        <f>Inventory!AN:AN</f>
        <v>infra</v>
      </c>
      <c r="F344" t="s">
        <v>6878</v>
      </c>
    </row>
    <row r="345" spans="1:6">
      <c r="A345" t="str">
        <f>Inventory!A:A</f>
        <v>x11rsiemep03a</v>
      </c>
      <c r="B345" t="str">
        <f>Inventory!AL:AL</f>
        <v>VPC (yet)</v>
      </c>
      <c r="C345" t="str">
        <f>Inventory!AM:AM</f>
        <v>August</v>
      </c>
      <c r="D345">
        <f>IFERROR(VLOOKUP(C:C,工作表2!A:B,2,0),"")</f>
        <v>8</v>
      </c>
      <c r="E345" t="str">
        <f>Inventory!AN:AN</f>
        <v>infra</v>
      </c>
      <c r="F345" t="s">
        <v>6878</v>
      </c>
    </row>
    <row r="346" spans="1:6">
      <c r="A346" t="str">
        <f>Inventory!A:A</f>
        <v>x11gstdbpup1a</v>
      </c>
      <c r="B346" t="str">
        <f>Inventory!AL:AL</f>
        <v>VPC (yet)</v>
      </c>
      <c r="C346" t="str">
        <f>Inventory!AM:AM</f>
        <v>August</v>
      </c>
      <c r="D346">
        <f>IFERROR(VLOOKUP(C:C,工作表2!A:B,2,0),"")</f>
        <v>8</v>
      </c>
      <c r="E346" t="str">
        <f>Inventory!AN:AN</f>
        <v>infra</v>
      </c>
      <c r="F346" t="s">
        <v>6878</v>
      </c>
    </row>
    <row r="347" spans="1:6">
      <c r="A347" t="str">
        <f>Inventory!A:A</f>
        <v>x11gstdbslog1a</v>
      </c>
      <c r="B347" t="str">
        <f>Inventory!AL:AL</f>
        <v>VPC (yet)</v>
      </c>
      <c r="C347" t="str">
        <f>Inventory!AM:AM</f>
        <v>August</v>
      </c>
      <c r="D347">
        <f>IFERROR(VLOOKUP(C:C,工作表2!A:B,2,0),"")</f>
        <v>8</v>
      </c>
      <c r="E347" t="str">
        <f>Inventory!AN:AN</f>
        <v>infra</v>
      </c>
      <c r="F347" t="s">
        <v>6878</v>
      </c>
    </row>
    <row r="348" spans="1:6">
      <c r="A348" t="str">
        <f>Inventory!A:A</f>
        <v>x11rstdbpup1a</v>
      </c>
      <c r="B348" t="str">
        <f>Inventory!AL:AL</f>
        <v>VPC (yet)</v>
      </c>
      <c r="C348" t="str">
        <f>Inventory!AM:AM</f>
        <v>August</v>
      </c>
      <c r="D348">
        <f>IFERROR(VLOOKUP(C:C,工作表2!A:B,2,0),"")</f>
        <v>8</v>
      </c>
      <c r="E348" t="str">
        <f>Inventory!AN:AN</f>
        <v>infra</v>
      </c>
      <c r="F348" t="s">
        <v>6878</v>
      </c>
    </row>
    <row r="349" spans="1:6">
      <c r="A349" t="str">
        <f>Inventory!A:A</f>
        <v>x11rstdbslog1a</v>
      </c>
      <c r="B349" t="str">
        <f>Inventory!AL:AL</f>
        <v>VPC (yet)</v>
      </c>
      <c r="C349" t="str">
        <f>Inventory!AM:AM</f>
        <v>August</v>
      </c>
      <c r="D349">
        <f>IFERROR(VLOOKUP(C:C,工作表2!A:B,2,0),"")</f>
        <v>8</v>
      </c>
      <c r="E349" t="str">
        <f>Inventory!AN:AN</f>
        <v>infra</v>
      </c>
      <c r="F349" t="s">
        <v>6878</v>
      </c>
    </row>
    <row r="350" spans="1:6">
      <c r="A350" t="str">
        <f>Inventory!A:A</f>
        <v>x11sstdbslog1a</v>
      </c>
      <c r="B350" t="str">
        <f>Inventory!AL:AL</f>
        <v>Non VPC(Location/Technical Constraint)</v>
      </c>
      <c r="C350" t="str">
        <f>Inventory!AM:AM</f>
        <v/>
      </c>
      <c r="D350" t="str">
        <f>IFERROR(VLOOKUP(C:C,工作表2!A:B,2,0),"")</f>
        <v/>
      </c>
      <c r="E350" t="str">
        <f>Inventory!AN:AN</f>
        <v>infra</v>
      </c>
      <c r="F350" t="s">
        <v>6878</v>
      </c>
    </row>
    <row r="351" spans="1:6">
      <c r="A351" t="str">
        <f>Inventory!A:A</f>
        <v>w11gstaging01</v>
      </c>
      <c r="B351" t="str">
        <f>Inventory!AL:AL</f>
        <v>VPC (yet)</v>
      </c>
      <c r="C351" t="str">
        <f>Inventory!AM:AM</f>
        <v>September</v>
      </c>
      <c r="D351">
        <f>IFERROR(VLOOKUP(C:C,工作表2!A:B,2,0),"")</f>
        <v>9</v>
      </c>
      <c r="E351" t="str">
        <f>Inventory!AN:AN</f>
        <v>infra</v>
      </c>
      <c r="F351" t="s">
        <v>6878</v>
      </c>
    </row>
    <row r="352" spans="1:6">
      <c r="A352" t="str">
        <f>Inventory!A:A</f>
        <v>w11gstaging03</v>
      </c>
      <c r="B352" t="str">
        <f>Inventory!AL:AL</f>
        <v>Non VPC(Location/Technical Constraint)</v>
      </c>
      <c r="C352" t="str">
        <f>Inventory!AM:AM</f>
        <v/>
      </c>
      <c r="D352" t="str">
        <f>IFERROR(VLOOKUP(C:C,工作表2!A:B,2,0),"")</f>
        <v/>
      </c>
      <c r="E352" t="str">
        <f>Inventory!AN:AN</f>
        <v>infra</v>
      </c>
      <c r="F352" t="s">
        <v>6958</v>
      </c>
    </row>
    <row r="353" spans="1:6">
      <c r="A353" t="str">
        <f>Inventory!A:A</f>
        <v>w11gstaging2a</v>
      </c>
      <c r="B353" t="str">
        <f>Inventory!AL:AL</f>
        <v>VPC (yet)</v>
      </c>
      <c r="C353" t="str">
        <f>Inventory!AM:AM</f>
        <v>September</v>
      </c>
      <c r="D353">
        <f>IFERROR(VLOOKUP(C:C,工作表2!A:B,2,0),"")</f>
        <v>9</v>
      </c>
      <c r="E353" t="str">
        <f>Inventory!AN:AN</f>
        <v>infra</v>
      </c>
      <c r="F353" t="s">
        <v>6878</v>
      </c>
    </row>
    <row r="354" spans="1:6">
      <c r="A354" t="str">
        <f>Inventory!A:A</f>
        <v>w11sstaging1a</v>
      </c>
      <c r="B354" t="str">
        <f>Inventory!AL:AL</f>
        <v>Non VPC(Location/Technical Constraint)</v>
      </c>
      <c r="C354" t="str">
        <f>Inventory!AM:AM</f>
        <v/>
      </c>
      <c r="D354" t="str">
        <f>IFERROR(VLOOKUP(C:C,工作表2!A:B,2,0),"")</f>
        <v/>
      </c>
      <c r="E354" t="str">
        <f>Inventory!AN:AN</f>
        <v>infra</v>
      </c>
      <c r="F354" t="s">
        <v>6878</v>
      </c>
    </row>
    <row r="355" spans="1:6">
      <c r="A355" t="str">
        <f>Inventory!A:A</f>
        <v>w11gintraap1a</v>
      </c>
      <c r="B355" t="str">
        <f>Inventory!AL:AL</f>
        <v>VPC (yet)</v>
      </c>
      <c r="C355" t="str">
        <f>Inventory!AM:AM</f>
        <v>October</v>
      </c>
      <c r="D355">
        <f>IFERROR(VLOOKUP(C:C,工作表2!A:B,2,0),"")</f>
        <v>10</v>
      </c>
      <c r="E355" t="str">
        <f>Inventory!AN:AN</f>
        <v>AP</v>
      </c>
      <c r="F355" t="s">
        <v>6878</v>
      </c>
    </row>
    <row r="356" spans="1:6">
      <c r="A356" t="str">
        <f>Inventory!A:A</f>
        <v>w11gintradb1a</v>
      </c>
      <c r="B356" t="str">
        <f>Inventory!AL:AL</f>
        <v>VPC (yet)</v>
      </c>
      <c r="C356" t="str">
        <f>Inventory!AM:AM</f>
        <v>October</v>
      </c>
      <c r="D356">
        <f>IFERROR(VLOOKUP(C:C,工作表2!A:B,2,0),"")</f>
        <v>10</v>
      </c>
      <c r="E356" t="str">
        <f>Inventory!AN:AN</f>
        <v>AP</v>
      </c>
      <c r="F356" t="s">
        <v>6878</v>
      </c>
    </row>
    <row r="357" spans="1:6">
      <c r="A357" t="str">
        <f>Inventory!A:A</f>
        <v>w11sintraap01</v>
      </c>
      <c r="B357" t="str">
        <f>Inventory!AL:AL</f>
        <v>Non VPC(Location/Technical Constraint)</v>
      </c>
      <c r="C357" t="str">
        <f>Inventory!AM:AM</f>
        <v/>
      </c>
      <c r="D357" t="str">
        <f>IFERROR(VLOOKUP(C:C,工作表2!A:B,2,0),"")</f>
        <v/>
      </c>
      <c r="E357" t="str">
        <f>Inventory!AN:AN</f>
        <v>AP</v>
      </c>
      <c r="F357" t="s">
        <v>6878</v>
      </c>
    </row>
    <row r="358" spans="1:6">
      <c r="A358" t="str">
        <f>Inventory!A:A</f>
        <v>w11sintradb01</v>
      </c>
      <c r="B358" t="str">
        <f>Inventory!AL:AL</f>
        <v>Non VPC(Location/Technical Constraint)</v>
      </c>
      <c r="C358" t="str">
        <f>Inventory!AM:AM</f>
        <v/>
      </c>
      <c r="D358" t="str">
        <f>IFERROR(VLOOKUP(C:C,工作表2!A:B,2,0),"")</f>
        <v/>
      </c>
      <c r="E358" t="str">
        <f>Inventory!AN:AN</f>
        <v>AP</v>
      </c>
      <c r="F358" t="s">
        <v>6878</v>
      </c>
    </row>
    <row r="359" spans="1:6">
      <c r="A359" t="str">
        <f>Inventory!A:A</f>
        <v>a11glptwapp1a</v>
      </c>
      <c r="B359" t="str">
        <f>Inventory!AL:AL</f>
        <v>Non VPC(Location/Technical Constraint)</v>
      </c>
      <c r="C359" t="str">
        <f>Inventory!AM:AM</f>
        <v/>
      </c>
      <c r="D359" t="str">
        <f>IFERROR(VLOOKUP(C:C,工作表2!A:B,2,0),"")</f>
        <v/>
      </c>
      <c r="E359" t="str">
        <f>Inventory!AN:AN</f>
        <v>AP</v>
      </c>
      <c r="F359" t="s">
        <v>6958</v>
      </c>
    </row>
    <row r="360" spans="1:6">
      <c r="A360" t="str">
        <f>Inventory!A:A</f>
        <v>a11glptwapp1a</v>
      </c>
      <c r="B360" t="str">
        <f>Inventory!AL:AL</f>
        <v>Non VPC(Location/Technical Constraint)</v>
      </c>
      <c r="C360" t="str">
        <f>Inventory!AM:AM</f>
        <v/>
      </c>
      <c r="D360" t="str">
        <f>IFERROR(VLOOKUP(C:C,工作表2!A:B,2,0),"")</f>
        <v/>
      </c>
      <c r="E360" t="str">
        <f>Inventory!AN:AN</f>
        <v>AP</v>
      </c>
      <c r="F360" t="s">
        <v>6958</v>
      </c>
    </row>
    <row r="361" spans="1:6">
      <c r="A361" t="str">
        <f>Inventory!A:A</f>
        <v>a11glptwdb1a</v>
      </c>
      <c r="B361" t="str">
        <f>Inventory!AL:AL</f>
        <v>Non VPC(Location/Technical Constraint)</v>
      </c>
      <c r="C361" t="str">
        <f>Inventory!AM:AM</f>
        <v/>
      </c>
      <c r="D361" t="str">
        <f>IFERROR(VLOOKUP(C:C,工作表2!A:B,2,0),"")</f>
        <v/>
      </c>
      <c r="E361" t="str">
        <f>Inventory!AN:AN</f>
        <v>AP</v>
      </c>
      <c r="F361" t="s">
        <v>6958</v>
      </c>
    </row>
    <row r="362" spans="1:6">
      <c r="A362" t="str">
        <f>Inventory!A:A</f>
        <v>a11rlptwdb1a</v>
      </c>
      <c r="B362" t="str">
        <f>Inventory!AL:AL</f>
        <v>Non VPC(Location/Technical Constraint)</v>
      </c>
      <c r="C362" t="str">
        <f>Inventory!AM:AM</f>
        <v/>
      </c>
      <c r="D362" t="str">
        <f>IFERROR(VLOOKUP(C:C,工作表2!A:B,2,0),"")</f>
        <v/>
      </c>
      <c r="E362" t="str">
        <f>Inventory!AN:AN</f>
        <v>AP</v>
      </c>
      <c r="F362" t="s">
        <v>6958</v>
      </c>
    </row>
    <row r="363" spans="1:6">
      <c r="A363" t="str">
        <f>Inventory!A:A</f>
        <v>w11glptwlgs1a</v>
      </c>
      <c r="B363" t="str">
        <f>Inventory!AL:AL</f>
        <v>VPC (yet)</v>
      </c>
      <c r="C363" t="str">
        <f>Inventory!AM:AM</f>
        <v>July</v>
      </c>
      <c r="D363">
        <f>IFERROR(VLOOKUP(C:C,工作表2!A:B,2,0),"")</f>
        <v>7</v>
      </c>
      <c r="E363" t="str">
        <f>Inventory!AN:AN</f>
        <v>AP</v>
      </c>
      <c r="F363" t="s">
        <v>6878</v>
      </c>
    </row>
    <row r="364" spans="1:6">
      <c r="A364" t="str">
        <f>Inventory!A:A</f>
        <v>w11glptwmis1a</v>
      </c>
      <c r="B364" t="str">
        <f>Inventory!AL:AL</f>
        <v>Non VPC(Location/Technical Constraint)</v>
      </c>
      <c r="C364" t="str">
        <f>Inventory!AM:AM</f>
        <v/>
      </c>
      <c r="D364" t="str">
        <f>IFERROR(VLOOKUP(C:C,工作表2!A:B,2,0),"")</f>
        <v/>
      </c>
      <c r="E364" t="str">
        <f>Inventory!AN:AN</f>
        <v>AP</v>
      </c>
      <c r="F364" t="s">
        <v>6958</v>
      </c>
    </row>
    <row r="365" spans="1:6">
      <c r="A365" t="str">
        <f>Inventory!A:A</f>
        <v>w11rlptwlgs1a</v>
      </c>
      <c r="B365" t="str">
        <f>Inventory!AL:AL</f>
        <v>VPC (yet)</v>
      </c>
      <c r="C365" t="str">
        <f>Inventory!AM:AM</f>
        <v>July</v>
      </c>
      <c r="D365">
        <f>IFERROR(VLOOKUP(C:C,工作表2!A:B,2,0),"")</f>
        <v>7</v>
      </c>
      <c r="E365" t="str">
        <f>Inventory!AN:AN</f>
        <v>AP</v>
      </c>
      <c r="F365" t="s">
        <v>6878</v>
      </c>
    </row>
    <row r="366" spans="1:6">
      <c r="A366" t="str">
        <f>Inventory!A:A</f>
        <v>w11gsmsdb1a</v>
      </c>
      <c r="B366" t="str">
        <f>Inventory!AL:AL</f>
        <v>VPC</v>
      </c>
      <c r="C366" t="str">
        <f>Inventory!AM:AM</f>
        <v/>
      </c>
      <c r="D366" t="str">
        <f>IFERROR(VLOOKUP(C:C,工作表2!A:B,2,0),"")</f>
        <v/>
      </c>
      <c r="E366" t="str">
        <f>Inventory!AN:AN</f>
        <v>AP</v>
      </c>
      <c r="F366" t="s">
        <v>6878</v>
      </c>
    </row>
    <row r="367" spans="1:6">
      <c r="A367" t="str">
        <f>Inventory!A:A</f>
        <v>w11gvcs1a</v>
      </c>
      <c r="B367" t="str">
        <f>Inventory!AL:AL</f>
        <v>VPC (yet)</v>
      </c>
      <c r="C367" t="str">
        <f>Inventory!AM:AM</f>
        <v>August</v>
      </c>
      <c r="D367">
        <f>IFERROR(VLOOKUP(C:C,工作表2!A:B,2,0),"")</f>
        <v>8</v>
      </c>
      <c r="E367" t="str">
        <f>Inventory!AN:AN</f>
        <v>AP</v>
      </c>
      <c r="F367" t="s">
        <v>6878</v>
      </c>
    </row>
    <row r="368" spans="1:6">
      <c r="A368" t="str">
        <f>Inventory!A:A</f>
        <v>w11rsmsdb1a</v>
      </c>
      <c r="B368" t="str">
        <f>Inventory!AL:AL</f>
        <v>VPC (yet)</v>
      </c>
      <c r="C368" t="str">
        <f>Inventory!AM:AM</f>
        <v>August</v>
      </c>
      <c r="D368">
        <f>IFERROR(VLOOKUP(C:C,工作表2!A:B,2,0),"")</f>
        <v>8</v>
      </c>
      <c r="E368" t="str">
        <f>Inventory!AN:AN</f>
        <v>AP</v>
      </c>
      <c r="F368" t="s">
        <v>6878</v>
      </c>
    </row>
    <row r="369" spans="1:6">
      <c r="A369" t="str">
        <f>Inventory!A:A</f>
        <v>w11ssmsdb01</v>
      </c>
      <c r="B369" t="str">
        <f>Inventory!AL:AL</f>
        <v>Non VPC(Location/Technical Constraint)</v>
      </c>
      <c r="C369" t="str">
        <f>Inventory!AM:AM</f>
        <v/>
      </c>
      <c r="D369" t="str">
        <f>IFERROR(VLOOKUP(C:C,工作表2!A:B,2,0),"")</f>
        <v/>
      </c>
      <c r="E369" t="str">
        <f>Inventory!AN:AN</f>
        <v>AP</v>
      </c>
      <c r="F369" t="s">
        <v>6878</v>
      </c>
    </row>
    <row r="370" spans="1:6">
      <c r="A370" t="str">
        <f>Inventory!A:A</f>
        <v>w11svcs1a</v>
      </c>
      <c r="B370" t="str">
        <f>Inventory!AL:AL</f>
        <v>Non VPC(Location/Technical Constraint)</v>
      </c>
      <c r="C370" t="str">
        <f>Inventory!AM:AM</f>
        <v/>
      </c>
      <c r="D370" t="str">
        <f>IFERROR(VLOOKUP(C:C,工作表2!A:B,2,0),"")</f>
        <v/>
      </c>
      <c r="E370" t="str">
        <f>Inventory!AN:AN</f>
        <v>AP</v>
      </c>
      <c r="F370" t="s">
        <v>6878</v>
      </c>
    </row>
    <row r="371" spans="1:6">
      <c r="A371" t="str">
        <f>Inventory!A:A</f>
        <v>x11gsmsap1a</v>
      </c>
      <c r="B371" t="str">
        <f>Inventory!AL:AL</f>
        <v>VPC (yet)</v>
      </c>
      <c r="C371" t="str">
        <f>Inventory!AM:AM</f>
        <v>August</v>
      </c>
      <c r="D371">
        <f>IFERROR(VLOOKUP(C:C,工作表2!A:B,2,0),"")</f>
        <v>8</v>
      </c>
      <c r="E371" t="str">
        <f>Inventory!AN:AN</f>
        <v>AP</v>
      </c>
      <c r="F371" t="s">
        <v>6878</v>
      </c>
    </row>
    <row r="372" spans="1:6">
      <c r="A372" t="str">
        <f>Inventory!A:A</f>
        <v>x11gsmsweb1a</v>
      </c>
      <c r="B372" t="str">
        <f>Inventory!AL:AL</f>
        <v>VPC (yet)</v>
      </c>
      <c r="C372" t="str">
        <f>Inventory!AM:AM</f>
        <v>August</v>
      </c>
      <c r="D372">
        <f>IFERROR(VLOOKUP(C:C,工作表2!A:B,2,0),"")</f>
        <v>8</v>
      </c>
      <c r="E372" t="str">
        <f>Inventory!AN:AN</f>
        <v>AP</v>
      </c>
      <c r="F372" t="s">
        <v>6878</v>
      </c>
    </row>
    <row r="373" spans="1:6">
      <c r="A373" t="str">
        <f>Inventory!A:A</f>
        <v>x11rsmsap1a</v>
      </c>
      <c r="B373" t="str">
        <f>Inventory!AL:AL</f>
        <v>VPC (yet)</v>
      </c>
      <c r="C373" t="str">
        <f>Inventory!AM:AM</f>
        <v>August</v>
      </c>
      <c r="D373">
        <f>IFERROR(VLOOKUP(C:C,工作表2!A:B,2,0),"")</f>
        <v>8</v>
      </c>
      <c r="E373" t="str">
        <f>Inventory!AN:AN</f>
        <v>AP</v>
      </c>
      <c r="F373" t="s">
        <v>6878</v>
      </c>
    </row>
    <row r="374" spans="1:6">
      <c r="A374" t="str">
        <f>Inventory!A:A</f>
        <v>x11rsmsweb1a</v>
      </c>
      <c r="B374" t="str">
        <f>Inventory!AL:AL</f>
        <v>VPC (yet)</v>
      </c>
      <c r="C374" t="str">
        <f>Inventory!AM:AM</f>
        <v>August</v>
      </c>
      <c r="D374">
        <f>IFERROR(VLOOKUP(C:C,工作表2!A:B,2,0),"")</f>
        <v>8</v>
      </c>
      <c r="E374" t="str">
        <f>Inventory!AN:AN</f>
        <v>AP</v>
      </c>
      <c r="F374" t="s">
        <v>6878</v>
      </c>
    </row>
    <row r="375" spans="1:6">
      <c r="A375" t="str">
        <f>Inventory!A:A</f>
        <v>x11ssmsap1a</v>
      </c>
      <c r="B375" t="str">
        <f>Inventory!AL:AL</f>
        <v>Non VPC(Location/Technical Constraint)</v>
      </c>
      <c r="C375" t="str">
        <f>Inventory!AM:AM</f>
        <v/>
      </c>
      <c r="D375" t="str">
        <f>IFERROR(VLOOKUP(C:C,工作表2!A:B,2,0),"")</f>
        <v/>
      </c>
      <c r="E375" t="str">
        <f>Inventory!AN:AN</f>
        <v>AP</v>
      </c>
      <c r="F375" t="s">
        <v>6878</v>
      </c>
    </row>
    <row r="376" spans="1:6">
      <c r="A376" t="str">
        <f>Inventory!A:A</f>
        <v>x11ssmsweb1a</v>
      </c>
      <c r="B376" t="str">
        <f>Inventory!AL:AL</f>
        <v>Non VPC(Location/Technical Constraint)</v>
      </c>
      <c r="C376" t="str">
        <f>Inventory!AM:AM</f>
        <v/>
      </c>
      <c r="D376" t="str">
        <f>IFERROR(VLOOKUP(C:C,工作表2!A:B,2,0),"")</f>
        <v/>
      </c>
      <c r="E376" t="str">
        <f>Inventory!AN:AN</f>
        <v>AP</v>
      </c>
      <c r="F376" t="s">
        <v>6878</v>
      </c>
    </row>
    <row r="377" spans="1:6">
      <c r="A377" t="str">
        <f>Inventory!A:A</f>
        <v>w11buasweb01</v>
      </c>
      <c r="B377" t="str">
        <f>Inventory!AL:AL</f>
        <v>Non VPC(Location/Technical Constraint)</v>
      </c>
      <c r="C377" t="str">
        <f>Inventory!AM:AM</f>
        <v/>
      </c>
      <c r="D377" t="str">
        <f>IFERROR(VLOOKUP(C:C,工作表2!A:B,2,0),"")</f>
        <v/>
      </c>
      <c r="E377" t="str">
        <f>Inventory!AN:AN</f>
        <v>AP</v>
      </c>
      <c r="F377" t="s">
        <v>6878</v>
      </c>
    </row>
    <row r="378" spans="1:6">
      <c r="A378" t="str">
        <f>Inventory!A:A</f>
        <v>w11gdbri1a</v>
      </c>
      <c r="B378" t="str">
        <f>Inventory!AL:AL</f>
        <v>Non VPC(Location/Technical Constraint)</v>
      </c>
      <c r="C378" t="str">
        <f>Inventory!AM:AM</f>
        <v/>
      </c>
      <c r="D378" t="str">
        <f>IFERROR(VLOOKUP(C:C,工作表2!A:B,2,0),"")</f>
        <v/>
      </c>
      <c r="E378" t="str">
        <f>Inventory!AN:AN</f>
        <v>AP</v>
      </c>
      <c r="F378" t="s">
        <v>6958</v>
      </c>
    </row>
    <row r="379" spans="1:6">
      <c r="A379" t="str">
        <f>Inventory!A:A</f>
        <v>w11guasweb01</v>
      </c>
      <c r="B379" t="str">
        <f>Inventory!AL:AL</f>
        <v>VPC</v>
      </c>
      <c r="C379" t="str">
        <f>Inventory!AM:AM</f>
        <v/>
      </c>
      <c r="D379" t="str">
        <f>IFERROR(VLOOKUP(C:C,工作表2!A:B,2,0),"")</f>
        <v/>
      </c>
      <c r="E379" t="str">
        <f>Inventory!AN:AN</f>
        <v>AP</v>
      </c>
      <c r="F379" t="s">
        <v>6878</v>
      </c>
    </row>
    <row r="380" spans="1:6">
      <c r="A380" t="str">
        <f>Inventory!A:A</f>
        <v>w11suasweb01</v>
      </c>
      <c r="B380" t="str">
        <f>Inventory!AL:AL</f>
        <v>Non VPC(Location/Technical Constraint)</v>
      </c>
      <c r="C380" t="str">
        <f>Inventory!AM:AM</f>
        <v/>
      </c>
      <c r="D380" t="str">
        <f>IFERROR(VLOOKUP(C:C,工作表2!A:B,2,0),"")</f>
        <v/>
      </c>
      <c r="E380" t="str">
        <f>Inventory!AN:AN</f>
        <v>AP</v>
      </c>
      <c r="F380" t="s">
        <v>6878</v>
      </c>
    </row>
    <row r="381" spans="1:6">
      <c r="A381" t="str">
        <f>Inventory!A:A</f>
        <v>v11gvmvc1a</v>
      </c>
      <c r="B381" t="str">
        <f>Inventory!AL:AL</f>
        <v>Non VPC(Location/Technical Constraint)</v>
      </c>
      <c r="C381" t="str">
        <f>Inventory!AM:AM</f>
        <v/>
      </c>
      <c r="D381" t="str">
        <f>IFERROR(VLOOKUP(C:C,工作表2!A:B,2,0),"")</f>
        <v/>
      </c>
      <c r="E381" t="str">
        <f>Inventory!AN:AN</f>
        <v>infra</v>
      </c>
      <c r="F381" t="s">
        <v>6878</v>
      </c>
    </row>
    <row r="382" spans="1:6">
      <c r="A382" t="str">
        <f>Inventory!A:A</f>
        <v>v11gvmwesx01a</v>
      </c>
      <c r="B382" t="str">
        <f>Inventory!AL:AL</f>
        <v>Non VPC(Location/Technical Constraint)</v>
      </c>
      <c r="C382" t="str">
        <f>Inventory!AM:AM</f>
        <v/>
      </c>
      <c r="D382" t="str">
        <f>IFERROR(VLOOKUP(C:C,工作表2!A:B,2,0),"")</f>
        <v/>
      </c>
      <c r="E382" t="str">
        <f>Inventory!AN:AN</f>
        <v>infra</v>
      </c>
      <c r="F382" t="s">
        <v>6958</v>
      </c>
    </row>
    <row r="383" spans="1:6">
      <c r="A383" t="str">
        <f>Inventory!A:A</f>
        <v>v11gvmwesx03a</v>
      </c>
      <c r="B383" t="str">
        <f>Inventory!AL:AL</f>
        <v>Non VPC(Location/Technical Constraint)</v>
      </c>
      <c r="C383" t="str">
        <f>Inventory!AM:AM</f>
        <v/>
      </c>
      <c r="D383" t="str">
        <f>IFERROR(VLOOKUP(C:C,工作表2!A:B,2,0),"")</f>
        <v/>
      </c>
      <c r="E383" t="str">
        <f>Inventory!AN:AN</f>
        <v>infra</v>
      </c>
      <c r="F383" t="s">
        <v>6958</v>
      </c>
    </row>
    <row r="384" spans="1:6">
      <c r="A384" t="str">
        <f>Inventory!A:A</f>
        <v>v11gvmwesx04a</v>
      </c>
      <c r="B384" t="str">
        <f>Inventory!AL:AL</f>
        <v>Non VPC(Location/Technical Constraint)</v>
      </c>
      <c r="C384" t="str">
        <f>Inventory!AM:AM</f>
        <v/>
      </c>
      <c r="D384" t="str">
        <f>IFERROR(VLOOKUP(C:C,工作表2!A:B,2,0),"")</f>
        <v/>
      </c>
      <c r="E384" t="str">
        <f>Inventory!AN:AN</f>
        <v>infra</v>
      </c>
      <c r="F384" t="s">
        <v>6958</v>
      </c>
    </row>
    <row r="385" spans="1:6">
      <c r="A385" t="str">
        <f>Inventory!A:A</f>
        <v>v11gvmwesx05a</v>
      </c>
      <c r="B385" t="str">
        <f>Inventory!AL:AL</f>
        <v>Non VPC(Location/Technical Constraint)</v>
      </c>
      <c r="C385" t="str">
        <f>Inventory!AM:AM</f>
        <v/>
      </c>
      <c r="D385" t="str">
        <f>IFERROR(VLOOKUP(C:C,工作表2!A:B,2,0),"")</f>
        <v/>
      </c>
      <c r="E385" t="str">
        <f>Inventory!AN:AN</f>
        <v>infra</v>
      </c>
      <c r="F385" t="s">
        <v>6958</v>
      </c>
    </row>
    <row r="386" spans="1:6">
      <c r="A386" t="str">
        <f>Inventory!A:A</f>
        <v>v11gvmwesx06a</v>
      </c>
      <c r="B386" t="str">
        <f>Inventory!AL:AL</f>
        <v>Non VPC(Location/Technical Constraint)</v>
      </c>
      <c r="C386" t="str">
        <f>Inventory!AM:AM</f>
        <v/>
      </c>
      <c r="D386" t="str">
        <f>IFERROR(VLOOKUP(C:C,工作表2!A:B,2,0),"")</f>
        <v/>
      </c>
      <c r="E386" t="str">
        <f>Inventory!AN:AN</f>
        <v>infra</v>
      </c>
      <c r="F386" t="s">
        <v>6958</v>
      </c>
    </row>
    <row r="387" spans="1:6">
      <c r="A387" t="str">
        <f>Inventory!A:A</f>
        <v>v11gvmwesx07a</v>
      </c>
      <c r="B387" t="str">
        <f>Inventory!AL:AL</f>
        <v>Non VPC(Location/Technical Constraint)</v>
      </c>
      <c r="C387" t="str">
        <f>Inventory!AM:AM</f>
        <v/>
      </c>
      <c r="D387" t="str">
        <f>IFERROR(VLOOKUP(C:C,工作表2!A:B,2,0),"")</f>
        <v/>
      </c>
      <c r="E387" t="str">
        <f>Inventory!AN:AN</f>
        <v>infra</v>
      </c>
      <c r="F387" t="s">
        <v>6958</v>
      </c>
    </row>
    <row r="388" spans="1:6">
      <c r="A388" t="str">
        <f>Inventory!A:A</f>
        <v>v11gvmwesx08a</v>
      </c>
      <c r="B388" t="str">
        <f>Inventory!AL:AL</f>
        <v>Non VPC(Location/Technical Constraint)</v>
      </c>
      <c r="C388" t="str">
        <f>Inventory!AM:AM</f>
        <v/>
      </c>
      <c r="D388" t="str">
        <f>IFERROR(VLOOKUP(C:C,工作表2!A:B,2,0),"")</f>
        <v/>
      </c>
      <c r="E388" t="str">
        <f>Inventory!AN:AN</f>
        <v>infra</v>
      </c>
      <c r="F388" t="s">
        <v>6958</v>
      </c>
    </row>
    <row r="389" spans="1:6">
      <c r="A389" t="str">
        <f>Inventory!A:A</f>
        <v>v11gvmwesx09a</v>
      </c>
      <c r="B389" t="str">
        <f>Inventory!AL:AL</f>
        <v>Non VPC(Location/Technical Constraint)</v>
      </c>
      <c r="C389" t="str">
        <f>Inventory!AM:AM</f>
        <v/>
      </c>
      <c r="D389" t="str">
        <f>IFERROR(VLOOKUP(C:C,工作表2!A:B,2,0),"")</f>
        <v/>
      </c>
      <c r="E389" t="str">
        <f>Inventory!AN:AN</f>
        <v>infra</v>
      </c>
      <c r="F389" t="s">
        <v>6958</v>
      </c>
    </row>
    <row r="390" spans="1:6">
      <c r="A390" t="str">
        <f>Inventory!A:A</f>
        <v>v11gvmwesx10a</v>
      </c>
      <c r="B390" t="str">
        <f>Inventory!AL:AL</f>
        <v>Non VPC(Location/Technical Constraint)</v>
      </c>
      <c r="C390" t="str">
        <f>Inventory!AM:AM</f>
        <v/>
      </c>
      <c r="D390" t="str">
        <f>IFERROR(VLOOKUP(C:C,工作表2!A:B,2,0),"")</f>
        <v/>
      </c>
      <c r="E390" t="str">
        <f>Inventory!AN:AN</f>
        <v>infra</v>
      </c>
      <c r="F390" t="s">
        <v>6958</v>
      </c>
    </row>
    <row r="391" spans="1:6">
      <c r="A391" t="str">
        <f>Inventory!A:A</f>
        <v>v11gvmwesx11a</v>
      </c>
      <c r="B391" t="str">
        <f>Inventory!AL:AL</f>
        <v>Non VPC(Location/Technical Constraint)</v>
      </c>
      <c r="C391" t="str">
        <f>Inventory!AM:AM</f>
        <v/>
      </c>
      <c r="D391" t="str">
        <f>IFERROR(VLOOKUP(C:C,工作表2!A:B,2,0),"")</f>
        <v/>
      </c>
      <c r="E391" t="str">
        <f>Inventory!AN:AN</f>
        <v>infra</v>
      </c>
      <c r="F391" t="s">
        <v>6958</v>
      </c>
    </row>
    <row r="392" spans="1:6">
      <c r="A392" t="str">
        <f>Inventory!A:A</f>
        <v>v11gvmwesx12a</v>
      </c>
      <c r="B392" t="str">
        <f>Inventory!AL:AL</f>
        <v>Non VPC(Location/Technical Constraint)</v>
      </c>
      <c r="C392" t="str">
        <f>Inventory!AM:AM</f>
        <v/>
      </c>
      <c r="D392" t="str">
        <f>IFERROR(VLOOKUP(C:C,工作表2!A:B,2,0),"")</f>
        <v/>
      </c>
      <c r="E392" t="str">
        <f>Inventory!AN:AN</f>
        <v>infra</v>
      </c>
      <c r="F392" t="s">
        <v>6958</v>
      </c>
    </row>
    <row r="393" spans="1:6">
      <c r="A393" t="str">
        <f>Inventory!A:A</f>
        <v>v11gvmwesx13a</v>
      </c>
      <c r="B393" t="str">
        <f>Inventory!AL:AL</f>
        <v>Non VPC(Location/Technical Constraint)</v>
      </c>
      <c r="C393" t="str">
        <f>Inventory!AM:AM</f>
        <v/>
      </c>
      <c r="D393" t="str">
        <f>IFERROR(VLOOKUP(C:C,工作表2!A:B,2,0),"")</f>
        <v/>
      </c>
      <c r="E393" t="str">
        <f>Inventory!AN:AN</f>
        <v>infra</v>
      </c>
      <c r="F393" t="s">
        <v>6958</v>
      </c>
    </row>
    <row r="394" spans="1:6">
      <c r="A394" t="str">
        <f>Inventory!A:A</f>
        <v>v11gvmwesx14a</v>
      </c>
      <c r="B394" t="str">
        <f>Inventory!AL:AL</f>
        <v>Non VPC(Location/Technical Constraint)</v>
      </c>
      <c r="C394" t="str">
        <f>Inventory!AM:AM</f>
        <v/>
      </c>
      <c r="D394" t="str">
        <f>IFERROR(VLOOKUP(C:C,工作表2!A:B,2,0),"")</f>
        <v/>
      </c>
      <c r="E394" t="str">
        <f>Inventory!AN:AN</f>
        <v>infra</v>
      </c>
      <c r="F394" t="s">
        <v>6958</v>
      </c>
    </row>
    <row r="395" spans="1:6">
      <c r="A395" t="str">
        <f>Inventory!A:A</f>
        <v>v11rvmvc1a</v>
      </c>
      <c r="B395" t="str">
        <f>Inventory!AL:AL</f>
        <v>Non VPC(Location/Technical Constraint)</v>
      </c>
      <c r="C395" t="str">
        <f>Inventory!AM:AM</f>
        <v/>
      </c>
      <c r="D395" t="str">
        <f>IFERROR(VLOOKUP(C:C,工作表2!A:B,2,0),"")</f>
        <v/>
      </c>
      <c r="E395" t="str">
        <f>Inventory!AN:AN</f>
        <v>infra</v>
      </c>
      <c r="F395" t="s">
        <v>6878</v>
      </c>
    </row>
    <row r="396" spans="1:6">
      <c r="A396" t="str">
        <f>Inventory!A:A</f>
        <v>v11rvmwesx04a</v>
      </c>
      <c r="B396" t="str">
        <f>Inventory!AL:AL</f>
        <v>Non VPC(Location/Technical Constraint)</v>
      </c>
      <c r="C396" t="str">
        <f>Inventory!AM:AM</f>
        <v/>
      </c>
      <c r="D396" t="str">
        <f>IFERROR(VLOOKUP(C:C,工作表2!A:B,2,0),"")</f>
        <v/>
      </c>
      <c r="E396" t="str">
        <f>Inventory!AN:AN</f>
        <v>infra</v>
      </c>
      <c r="F396" t="s">
        <v>6958</v>
      </c>
    </row>
    <row r="397" spans="1:6">
      <c r="A397" t="str">
        <f>Inventory!A:A</f>
        <v>v11rvmwesx05a</v>
      </c>
      <c r="B397" t="str">
        <f>Inventory!AL:AL</f>
        <v>Non VPC(Location/Technical Constraint)</v>
      </c>
      <c r="C397" t="str">
        <f>Inventory!AM:AM</f>
        <v/>
      </c>
      <c r="D397" t="str">
        <f>IFERROR(VLOOKUP(C:C,工作表2!A:B,2,0),"")</f>
        <v/>
      </c>
      <c r="E397" t="str">
        <f>Inventory!AN:AN</f>
        <v>infra</v>
      </c>
      <c r="F397" t="s">
        <v>6958</v>
      </c>
    </row>
    <row r="398" spans="1:6">
      <c r="A398" t="str">
        <f>Inventory!A:A</f>
        <v>v11rvmwesx06a</v>
      </c>
      <c r="B398" t="str">
        <f>Inventory!AL:AL</f>
        <v>Non VPC(Location/Technical Constraint)</v>
      </c>
      <c r="C398" t="str">
        <f>Inventory!AM:AM</f>
        <v/>
      </c>
      <c r="D398" t="str">
        <f>IFERROR(VLOOKUP(C:C,工作表2!A:B,2,0),"")</f>
        <v/>
      </c>
      <c r="E398" t="str">
        <f>Inventory!AN:AN</f>
        <v>infra</v>
      </c>
      <c r="F398" t="s">
        <v>6958</v>
      </c>
    </row>
    <row r="399" spans="1:6">
      <c r="A399" t="str">
        <f>Inventory!A:A</f>
        <v>v11rvmwesx07a</v>
      </c>
      <c r="B399" t="str">
        <f>Inventory!AL:AL</f>
        <v>Non VPC(Location/Technical Constraint)</v>
      </c>
      <c r="C399" t="str">
        <f>Inventory!AM:AM</f>
        <v/>
      </c>
      <c r="D399" t="str">
        <f>IFERROR(VLOOKUP(C:C,工作表2!A:B,2,0),"")</f>
        <v/>
      </c>
      <c r="E399" t="str">
        <f>Inventory!AN:AN</f>
        <v>infra</v>
      </c>
      <c r="F399" t="s">
        <v>6958</v>
      </c>
    </row>
    <row r="400" spans="1:6">
      <c r="A400" t="str">
        <f>Inventory!A:A</f>
        <v>v11rvmwesx08a</v>
      </c>
      <c r="B400" t="str">
        <f>Inventory!AL:AL</f>
        <v>Non VPC(Location/Technical Constraint)</v>
      </c>
      <c r="C400" t="str">
        <f>Inventory!AM:AM</f>
        <v/>
      </c>
      <c r="D400" t="str">
        <f>IFERROR(VLOOKUP(C:C,工作表2!A:B,2,0),"")</f>
        <v/>
      </c>
      <c r="E400" t="str">
        <f>Inventory!AN:AN</f>
        <v>infra</v>
      </c>
      <c r="F400" t="s">
        <v>6958</v>
      </c>
    </row>
    <row r="401" spans="1:6">
      <c r="A401" t="str">
        <f>Inventory!A:A</f>
        <v>v11rvmwesx09a</v>
      </c>
      <c r="B401" t="str">
        <f>Inventory!AL:AL</f>
        <v>Non VPC(Location/Technical Constraint)</v>
      </c>
      <c r="C401" t="str">
        <f>Inventory!AM:AM</f>
        <v/>
      </c>
      <c r="D401" t="str">
        <f>IFERROR(VLOOKUP(C:C,工作表2!A:B,2,0),"")</f>
        <v/>
      </c>
      <c r="E401" t="str">
        <f>Inventory!AN:AN</f>
        <v>infra</v>
      </c>
      <c r="F401" t="s">
        <v>6958</v>
      </c>
    </row>
    <row r="402" spans="1:6">
      <c r="A402" t="str">
        <f>Inventory!A:A</f>
        <v>v11rvmwesx10a</v>
      </c>
      <c r="B402" t="str">
        <f>Inventory!AL:AL</f>
        <v>Non VPC(Location/Technical Constraint)</v>
      </c>
      <c r="C402" t="str">
        <f>Inventory!AM:AM</f>
        <v/>
      </c>
      <c r="D402" t="str">
        <f>IFERROR(VLOOKUP(C:C,工作表2!A:B,2,0),"")</f>
        <v/>
      </c>
      <c r="E402" t="str">
        <f>Inventory!AN:AN</f>
        <v>infra</v>
      </c>
      <c r="F402" t="s">
        <v>6958</v>
      </c>
    </row>
    <row r="403" spans="1:6">
      <c r="A403" t="str">
        <f>Inventory!A:A</f>
        <v>v11svmwesx01a</v>
      </c>
      <c r="B403" t="str">
        <f>Inventory!AL:AL</f>
        <v>Non VPC(Location/Technical Constraint)</v>
      </c>
      <c r="C403" t="str">
        <f>Inventory!AM:AM</f>
        <v/>
      </c>
      <c r="D403" t="str">
        <f>IFERROR(VLOOKUP(C:C,工作表2!A:B,2,0),"")</f>
        <v/>
      </c>
      <c r="E403" t="str">
        <f>Inventory!AN:AN</f>
        <v>infra</v>
      </c>
      <c r="F403" t="s">
        <v>6958</v>
      </c>
    </row>
    <row r="404" spans="1:6">
      <c r="A404" t="str">
        <f>Inventory!A:A</f>
        <v>v11svmwesx02a</v>
      </c>
      <c r="B404" t="str">
        <f>Inventory!AL:AL</f>
        <v>Non VPC(Location/Technical Constraint)</v>
      </c>
      <c r="C404" t="str">
        <f>Inventory!AM:AM</f>
        <v/>
      </c>
      <c r="D404" t="str">
        <f>IFERROR(VLOOKUP(C:C,工作表2!A:B,2,0),"")</f>
        <v/>
      </c>
      <c r="E404" t="str">
        <f>Inventory!AN:AN</f>
        <v>infra</v>
      </c>
      <c r="F404" t="s">
        <v>6958</v>
      </c>
    </row>
    <row r="405" spans="1:6">
      <c r="A405" t="str">
        <f>Inventory!A:A</f>
        <v>v11svmwesx06a</v>
      </c>
      <c r="B405" t="str">
        <f>Inventory!AL:AL</f>
        <v>Non VPC(Location/Technical Constraint)</v>
      </c>
      <c r="C405" t="str">
        <f>Inventory!AM:AM</f>
        <v/>
      </c>
      <c r="D405" t="str">
        <f>IFERROR(VLOOKUP(C:C,工作表2!A:B,2,0),"")</f>
        <v/>
      </c>
      <c r="E405" t="str">
        <f>Inventory!AN:AN</f>
        <v>infra</v>
      </c>
      <c r="F405" t="s">
        <v>6958</v>
      </c>
    </row>
    <row r="406" spans="1:6">
      <c r="A406" t="str">
        <f>Inventory!A:A</f>
        <v>v11svmwesx07a</v>
      </c>
      <c r="B406" t="str">
        <f>Inventory!AL:AL</f>
        <v>Non VPC(Location/Technical Constraint)</v>
      </c>
      <c r="C406" t="str">
        <f>Inventory!AM:AM</f>
        <v/>
      </c>
      <c r="D406" t="str">
        <f>IFERROR(VLOOKUP(C:C,工作表2!A:B,2,0),"")</f>
        <v/>
      </c>
      <c r="E406" t="str">
        <f>Inventory!AN:AN</f>
        <v>infra</v>
      </c>
      <c r="F406" t="s">
        <v>6958</v>
      </c>
    </row>
    <row r="407" spans="1:6">
      <c r="A407" t="str">
        <f>Inventory!A:A</f>
        <v>v11svmwesx08a</v>
      </c>
      <c r="B407" t="str">
        <f>Inventory!AL:AL</f>
        <v>Non VPC(Location/Technical Constraint)</v>
      </c>
      <c r="C407" t="str">
        <f>Inventory!AM:AM</f>
        <v/>
      </c>
      <c r="D407" t="str">
        <f>IFERROR(VLOOKUP(C:C,工作表2!A:B,2,0),"")</f>
        <v/>
      </c>
      <c r="E407" t="str">
        <f>Inventory!AN:AN</f>
        <v>infra</v>
      </c>
      <c r="F407" t="s">
        <v>6958</v>
      </c>
    </row>
    <row r="408" spans="1:6">
      <c r="A408" t="str">
        <f>Inventory!A:A</f>
        <v>v11svmwesx09a</v>
      </c>
      <c r="B408" t="str">
        <f>Inventory!AL:AL</f>
        <v>Non VPC(Location/Technical Constraint)</v>
      </c>
      <c r="C408" t="str">
        <f>Inventory!AM:AM</f>
        <v/>
      </c>
      <c r="D408" t="str">
        <f>IFERROR(VLOOKUP(C:C,工作表2!A:B,2,0),"")</f>
        <v/>
      </c>
      <c r="E408" t="str">
        <f>Inventory!AN:AN</f>
        <v>infra</v>
      </c>
      <c r="F408" t="s">
        <v>6958</v>
      </c>
    </row>
    <row r="409" spans="1:6">
      <c r="A409" t="str">
        <f>Inventory!A:A</f>
        <v>v11svmwesx10a</v>
      </c>
      <c r="B409" t="str">
        <f>Inventory!AL:AL</f>
        <v>Non VPC(Location/Technical Constraint)</v>
      </c>
      <c r="C409" t="str">
        <f>Inventory!AM:AM</f>
        <v/>
      </c>
      <c r="D409" t="str">
        <f>IFERROR(VLOOKUP(C:C,工作表2!A:B,2,0),"")</f>
        <v/>
      </c>
      <c r="E409" t="str">
        <f>Inventory!AN:AN</f>
        <v>infra</v>
      </c>
      <c r="F409" t="s">
        <v>6958</v>
      </c>
    </row>
    <row r="410" spans="1:6">
      <c r="A410" t="str">
        <f>Inventory!A:A</f>
        <v>w11svmvc2a</v>
      </c>
      <c r="B410" t="str">
        <f>Inventory!AL:AL</f>
        <v>Non VPC(Location/Technical Constraint)</v>
      </c>
      <c r="C410" t="str">
        <f>Inventory!AM:AM</f>
        <v/>
      </c>
      <c r="D410" t="str">
        <f>IFERROR(VLOOKUP(C:C,工作表2!A:B,2,0),"")</f>
        <v/>
      </c>
      <c r="E410" t="str">
        <f>Inventory!AN:AN</f>
        <v>infra</v>
      </c>
      <c r="F410" t="s">
        <v>6878</v>
      </c>
    </row>
    <row r="411" spans="1:6">
      <c r="B411" t="s">
        <v>594</v>
      </c>
    </row>
    <row r="412" spans="1:6">
      <c r="B412" t="s">
        <v>594</v>
      </c>
    </row>
    <row r="413" spans="1:6">
      <c r="B413" t="s">
        <v>594</v>
      </c>
    </row>
    <row r="414" spans="1:6">
      <c r="B414" t="s">
        <v>594</v>
      </c>
    </row>
    <row r="415" spans="1:6">
      <c r="B415" t="s">
        <v>594</v>
      </c>
    </row>
    <row r="416" spans="1:6">
      <c r="B416" t="s">
        <v>594</v>
      </c>
    </row>
    <row r="417" spans="2:2">
      <c r="B417" t="s">
        <v>594</v>
      </c>
    </row>
    <row r="418" spans="2:2">
      <c r="B418" t="s">
        <v>594</v>
      </c>
    </row>
  </sheetData>
  <autoFilter ref="C1:C418"/>
  <phoneticPr fontId="6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 sqref="A3"/>
    </sheetView>
  </sheetViews>
  <sheetFormatPr defaultRowHeight="15.75"/>
  <cols>
    <col min="1" max="1" width="16" customWidth="1"/>
  </cols>
  <sheetData>
    <row r="1" spans="1:2">
      <c r="A1" t="s">
        <v>8125</v>
      </c>
      <c r="B1">
        <v>8</v>
      </c>
    </row>
    <row r="2" spans="1:2">
      <c r="A2" t="s">
        <v>8126</v>
      </c>
      <c r="B2">
        <v>9</v>
      </c>
    </row>
    <row r="3" spans="1:2">
      <c r="A3" t="s">
        <v>8127</v>
      </c>
      <c r="B3">
        <v>10</v>
      </c>
    </row>
    <row r="4" spans="1:2">
      <c r="A4" t="s">
        <v>8128</v>
      </c>
      <c r="B4">
        <v>11</v>
      </c>
    </row>
    <row r="5" spans="1:2">
      <c r="A5" t="s">
        <v>8129</v>
      </c>
      <c r="B5">
        <v>12</v>
      </c>
    </row>
    <row r="6" spans="1:2">
      <c r="A6" t="s">
        <v>8130</v>
      </c>
      <c r="B6">
        <v>7</v>
      </c>
    </row>
    <row r="8" spans="1:2">
      <c r="A8" t="s">
        <v>8131</v>
      </c>
    </row>
  </sheetData>
  <phoneticPr fontId="6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2c4b4ec-0a04-4424-80b9-50fe7a68a632">
      <UserInfo>
        <DisplayName>Stone Chung Chun SHIH</DisplayName>
        <AccountId>47</AccountId>
        <AccountType/>
      </UserInfo>
      <UserInfo>
        <DisplayName>Miko Chia Ling CHIANG</DisplayName>
        <AccountId>3</AccountId>
        <AccountType/>
      </UserInfo>
      <UserInfo>
        <DisplayName>Joy Chung Yi SUNG</DisplayName>
        <AccountId>36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BD4FE8DEBB2A44A16876490CBAFFDC" ma:contentTypeVersion="6" ma:contentTypeDescription="Create a new document." ma:contentTypeScope="" ma:versionID="8f00ebac5e2ee253df30c0cb4bcf445a">
  <xsd:schema xmlns:xsd="http://www.w3.org/2001/XMLSchema" xmlns:xs="http://www.w3.org/2001/XMLSchema" xmlns:p="http://schemas.microsoft.com/office/2006/metadata/properties" xmlns:ns2="f2c4b4ec-0a04-4424-80b9-50fe7a68a632" xmlns:ns3="f8f7d8cb-d2d0-428b-92a3-d8d492c762e6" targetNamespace="http://schemas.microsoft.com/office/2006/metadata/properties" ma:root="true" ma:fieldsID="678778dea00ff842fe972fe7aba62f40" ns2:_="" ns3:_="">
    <xsd:import namespace="f2c4b4ec-0a04-4424-80b9-50fe7a68a632"/>
    <xsd:import namespace="f8f7d8cb-d2d0-428b-92a3-d8d492c762e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c4b4ec-0a04-4424-80b9-50fe7a68a63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f7d8cb-d2d0-428b-92a3-d8d492c762e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9F1BAE-23BC-46CC-B3C1-3BE6F05E923D}">
  <ds:schemaRefs>
    <ds:schemaRef ds:uri="http://schemas.microsoft.com/sharepoint/v3/contenttype/forms"/>
  </ds:schemaRefs>
</ds:datastoreItem>
</file>

<file path=customXml/itemProps2.xml><?xml version="1.0" encoding="utf-8"?>
<ds:datastoreItem xmlns:ds="http://schemas.openxmlformats.org/officeDocument/2006/customXml" ds:itemID="{0E74E2EE-101A-46D1-AAEF-8D1354CF4ABD}">
  <ds:schemaRefs>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dcmitype/"/>
    <ds:schemaRef ds:uri="http://www.w3.org/XML/1998/namespace"/>
    <ds:schemaRef ds:uri="http://purl.org/dc/elements/1.1/"/>
    <ds:schemaRef ds:uri="f8f7d8cb-d2d0-428b-92a3-d8d492c762e6"/>
    <ds:schemaRef ds:uri="f2c4b4ec-0a04-4424-80b9-50fe7a68a632"/>
  </ds:schemaRefs>
</ds:datastoreItem>
</file>

<file path=customXml/itemProps3.xml><?xml version="1.0" encoding="utf-8"?>
<ds:datastoreItem xmlns:ds="http://schemas.openxmlformats.org/officeDocument/2006/customXml" ds:itemID="{BF298AF7-DF74-4BA1-BBC8-16718A4821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c4b4ec-0a04-4424-80b9-50fe7a68a632"/>
    <ds:schemaRef ds:uri="f8f7d8cb-d2d0-428b-92a3-d8d492c762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Change Record</vt:lpstr>
      <vt:lpstr>CEP_July_list</vt:lpstr>
      <vt:lpstr>Sheet1</vt:lpstr>
      <vt:lpstr>RVTools_tabvInfo (2)</vt:lpstr>
      <vt:lpstr>RVTools_tabvInfo</vt:lpstr>
      <vt:lpstr>Inventory</vt:lpstr>
      <vt:lpstr>工作表7</vt:lpstr>
      <vt:lpstr>工作表1</vt:lpstr>
      <vt:lpstr>工作表2</vt:lpstr>
      <vt:lpstr>NEW</vt:lpstr>
      <vt:lpstr>工作表5</vt:lpstr>
      <vt:lpstr>工作表4</vt:lpstr>
      <vt:lpstr>舊的</vt:lpstr>
      <vt:lpstr>Decommission</vt:lpstr>
      <vt:lpstr>Revise</vt:lpstr>
    </vt:vector>
  </TitlesOfParts>
  <Manager/>
  <Company>IBM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2.0</dc:title>
  <dc:subject/>
  <dc:creator>Infra</dc:creator>
  <cp:keywords/>
  <dc:description>22/11/2012 - Added CEP Extractor</dc:description>
  <cp:lastModifiedBy>Yen Ta HUANG</cp:lastModifiedBy>
  <cp:revision/>
  <dcterms:created xsi:type="dcterms:W3CDTF">2012-08-08T09:03:37Z</dcterms:created>
  <dcterms:modified xsi:type="dcterms:W3CDTF">2018-08-20T02:09:14Z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0x010100BBBD4FE8DEBB2A44A16876490CBAFFDC</vt:lpwstr>
  </property>
</Properties>
</file>