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yentahuang\Desktop\JOY Power bi\"/>
    </mc:Choice>
  </mc:AlternateContent>
  <bookViews>
    <workbookView xWindow="0" yWindow="0" windowWidth="20490" windowHeight="7530" activeTab="3"/>
  </bookViews>
  <sheets>
    <sheet name="Application VMs" sheetId="1" r:id="rId1"/>
    <sheet name="Infra VMs" sheetId="3" r:id="rId2"/>
    <sheet name="Dashboard" sheetId="2" r:id="rId3"/>
    <sheet name="Sheet1" sheetId="4" r:id="rId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F20" i="2"/>
  <c r="F21" i="2"/>
  <c r="D22" i="2"/>
  <c r="E21" i="2"/>
  <c r="E20" i="2"/>
  <c r="C20" i="2"/>
  <c r="C21" i="2"/>
  <c r="B20" i="2"/>
  <c r="B21" i="2"/>
  <c r="B13" i="2" l="1"/>
  <c r="C13" i="2"/>
  <c r="E13" i="2" s="1"/>
  <c r="F13" i="2" s="1"/>
  <c r="B15" i="2"/>
  <c r="C15" i="2"/>
  <c r="E15" i="2" s="1"/>
  <c r="F15" i="2" s="1"/>
  <c r="E18" i="3"/>
  <c r="B28" i="3" l="1"/>
  <c r="E21" i="3" l="1"/>
  <c r="E20" i="3"/>
  <c r="E19" i="3"/>
  <c r="B2" i="2" l="1"/>
  <c r="D41" i="2"/>
  <c r="C25" i="2" l="1"/>
  <c r="C26" i="2"/>
  <c r="E26" i="2" s="1"/>
  <c r="F26" i="2" s="1"/>
  <c r="C27" i="2"/>
  <c r="E27" i="2" s="1"/>
  <c r="F27" i="2" s="1"/>
  <c r="C28" i="2"/>
  <c r="E28" i="2" s="1"/>
  <c r="F28" i="2" s="1"/>
  <c r="C29" i="2"/>
  <c r="E29" i="2" s="1"/>
  <c r="F29" i="2" s="1"/>
  <c r="C30" i="2"/>
  <c r="E30" i="2" s="1"/>
  <c r="F30" i="2" s="1"/>
  <c r="C31" i="2"/>
  <c r="E31" i="2" s="1"/>
  <c r="F31" i="2" s="1"/>
  <c r="C32" i="2"/>
  <c r="E32" i="2" s="1"/>
  <c r="F32" i="2" s="1"/>
  <c r="E33" i="2"/>
  <c r="F33" i="2" s="1"/>
  <c r="C34" i="2"/>
  <c r="E34" i="2" s="1"/>
  <c r="F34" i="2" s="1"/>
  <c r="C35" i="2"/>
  <c r="E35" i="2" s="1"/>
  <c r="F35" i="2" s="1"/>
  <c r="C36" i="2"/>
  <c r="E36" i="2" s="1"/>
  <c r="F36" i="2" s="1"/>
  <c r="C37" i="2"/>
  <c r="E37" i="2" s="1"/>
  <c r="F37" i="2" s="1"/>
  <c r="C38" i="2"/>
  <c r="E38" i="2" s="1"/>
  <c r="F38" i="2" s="1"/>
  <c r="C39" i="2"/>
  <c r="E39" i="2" s="1"/>
  <c r="F39" i="2" s="1"/>
  <c r="C40" i="2"/>
  <c r="E40" i="2" s="1"/>
  <c r="F40" i="2" s="1"/>
  <c r="B36" i="2"/>
  <c r="B37" i="2"/>
  <c r="B38" i="2"/>
  <c r="B39" i="2"/>
  <c r="B40" i="2"/>
  <c r="B26" i="2"/>
  <c r="B27" i="2"/>
  <c r="B28" i="2"/>
  <c r="B29" i="2"/>
  <c r="B30" i="2"/>
  <c r="B31" i="2"/>
  <c r="B32" i="2"/>
  <c r="B33" i="2"/>
  <c r="B34" i="2"/>
  <c r="B35" i="2"/>
  <c r="B25" i="2"/>
  <c r="E25" i="2" l="1"/>
  <c r="F25" i="2" s="1"/>
  <c r="C41" i="2"/>
  <c r="E41" i="2" s="1"/>
  <c r="F41" i="2" s="1"/>
  <c r="C3" i="2"/>
  <c r="E3" i="2" s="1"/>
  <c r="F3" i="2" s="1"/>
  <c r="C4" i="2"/>
  <c r="E4" i="2" s="1"/>
  <c r="F4" i="2" s="1"/>
  <c r="C5" i="2"/>
  <c r="E5" i="2" s="1"/>
  <c r="F5" i="2" s="1"/>
  <c r="C6" i="2"/>
  <c r="E6" i="2" s="1"/>
  <c r="F6" i="2" s="1"/>
  <c r="C7" i="2"/>
  <c r="E7" i="2" s="1"/>
  <c r="F7" i="2" s="1"/>
  <c r="C8" i="2"/>
  <c r="E8" i="2" s="1"/>
  <c r="F8" i="2" s="1"/>
  <c r="C9" i="2"/>
  <c r="E9" i="2" s="1"/>
  <c r="F9" i="2" s="1"/>
  <c r="C10" i="2"/>
  <c r="E10" i="2" s="1"/>
  <c r="F10" i="2" s="1"/>
  <c r="C11" i="2"/>
  <c r="E11" i="2" s="1"/>
  <c r="F11" i="2" s="1"/>
  <c r="C12" i="2"/>
  <c r="E12" i="2" s="1"/>
  <c r="F12" i="2" s="1"/>
  <c r="C14" i="2"/>
  <c r="E14" i="2" s="1"/>
  <c r="F14" i="2" s="1"/>
  <c r="C16" i="2"/>
  <c r="E16" i="2" s="1"/>
  <c r="F16" i="2" s="1"/>
  <c r="C17" i="2"/>
  <c r="E17" i="2" s="1"/>
  <c r="F17" i="2" s="1"/>
  <c r="C18" i="2"/>
  <c r="E18" i="2" s="1"/>
  <c r="F18" i="2" s="1"/>
  <c r="C19" i="2"/>
  <c r="E19" i="2" s="1"/>
  <c r="F19" i="2" s="1"/>
  <c r="C2" i="2"/>
  <c r="B19" i="2"/>
  <c r="B3" i="2"/>
  <c r="B4" i="2"/>
  <c r="B5" i="2"/>
  <c r="B6" i="2"/>
  <c r="B7" i="2"/>
  <c r="B8" i="2"/>
  <c r="B9" i="2"/>
  <c r="B10" i="2"/>
  <c r="B11" i="2"/>
  <c r="B12" i="2"/>
  <c r="B14" i="2"/>
  <c r="B16" i="2"/>
  <c r="B17" i="2"/>
  <c r="B18" i="2"/>
  <c r="C22" i="2" l="1"/>
  <c r="E2" i="2"/>
  <c r="F2" i="2" s="1"/>
  <c r="E22" i="2" l="1"/>
</calcChain>
</file>

<file path=xl/sharedStrings.xml><?xml version="1.0" encoding="utf-8"?>
<sst xmlns="http://schemas.openxmlformats.org/spreadsheetml/2006/main" count="280" uniqueCount="165">
  <si>
    <t>TCD to Migrate</t>
  </si>
  <si>
    <t>Live in VPC</t>
  </si>
  <si>
    <t>Date of Implementation</t>
  </si>
  <si>
    <t>Number of VMs</t>
  </si>
  <si>
    <t>June</t>
  </si>
  <si>
    <t>July</t>
  </si>
  <si>
    <t>Total</t>
    <phoneticPr fontId="1" type="noConversion"/>
  </si>
  <si>
    <t>Application
Name</t>
    <phoneticPr fontId="1" type="noConversion"/>
  </si>
  <si>
    <t>#VMs 
need to migrate to VPC</t>
    <phoneticPr fontId="1" type="noConversion"/>
  </si>
  <si>
    <t>#VMs 
complete migration</t>
    <phoneticPr fontId="1" type="noConversion"/>
  </si>
  <si>
    <t>percent</t>
    <phoneticPr fontId="1" type="noConversion"/>
  </si>
  <si>
    <t>DBS TW Citrix system</t>
  </si>
  <si>
    <t>CSS ACS system</t>
  </si>
  <si>
    <t>CyberAck</t>
  </si>
  <si>
    <t>Symantec SCSP Server</t>
  </si>
  <si>
    <t>1Bank AD</t>
  </si>
  <si>
    <t>Standard Build</t>
  </si>
  <si>
    <t>Security Information Event Management</t>
  </si>
  <si>
    <t>Applicatoin System</t>
    <phoneticPr fontId="1" type="noConversion"/>
  </si>
  <si>
    <t>Infra System</t>
    <phoneticPr fontId="1" type="noConversion"/>
  </si>
  <si>
    <t>FXML</t>
    <phoneticPr fontId="1" type="noConversion"/>
  </si>
  <si>
    <t>EJCIC</t>
    <phoneticPr fontId="1" type="noConversion"/>
  </si>
  <si>
    <t>WTS-TW shares the same Sever with CBCMSTW</t>
    <phoneticPr fontId="1" type="noConversion"/>
  </si>
  <si>
    <t>Insurance agent system</t>
    <phoneticPr fontId="1" type="noConversion"/>
  </si>
  <si>
    <t>Bonds Reporting System</t>
    <phoneticPr fontId="1" type="noConversion"/>
  </si>
  <si>
    <t>Application Name</t>
    <phoneticPr fontId="1" type="noConversion"/>
  </si>
  <si>
    <t>Application Name</t>
    <phoneticPr fontId="1" type="noConversion"/>
  </si>
  <si>
    <t>TWD Outward Remittance System</t>
    <phoneticPr fontId="1" type="noConversion"/>
  </si>
  <si>
    <t>LEAPS</t>
    <phoneticPr fontId="1" type="noConversion"/>
  </si>
  <si>
    <t>TW eACH Gateway</t>
    <phoneticPr fontId="1" type="noConversion"/>
  </si>
  <si>
    <t>WTS-TW</t>
    <phoneticPr fontId="1" type="noConversion"/>
  </si>
  <si>
    <t>Application Name</t>
    <phoneticPr fontId="1" type="noConversion"/>
  </si>
  <si>
    <t>progress</t>
    <phoneticPr fontId="1" type="noConversion"/>
  </si>
  <si>
    <t>Altiris</t>
  </si>
  <si>
    <t>BlueCoat</t>
  </si>
  <si>
    <t>CheckPoint</t>
  </si>
  <si>
    <t>Bomgar Remote Support</t>
  </si>
  <si>
    <t xml:space="preserve">Online Storage Devcies </t>
  </si>
  <si>
    <t>Regional Data Loss Prevention(DLP)</t>
    <phoneticPr fontId="1" type="noConversion"/>
  </si>
  <si>
    <t>Symantec SEPM Server</t>
  </si>
  <si>
    <t>Mcfee EPO Server</t>
  </si>
  <si>
    <t>LV</t>
    <phoneticPr fontId="1" type="noConversion"/>
  </si>
  <si>
    <t xml:space="preserve">downtime </t>
    <phoneticPr fontId="1" type="noConversion"/>
  </si>
  <si>
    <t>TBC</t>
    <phoneticPr fontId="1" type="noConversion"/>
  </si>
  <si>
    <t>Aug</t>
    <phoneticPr fontId="1" type="noConversion"/>
  </si>
  <si>
    <t>Sept</t>
    <phoneticPr fontId="1" type="noConversion"/>
  </si>
  <si>
    <t>Total</t>
    <phoneticPr fontId="1" type="noConversion"/>
  </si>
  <si>
    <t>hostname</t>
    <phoneticPr fontId="1" type="noConversion"/>
  </si>
  <si>
    <t>w11g1bnkdcs0101
w11g1bnkdcs0102</t>
    <phoneticPr fontId="1" type="noConversion"/>
  </si>
  <si>
    <t>w11gbcaa01
w11gbcaa02</t>
    <phoneticPr fontId="1" type="noConversion"/>
  </si>
  <si>
    <t>Connect Direct(Staging)</t>
    <phoneticPr fontId="1" type="noConversion"/>
  </si>
  <si>
    <t>day time</t>
    <phoneticPr fontId="1" type="noConversion"/>
  </si>
  <si>
    <t>Security Tools (lumension)</t>
    <phoneticPr fontId="1" type="noConversion"/>
  </si>
  <si>
    <t>Other</t>
    <phoneticPr fontId="1" type="noConversion"/>
  </si>
  <si>
    <t>w11gcmcne1a
w11rcmcne1a</t>
    <phoneticPr fontId="1" type="noConversion"/>
  </si>
  <si>
    <t>August</t>
    <phoneticPr fontId="1" type="noConversion"/>
  </si>
  <si>
    <t>Sept</t>
    <phoneticPr fontId="1" type="noConversion"/>
  </si>
  <si>
    <t>w11glum01</t>
    <phoneticPr fontId="1" type="noConversion"/>
  </si>
  <si>
    <t>x11gstdbpup1a
x11gstdbslog1a
x11rstdbpup1a
x11rstdbslog1a</t>
    <phoneticPr fontId="1" type="noConversion"/>
  </si>
  <si>
    <t>size</t>
    <phoneticPr fontId="1" type="noConversion"/>
  </si>
  <si>
    <t>window</t>
    <phoneticPr fontId="1" type="noConversion"/>
  </si>
  <si>
    <t>Venkata Narendra BABU GUNDAPANENI</t>
    <phoneticPr fontId="1" type="noConversion"/>
  </si>
  <si>
    <t>500G
260G
500G
200G</t>
    <phoneticPr fontId="1" type="noConversion"/>
  </si>
  <si>
    <t>370G</t>
    <phoneticPr fontId="1" type="noConversion"/>
  </si>
  <si>
    <t>132G</t>
    <phoneticPr fontId="1" type="noConversion"/>
  </si>
  <si>
    <t>580G</t>
    <phoneticPr fontId="1" type="noConversion"/>
  </si>
  <si>
    <t>140G</t>
    <phoneticPr fontId="1" type="noConversion"/>
  </si>
  <si>
    <t>580G</t>
    <phoneticPr fontId="1" type="noConversion"/>
  </si>
  <si>
    <t>280G
180G</t>
    <phoneticPr fontId="1" type="noConversion"/>
  </si>
  <si>
    <t>180G
230G</t>
    <phoneticPr fontId="1" type="noConversion"/>
  </si>
  <si>
    <t>replication</t>
    <phoneticPr fontId="1" type="noConversion"/>
  </si>
  <si>
    <t>done</t>
    <phoneticPr fontId="1" type="noConversion"/>
  </si>
  <si>
    <t>normal 
greenzone</t>
    <phoneticPr fontId="1" type="noConversion"/>
  </si>
  <si>
    <t>170G</t>
    <phoneticPr fontId="1" type="noConversion"/>
  </si>
  <si>
    <t>272G
272G</t>
    <phoneticPr fontId="1" type="noConversion"/>
  </si>
  <si>
    <t xml:space="preserve">280G
300G
330G
</t>
    <phoneticPr fontId="1" type="noConversion"/>
  </si>
  <si>
    <t>w11gstaging01
w11gstaging2a</t>
    <phoneticPr fontId="1" type="noConversion"/>
  </si>
  <si>
    <t>150G
115G
140G</t>
    <phoneticPr fontId="1" type="noConversion"/>
  </si>
  <si>
    <t xml:space="preserve">180G
200G
70G
 </t>
    <phoneticPr fontId="1" type="noConversion"/>
  </si>
  <si>
    <t>x11geachapp1a
x11geachgw1a
x11geachgw2a</t>
    <phoneticPr fontId="1" type="noConversion"/>
  </si>
  <si>
    <t>TWSMS</t>
    <phoneticPr fontId="1" type="noConversion"/>
  </si>
  <si>
    <t>w11gatmbom1a
w11gatmepo1a</t>
    <phoneticPr fontId="1" type="noConversion"/>
  </si>
  <si>
    <t>420G
140G
140G</t>
    <phoneticPr fontId="1" type="noConversion"/>
  </si>
  <si>
    <t>w11gejcicdb1a
x11gejcicapi1a
x11gejcicapi2a
x11gejcicapp1a
x11gejcicapp2a
x11gejcicgw1a</t>
    <phoneticPr fontId="1" type="noConversion"/>
  </si>
  <si>
    <t>Cardlink System (NMIP)</t>
    <phoneticPr fontId="1" type="noConversion"/>
  </si>
  <si>
    <t>Unisys Archive system</t>
    <phoneticPr fontId="1" type="noConversion"/>
  </si>
  <si>
    <t>June</t>
    <phoneticPr fontId="1" type="noConversion"/>
  </si>
  <si>
    <t>CBC Media Report System</t>
    <phoneticPr fontId="1" type="noConversion"/>
  </si>
  <si>
    <t>July</t>
    <phoneticPr fontId="1" type="noConversion"/>
  </si>
  <si>
    <t>TW Files Access Control System</t>
    <phoneticPr fontId="1" type="noConversion"/>
  </si>
  <si>
    <t>July</t>
    <phoneticPr fontId="1" type="noConversion"/>
  </si>
  <si>
    <t>Seal Image System</t>
    <phoneticPr fontId="1" type="noConversion"/>
  </si>
  <si>
    <t>TWD Cheque Clearing System</t>
    <phoneticPr fontId="1" type="noConversion"/>
  </si>
  <si>
    <t>July</t>
    <phoneticPr fontId="1" type="noConversion"/>
  </si>
  <si>
    <t>July</t>
    <phoneticPr fontId="1" type="noConversion"/>
  </si>
  <si>
    <t>Rate Board</t>
    <phoneticPr fontId="1" type="noConversion"/>
  </si>
  <si>
    <t>July</t>
    <phoneticPr fontId="1" type="noConversion"/>
  </si>
  <si>
    <t>CHAR</t>
    <phoneticPr fontId="1" type="noConversion"/>
  </si>
  <si>
    <t>August</t>
    <phoneticPr fontId="1" type="noConversion"/>
  </si>
  <si>
    <t>ATM Management System</t>
    <phoneticPr fontId="1" type="noConversion"/>
  </si>
  <si>
    <t>August</t>
    <phoneticPr fontId="1" type="noConversion"/>
  </si>
  <si>
    <t>10.230.114.159-w11admin-w11gdlpap01-OS-DLP</t>
    <phoneticPr fontId="1" type="noConversion"/>
  </si>
  <si>
    <t>10.231.114.52-root-x11gsiemep03a-OS-SIEM
10.230.114.2-root-x11rsiemep03a-OS-SIEM</t>
    <phoneticPr fontId="1" type="noConversion"/>
  </si>
  <si>
    <t>w11gscsp01</t>
    <phoneticPr fontId="1" type="noConversion"/>
  </si>
  <si>
    <t>10.231.114.33-w11admin-w11gscsp01-OS-SCSPTW</t>
    <phoneticPr fontId="1" type="noConversion"/>
  </si>
  <si>
    <t>w11gsepm01</t>
    <phoneticPr fontId="1" type="noConversion"/>
  </si>
  <si>
    <t>w11gepo1a</t>
    <phoneticPr fontId="1" type="noConversion"/>
  </si>
  <si>
    <t>10.231.114.19-w11admin-w11gepo1a-OS-EPOTW</t>
    <phoneticPr fontId="1" type="noConversion"/>
  </si>
  <si>
    <t>10.231.114.24-w11admin-w11gsepm01-OS-SEPM</t>
    <phoneticPr fontId="1" type="noConversion"/>
  </si>
  <si>
    <t>13:00~15:00</t>
    <phoneticPr fontId="1" type="noConversion"/>
  </si>
  <si>
    <t>Sept</t>
    <phoneticPr fontId="1" type="noConversion"/>
  </si>
  <si>
    <t>Setp</t>
    <phoneticPr fontId="1" type="noConversion"/>
  </si>
  <si>
    <t>2240G
2060G</t>
    <phoneticPr fontId="1" type="noConversion"/>
  </si>
  <si>
    <t>ID required: 10.197.228.5-w01admin-REG1
Approver group: PSG_DBSGOV_INFMM
Implementer group: PSG_DBSINF_INFMM</t>
    <phoneticPr fontId="1" type="noConversion"/>
  </si>
  <si>
    <t>complete</t>
    <phoneticPr fontId="1" type="noConversion"/>
  </si>
  <si>
    <t>PDC</t>
    <phoneticPr fontId="1" type="noConversion"/>
  </si>
  <si>
    <t>SDC</t>
    <phoneticPr fontId="1" type="noConversion"/>
  </si>
  <si>
    <t>PDC
SDC</t>
    <phoneticPr fontId="1" type="noConversion"/>
  </si>
  <si>
    <t>PDC
PDC
SDC
SDC</t>
    <phoneticPr fontId="1" type="noConversion"/>
  </si>
  <si>
    <t>w11gcybacpm01
w11gcybpsm01
w11gcybpsm02</t>
    <phoneticPr fontId="1" type="noConversion"/>
  </si>
  <si>
    <t>w11gdlpap01</t>
    <phoneticPr fontId="1" type="noConversion"/>
  </si>
  <si>
    <t>200G</t>
    <phoneticPr fontId="1" type="noConversion"/>
  </si>
  <si>
    <t>x11gsiemep03a
x11rsiemep03a</t>
    <phoneticPr fontId="1" type="noConversion"/>
  </si>
  <si>
    <t>1060G
1060G</t>
    <phoneticPr fontId="1" type="noConversion"/>
  </si>
  <si>
    <t>done
done</t>
    <phoneticPr fontId="1" type="noConversion"/>
  </si>
  <si>
    <t>done</t>
    <phoneticPr fontId="1" type="noConversion"/>
  </si>
  <si>
    <t>progress</t>
    <phoneticPr fontId="1" type="noConversion"/>
  </si>
  <si>
    <t>10.231.114.4-w11admin-w11gamsap1a-OS-AMST
10.231.114.5-w11admin-w11gamsdb1a-OS-AMST
10.231.114.6-w11admin-w11gamssap1a-OS-AMST</t>
    <phoneticPr fontId="1" type="noConversion"/>
  </si>
  <si>
    <t>10.230.114.18-w11admin-w11gcpsc01-OS-IMNMSTW
10.231.114.18-w11admin-w11gcpsc02-OS-IMNMSTW</t>
    <phoneticPr fontId="1" type="noConversion"/>
  </si>
  <si>
    <t>10.231.114.187-w11admin-w11gbcaa01-OS-IMSURFTW
10.230.114.187-w11admin-w11gbcaa02-OS-IMSURFTW</t>
    <phoneticPr fontId="1" type="noConversion"/>
  </si>
  <si>
    <t>10.231.114.9-w11admin-w11gstaging2a-OS-Stage
10.230.114.9-w11admin-w11gstaging01-OS-Stage</t>
    <phoneticPr fontId="1" type="noConversion"/>
  </si>
  <si>
    <t>10.231.114.168-w11admin-w11gcssacs1a-OS-PROWATCH</t>
    <phoneticPr fontId="1" type="noConversion"/>
  </si>
  <si>
    <t>10.231.114.163-w11admin-w11gcybacpm01-OS-CYBTW
10.231.114.23-w11admin-w11gcybpsm01-OS-CYBTW
10.230.114.23-w11admin-w11gcybpsm02-OS-CYBTW</t>
    <phoneticPr fontId="1" type="noConversion"/>
  </si>
  <si>
    <t>10.231.114.60-w11admin-w11gctx2fa3a-OS-Citrix
10.231.114.48-w11admin-w11gctxsa1a-OS-CITRIX
10.231.114.197-w11admin-w11gctxsg01-OS-Citrix</t>
    <phoneticPr fontId="1" type="noConversion"/>
  </si>
  <si>
    <t>no id to withdraw</t>
    <phoneticPr fontId="1" type="noConversion"/>
  </si>
  <si>
    <t>w11gcssacs1a</t>
    <phoneticPr fontId="1" type="noConversion"/>
  </si>
  <si>
    <t>x11gbomgar1a</t>
    <phoneticPr fontId="1" type="noConversion"/>
  </si>
  <si>
    <t>w11gcpsc01
w11gcpsc02</t>
    <phoneticPr fontId="1" type="noConversion"/>
  </si>
  <si>
    <r>
      <t>S</t>
    </r>
    <r>
      <rPr>
        <sz val="12"/>
        <color theme="1"/>
        <rFont val="Calibri"/>
        <family val="2"/>
      </rPr>
      <t>ept</t>
    </r>
    <phoneticPr fontId="1" type="noConversion"/>
  </si>
  <si>
    <r>
      <t xml:space="preserve">w11gamsap1a
w11gamsdb1a
w11gamssap1a
</t>
    </r>
    <r>
      <rPr>
        <strike/>
        <sz val="12"/>
        <color rgb="FFFF0000"/>
        <rFont val="Calibri"/>
        <family val="2"/>
      </rPr>
      <t>w11gamstdb1a
w11gamstweb1a</t>
    </r>
    <phoneticPr fontId="1" type="noConversion"/>
  </si>
  <si>
    <r>
      <t>A</t>
    </r>
    <r>
      <rPr>
        <sz val="12"/>
        <color theme="1"/>
        <rFont val="Calibri"/>
        <family val="2"/>
      </rPr>
      <t>ug</t>
    </r>
    <phoneticPr fontId="1" type="noConversion"/>
  </si>
  <si>
    <r>
      <t>A</t>
    </r>
    <r>
      <rPr>
        <sz val="12"/>
        <color theme="1"/>
        <rFont val="Calibri"/>
        <family val="2"/>
      </rPr>
      <t>ug</t>
    </r>
    <phoneticPr fontId="1" type="noConversion"/>
  </si>
  <si>
    <r>
      <t>S</t>
    </r>
    <r>
      <rPr>
        <sz val="12"/>
        <color theme="0"/>
        <rFont val="Calibri"/>
        <family val="2"/>
      </rPr>
      <t>ept</t>
    </r>
    <phoneticPr fontId="1" type="noConversion"/>
  </si>
  <si>
    <r>
      <rPr>
        <strike/>
        <sz val="12"/>
        <color theme="1"/>
        <rFont val="Calibri"/>
        <family val="2"/>
      </rPr>
      <t>w11gctx2fa02</t>
    </r>
    <r>
      <rPr>
        <sz val="12"/>
        <color theme="1"/>
        <rFont val="Calibri"/>
        <family val="2"/>
      </rPr>
      <t xml:space="preserve">
w11gctx2fa3a
</t>
    </r>
    <r>
      <rPr>
        <strike/>
        <sz val="12"/>
        <color theme="1"/>
        <rFont val="Calibri"/>
        <family val="2"/>
      </rPr>
      <t>w11gctxsa02</t>
    </r>
    <r>
      <rPr>
        <sz val="12"/>
        <color theme="1"/>
        <rFont val="Calibri"/>
        <family val="2"/>
      </rPr>
      <t xml:space="preserve">
w11gctxsa1a
w11gctxsg01
</t>
    </r>
    <r>
      <rPr>
        <strike/>
        <sz val="12"/>
        <color theme="1"/>
        <rFont val="Calibri"/>
        <family val="2"/>
      </rPr>
      <t>w11gctxsg02</t>
    </r>
    <phoneticPr fontId="1" type="noConversion"/>
  </si>
  <si>
    <r>
      <t>A</t>
    </r>
    <r>
      <rPr>
        <sz val="12"/>
        <color theme="1"/>
        <rFont val="Calibri"/>
        <family val="2"/>
      </rPr>
      <t>ug</t>
    </r>
    <phoneticPr fontId="1" type="noConversion"/>
  </si>
  <si>
    <r>
      <t>A</t>
    </r>
    <r>
      <rPr>
        <sz val="12"/>
        <color theme="1"/>
        <rFont val="Calibri"/>
        <family val="2"/>
      </rPr>
      <t>ug</t>
    </r>
    <phoneticPr fontId="1" type="noConversion"/>
  </si>
  <si>
    <r>
      <t>T</t>
    </r>
    <r>
      <rPr>
        <sz val="12"/>
        <color theme="1"/>
        <rFont val="Calibri"/>
        <family val="2"/>
      </rPr>
      <t xml:space="preserve">obey </t>
    </r>
    <phoneticPr fontId="1" type="noConversion"/>
  </si>
  <si>
    <t>Sept</t>
    <phoneticPr fontId="1" type="noConversion"/>
  </si>
  <si>
    <t>Sept</t>
    <phoneticPr fontId="1" type="noConversion"/>
  </si>
  <si>
    <t>85G
120G</t>
    <phoneticPr fontId="1" type="noConversion"/>
  </si>
  <si>
    <t>DBS TW AIX Infrastructure</t>
    <phoneticPr fontId="1" type="noConversion"/>
  </si>
  <si>
    <t>IDEAL3</t>
    <phoneticPr fontId="1" type="noConversion"/>
  </si>
  <si>
    <t>60G
140G</t>
    <phoneticPr fontId="1" type="noConversion"/>
  </si>
  <si>
    <t>W11GI3APP1A
W11RI3APP1A</t>
    <phoneticPr fontId="1" type="noConversion"/>
  </si>
  <si>
    <t>w11gintraap1a
w11gintradb1a</t>
    <phoneticPr fontId="1" type="noConversion"/>
  </si>
  <si>
    <t>110G</t>
    <phoneticPr fontId="1" type="noConversion"/>
  </si>
  <si>
    <t>360G
250G
250G
250G
250G
320G</t>
    <phoneticPr fontId="1" type="noConversion"/>
  </si>
  <si>
    <t>dr vpc alreay</t>
    <phoneticPr fontId="1" type="noConversion"/>
  </si>
  <si>
    <t>September</t>
  </si>
  <si>
    <t>September</t>
    <phoneticPr fontId="1" type="noConversion"/>
  </si>
  <si>
    <t>Altiris Symantec Management Platform</t>
    <phoneticPr fontId="1" type="noConversion"/>
  </si>
  <si>
    <t>BlueCoat Reporting system</t>
    <phoneticPr fontId="1" type="noConversion"/>
  </si>
  <si>
    <t>CheckPoint Smart Center</t>
    <phoneticPr fontId="1" type="noConversion"/>
  </si>
  <si>
    <t>Loan Evaluation and Application Processing System in TW (LEAPS)</t>
    <phoneticPr fontId="1" type="noConversion"/>
  </si>
  <si>
    <t>TW SMS Gateway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</si>
</sst>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b/>
      <sz val="10"/>
      <color rgb="FFFFFFFF"/>
      <name val="Calibri Light"/>
      <family val="2"/>
    </font>
    <font>
      <sz val="11"/>
      <color theme="1"/>
      <name val="新細明體"/>
      <family val="2"/>
      <charset val="136"/>
      <scheme val="minor"/>
    </font>
    <font>
      <sz val="12"/>
      <color rgb="FFFF0000"/>
      <name val="Calibri"/>
      <family val="2"/>
    </font>
    <font>
      <sz val="12"/>
      <color rgb="FF000000"/>
      <name val="Calibri"/>
      <family val="2"/>
    </font>
    <font>
      <sz val="12"/>
      <color theme="0"/>
      <name val="Calibri"/>
      <family val="2"/>
    </font>
    <font>
      <sz val="12"/>
      <color rgb="FF000000"/>
      <name val="Calibri"/>
      <family val="2"/>
    </font>
    <font>
      <sz val="12"/>
      <color theme="0"/>
      <name val="Calibri"/>
      <family val="2"/>
    </font>
    <font>
      <sz val="12"/>
      <color theme="1"/>
      <name val="Calibri"/>
      <family val="2"/>
    </font>
    <font>
      <b/>
      <sz val="12"/>
      <color rgb="FFFFFFFF"/>
      <name val="Calibri"/>
      <family val="2"/>
    </font>
    <font>
      <strike/>
      <sz val="12"/>
      <color rgb="FFFF0000"/>
      <name val="Calibri"/>
      <family val="2"/>
    </font>
    <font>
      <strike/>
      <sz val="12"/>
      <color theme="1"/>
      <name val="Calibri"/>
      <family val="2"/>
    </font>
    <font>
      <b/>
      <sz val="12"/>
      <color rgb="FFFFFFFF"/>
      <name val="Calibri"/>
      <family val="2"/>
    </font>
    <font>
      <sz val="12"/>
      <color rgb="FF000000"/>
      <name val="Calibri Light"/>
      <family val="2"/>
    </font>
    <font>
      <sz val="10"/>
      <color rgb="FF000000"/>
      <name val="Calibri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8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9" fontId="3" fillId="0" borderId="0" xfId="0" applyNumberFormat="1" applyFont="1">
      <alignment vertical="center"/>
    </xf>
    <xf numFmtId="9" fontId="3" fillId="0" borderId="0" xfId="0" applyNumberFormat="1" applyFont="1" applyAlignment="1">
      <alignment horizontal="center" vertical="center"/>
    </xf>
    <xf numFmtId="0" fontId="6" fillId="0" borderId="5" xfId="0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9" fontId="6" fillId="0" borderId="5" xfId="0" applyNumberFormat="1" applyFont="1" applyBorder="1" applyAlignment="1">
      <alignment horizontal="center" vertical="center"/>
    </xf>
    <xf numFmtId="9" fontId="6" fillId="0" borderId="5" xfId="0" applyNumberFormat="1" applyFont="1" applyBorder="1">
      <alignment vertical="center"/>
    </xf>
    <xf numFmtId="9" fontId="3" fillId="0" borderId="5" xfId="0" applyNumberFormat="1" applyFont="1" applyBorder="1">
      <alignment vertical="center"/>
    </xf>
    <xf numFmtId="0" fontId="7" fillId="0" borderId="3" xfId="0" applyFont="1" applyBorder="1" applyAlignment="1">
      <alignment horizontal="center" vertical="center"/>
    </xf>
    <xf numFmtId="0" fontId="9" fillId="7" borderId="3" xfId="0" applyFont="1" applyFill="1" applyBorder="1">
      <alignment vertical="center"/>
    </xf>
    <xf numFmtId="0" fontId="9" fillId="7" borderId="4" xfId="0" applyFont="1" applyFill="1" applyBorder="1" applyAlignment="1">
      <alignment horizontal="center" vertical="center"/>
    </xf>
    <xf numFmtId="0" fontId="9" fillId="6" borderId="3" xfId="0" applyFont="1" applyFill="1" applyBorder="1">
      <alignment vertical="center"/>
    </xf>
    <xf numFmtId="0" fontId="9" fillId="6" borderId="4" xfId="0" applyFont="1" applyFill="1" applyBorder="1" applyAlignment="1">
      <alignment horizontal="center" vertical="center"/>
    </xf>
    <xf numFmtId="0" fontId="9" fillId="4" borderId="3" xfId="0" applyFont="1" applyFill="1" applyBorder="1">
      <alignment vertical="center"/>
    </xf>
    <xf numFmtId="0" fontId="9" fillId="4" borderId="4" xfId="0" applyFont="1" applyFill="1" applyBorder="1" applyAlignment="1">
      <alignment horizontal="center" vertical="center"/>
    </xf>
    <xf numFmtId="0" fontId="9" fillId="3" borderId="3" xfId="0" applyFont="1" applyFill="1" applyBorder="1">
      <alignment vertical="center"/>
    </xf>
    <xf numFmtId="0" fontId="9" fillId="3" borderId="4" xfId="0" applyFont="1" applyFill="1" applyBorder="1" applyAlignment="1">
      <alignment horizontal="center" vertical="center"/>
    </xf>
    <xf numFmtId="0" fontId="10" fillId="5" borderId="3" xfId="0" applyFont="1" applyFill="1" applyBorder="1">
      <alignment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0" fontId="9" fillId="0" borderId="3" xfId="0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0" fontId="9" fillId="8" borderId="3" xfId="0" applyFont="1" applyFill="1" applyBorder="1">
      <alignment vertical="center"/>
    </xf>
    <xf numFmtId="0" fontId="9" fillId="8" borderId="4" xfId="0" applyFont="1" applyFill="1" applyBorder="1" applyAlignment="1">
      <alignment horizontal="center" vertical="center"/>
    </xf>
    <xf numFmtId="0" fontId="9" fillId="0" borderId="3" xfId="0" applyFont="1" applyFill="1" applyBorder="1">
      <alignment vertical="center"/>
    </xf>
    <xf numFmtId="0" fontId="9" fillId="0" borderId="4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9" fillId="0" borderId="3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14" fontId="9" fillId="7" borderId="3" xfId="0" applyNumberFormat="1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9" fillId="7" borderId="3" xfId="0" applyNumberFormat="1" applyFont="1" applyFill="1" applyBorder="1" applyAlignment="1">
      <alignment horizontal="center" vertical="center" wrapText="1"/>
    </xf>
    <xf numFmtId="20" fontId="9" fillId="7" borderId="3" xfId="0" applyNumberFormat="1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left" vertical="center" wrapText="1"/>
    </xf>
    <xf numFmtId="14" fontId="9" fillId="6" borderId="3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left" vertical="center" wrapText="1"/>
    </xf>
    <xf numFmtId="14" fontId="9" fillId="4" borderId="3" xfId="0" applyNumberFormat="1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20" fontId="9" fillId="4" borderId="3" xfId="0" applyNumberFormat="1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left" vertical="center" wrapText="1"/>
    </xf>
    <xf numFmtId="14" fontId="9" fillId="3" borderId="3" xfId="0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20" fontId="9" fillId="3" borderId="3" xfId="0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wrapText="1"/>
    </xf>
    <xf numFmtId="14" fontId="10" fillId="5" borderId="3" xfId="0" applyNumberFormat="1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left" vertical="center" wrapText="1"/>
    </xf>
    <xf numFmtId="20" fontId="9" fillId="3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left" vertical="center"/>
    </xf>
    <xf numFmtId="0" fontId="9" fillId="7" borderId="3" xfId="0" applyFont="1" applyFill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14" fontId="9" fillId="8" borderId="3" xfId="0" applyNumberFormat="1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14" fontId="9" fillId="0" borderId="3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16" fontId="7" fillId="0" borderId="4" xfId="0" applyNumberFormat="1" applyFont="1" applyBorder="1" applyAlignment="1">
      <alignment horizontal="center" vertical="center" wrapText="1"/>
    </xf>
    <xf numFmtId="16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5" fillId="0" borderId="0" xfId="0" applyFont="1" applyAlignment="1">
      <alignment vertical="center" textRotation="90"/>
    </xf>
    <xf numFmtId="0" fontId="3" fillId="0" borderId="0" xfId="0" applyFont="1" applyAlignment="1">
      <alignment vertical="center" textRotation="90"/>
    </xf>
    <xf numFmtId="0" fontId="5" fillId="0" borderId="0" xfId="0" applyFont="1" applyAlignment="1">
      <alignment vertical="center" textRotation="90"/>
    </xf>
    <xf numFmtId="0" fontId="16" fillId="0" borderId="3" xfId="0" applyFont="1" applyBorder="1">
      <alignment vertical="center"/>
    </xf>
    <xf numFmtId="0" fontId="16" fillId="4" borderId="3" xfId="0" applyFont="1" applyFill="1" applyBorder="1">
      <alignment vertical="center"/>
    </xf>
    <xf numFmtId="0" fontId="16" fillId="3" borderId="3" xfId="0" applyFont="1" applyFill="1" applyBorder="1">
      <alignment vertical="center"/>
    </xf>
    <xf numFmtId="0" fontId="17" fillId="0" borderId="3" xfId="0" applyFont="1" applyBorder="1" applyAlignment="1">
      <alignment horizontal="left" vertical="center"/>
    </xf>
  </cellXfs>
  <cellStyles count="2">
    <cellStyle name="Normal 11" xfId="1"/>
    <cellStyle name="一般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17" workbookViewId="0">
      <selection sqref="A1:E21"/>
    </sheetView>
  </sheetViews>
  <sheetFormatPr defaultRowHeight="15.75" x14ac:dyDescent="0.25"/>
  <cols>
    <col min="1" max="1" width="34" style="2" customWidth="1"/>
    <col min="2" max="2" width="21" style="2" customWidth="1"/>
    <col min="3" max="3" width="17.140625" style="2" customWidth="1"/>
    <col min="4" max="4" width="20.140625" style="2" customWidth="1"/>
    <col min="5" max="5" width="17.140625" style="2" customWidth="1"/>
    <col min="6" max="6" width="9.140625" style="2"/>
    <col min="7" max="7" width="23.140625" style="2" customWidth="1"/>
    <col min="8" max="16384" width="9.140625" style="2"/>
  </cols>
  <sheetData>
    <row r="1" spans="1:8" ht="32.25" thickBot="1" x14ac:dyDescent="0.3">
      <c r="A1" s="68" t="s">
        <v>25</v>
      </c>
      <c r="B1" s="69" t="s">
        <v>0</v>
      </c>
      <c r="C1" s="69" t="s">
        <v>1</v>
      </c>
      <c r="D1" s="69" t="s">
        <v>2</v>
      </c>
      <c r="E1" s="69" t="s">
        <v>3</v>
      </c>
    </row>
    <row r="2" spans="1:8" ht="16.5" thickBot="1" x14ac:dyDescent="0.3">
      <c r="A2" s="70" t="s">
        <v>23</v>
      </c>
      <c r="B2" s="71" t="s">
        <v>4</v>
      </c>
      <c r="C2" s="72">
        <v>43266</v>
      </c>
      <c r="D2" s="72">
        <v>43265</v>
      </c>
      <c r="E2" s="71">
        <v>3</v>
      </c>
    </row>
    <row r="3" spans="1:8" ht="16.5" thickBot="1" x14ac:dyDescent="0.3">
      <c r="A3" s="70" t="s">
        <v>24</v>
      </c>
      <c r="B3" s="71" t="s">
        <v>4</v>
      </c>
      <c r="C3" s="72">
        <v>43270</v>
      </c>
      <c r="D3" s="72">
        <v>43270</v>
      </c>
      <c r="E3" s="71">
        <v>2</v>
      </c>
    </row>
    <row r="4" spans="1:8" ht="16.5" thickBot="1" x14ac:dyDescent="0.3">
      <c r="A4" s="70" t="s">
        <v>20</v>
      </c>
      <c r="B4" s="71" t="s">
        <v>4</v>
      </c>
      <c r="C4" s="72">
        <v>43278</v>
      </c>
      <c r="D4" s="72">
        <v>43277</v>
      </c>
      <c r="E4" s="71">
        <v>2</v>
      </c>
    </row>
    <row r="5" spans="1:8" ht="16.5" thickBot="1" x14ac:dyDescent="0.3">
      <c r="A5" s="70" t="s">
        <v>85</v>
      </c>
      <c r="B5" s="12" t="s">
        <v>86</v>
      </c>
      <c r="C5" s="72">
        <v>43272</v>
      </c>
      <c r="D5" s="72">
        <v>43272</v>
      </c>
      <c r="E5" s="71">
        <v>1</v>
      </c>
    </row>
    <row r="6" spans="1:8" ht="16.5" thickBot="1" x14ac:dyDescent="0.3">
      <c r="A6" s="70" t="s">
        <v>87</v>
      </c>
      <c r="B6" s="12" t="s">
        <v>88</v>
      </c>
      <c r="C6" s="72">
        <v>43298</v>
      </c>
      <c r="D6" s="73">
        <v>43298</v>
      </c>
      <c r="E6" s="71">
        <v>1</v>
      </c>
    </row>
    <row r="7" spans="1:8" ht="16.5" thickBot="1" x14ac:dyDescent="0.3">
      <c r="A7" s="70" t="s">
        <v>89</v>
      </c>
      <c r="B7" s="12" t="s">
        <v>90</v>
      </c>
      <c r="C7" s="73">
        <v>43296</v>
      </c>
      <c r="D7" s="73">
        <v>43296</v>
      </c>
      <c r="E7" s="74">
        <v>2</v>
      </c>
    </row>
    <row r="8" spans="1:8" ht="16.5" thickBot="1" x14ac:dyDescent="0.3">
      <c r="A8" s="70" t="s">
        <v>91</v>
      </c>
      <c r="B8" s="12" t="s">
        <v>90</v>
      </c>
      <c r="C8" s="72">
        <v>43303</v>
      </c>
      <c r="D8" s="73">
        <v>43303</v>
      </c>
      <c r="E8" s="71">
        <v>1</v>
      </c>
    </row>
    <row r="9" spans="1:8" ht="16.5" thickBot="1" x14ac:dyDescent="0.3">
      <c r="A9" s="70" t="s">
        <v>92</v>
      </c>
      <c r="B9" s="12" t="s">
        <v>93</v>
      </c>
      <c r="C9" s="72">
        <v>43303</v>
      </c>
      <c r="D9" s="73">
        <v>43303</v>
      </c>
      <c r="E9" s="71">
        <v>4</v>
      </c>
    </row>
    <row r="10" spans="1:8" ht="16.5" thickBot="1" x14ac:dyDescent="0.3">
      <c r="A10" s="70" t="s">
        <v>27</v>
      </c>
      <c r="B10" s="12" t="s">
        <v>94</v>
      </c>
      <c r="C10" s="72">
        <v>43303</v>
      </c>
      <c r="D10" s="73">
        <v>43303</v>
      </c>
      <c r="E10" s="71">
        <v>3</v>
      </c>
      <c r="G10" s="2">
        <v>42</v>
      </c>
    </row>
    <row r="11" spans="1:8" ht="16.5" thickBot="1" x14ac:dyDescent="0.3">
      <c r="A11" s="70" t="s">
        <v>95</v>
      </c>
      <c r="B11" s="12" t="s">
        <v>96</v>
      </c>
      <c r="C11" s="72">
        <v>43305</v>
      </c>
      <c r="D11" s="73">
        <v>43305</v>
      </c>
      <c r="E11" s="71">
        <v>1</v>
      </c>
    </row>
    <row r="12" spans="1:8" ht="16.5" thickBot="1" x14ac:dyDescent="0.3">
      <c r="A12" s="70" t="s">
        <v>28</v>
      </c>
      <c r="B12" s="12" t="s">
        <v>90</v>
      </c>
      <c r="C12" s="72">
        <v>43319</v>
      </c>
      <c r="D12" s="73">
        <v>43319</v>
      </c>
      <c r="E12" s="71">
        <v>1</v>
      </c>
    </row>
    <row r="13" spans="1:8" ht="16.5" thickBot="1" x14ac:dyDescent="0.3">
      <c r="A13" s="70" t="s">
        <v>97</v>
      </c>
      <c r="B13" s="12" t="s">
        <v>55</v>
      </c>
      <c r="C13" s="72">
        <v>43316</v>
      </c>
      <c r="D13" s="73">
        <v>43316</v>
      </c>
      <c r="E13" s="71">
        <v>1</v>
      </c>
    </row>
    <row r="14" spans="1:8" ht="16.5" thickBot="1" x14ac:dyDescent="0.3">
      <c r="A14" s="70" t="s">
        <v>84</v>
      </c>
      <c r="B14" s="12" t="s">
        <v>55</v>
      </c>
      <c r="C14" s="72">
        <v>43319</v>
      </c>
      <c r="D14" s="72">
        <v>43316</v>
      </c>
      <c r="E14" s="71">
        <v>2</v>
      </c>
    </row>
    <row r="15" spans="1:8" ht="16.5" thickBot="1" x14ac:dyDescent="0.3">
      <c r="A15" s="70" t="s">
        <v>80</v>
      </c>
      <c r="B15" s="12" t="s">
        <v>98</v>
      </c>
      <c r="C15" s="72">
        <v>43322</v>
      </c>
      <c r="D15" s="72">
        <v>43322</v>
      </c>
      <c r="E15" s="71">
        <v>6</v>
      </c>
    </row>
    <row r="16" spans="1:8" ht="32.25" thickBot="1" x14ac:dyDescent="0.3">
      <c r="A16" s="70" t="s">
        <v>99</v>
      </c>
      <c r="B16" s="12" t="s">
        <v>100</v>
      </c>
      <c r="C16" s="72"/>
      <c r="D16" s="72">
        <v>43340</v>
      </c>
      <c r="E16" s="71">
        <v>2</v>
      </c>
      <c r="G16" s="75" t="s">
        <v>81</v>
      </c>
      <c r="H16" s="75" t="s">
        <v>149</v>
      </c>
    </row>
    <row r="17" spans="1:8" ht="48" thickBot="1" x14ac:dyDescent="0.3">
      <c r="A17" s="70" t="s">
        <v>29</v>
      </c>
      <c r="B17" s="71" t="s">
        <v>110</v>
      </c>
      <c r="C17" s="71"/>
      <c r="D17" s="72"/>
      <c r="E17" s="71">
        <v>3</v>
      </c>
      <c r="G17" s="75" t="s">
        <v>79</v>
      </c>
      <c r="H17" s="75" t="s">
        <v>82</v>
      </c>
    </row>
    <row r="18" spans="1:8" ht="95.25" thickBot="1" x14ac:dyDescent="0.3">
      <c r="A18" s="70" t="s">
        <v>21</v>
      </c>
      <c r="B18" s="71" t="s">
        <v>111</v>
      </c>
      <c r="C18" s="71"/>
      <c r="D18" s="72"/>
      <c r="E18" s="71">
        <v>6</v>
      </c>
      <c r="G18" s="75" t="s">
        <v>83</v>
      </c>
      <c r="H18" s="75" t="s">
        <v>156</v>
      </c>
    </row>
    <row r="19" spans="1:8" ht="48" thickBot="1" x14ac:dyDescent="0.3">
      <c r="A19" s="70" t="s">
        <v>30</v>
      </c>
      <c r="B19" s="71" t="s">
        <v>5</v>
      </c>
      <c r="C19" s="72">
        <v>43298</v>
      </c>
      <c r="D19" s="76" t="s">
        <v>22</v>
      </c>
      <c r="E19" s="71">
        <v>1</v>
      </c>
    </row>
    <row r="20" spans="1:8" ht="32.25" thickBot="1" x14ac:dyDescent="0.3">
      <c r="A20" s="70" t="s">
        <v>150</v>
      </c>
      <c r="B20" s="71" t="s">
        <v>147</v>
      </c>
      <c r="C20" s="71"/>
      <c r="D20" s="72">
        <v>43346</v>
      </c>
      <c r="E20" s="71">
        <v>2</v>
      </c>
      <c r="G20" s="75" t="s">
        <v>154</v>
      </c>
      <c r="H20" s="75" t="s">
        <v>152</v>
      </c>
    </row>
    <row r="21" spans="1:8" ht="32.25" thickBot="1" x14ac:dyDescent="0.3">
      <c r="A21" s="70" t="s">
        <v>151</v>
      </c>
      <c r="B21" s="71" t="s">
        <v>148</v>
      </c>
      <c r="C21" s="71"/>
      <c r="D21" s="72">
        <v>43346</v>
      </c>
      <c r="E21" s="71">
        <v>2</v>
      </c>
      <c r="G21" s="75" t="s">
        <v>153</v>
      </c>
      <c r="H21" s="2" t="s">
        <v>155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11" zoomScaleNormal="100" workbookViewId="0">
      <selection sqref="A1:E17"/>
    </sheetView>
  </sheetViews>
  <sheetFormatPr defaultRowHeight="15.75" x14ac:dyDescent="0.25"/>
  <cols>
    <col min="1" max="1" width="42.42578125" style="30" bestFit="1" customWidth="1"/>
    <col min="2" max="2" width="15.42578125" style="30" bestFit="1" customWidth="1"/>
    <col min="3" max="3" width="11.5703125" style="30" bestFit="1" customWidth="1"/>
    <col min="4" max="4" width="16.28515625" style="30" bestFit="1" customWidth="1"/>
    <col min="5" max="5" width="15.85546875" style="30" bestFit="1" customWidth="1"/>
    <col min="6" max="6" width="14" style="30" bestFit="1" customWidth="1"/>
    <col min="7" max="7" width="9.140625" style="30"/>
    <col min="8" max="8" width="15.85546875" style="30" bestFit="1" customWidth="1"/>
    <col min="9" max="9" width="9.140625" style="30"/>
    <col min="10" max="10" width="8.5703125" style="30" bestFit="1" customWidth="1"/>
    <col min="11" max="11" width="10.140625" style="30" bestFit="1" customWidth="1"/>
    <col min="12" max="12" width="53.28515625" style="30" customWidth="1"/>
    <col min="13" max="13" width="9.140625" style="30"/>
    <col min="14" max="14" width="47.140625" style="30" bestFit="1" customWidth="1"/>
    <col min="15" max="16384" width="9.140625" style="30"/>
  </cols>
  <sheetData>
    <row r="1" spans="1:14" ht="48" thickBot="1" x14ac:dyDescent="0.3">
      <c r="A1" s="33" t="s">
        <v>26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42</v>
      </c>
      <c r="G1" s="34" t="s">
        <v>41</v>
      </c>
      <c r="H1" s="34" t="s">
        <v>47</v>
      </c>
      <c r="I1" s="34" t="s">
        <v>59</v>
      </c>
      <c r="J1" s="34" t="s">
        <v>60</v>
      </c>
      <c r="K1" s="34" t="s">
        <v>70</v>
      </c>
      <c r="L1" s="35"/>
    </row>
    <row r="2" spans="1:14" ht="79.5" thickBot="1" x14ac:dyDescent="0.3">
      <c r="A2" s="13" t="s">
        <v>15</v>
      </c>
      <c r="B2" s="36" t="s">
        <v>56</v>
      </c>
      <c r="C2" s="37"/>
      <c r="D2" s="38">
        <v>43358</v>
      </c>
      <c r="E2" s="14">
        <v>2</v>
      </c>
      <c r="F2" s="39">
        <v>0</v>
      </c>
      <c r="G2" s="37"/>
      <c r="H2" s="40" t="s">
        <v>48</v>
      </c>
      <c r="I2" s="40" t="s">
        <v>74</v>
      </c>
      <c r="J2" s="35" t="s">
        <v>61</v>
      </c>
      <c r="K2" s="35"/>
      <c r="L2" s="35" t="s">
        <v>113</v>
      </c>
    </row>
    <row r="3" spans="1:14" ht="95.25" thickBot="1" x14ac:dyDescent="0.3">
      <c r="A3" s="15" t="s">
        <v>33</v>
      </c>
      <c r="B3" s="41" t="s">
        <v>138</v>
      </c>
      <c r="C3" s="42"/>
      <c r="D3" s="41">
        <v>43350</v>
      </c>
      <c r="E3" s="16">
        <v>3</v>
      </c>
      <c r="F3" s="42" t="s">
        <v>51</v>
      </c>
      <c r="G3" s="42"/>
      <c r="H3" s="43" t="s">
        <v>139</v>
      </c>
      <c r="I3" s="43" t="s">
        <v>75</v>
      </c>
      <c r="J3" s="35"/>
      <c r="K3" s="35"/>
      <c r="L3" s="35" t="s">
        <v>127</v>
      </c>
    </row>
    <row r="4" spans="1:14" ht="32.25" thickBot="1" x14ac:dyDescent="0.3">
      <c r="A4" s="17" t="s">
        <v>34</v>
      </c>
      <c r="B4" s="44" t="s">
        <v>140</v>
      </c>
      <c r="C4" s="45"/>
      <c r="D4" s="44">
        <v>43364</v>
      </c>
      <c r="E4" s="18">
        <v>2</v>
      </c>
      <c r="F4" s="46">
        <v>0</v>
      </c>
      <c r="G4" s="45"/>
      <c r="H4" s="47" t="s">
        <v>49</v>
      </c>
      <c r="I4" s="47" t="s">
        <v>69</v>
      </c>
      <c r="J4" s="35"/>
      <c r="K4" s="35"/>
      <c r="L4" s="35" t="s">
        <v>129</v>
      </c>
    </row>
    <row r="5" spans="1:14" ht="32.25" thickBot="1" x14ac:dyDescent="0.3">
      <c r="A5" s="19" t="s">
        <v>35</v>
      </c>
      <c r="B5" s="48" t="s">
        <v>140</v>
      </c>
      <c r="C5" s="49"/>
      <c r="D5" s="48">
        <v>43336</v>
      </c>
      <c r="E5" s="20">
        <v>2</v>
      </c>
      <c r="F5" s="50">
        <v>0.79166666666666663</v>
      </c>
      <c r="G5" s="49"/>
      <c r="H5" s="51" t="s">
        <v>137</v>
      </c>
      <c r="I5" s="51" t="s">
        <v>68</v>
      </c>
      <c r="K5" s="35" t="s">
        <v>124</v>
      </c>
      <c r="L5" s="35" t="s">
        <v>128</v>
      </c>
    </row>
    <row r="6" spans="1:14" ht="32.25" thickBot="1" x14ac:dyDescent="0.3">
      <c r="A6" s="21" t="s">
        <v>50</v>
      </c>
      <c r="B6" s="52" t="s">
        <v>56</v>
      </c>
      <c r="C6" s="53"/>
      <c r="D6" s="52">
        <v>43352</v>
      </c>
      <c r="E6" s="22">
        <v>2</v>
      </c>
      <c r="F6" s="53" t="s">
        <v>109</v>
      </c>
      <c r="G6" s="53"/>
      <c r="H6" s="54" t="s">
        <v>76</v>
      </c>
      <c r="I6" s="54" t="s">
        <v>112</v>
      </c>
      <c r="J6" s="35"/>
      <c r="K6" s="35"/>
      <c r="L6" s="35" t="s">
        <v>130</v>
      </c>
    </row>
    <row r="7" spans="1:14" ht="16.5" thickBot="1" x14ac:dyDescent="0.3">
      <c r="A7" s="19" t="s">
        <v>36</v>
      </c>
      <c r="B7" s="48" t="s">
        <v>141</v>
      </c>
      <c r="C7" s="49"/>
      <c r="D7" s="48">
        <v>43336</v>
      </c>
      <c r="E7" s="20">
        <v>1</v>
      </c>
      <c r="F7" s="55">
        <v>0.375</v>
      </c>
      <c r="G7" s="49"/>
      <c r="H7" s="56" t="s">
        <v>136</v>
      </c>
      <c r="I7" s="51" t="s">
        <v>64</v>
      </c>
      <c r="J7" s="35"/>
      <c r="K7" s="35" t="s">
        <v>125</v>
      </c>
      <c r="L7" s="35" t="s">
        <v>134</v>
      </c>
    </row>
    <row r="8" spans="1:14" ht="32.25" thickBot="1" x14ac:dyDescent="0.3">
      <c r="A8" s="19" t="s">
        <v>12</v>
      </c>
      <c r="B8" s="48" t="s">
        <v>140</v>
      </c>
      <c r="C8" s="49"/>
      <c r="D8" s="48">
        <v>43336</v>
      </c>
      <c r="E8" s="20">
        <v>1</v>
      </c>
      <c r="F8" s="50">
        <v>0.375</v>
      </c>
      <c r="G8" s="49"/>
      <c r="H8" s="56" t="s">
        <v>135</v>
      </c>
      <c r="I8" s="51" t="s">
        <v>63</v>
      </c>
      <c r="J8" s="35"/>
      <c r="K8" s="35" t="s">
        <v>71</v>
      </c>
      <c r="L8" s="35" t="s">
        <v>131</v>
      </c>
    </row>
    <row r="9" spans="1:14" ht="63.75" thickBot="1" x14ac:dyDescent="0.3">
      <c r="A9" s="13" t="s">
        <v>13</v>
      </c>
      <c r="B9" s="36" t="s">
        <v>45</v>
      </c>
      <c r="C9" s="37"/>
      <c r="D9" s="38">
        <v>43358</v>
      </c>
      <c r="E9" s="14">
        <v>3</v>
      </c>
      <c r="F9" s="57" t="s">
        <v>72</v>
      </c>
      <c r="G9" s="37"/>
      <c r="H9" s="40" t="s">
        <v>119</v>
      </c>
      <c r="I9" s="40" t="s">
        <v>77</v>
      </c>
      <c r="J9" s="35"/>
      <c r="K9" s="35"/>
      <c r="L9" s="35" t="s">
        <v>132</v>
      </c>
    </row>
    <row r="10" spans="1:14" ht="95.25" thickBot="1" x14ac:dyDescent="0.3">
      <c r="A10" s="21" t="s">
        <v>11</v>
      </c>
      <c r="B10" s="52" t="s">
        <v>142</v>
      </c>
      <c r="C10" s="53"/>
      <c r="D10" s="52">
        <v>43352</v>
      </c>
      <c r="E10" s="23">
        <v>3</v>
      </c>
      <c r="F10" s="53" t="s">
        <v>157</v>
      </c>
      <c r="G10" s="53"/>
      <c r="H10" s="54" t="s">
        <v>143</v>
      </c>
      <c r="I10" s="54" t="s">
        <v>78</v>
      </c>
      <c r="J10" s="35"/>
      <c r="K10" s="35"/>
      <c r="L10" s="35" t="s">
        <v>133</v>
      </c>
    </row>
    <row r="11" spans="1:14" ht="16.5" thickBot="1" x14ac:dyDescent="0.3">
      <c r="A11" s="24" t="s">
        <v>52</v>
      </c>
      <c r="B11" s="58" t="s">
        <v>140</v>
      </c>
      <c r="C11" s="58">
        <v>43315</v>
      </c>
      <c r="D11" s="58">
        <v>43322</v>
      </c>
      <c r="E11" s="25">
        <v>1</v>
      </c>
      <c r="F11" s="32"/>
      <c r="G11" s="32"/>
      <c r="H11" s="59" t="s">
        <v>57</v>
      </c>
      <c r="I11" s="35" t="s">
        <v>73</v>
      </c>
      <c r="J11" s="35"/>
      <c r="K11" s="35" t="s">
        <v>114</v>
      </c>
      <c r="L11" s="35" t="s">
        <v>115</v>
      </c>
    </row>
    <row r="12" spans="1:14" ht="16.5" thickBot="1" x14ac:dyDescent="0.3">
      <c r="A12" s="26" t="s">
        <v>38</v>
      </c>
      <c r="B12" s="60" t="s">
        <v>144</v>
      </c>
      <c r="C12" s="60">
        <v>43329</v>
      </c>
      <c r="D12" s="60">
        <v>43329</v>
      </c>
      <c r="E12" s="27">
        <v>1</v>
      </c>
      <c r="F12" s="61"/>
      <c r="G12" s="61"/>
      <c r="H12" s="62" t="s">
        <v>120</v>
      </c>
      <c r="I12" s="63" t="s">
        <v>121</v>
      </c>
      <c r="J12" s="35"/>
      <c r="K12" s="35" t="s">
        <v>114</v>
      </c>
      <c r="L12" s="35" t="s">
        <v>116</v>
      </c>
      <c r="N12" s="30" t="s">
        <v>101</v>
      </c>
    </row>
    <row r="13" spans="1:14" ht="32.25" thickBot="1" x14ac:dyDescent="0.3">
      <c r="A13" s="26" t="s">
        <v>17</v>
      </c>
      <c r="B13" s="60" t="s">
        <v>140</v>
      </c>
      <c r="C13" s="60">
        <v>43329</v>
      </c>
      <c r="D13" s="60">
        <v>43329</v>
      </c>
      <c r="E13" s="27">
        <v>2</v>
      </c>
      <c r="F13" s="61"/>
      <c r="G13" s="61"/>
      <c r="H13" s="63" t="s">
        <v>122</v>
      </c>
      <c r="I13" s="63" t="s">
        <v>123</v>
      </c>
      <c r="J13" s="35"/>
      <c r="K13" s="35" t="s">
        <v>114</v>
      </c>
      <c r="L13" s="35" t="s">
        <v>117</v>
      </c>
      <c r="N13" s="64" t="s">
        <v>102</v>
      </c>
    </row>
    <row r="14" spans="1:14" ht="63.75" thickBot="1" x14ac:dyDescent="0.3">
      <c r="A14" s="28" t="s">
        <v>16</v>
      </c>
      <c r="B14" s="65" t="s">
        <v>140</v>
      </c>
      <c r="C14" s="65">
        <v>43322</v>
      </c>
      <c r="D14" s="65">
        <v>43322</v>
      </c>
      <c r="E14" s="29">
        <v>4</v>
      </c>
      <c r="F14" s="66"/>
      <c r="G14" s="66"/>
      <c r="H14" s="67" t="s">
        <v>58</v>
      </c>
      <c r="I14" s="67" t="s">
        <v>62</v>
      </c>
      <c r="J14" s="67"/>
      <c r="K14" s="67" t="s">
        <v>114</v>
      </c>
      <c r="L14" s="35" t="s">
        <v>118</v>
      </c>
    </row>
    <row r="15" spans="1:14" ht="16.5" thickBot="1" x14ac:dyDescent="0.3">
      <c r="A15" s="26" t="s">
        <v>14</v>
      </c>
      <c r="B15" s="60" t="s">
        <v>145</v>
      </c>
      <c r="C15" s="60">
        <v>43329</v>
      </c>
      <c r="D15" s="60">
        <v>43329</v>
      </c>
      <c r="E15" s="27">
        <v>1</v>
      </c>
      <c r="F15" s="61"/>
      <c r="G15" s="61"/>
      <c r="H15" s="62" t="s">
        <v>103</v>
      </c>
      <c r="I15" s="63" t="s">
        <v>65</v>
      </c>
      <c r="J15" s="35"/>
      <c r="K15" s="35" t="s">
        <v>114</v>
      </c>
      <c r="L15" s="35" t="s">
        <v>115</v>
      </c>
      <c r="N15" s="30" t="s">
        <v>104</v>
      </c>
    </row>
    <row r="16" spans="1:14" ht="16.5" thickBot="1" x14ac:dyDescent="0.3">
      <c r="A16" s="26" t="s">
        <v>39</v>
      </c>
      <c r="B16" s="60" t="s">
        <v>140</v>
      </c>
      <c r="C16" s="60">
        <v>43329</v>
      </c>
      <c r="D16" s="60">
        <v>43329</v>
      </c>
      <c r="E16" s="27">
        <v>1</v>
      </c>
      <c r="F16" s="61"/>
      <c r="G16" s="61"/>
      <c r="H16" s="62" t="s">
        <v>105</v>
      </c>
      <c r="I16" s="63" t="s">
        <v>66</v>
      </c>
      <c r="J16" s="35"/>
      <c r="K16" s="35" t="s">
        <v>114</v>
      </c>
      <c r="L16" s="35" t="s">
        <v>115</v>
      </c>
      <c r="N16" s="64" t="s">
        <v>108</v>
      </c>
    </row>
    <row r="17" spans="1:14" ht="16.5" thickBot="1" x14ac:dyDescent="0.3">
      <c r="A17" s="26" t="s">
        <v>40</v>
      </c>
      <c r="B17" s="60" t="s">
        <v>144</v>
      </c>
      <c r="C17" s="60">
        <v>43329</v>
      </c>
      <c r="D17" s="60">
        <v>43329</v>
      </c>
      <c r="E17" s="27">
        <v>1</v>
      </c>
      <c r="F17" s="61"/>
      <c r="G17" s="61"/>
      <c r="H17" s="62" t="s">
        <v>106</v>
      </c>
      <c r="I17" s="63" t="s">
        <v>67</v>
      </c>
      <c r="J17" s="35"/>
      <c r="K17" s="35" t="s">
        <v>114</v>
      </c>
      <c r="L17" s="35" t="s">
        <v>115</v>
      </c>
      <c r="N17" s="30" t="s">
        <v>107</v>
      </c>
    </row>
    <row r="18" spans="1:14" x14ac:dyDescent="0.25">
      <c r="D18" s="30" t="s">
        <v>46</v>
      </c>
      <c r="E18" s="30">
        <f>SUM(E2:E17)</f>
        <v>30</v>
      </c>
    </row>
    <row r="19" spans="1:14" x14ac:dyDescent="0.25">
      <c r="D19" s="30" t="s">
        <v>44</v>
      </c>
      <c r="E19" s="30">
        <f>SUMIF(D2:D17,"&lt;"&amp;DATE(2018,8,31),E2:E17)</f>
        <v>15</v>
      </c>
    </row>
    <row r="20" spans="1:14" x14ac:dyDescent="0.25">
      <c r="D20" s="30" t="s">
        <v>45</v>
      </c>
      <c r="E20" s="30">
        <f>SUMIF(D2:D17,"&gt;="&amp;DATE(2018,9,1),E2:E17)</f>
        <v>15</v>
      </c>
    </row>
    <row r="21" spans="1:14" x14ac:dyDescent="0.25">
      <c r="D21" s="31" t="s">
        <v>53</v>
      </c>
      <c r="E21" s="30">
        <f>SUMIF(D2:D17,"="&amp;"TBC",E2:E17)</f>
        <v>0</v>
      </c>
    </row>
    <row r="22" spans="1:14" ht="16.5" thickBot="1" x14ac:dyDescent="0.3"/>
    <row r="23" spans="1:14" ht="48" thickBot="1" x14ac:dyDescent="0.3">
      <c r="A23" s="33" t="s">
        <v>26</v>
      </c>
      <c r="B23" s="34" t="s">
        <v>0</v>
      </c>
      <c r="C23" s="34" t="s">
        <v>1</v>
      </c>
      <c r="D23" s="34" t="s">
        <v>2</v>
      </c>
      <c r="E23" s="34" t="s">
        <v>3</v>
      </c>
      <c r="F23" s="34" t="s">
        <v>42</v>
      </c>
      <c r="G23" s="34" t="s">
        <v>41</v>
      </c>
      <c r="H23" s="34" t="s">
        <v>47</v>
      </c>
    </row>
    <row r="24" spans="1:14" ht="32.25" thickBot="1" x14ac:dyDescent="0.3">
      <c r="A24" s="24" t="s">
        <v>37</v>
      </c>
      <c r="B24" s="58" t="s">
        <v>43</v>
      </c>
      <c r="C24" s="32"/>
      <c r="D24" s="32"/>
      <c r="E24" s="25">
        <v>2</v>
      </c>
      <c r="F24" s="32" t="s">
        <v>146</v>
      </c>
      <c r="G24" s="32"/>
      <c r="H24" s="35" t="s">
        <v>54</v>
      </c>
    </row>
    <row r="28" spans="1:14" x14ac:dyDescent="0.25">
      <c r="B28" s="30">
        <f>14356/1024</f>
        <v>14.01953125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0" workbookViewId="0">
      <selection activeCell="B26" sqref="B26"/>
    </sheetView>
  </sheetViews>
  <sheetFormatPr defaultRowHeight="15.75" x14ac:dyDescent="0.25"/>
  <cols>
    <col min="1" max="1" width="3.85546875" style="2" bestFit="1" customWidth="1"/>
    <col min="2" max="2" width="42.85546875" style="2" bestFit="1" customWidth="1"/>
    <col min="3" max="3" width="23.42578125" style="2" bestFit="1" customWidth="1"/>
    <col min="4" max="4" width="20" style="2" bestFit="1" customWidth="1"/>
    <col min="5" max="5" width="8.42578125" style="5" bestFit="1" customWidth="1"/>
    <col min="6" max="6" width="9.140625" style="2" bestFit="1" customWidth="1"/>
    <col min="7" max="16384" width="9.140625" style="2"/>
  </cols>
  <sheetData>
    <row r="1" spans="1:6" ht="26.25" thickBot="1" x14ac:dyDescent="0.3">
      <c r="A1" s="78" t="s">
        <v>18</v>
      </c>
      <c r="B1" s="1" t="s">
        <v>31</v>
      </c>
      <c r="C1" s="1" t="s">
        <v>8</v>
      </c>
      <c r="D1" s="1" t="s">
        <v>9</v>
      </c>
      <c r="E1" s="1" t="s">
        <v>10</v>
      </c>
      <c r="F1" s="1" t="s">
        <v>32</v>
      </c>
    </row>
    <row r="2" spans="1:6" x14ac:dyDescent="0.25">
      <c r="A2" s="79"/>
      <c r="B2" s="3" t="str">
        <f>'Application VMs'!A2</f>
        <v>Insurance agent system</v>
      </c>
      <c r="C2" s="4">
        <f>'Application VMs'!E2</f>
        <v>3</v>
      </c>
      <c r="D2" s="4">
        <v>3</v>
      </c>
      <c r="E2" s="5">
        <f t="shared" ref="E2:E21" si="0">D2/C2</f>
        <v>1</v>
      </c>
      <c r="F2" s="6">
        <f>E2</f>
        <v>1</v>
      </c>
    </row>
    <row r="3" spans="1:6" x14ac:dyDescent="0.25">
      <c r="A3" s="79"/>
      <c r="B3" s="3" t="str">
        <f>'Application VMs'!A3</f>
        <v>Bonds Reporting System</v>
      </c>
      <c r="C3" s="4">
        <f>'Application VMs'!E3</f>
        <v>2</v>
      </c>
      <c r="D3" s="4">
        <v>2</v>
      </c>
      <c r="E3" s="5">
        <f t="shared" si="0"/>
        <v>1</v>
      </c>
      <c r="F3" s="6">
        <f t="shared" ref="F3:F21" si="1">E3</f>
        <v>1</v>
      </c>
    </row>
    <row r="4" spans="1:6" x14ac:dyDescent="0.25">
      <c r="A4" s="79"/>
      <c r="B4" s="3" t="str">
        <f>'Application VMs'!A4</f>
        <v>FXML</v>
      </c>
      <c r="C4" s="4">
        <f>'Application VMs'!E4</f>
        <v>2</v>
      </c>
      <c r="D4" s="4">
        <v>2</v>
      </c>
      <c r="E4" s="5">
        <f t="shared" si="0"/>
        <v>1</v>
      </c>
      <c r="F4" s="6">
        <f t="shared" si="1"/>
        <v>1</v>
      </c>
    </row>
    <row r="5" spans="1:6" x14ac:dyDescent="0.25">
      <c r="A5" s="79"/>
      <c r="B5" s="3" t="str">
        <f>'Application VMs'!A5</f>
        <v>Unisys Archive system</v>
      </c>
      <c r="C5" s="4">
        <f>'Application VMs'!E5</f>
        <v>1</v>
      </c>
      <c r="D5" s="4">
        <v>1</v>
      </c>
      <c r="E5" s="5">
        <f t="shared" si="0"/>
        <v>1</v>
      </c>
      <c r="F5" s="6">
        <f t="shared" si="1"/>
        <v>1</v>
      </c>
    </row>
    <row r="6" spans="1:6" x14ac:dyDescent="0.25">
      <c r="A6" s="79"/>
      <c r="B6" s="3" t="str">
        <f>'Application VMs'!A6</f>
        <v>CBC Media Report System</v>
      </c>
      <c r="C6" s="4">
        <f>'Application VMs'!E6</f>
        <v>1</v>
      </c>
      <c r="D6" s="4">
        <v>1</v>
      </c>
      <c r="E6" s="5">
        <f t="shared" si="0"/>
        <v>1</v>
      </c>
      <c r="F6" s="6">
        <f t="shared" si="1"/>
        <v>1</v>
      </c>
    </row>
    <row r="7" spans="1:6" x14ac:dyDescent="0.25">
      <c r="A7" s="79"/>
      <c r="B7" s="3" t="str">
        <f>'Application VMs'!A7</f>
        <v>TW Files Access Control System</v>
      </c>
      <c r="C7" s="4">
        <f>'Application VMs'!E7</f>
        <v>2</v>
      </c>
      <c r="D7" s="4">
        <v>2</v>
      </c>
      <c r="E7" s="5">
        <f t="shared" si="0"/>
        <v>1</v>
      </c>
      <c r="F7" s="6">
        <f t="shared" si="1"/>
        <v>1</v>
      </c>
    </row>
    <row r="8" spans="1:6" x14ac:dyDescent="0.25">
      <c r="A8" s="79"/>
      <c r="B8" s="3" t="str">
        <f>'Application VMs'!A8</f>
        <v>Seal Image System</v>
      </c>
      <c r="C8" s="4">
        <f>'Application VMs'!E8</f>
        <v>1</v>
      </c>
      <c r="D8" s="4">
        <v>1</v>
      </c>
      <c r="E8" s="5">
        <f t="shared" si="0"/>
        <v>1</v>
      </c>
      <c r="F8" s="6">
        <f t="shared" si="1"/>
        <v>1</v>
      </c>
    </row>
    <row r="9" spans="1:6" x14ac:dyDescent="0.25">
      <c r="A9" s="79"/>
      <c r="B9" s="3" t="str">
        <f>'Application VMs'!A9</f>
        <v>TWD Cheque Clearing System</v>
      </c>
      <c r="C9" s="4">
        <f>'Application VMs'!E9</f>
        <v>4</v>
      </c>
      <c r="D9" s="4">
        <v>4</v>
      </c>
      <c r="E9" s="5">
        <f t="shared" si="0"/>
        <v>1</v>
      </c>
      <c r="F9" s="6">
        <f t="shared" si="1"/>
        <v>1</v>
      </c>
    </row>
    <row r="10" spans="1:6" x14ac:dyDescent="0.25">
      <c r="A10" s="79"/>
      <c r="B10" s="3" t="str">
        <f>'Application VMs'!A10</f>
        <v>TWD Outward Remittance System</v>
      </c>
      <c r="C10" s="4">
        <f>'Application VMs'!E10</f>
        <v>3</v>
      </c>
      <c r="D10" s="4">
        <v>3</v>
      </c>
      <c r="E10" s="5">
        <f t="shared" si="0"/>
        <v>1</v>
      </c>
      <c r="F10" s="6">
        <f t="shared" si="1"/>
        <v>1</v>
      </c>
    </row>
    <row r="11" spans="1:6" x14ac:dyDescent="0.25">
      <c r="A11" s="79"/>
      <c r="B11" s="3" t="str">
        <f>'Application VMs'!A11</f>
        <v>Rate Board</v>
      </c>
      <c r="C11" s="4">
        <f>'Application VMs'!E11</f>
        <v>1</v>
      </c>
      <c r="D11" s="4">
        <v>1</v>
      </c>
      <c r="E11" s="5">
        <f t="shared" si="0"/>
        <v>1</v>
      </c>
      <c r="F11" s="6">
        <f t="shared" si="1"/>
        <v>1</v>
      </c>
    </row>
    <row r="12" spans="1:6" x14ac:dyDescent="0.25">
      <c r="A12" s="79"/>
      <c r="B12" s="3" t="str">
        <f>'Application VMs'!A12</f>
        <v>LEAPS</v>
      </c>
      <c r="C12" s="4">
        <f>'Application VMs'!E12</f>
        <v>1</v>
      </c>
      <c r="D12" s="4">
        <v>1</v>
      </c>
      <c r="E12" s="5">
        <f t="shared" si="0"/>
        <v>1</v>
      </c>
      <c r="F12" s="6">
        <f t="shared" si="1"/>
        <v>1</v>
      </c>
    </row>
    <row r="13" spans="1:6" x14ac:dyDescent="0.25">
      <c r="A13" s="79"/>
      <c r="B13" s="3" t="str">
        <f>'Application VMs'!A13</f>
        <v>CHAR</v>
      </c>
      <c r="C13" s="4">
        <f>'Application VMs'!E13</f>
        <v>1</v>
      </c>
      <c r="D13" s="4">
        <v>1</v>
      </c>
      <c r="E13" s="5">
        <f t="shared" si="0"/>
        <v>1</v>
      </c>
      <c r="F13" s="6">
        <f t="shared" si="1"/>
        <v>1</v>
      </c>
    </row>
    <row r="14" spans="1:6" x14ac:dyDescent="0.25">
      <c r="A14" s="79"/>
      <c r="B14" s="3" t="str">
        <f>'Application VMs'!A14</f>
        <v>Cardlink System (NMIP)</v>
      </c>
      <c r="C14" s="4">
        <f>'Application VMs'!E14</f>
        <v>2</v>
      </c>
      <c r="D14" s="4">
        <v>2</v>
      </c>
      <c r="E14" s="5">
        <f t="shared" si="0"/>
        <v>1</v>
      </c>
      <c r="F14" s="6">
        <f t="shared" si="1"/>
        <v>1</v>
      </c>
    </row>
    <row r="15" spans="1:6" x14ac:dyDescent="0.25">
      <c r="A15" s="79"/>
      <c r="B15" s="3" t="str">
        <f>'Application VMs'!A15</f>
        <v>TWSMS</v>
      </c>
      <c r="C15" s="4">
        <f>'Application VMs'!E15</f>
        <v>6</v>
      </c>
      <c r="D15" s="4">
        <v>6</v>
      </c>
      <c r="E15" s="5">
        <f t="shared" si="0"/>
        <v>1</v>
      </c>
      <c r="F15" s="6">
        <f t="shared" si="1"/>
        <v>1</v>
      </c>
    </row>
    <row r="16" spans="1:6" x14ac:dyDescent="0.25">
      <c r="A16" s="79"/>
      <c r="B16" s="3" t="str">
        <f>'Application VMs'!A16</f>
        <v>ATM Management System</v>
      </c>
      <c r="C16" s="4">
        <f>'Application VMs'!E16</f>
        <v>2</v>
      </c>
      <c r="D16" s="4">
        <v>0</v>
      </c>
      <c r="E16" s="5">
        <f t="shared" si="0"/>
        <v>0</v>
      </c>
      <c r="F16" s="6">
        <f t="shared" si="1"/>
        <v>0</v>
      </c>
    </row>
    <row r="17" spans="1:6" x14ac:dyDescent="0.25">
      <c r="A17" s="79"/>
      <c r="B17" s="3" t="str">
        <f>'Application VMs'!A17</f>
        <v>TW eACH Gateway</v>
      </c>
      <c r="C17" s="4">
        <f>'Application VMs'!E17</f>
        <v>3</v>
      </c>
      <c r="D17" s="4">
        <v>0</v>
      </c>
      <c r="E17" s="5">
        <f t="shared" si="0"/>
        <v>0</v>
      </c>
      <c r="F17" s="6">
        <f t="shared" si="1"/>
        <v>0</v>
      </c>
    </row>
    <row r="18" spans="1:6" x14ac:dyDescent="0.25">
      <c r="A18" s="79"/>
      <c r="B18" s="3" t="str">
        <f>'Application VMs'!A18</f>
        <v>EJCIC</v>
      </c>
      <c r="C18" s="4">
        <f>'Application VMs'!E18</f>
        <v>6</v>
      </c>
      <c r="D18" s="4">
        <v>0</v>
      </c>
      <c r="E18" s="5">
        <f t="shared" si="0"/>
        <v>0</v>
      </c>
      <c r="F18" s="6">
        <f t="shared" si="1"/>
        <v>0</v>
      </c>
    </row>
    <row r="19" spans="1:6" x14ac:dyDescent="0.25">
      <c r="A19" s="79"/>
      <c r="B19" s="3" t="str">
        <f>'Application VMs'!A19</f>
        <v>WTS-TW</v>
      </c>
      <c r="C19" s="4">
        <f>'Application VMs'!E19</f>
        <v>1</v>
      </c>
      <c r="D19" s="4">
        <v>1</v>
      </c>
      <c r="E19" s="5">
        <f t="shared" si="0"/>
        <v>1</v>
      </c>
      <c r="F19" s="6">
        <f t="shared" si="1"/>
        <v>1</v>
      </c>
    </row>
    <row r="20" spans="1:6" x14ac:dyDescent="0.25">
      <c r="A20" s="77"/>
      <c r="B20" s="3" t="str">
        <f>'Application VMs'!A20</f>
        <v>DBS TW AIX Infrastructure</v>
      </c>
      <c r="C20" s="4">
        <f>'Application VMs'!E20</f>
        <v>2</v>
      </c>
      <c r="D20" s="4">
        <v>0</v>
      </c>
      <c r="E20" s="5">
        <f t="shared" si="0"/>
        <v>0</v>
      </c>
      <c r="F20" s="6">
        <f t="shared" si="1"/>
        <v>0</v>
      </c>
    </row>
    <row r="21" spans="1:6" ht="16.5" thickBot="1" x14ac:dyDescent="0.3">
      <c r="A21" s="77"/>
      <c r="B21" s="3" t="str">
        <f>'Application VMs'!A21</f>
        <v>IDEAL3</v>
      </c>
      <c r="C21" s="4">
        <f>'Application VMs'!E21</f>
        <v>2</v>
      </c>
      <c r="D21" s="4">
        <v>0</v>
      </c>
      <c r="E21" s="5">
        <f t="shared" si="0"/>
        <v>0</v>
      </c>
      <c r="F21" s="6">
        <f t="shared" si="1"/>
        <v>0</v>
      </c>
    </row>
    <row r="22" spans="1:6" x14ac:dyDescent="0.25">
      <c r="B22" s="7" t="s">
        <v>6</v>
      </c>
      <c r="C22" s="8">
        <f>SUM(C2:C19)</f>
        <v>42</v>
      </c>
      <c r="D22" s="8">
        <f>SUM(D2:D21)</f>
        <v>31</v>
      </c>
      <c r="E22" s="9">
        <f>D22/C22</f>
        <v>0.73809523809523814</v>
      </c>
      <c r="F22" s="10">
        <f>E22</f>
        <v>0.73809523809523814</v>
      </c>
    </row>
    <row r="23" spans="1:6" ht="16.5" thickBot="1" x14ac:dyDescent="0.3"/>
    <row r="24" spans="1:6" ht="26.25" thickBot="1" x14ac:dyDescent="0.3">
      <c r="A24" s="78" t="s">
        <v>19</v>
      </c>
      <c r="B24" s="1" t="s">
        <v>7</v>
      </c>
      <c r="C24" s="1" t="s">
        <v>8</v>
      </c>
      <c r="D24" s="1" t="s">
        <v>9</v>
      </c>
      <c r="E24" s="1" t="s">
        <v>10</v>
      </c>
      <c r="F24" s="1" t="s">
        <v>126</v>
      </c>
    </row>
    <row r="25" spans="1:6" x14ac:dyDescent="0.25">
      <c r="A25" s="79"/>
      <c r="B25" s="2" t="str">
        <f>'Infra VMs'!A2</f>
        <v>1Bank AD</v>
      </c>
      <c r="C25" s="4">
        <f>'Infra VMs'!E2</f>
        <v>2</v>
      </c>
      <c r="D25" s="4">
        <v>0</v>
      </c>
      <c r="E25" s="5">
        <f t="shared" ref="E25:E40" si="2">D25/C25</f>
        <v>0</v>
      </c>
      <c r="F25" s="5">
        <f>E25</f>
        <v>0</v>
      </c>
    </row>
    <row r="26" spans="1:6" x14ac:dyDescent="0.25">
      <c r="A26" s="79"/>
      <c r="B26" s="2" t="str">
        <f>'Infra VMs'!A3</f>
        <v>Altiris</v>
      </c>
      <c r="C26" s="4">
        <f>'Infra VMs'!E3</f>
        <v>3</v>
      </c>
      <c r="D26" s="4">
        <v>0</v>
      </c>
      <c r="E26" s="5">
        <f t="shared" si="2"/>
        <v>0</v>
      </c>
      <c r="F26" s="5">
        <f t="shared" ref="F26:F41" si="3">E26</f>
        <v>0</v>
      </c>
    </row>
    <row r="27" spans="1:6" x14ac:dyDescent="0.25">
      <c r="A27" s="79"/>
      <c r="B27" s="2" t="str">
        <f>'Infra VMs'!A4</f>
        <v>BlueCoat</v>
      </c>
      <c r="C27" s="4">
        <f>'Infra VMs'!E4</f>
        <v>2</v>
      </c>
      <c r="D27" s="4">
        <v>0</v>
      </c>
      <c r="E27" s="5">
        <f t="shared" si="2"/>
        <v>0</v>
      </c>
      <c r="F27" s="5">
        <f t="shared" si="3"/>
        <v>0</v>
      </c>
    </row>
    <row r="28" spans="1:6" x14ac:dyDescent="0.25">
      <c r="A28" s="79"/>
      <c r="B28" s="2" t="str">
        <f>'Infra VMs'!A5</f>
        <v>CheckPoint</v>
      </c>
      <c r="C28" s="4">
        <f>'Infra VMs'!E5</f>
        <v>2</v>
      </c>
      <c r="D28" s="4">
        <v>0</v>
      </c>
      <c r="E28" s="5">
        <f t="shared" si="2"/>
        <v>0</v>
      </c>
      <c r="F28" s="5">
        <f t="shared" si="3"/>
        <v>0</v>
      </c>
    </row>
    <row r="29" spans="1:6" x14ac:dyDescent="0.25">
      <c r="A29" s="79"/>
      <c r="B29" s="2" t="str">
        <f>'Infra VMs'!A6</f>
        <v>Connect Direct(Staging)</v>
      </c>
      <c r="C29" s="4">
        <f>'Infra VMs'!E6</f>
        <v>2</v>
      </c>
      <c r="D29" s="4">
        <v>0</v>
      </c>
      <c r="E29" s="5">
        <f t="shared" si="2"/>
        <v>0</v>
      </c>
      <c r="F29" s="5">
        <f t="shared" si="3"/>
        <v>0</v>
      </c>
    </row>
    <row r="30" spans="1:6" x14ac:dyDescent="0.25">
      <c r="A30" s="79"/>
      <c r="B30" s="2" t="str">
        <f>'Infra VMs'!A7</f>
        <v>Bomgar Remote Support</v>
      </c>
      <c r="C30" s="4">
        <f>'Infra VMs'!E7</f>
        <v>1</v>
      </c>
      <c r="D30" s="4">
        <v>0</v>
      </c>
      <c r="E30" s="5">
        <f t="shared" si="2"/>
        <v>0</v>
      </c>
      <c r="F30" s="5">
        <f t="shared" si="3"/>
        <v>0</v>
      </c>
    </row>
    <row r="31" spans="1:6" x14ac:dyDescent="0.25">
      <c r="A31" s="79"/>
      <c r="B31" s="2" t="str">
        <f>'Infra VMs'!A8</f>
        <v>CSS ACS system</v>
      </c>
      <c r="C31" s="4">
        <f>'Infra VMs'!E8</f>
        <v>1</v>
      </c>
      <c r="D31" s="4">
        <v>0</v>
      </c>
      <c r="E31" s="5">
        <f t="shared" si="2"/>
        <v>0</v>
      </c>
      <c r="F31" s="5">
        <f t="shared" si="3"/>
        <v>0</v>
      </c>
    </row>
    <row r="32" spans="1:6" x14ac:dyDescent="0.25">
      <c r="A32" s="79"/>
      <c r="B32" s="2" t="str">
        <f>'Infra VMs'!A9</f>
        <v>CyberAck</v>
      </c>
      <c r="C32" s="4">
        <f>'Infra VMs'!E9</f>
        <v>3</v>
      </c>
      <c r="D32" s="4">
        <v>0</v>
      </c>
      <c r="E32" s="5">
        <f t="shared" si="2"/>
        <v>0</v>
      </c>
      <c r="F32" s="5">
        <f t="shared" si="3"/>
        <v>0</v>
      </c>
    </row>
    <row r="33" spans="1:6" x14ac:dyDescent="0.25">
      <c r="A33" s="79"/>
      <c r="B33" s="2" t="str">
        <f>'Infra VMs'!A10</f>
        <v>DBS TW Citrix system</v>
      </c>
      <c r="C33" s="4">
        <v>3</v>
      </c>
      <c r="D33" s="4">
        <v>0</v>
      </c>
      <c r="E33" s="5">
        <f t="shared" si="2"/>
        <v>0</v>
      </c>
      <c r="F33" s="5">
        <f t="shared" si="3"/>
        <v>0</v>
      </c>
    </row>
    <row r="34" spans="1:6" x14ac:dyDescent="0.25">
      <c r="A34" s="79"/>
      <c r="B34" s="2" t="str">
        <f>'Infra VMs'!A11</f>
        <v>Security Tools (lumension)</v>
      </c>
      <c r="C34" s="4">
        <f>'Infra VMs'!E11</f>
        <v>1</v>
      </c>
      <c r="D34" s="4">
        <v>1</v>
      </c>
      <c r="E34" s="5">
        <f t="shared" si="2"/>
        <v>1</v>
      </c>
      <c r="F34" s="5">
        <f t="shared" si="3"/>
        <v>1</v>
      </c>
    </row>
    <row r="35" spans="1:6" x14ac:dyDescent="0.25">
      <c r="A35" s="79"/>
      <c r="B35" s="2" t="str">
        <f>'Infra VMs'!A12</f>
        <v>Regional Data Loss Prevention(DLP)</v>
      </c>
      <c r="C35" s="4">
        <f>'Infra VMs'!E12</f>
        <v>1</v>
      </c>
      <c r="D35" s="4">
        <v>1</v>
      </c>
      <c r="E35" s="5">
        <f t="shared" si="2"/>
        <v>1</v>
      </c>
      <c r="F35" s="5">
        <f t="shared" si="3"/>
        <v>1</v>
      </c>
    </row>
    <row r="36" spans="1:6" x14ac:dyDescent="0.25">
      <c r="A36" s="79"/>
      <c r="B36" s="2" t="str">
        <f>'Infra VMs'!A13</f>
        <v>Security Information Event Management</v>
      </c>
      <c r="C36" s="4">
        <f>'Infra VMs'!E13</f>
        <v>2</v>
      </c>
      <c r="D36" s="4">
        <v>2</v>
      </c>
      <c r="E36" s="5">
        <f t="shared" si="2"/>
        <v>1</v>
      </c>
      <c r="F36" s="5">
        <f t="shared" si="3"/>
        <v>1</v>
      </c>
    </row>
    <row r="37" spans="1:6" x14ac:dyDescent="0.25">
      <c r="A37" s="79"/>
      <c r="B37" s="2" t="str">
        <f>'Infra VMs'!A14</f>
        <v>Standard Build</v>
      </c>
      <c r="C37" s="4">
        <f>'Infra VMs'!E14</f>
        <v>4</v>
      </c>
      <c r="D37" s="4">
        <v>4</v>
      </c>
      <c r="E37" s="5">
        <f t="shared" si="2"/>
        <v>1</v>
      </c>
      <c r="F37" s="5">
        <f t="shared" si="3"/>
        <v>1</v>
      </c>
    </row>
    <row r="38" spans="1:6" x14ac:dyDescent="0.25">
      <c r="A38" s="79"/>
      <c r="B38" s="2" t="str">
        <f>'Infra VMs'!A15</f>
        <v>Symantec SCSP Server</v>
      </c>
      <c r="C38" s="4">
        <f>'Infra VMs'!E15</f>
        <v>1</v>
      </c>
      <c r="D38" s="4">
        <v>1</v>
      </c>
      <c r="E38" s="5">
        <f t="shared" si="2"/>
        <v>1</v>
      </c>
      <c r="F38" s="5">
        <f t="shared" si="3"/>
        <v>1</v>
      </c>
    </row>
    <row r="39" spans="1:6" x14ac:dyDescent="0.25">
      <c r="A39" s="79"/>
      <c r="B39" s="2" t="str">
        <f>'Infra VMs'!A16</f>
        <v>Symantec SEPM Server</v>
      </c>
      <c r="C39" s="4">
        <f>'Infra VMs'!E16</f>
        <v>1</v>
      </c>
      <c r="D39" s="4">
        <v>1</v>
      </c>
      <c r="E39" s="5">
        <f t="shared" si="2"/>
        <v>1</v>
      </c>
      <c r="F39" s="5">
        <f t="shared" si="3"/>
        <v>1</v>
      </c>
    </row>
    <row r="40" spans="1:6" ht="16.5" thickBot="1" x14ac:dyDescent="0.3">
      <c r="A40" s="79"/>
      <c r="B40" s="2" t="str">
        <f>'Infra VMs'!A17</f>
        <v>Mcfee EPO Server</v>
      </c>
      <c r="C40" s="4">
        <f>'Infra VMs'!E17</f>
        <v>1</v>
      </c>
      <c r="D40" s="4">
        <v>1</v>
      </c>
      <c r="E40" s="5">
        <f t="shared" si="2"/>
        <v>1</v>
      </c>
      <c r="F40" s="5">
        <f t="shared" si="3"/>
        <v>1</v>
      </c>
    </row>
    <row r="41" spans="1:6" x14ac:dyDescent="0.25">
      <c r="B41" s="7" t="s">
        <v>6</v>
      </c>
      <c r="C41" s="8">
        <f>SUM(C25:C40)</f>
        <v>30</v>
      </c>
      <c r="D41" s="8">
        <f>SUM(D25:D40)</f>
        <v>11</v>
      </c>
      <c r="E41" s="10">
        <f>D41/C41</f>
        <v>0.36666666666666664</v>
      </c>
      <c r="F41" s="11">
        <f t="shared" si="3"/>
        <v>0.36666666666666664</v>
      </c>
    </row>
  </sheetData>
  <mergeCells count="2">
    <mergeCell ref="A1:A19"/>
    <mergeCell ref="A24:A40"/>
  </mergeCells>
  <phoneticPr fontId="1" type="noConversion"/>
  <conditionalFormatting sqref="F25:F41">
    <cfRule type="dataBar" priority="12">
      <dataBar showValue="0">
        <cfvo type="min"/>
        <cfvo type="max"/>
        <color rgb="FF00B050"/>
      </dataBar>
      <extLst>
        <ext xmlns:x14="http://schemas.microsoft.com/office/spreadsheetml/2009/9/main" uri="{B025F937-C7B1-47D3-B67F-A62EFF666E3E}">
          <x14:id>{FF946460-3764-4C7E-A3F7-11F74820F4BD}</x14:id>
        </ext>
      </extLst>
    </cfRule>
  </conditionalFormatting>
  <conditionalFormatting sqref="F2:F22">
    <cfRule type="dataBar" priority="13">
      <dataBar showValue="0">
        <cfvo type="min"/>
        <cfvo type="max"/>
        <color theme="9"/>
      </dataBar>
      <extLst>
        <ext xmlns:x14="http://schemas.microsoft.com/office/spreadsheetml/2009/9/main" uri="{B025F937-C7B1-47D3-B67F-A62EFF666E3E}">
          <x14:id>{00000000-000E-0000-0200-000004000000}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946460-3764-4C7E-A3F7-11F74820F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F25:F41</xm:sqref>
        </x14:conditionalFormatting>
        <x14:conditionalFormatting xmlns:xm="http://schemas.microsoft.com/office/excel/2006/main">
          <x14:cfRule type="dataBar" id="{00000000-000E-0000-0200-000004000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K22" sqref="K22"/>
    </sheetView>
  </sheetViews>
  <sheetFormatPr defaultRowHeight="15.75" x14ac:dyDescent="0.25"/>
  <cols>
    <col min="1" max="1" width="24.28515625" customWidth="1"/>
    <col min="2" max="2" width="18.28515625" customWidth="1"/>
  </cols>
  <sheetData>
    <row r="1" spans="1:5" ht="48" thickBot="1" x14ac:dyDescent="0.3">
      <c r="A1" s="68" t="s">
        <v>25</v>
      </c>
      <c r="B1" s="69" t="s">
        <v>0</v>
      </c>
      <c r="C1" s="69" t="s">
        <v>1</v>
      </c>
      <c r="D1" s="69" t="s">
        <v>2</v>
      </c>
      <c r="E1" s="69" t="s">
        <v>3</v>
      </c>
    </row>
    <row r="2" spans="1:5" ht="16.5" thickBot="1" x14ac:dyDescent="0.3">
      <c r="A2" s="70" t="s">
        <v>23</v>
      </c>
      <c r="B2" s="71" t="s">
        <v>4</v>
      </c>
      <c r="C2" s="72">
        <v>43266</v>
      </c>
      <c r="D2" s="72">
        <v>43265</v>
      </c>
      <c r="E2" s="71">
        <v>3</v>
      </c>
    </row>
    <row r="3" spans="1:5" ht="16.5" thickBot="1" x14ac:dyDescent="0.3">
      <c r="A3" s="70" t="s">
        <v>24</v>
      </c>
      <c r="B3" s="71" t="s">
        <v>4</v>
      </c>
      <c r="C3" s="72">
        <v>43270</v>
      </c>
      <c r="D3" s="72">
        <v>43270</v>
      </c>
      <c r="E3" s="71">
        <v>2</v>
      </c>
    </row>
    <row r="4" spans="1:5" ht="16.5" thickBot="1" x14ac:dyDescent="0.3">
      <c r="A4" s="70" t="s">
        <v>20</v>
      </c>
      <c r="B4" s="71" t="s">
        <v>4</v>
      </c>
      <c r="C4" s="72">
        <v>43278</v>
      </c>
      <c r="D4" s="72">
        <v>43277</v>
      </c>
      <c r="E4" s="71">
        <v>2</v>
      </c>
    </row>
    <row r="5" spans="1:5" ht="16.5" thickBot="1" x14ac:dyDescent="0.3">
      <c r="A5" s="70" t="s">
        <v>85</v>
      </c>
      <c r="B5" s="12" t="s">
        <v>86</v>
      </c>
      <c r="C5" s="72">
        <v>43272</v>
      </c>
      <c r="D5" s="72">
        <v>43272</v>
      </c>
      <c r="E5" s="71">
        <v>1</v>
      </c>
    </row>
    <row r="6" spans="1:5" ht="16.5" thickBot="1" x14ac:dyDescent="0.3">
      <c r="A6" s="70" t="s">
        <v>87</v>
      </c>
      <c r="B6" s="12" t="s">
        <v>88</v>
      </c>
      <c r="C6" s="72">
        <v>43298</v>
      </c>
      <c r="D6" s="73">
        <v>43298</v>
      </c>
      <c r="E6" s="71">
        <v>1</v>
      </c>
    </row>
    <row r="7" spans="1:5" ht="16.5" thickBot="1" x14ac:dyDescent="0.3">
      <c r="A7" s="70" t="s">
        <v>89</v>
      </c>
      <c r="B7" s="12" t="s">
        <v>88</v>
      </c>
      <c r="C7" s="73">
        <v>43296</v>
      </c>
      <c r="D7" s="73">
        <v>43296</v>
      </c>
      <c r="E7" s="74">
        <v>2</v>
      </c>
    </row>
    <row r="8" spans="1:5" ht="16.5" thickBot="1" x14ac:dyDescent="0.3">
      <c r="A8" s="70" t="s">
        <v>91</v>
      </c>
      <c r="B8" s="12" t="s">
        <v>88</v>
      </c>
      <c r="C8" s="72">
        <v>43303</v>
      </c>
      <c r="D8" s="73">
        <v>43303</v>
      </c>
      <c r="E8" s="71">
        <v>1</v>
      </c>
    </row>
    <row r="9" spans="1:5" ht="16.5" thickBot="1" x14ac:dyDescent="0.3">
      <c r="A9" s="70" t="s">
        <v>92</v>
      </c>
      <c r="B9" s="12" t="s">
        <v>88</v>
      </c>
      <c r="C9" s="72">
        <v>43303</v>
      </c>
      <c r="D9" s="73">
        <v>43303</v>
      </c>
      <c r="E9" s="71">
        <v>4</v>
      </c>
    </row>
    <row r="10" spans="1:5" ht="16.5" thickBot="1" x14ac:dyDescent="0.3">
      <c r="A10" s="70" t="s">
        <v>27</v>
      </c>
      <c r="B10" s="12" t="s">
        <v>88</v>
      </c>
      <c r="C10" s="72">
        <v>43303</v>
      </c>
      <c r="D10" s="73">
        <v>43303</v>
      </c>
      <c r="E10" s="71">
        <v>3</v>
      </c>
    </row>
    <row r="11" spans="1:5" ht="16.5" thickBot="1" x14ac:dyDescent="0.3">
      <c r="A11" s="70" t="s">
        <v>95</v>
      </c>
      <c r="B11" s="12" t="s">
        <v>88</v>
      </c>
      <c r="C11" s="72">
        <v>43305</v>
      </c>
      <c r="D11" s="73">
        <v>43305</v>
      </c>
      <c r="E11" s="71">
        <v>1</v>
      </c>
    </row>
    <row r="12" spans="1:5" ht="16.5" thickBot="1" x14ac:dyDescent="0.3">
      <c r="A12" s="83" t="s">
        <v>163</v>
      </c>
      <c r="B12" s="12" t="s">
        <v>88</v>
      </c>
      <c r="C12" s="72">
        <v>43319</v>
      </c>
      <c r="D12" s="73">
        <v>43319</v>
      </c>
      <c r="E12" s="71">
        <v>1</v>
      </c>
    </row>
    <row r="13" spans="1:5" ht="16.5" thickBot="1" x14ac:dyDescent="0.3">
      <c r="A13" s="70" t="s">
        <v>97</v>
      </c>
      <c r="B13" s="12" t="s">
        <v>55</v>
      </c>
      <c r="C13" s="72">
        <v>43316</v>
      </c>
      <c r="D13" s="73">
        <v>43316</v>
      </c>
      <c r="E13" s="71">
        <v>1</v>
      </c>
    </row>
    <row r="14" spans="1:5" ht="16.5" thickBot="1" x14ac:dyDescent="0.3">
      <c r="A14" s="70" t="s">
        <v>84</v>
      </c>
      <c r="B14" s="12" t="s">
        <v>55</v>
      </c>
      <c r="C14" s="72">
        <v>43319</v>
      </c>
      <c r="D14" s="72">
        <v>43316</v>
      </c>
      <c r="E14" s="71">
        <v>2</v>
      </c>
    </row>
    <row r="15" spans="1:5" ht="16.5" thickBot="1" x14ac:dyDescent="0.3">
      <c r="A15" s="83" t="s">
        <v>164</v>
      </c>
      <c r="B15" s="12" t="s">
        <v>98</v>
      </c>
      <c r="C15" s="72">
        <v>43322</v>
      </c>
      <c r="D15" s="72">
        <v>43322</v>
      </c>
      <c r="E15" s="71">
        <v>6</v>
      </c>
    </row>
    <row r="16" spans="1:5" ht="16.5" thickBot="1" x14ac:dyDescent="0.3">
      <c r="A16" s="70" t="s">
        <v>99</v>
      </c>
      <c r="B16" s="12" t="s">
        <v>55</v>
      </c>
      <c r="C16" s="72"/>
      <c r="D16" s="72">
        <v>43340</v>
      </c>
      <c r="E16" s="71">
        <v>2</v>
      </c>
    </row>
    <row r="17" spans="1:5" ht="32.25" thickBot="1" x14ac:dyDescent="0.3">
      <c r="A17" s="70" t="s">
        <v>29</v>
      </c>
      <c r="B17" s="71" t="s">
        <v>159</v>
      </c>
      <c r="C17" s="71"/>
      <c r="D17" s="72"/>
      <c r="E17" s="71">
        <v>3</v>
      </c>
    </row>
    <row r="18" spans="1:5" ht="16.5" thickBot="1" x14ac:dyDescent="0.3">
      <c r="A18" s="70" t="s">
        <v>21</v>
      </c>
      <c r="B18" s="71" t="s">
        <v>158</v>
      </c>
      <c r="C18" s="71"/>
      <c r="D18" s="72"/>
      <c r="E18" s="71">
        <v>6</v>
      </c>
    </row>
    <row r="19" spans="1:5" ht="126.75" thickBot="1" x14ac:dyDescent="0.3">
      <c r="A19" s="70" t="s">
        <v>30</v>
      </c>
      <c r="B19" s="71" t="s">
        <v>5</v>
      </c>
      <c r="C19" s="72">
        <v>43298</v>
      </c>
      <c r="D19" s="76" t="s">
        <v>22</v>
      </c>
      <c r="E19" s="71">
        <v>1</v>
      </c>
    </row>
    <row r="20" spans="1:5" ht="16.5" thickBot="1" x14ac:dyDescent="0.3">
      <c r="A20" s="70" t="s">
        <v>150</v>
      </c>
      <c r="B20" s="71" t="s">
        <v>158</v>
      </c>
      <c r="C20" s="71"/>
      <c r="D20" s="72">
        <v>43346</v>
      </c>
      <c r="E20" s="71">
        <v>2</v>
      </c>
    </row>
    <row r="21" spans="1:5" ht="16.5" thickBot="1" x14ac:dyDescent="0.3">
      <c r="A21" s="70" t="s">
        <v>151</v>
      </c>
      <c r="B21" s="71" t="s">
        <v>158</v>
      </c>
      <c r="C21" s="71"/>
      <c r="D21" s="72">
        <v>43346</v>
      </c>
      <c r="E21" s="71">
        <v>2</v>
      </c>
    </row>
    <row r="22" spans="1:5" ht="48" thickBot="1" x14ac:dyDescent="0.3">
      <c r="A22" s="33" t="s">
        <v>26</v>
      </c>
      <c r="B22" s="34" t="s">
        <v>0</v>
      </c>
      <c r="C22" s="34" t="s">
        <v>1</v>
      </c>
      <c r="D22" s="34" t="s">
        <v>2</v>
      </c>
      <c r="E22" s="34" t="s">
        <v>3</v>
      </c>
    </row>
    <row r="23" spans="1:5" ht="16.5" thickBot="1" x14ac:dyDescent="0.3">
      <c r="A23" s="13" t="s">
        <v>15</v>
      </c>
      <c r="B23" s="36" t="s">
        <v>158</v>
      </c>
      <c r="C23" s="37"/>
      <c r="D23" s="38">
        <v>43358</v>
      </c>
      <c r="E23" s="14">
        <v>2</v>
      </c>
    </row>
    <row r="24" spans="1:5" ht="16.5" thickBot="1" x14ac:dyDescent="0.3">
      <c r="A24" s="80" t="s">
        <v>160</v>
      </c>
      <c r="B24" s="41" t="s">
        <v>158</v>
      </c>
      <c r="C24" s="42"/>
      <c r="D24" s="41">
        <v>43350</v>
      </c>
      <c r="E24" s="16">
        <v>3</v>
      </c>
    </row>
    <row r="25" spans="1:5" ht="16.5" thickBot="1" x14ac:dyDescent="0.3">
      <c r="A25" s="81" t="s">
        <v>161</v>
      </c>
      <c r="B25" s="12" t="s">
        <v>55</v>
      </c>
      <c r="C25" s="45"/>
      <c r="D25" s="44">
        <v>43364</v>
      </c>
      <c r="E25" s="18">
        <v>2</v>
      </c>
    </row>
    <row r="26" spans="1:5" ht="16.5" thickBot="1" x14ac:dyDescent="0.3">
      <c r="A26" s="82" t="s">
        <v>162</v>
      </c>
      <c r="B26" s="12" t="s">
        <v>55</v>
      </c>
      <c r="C26" s="49"/>
      <c r="D26" s="48">
        <v>43336</v>
      </c>
      <c r="E26" s="20">
        <v>2</v>
      </c>
    </row>
    <row r="27" spans="1:5" ht="16.5" thickBot="1" x14ac:dyDescent="0.3">
      <c r="A27" s="21" t="s">
        <v>50</v>
      </c>
      <c r="B27" s="52" t="s">
        <v>158</v>
      </c>
      <c r="C27" s="53"/>
      <c r="D27" s="52">
        <v>43352</v>
      </c>
      <c r="E27" s="22">
        <v>2</v>
      </c>
    </row>
    <row r="28" spans="1:5" ht="16.5" thickBot="1" x14ac:dyDescent="0.3">
      <c r="A28" s="19" t="s">
        <v>36</v>
      </c>
      <c r="B28" s="12" t="s">
        <v>55</v>
      </c>
      <c r="C28" s="49"/>
      <c r="D28" s="48">
        <v>43336</v>
      </c>
      <c r="E28" s="20">
        <v>1</v>
      </c>
    </row>
    <row r="29" spans="1:5" ht="16.5" thickBot="1" x14ac:dyDescent="0.3">
      <c r="A29" s="19" t="s">
        <v>12</v>
      </c>
      <c r="B29" s="12" t="s">
        <v>55</v>
      </c>
      <c r="C29" s="49"/>
      <c r="D29" s="48">
        <v>43336</v>
      </c>
      <c r="E29" s="20">
        <v>1</v>
      </c>
    </row>
    <row r="30" spans="1:5" ht="16.5" thickBot="1" x14ac:dyDescent="0.3">
      <c r="A30" s="13" t="s">
        <v>13</v>
      </c>
      <c r="B30" s="36" t="s">
        <v>158</v>
      </c>
      <c r="C30" s="37"/>
      <c r="D30" s="38">
        <v>43358</v>
      </c>
      <c r="E30" s="14">
        <v>3</v>
      </c>
    </row>
    <row r="31" spans="1:5" ht="16.5" thickBot="1" x14ac:dyDescent="0.3">
      <c r="A31" s="21" t="s">
        <v>11</v>
      </c>
      <c r="B31" s="52" t="s">
        <v>158</v>
      </c>
      <c r="C31" s="53"/>
      <c r="D31" s="52">
        <v>43352</v>
      </c>
      <c r="E31" s="23">
        <v>3</v>
      </c>
    </row>
    <row r="32" spans="1:5" ht="16.5" thickBot="1" x14ac:dyDescent="0.3">
      <c r="A32" s="24" t="s">
        <v>52</v>
      </c>
      <c r="B32" s="12" t="s">
        <v>55</v>
      </c>
      <c r="C32" s="58">
        <v>43315</v>
      </c>
      <c r="D32" s="58">
        <v>43322</v>
      </c>
      <c r="E32" s="25">
        <v>1</v>
      </c>
    </row>
    <row r="33" spans="1:5" ht="16.5" thickBot="1" x14ac:dyDescent="0.3">
      <c r="A33" s="26" t="s">
        <v>38</v>
      </c>
      <c r="B33" s="12" t="s">
        <v>55</v>
      </c>
      <c r="C33" s="60">
        <v>43329</v>
      </c>
      <c r="D33" s="60">
        <v>43329</v>
      </c>
      <c r="E33" s="27">
        <v>1</v>
      </c>
    </row>
    <row r="34" spans="1:5" ht="16.5" thickBot="1" x14ac:dyDescent="0.3">
      <c r="A34" s="26" t="s">
        <v>17</v>
      </c>
      <c r="B34" s="12" t="s">
        <v>55</v>
      </c>
      <c r="C34" s="60">
        <v>43329</v>
      </c>
      <c r="D34" s="60">
        <v>43329</v>
      </c>
      <c r="E34" s="27">
        <v>2</v>
      </c>
    </row>
    <row r="35" spans="1:5" ht="16.5" thickBot="1" x14ac:dyDescent="0.3">
      <c r="A35" s="28" t="s">
        <v>16</v>
      </c>
      <c r="B35" s="12" t="s">
        <v>55</v>
      </c>
      <c r="C35" s="65">
        <v>43322</v>
      </c>
      <c r="D35" s="65">
        <v>43322</v>
      </c>
      <c r="E35" s="29">
        <v>4</v>
      </c>
    </row>
    <row r="36" spans="1:5" ht="16.5" thickBot="1" x14ac:dyDescent="0.3">
      <c r="A36" s="26" t="s">
        <v>14</v>
      </c>
      <c r="B36" s="12" t="s">
        <v>55</v>
      </c>
      <c r="C36" s="60">
        <v>43329</v>
      </c>
      <c r="D36" s="60">
        <v>43329</v>
      </c>
      <c r="E36" s="27">
        <v>1</v>
      </c>
    </row>
    <row r="37" spans="1:5" ht="16.5" thickBot="1" x14ac:dyDescent="0.3">
      <c r="A37" s="26" t="s">
        <v>39</v>
      </c>
      <c r="B37" s="12" t="s">
        <v>55</v>
      </c>
      <c r="C37" s="60">
        <v>43329</v>
      </c>
      <c r="D37" s="60">
        <v>43329</v>
      </c>
      <c r="E37" s="27">
        <v>1</v>
      </c>
    </row>
    <row r="38" spans="1:5" ht="16.5" thickBot="1" x14ac:dyDescent="0.3">
      <c r="A38" s="26" t="s">
        <v>40</v>
      </c>
      <c r="B38" s="12" t="s">
        <v>55</v>
      </c>
      <c r="C38" s="60">
        <v>43329</v>
      </c>
      <c r="D38" s="60">
        <v>43329</v>
      </c>
      <c r="E38" s="27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Application VMs</vt:lpstr>
      <vt:lpstr>Infra VMs</vt:lpstr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Min Fu YEN</dc:creator>
  <cp:lastModifiedBy>Yen Ta HUANG</cp:lastModifiedBy>
  <dcterms:created xsi:type="dcterms:W3CDTF">2018-07-18T05:15:34Z</dcterms:created>
  <dcterms:modified xsi:type="dcterms:W3CDTF">2018-08-23T07:09:41Z</dcterms:modified>
</cp:coreProperties>
</file>