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<sst xmlns="http://schemas.openxmlformats.org/spreadsheetml/2006/main">
  <si>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Beacon Board v2 Bill of Materials</t>
  </si>
  <si>
    <t>Item</t>
  </si>
  <si>
    <t># of Boards</t>
  </si>
  <si>
    <t>Quantity/Board</t>
  </si>
  <si>
    <t>Total #</t>
  </si>
  <si>
    <t>$ / Unit</t>
  </si>
  <si>
    <t>Subtotal</t>
  </si>
  <si>
    <t>Supplier</t>
  </si>
  <si>
    <t>Link</t>
  </si>
  <si>
    <t>Atmega 328</t>
  </si>
  <si>
    <t>Sparkfun</t>
  </si>
  <si>
    <t>https://www.sparkfun.com/products/10524</t>
  </si>
  <si>
    <t>28 Pin Socket (Atmega)</t>
  </si>
  <si>
    <t>Digikey</t>
  </si>
  <si>
    <t>http://www.digikey.com/product-detail/en/A28-LC-7-TT-R/AE10286-ND/1628669</t>
  </si>
  <si>
    <t>16MHz Crystal</t>
  </si>
  <si>
    <t>Digikey</t>
  </si>
  <si>
    <t>http://www.digikey.com/product-search/en?KeyWords=631-1108-ND&amp;WT.z_header=search_go</t>
  </si>
  <si>
    <t>0.1uF cap</t>
  </si>
  <si>
    <t>Digikey</t>
  </si>
  <si>
    <t>http://www.digikey.com/product-detail/en/K104K10X7RF5UH5/BC2665CT-ND/2356879</t>
  </si>
  <si>
    <t>0.47uF cap</t>
  </si>
  <si>
    <t>Digikey</t>
  </si>
  <si>
    <t>http://www.digikey.com/product-detail/en/EEU-EB1H470S/P13464-ND/949739</t>
  </si>
  <si>
    <t>2pF cap</t>
  </si>
  <si>
    <t>Digikey</t>
  </si>
  <si>
    <t>http://www.digikey.com/product-detail/en/RCE5C1H2R0C0DBH03A/490-7366-1-ND/4277283</t>
  </si>
  <si>
    <t>22 pF cap</t>
  </si>
  <si>
    <t>Digikey</t>
  </si>
  <si>
    <t>http://www.digikey.com/product-detail/en/K220J15C0GF5TL2/BC1005CT-ND/286627</t>
  </si>
  <si>
    <t>Push Button</t>
  </si>
  <si>
    <t>Digikey</t>
  </si>
  <si>
    <t>http://www.digikey.com/product-detail/en/D6R10%20F1%20LFS/401-1973-ND/1466330</t>
  </si>
  <si>
    <t>DIP Switches</t>
  </si>
  <si>
    <t>Digikey</t>
  </si>
  <si>
    <t>http://www.digikey.com/product-detail/en/76SB04T/GH7170-ND/726228</t>
  </si>
  <si>
    <t>RED 5mm High Flux LED</t>
  </si>
  <si>
    <t>SuperBrightLeds</t>
  </si>
  <si>
    <t>https://www.superbrightleds.com/moreinfo/through-hole/5mm-red-high-flux-led-90-degree-viewing-angle-5500-mcd/356/1303/#/tab/Specifications</t>
  </si>
  <si>
    <t>Phototransistor</t>
  </si>
  <si>
    <t>Digikey</t>
  </si>
  <si>
    <t>http://www.digikey.com/product-search/en?x=0&amp;y=0&amp;lang=en&amp;site=us&amp;keywords=751-1020-ND</t>
  </si>
  <si>
    <t>White 8mm LEDs</t>
  </si>
  <si>
    <t>SuperBrightLeds</t>
  </si>
  <si>
    <t>https://www.superbrightleds.com/moreinfo/through-hole/8mm-white-led-360-degree-viewing-angle-11000-millilumens/342/1289/</t>
  </si>
  <si>
    <t>Red 8mm LEDs</t>
  </si>
  <si>
    <t>SuperBrightLeds</t>
  </si>
  <si>
    <t>https://www.superbrightleds.com/moreinfo/through-hole/8mm-red-led-360-degree-viewing-angle-2500-millilumens/347/1294/</t>
  </si>
  <si>
    <t>Green 8mm LEDs</t>
  </si>
  <si>
    <t>SuperBrightLeds</t>
  </si>
  <si>
    <t>https://www.superbrightleds.com/moreinfo/through-hole/8mm-green-led-360-degree-viewing-angle-5000-millilumens/345/1292/</t>
  </si>
  <si>
    <t>2N3904</t>
  </si>
  <si>
    <t>Digikey</t>
  </si>
  <si>
    <t>http://www.digikey.com/product-detail/en/2N3904BU/2N3904FS-ND/1413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</si>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</sst>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24.0"/>
    </font>
    <font>
      <b/>
    </font>
    <font/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0">
    <xf fillId="0" numFmtId="0" borderId="0" fontId="0"/>
    <xf applyAlignment="1" fillId="0" xfId="0" numFmtId="0" borderId="1" applyFont="1" fontId="1">
      <alignment horizontal="center"/>
    </xf>
    <xf fillId="0" xfId="0" numFmtId="0" borderId="1" applyFont="1" fontId="2"/>
    <xf applyAlignment="1" fillId="0" xfId="0" numFmtId="0" borderId="1" applyFont="1" fontId="2">
      <alignment/>
    </xf>
    <xf applyAlignment="1" fillId="2" xfId="0" numFmtId="0" borderId="1" applyFont="1" fontId="2" applyFill="1">
      <alignment/>
    </xf>
    <xf applyAlignment="1" fillId="3" xfId="0" numFmtId="0" borderId="1" applyFont="1" fontId="2" applyFill="1">
      <alignment/>
    </xf>
    <xf applyAlignment="1" fillId="4" xfId="0" numFmtId="0" borderId="1" applyFont="1" fontId="2" applyFill="1">
      <alignment/>
    </xf>
    <xf applyAlignment="1" fillId="5" xfId="0" numFmtId="0" borderId="1" applyFont="1" fontId="2" applyFill="1">
      <alignment/>
    </xf>
    <xf applyAlignment="1" fillId="6" xfId="0" numFmtId="0" borderId="1" applyFont="1" fontId="2" applyFill="1">
      <alignment/>
    </xf>
    <xf applyAlignment="1" fillId="7" xfId="0" numFmtId="0" borderId="1" applyFont="1" fontId="2" applyFill="1">
      <alignment/>
    </xf>
    <xf applyAlignment="1" fillId="8" xfId="0" numFmtId="0" borderId="1" applyFont="1" fontId="2" applyFill="1">
      <alignment/>
    </xf>
    <xf applyAlignment="1" fillId="9" xfId="0" numFmtId="0" borderId="1" applyFont="1" fontId="2" applyFill="1">
      <alignment/>
    </xf>
    <xf applyAlignment="1" fillId="0" xfId="0" numFmtId="0" borderId="1" applyFont="1" fontId="3">
      <alignment/>
    </xf>
    <xf applyAlignment="1" fillId="0" xfId="0" numFmtId="1" borderId="1" applyFont="1" fontId="3" applyNumberFormat="1">
      <alignment/>
    </xf>
    <xf applyAlignment="1" fillId="0" xfId="0" numFmtId="2" borderId="1" applyFont="1" fontId="3" applyNumberFormat="1">
      <alignment/>
    </xf>
    <xf applyAlignment="1" fillId="0" xfId="0" numFmtId="0" borderId="1" applyFont="1" fontId="4">
      <alignment/>
    </xf>
    <xf applyAlignment="1" fillId="10" xfId="0" numFmtId="0" borderId="1" applyFont="1" fontId="3" applyFill="1">
      <alignment/>
    </xf>
    <xf applyAlignment="1" fillId="10" xfId="0" numFmtId="1" borderId="1" applyFont="1" fontId="3" applyNumberFormat="1">
      <alignment/>
    </xf>
    <xf applyAlignment="1" fillId="10" xfId="0" numFmtId="2" borderId="1" applyFont="1" fontId="3" applyNumberFormat="1">
      <alignment/>
    </xf>
    <xf fillId="0" xfId="0" numFmtId="2" borderId="1" applyFont="1" fontId="3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6"/><Relationship Target="http://www.digikey.com/product-detail/en/2N3904BU/2N3904FS-ND/1413" Type="http://schemas.openxmlformats.org/officeDocument/2006/relationships/hyperlink" TargetMode="External" Id="rId15"/><Relationship Target="https://www.superbrightleds.com/moreinfo/through-hole/8mm-green-led-360-degree-viewing-angle-5000-millilumens/345/1292/" Type="http://schemas.openxmlformats.org/officeDocument/2006/relationships/hyperlink" TargetMode="External" Id="rId14"/><Relationship Target="http://www.digikey.com/product-detail/en/A28-LC-7-TT-R/AE10286-ND/1628669" Type="http://schemas.openxmlformats.org/officeDocument/2006/relationships/hyperlink" TargetMode="External" Id="rId2"/><Relationship Target="https://www.superbrightleds.com/moreinfo/through-hole/8mm-white-led-360-degree-viewing-angle-11000-millilumens/342/1289/" Type="http://schemas.openxmlformats.org/officeDocument/2006/relationships/hyperlink" TargetMode="External" Id="rId12"/><Relationship Target="https://www.superbrightleds.com/moreinfo/through-hole/8mm-red-led-360-degree-viewing-angle-2500-millilumens/347/1294/" Type="http://schemas.openxmlformats.org/officeDocument/2006/relationships/hyperlink" TargetMode="External" Id="rId13"/><Relationship Target="https://www.sparkfun.com/products/10524" Type="http://schemas.openxmlformats.org/officeDocument/2006/relationships/hyperlink" TargetMode="External" Id="rId1"/><Relationship Target="http://www.digikey.com/product-detail/en/K104K10X7RF5UH5/BC2665CT-ND/2356879" Type="http://schemas.openxmlformats.org/officeDocument/2006/relationships/hyperlink" TargetMode="External" Id="rId4"/><Relationship Target="https://www.superbrightleds.com/moreinfo/through-hole/5mm-red-high-flux-led-90-degree-viewing-angle-5500-mcd/356/1303/" Type="http://schemas.openxmlformats.org/officeDocument/2006/relationships/hyperlink" TargetMode="External" Id="rId10"/><Relationship Target="http://www.digikey.com/product-search/en?KeyWords=631-1108-ND&amp;WT.z_header=search_go" Type="http://schemas.openxmlformats.org/officeDocument/2006/relationships/hyperlink" TargetMode="External" Id="rId3"/><Relationship Target="http://www.digikey.com/product-search/en?x=0&amp;y=0&amp;lang=en&amp;site=us&amp;keywords=751-1020-ND" Type="http://schemas.openxmlformats.org/officeDocument/2006/relationships/hyperlink" TargetMode="External" Id="rId11"/><Relationship Target="http://www.digikey.com/product-detail/en/76SB04T/GH7170-ND/726228" Type="http://schemas.openxmlformats.org/officeDocument/2006/relationships/hyperlink" TargetMode="External" Id="rId9"/><Relationship Target="http://www.digikey.com/product-detail/en/RCE5C1H2R0C0DBH03A/490-7366-1-ND/4277283" Type="http://schemas.openxmlformats.org/officeDocument/2006/relationships/hyperlink" TargetMode="External" Id="rId6"/><Relationship Target="http://www.digikey.com/product-detail/en/EEU-EB1H470S/P13464-ND/949739" Type="http://schemas.openxmlformats.org/officeDocument/2006/relationships/hyperlink" TargetMode="External" Id="rId5"/><Relationship Target="http://www.digikey.com/product-detail/en/D6R10%20F1%20LFS/401-1973-ND/1466330" Type="http://schemas.openxmlformats.org/officeDocument/2006/relationships/hyperlink" TargetMode="External" Id="rId8"/><Relationship Target="http://www.digikey.com/product-detail/en/K220J15C0GF5TL2/BC1005CT-ND/286627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  <col min="8" customWidth="1" max="8" width="79.43"/>
  </cols>
  <sheetData>
    <row r="1">
      <c t="s" s="1" r="A1">
        <v>0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  <c s="2" r="AC1"/>
      <c s="2" r="AD1"/>
    </row>
    <row r="2">
      <c s="3" r="A2"/>
      <c s="3" r="B2"/>
      <c s="3" r="C2"/>
      <c s="3" r="D2"/>
      <c s="3" r="E2"/>
      <c s="3" r="F2"/>
      <c s="3" r="G2"/>
      <c s="3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  <c s="2" r="AA2"/>
      <c s="2" r="AB2"/>
      <c s="2" r="AC2"/>
      <c s="2" r="AD2"/>
    </row>
    <row r="3">
      <c t="s" s="4" r="A3">
        <v>1</v>
      </c>
      <c t="s" s="5" r="B3">
        <v>2</v>
      </c>
      <c t="s" s="6" r="C3">
        <v>3</v>
      </c>
      <c t="s" s="7" r="D3">
        <v>4</v>
      </c>
      <c t="s" s="8" r="E3">
        <v>5</v>
      </c>
      <c t="s" s="9" r="F3">
        <v>6</v>
      </c>
      <c t="s" s="10" r="G3">
        <v>7</v>
      </c>
      <c t="s" s="11" r="H3">
        <v>8</v>
      </c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  <c s="2" r="AA3"/>
      <c s="2" r="AB3"/>
      <c s="2" r="AC3"/>
      <c s="2" r="AD3"/>
    </row>
    <row r="4">
      <c t="s" s="12" r="A4">
        <v>9</v>
      </c>
      <c s="12" r="B4">
        <v>12.0</v>
      </c>
      <c s="12" r="C4">
        <v>1.0</v>
      </c>
      <c t="str" s="13" r="D4">
        <f ref="D4:D14" t="shared" si="1">C4*B4</f>
        <v>12</v>
      </c>
      <c s="14" r="E4">
        <v>5.5</v>
      </c>
      <c t="str" s="14" r="F4">
        <f ref="F4:F14" t="shared" si="2">E4*D4</f>
        <v>66.00</v>
      </c>
      <c t="s" s="12" r="G4">
        <v>10</v>
      </c>
      <c t="s" s="15" r="H4">
        <v>11</v>
      </c>
    </row>
    <row r="5">
      <c t="s" s="12" r="A5">
        <v>12</v>
      </c>
      <c s="12" r="B5">
        <v>12.0</v>
      </c>
      <c s="12" r="C5">
        <v>1.0</v>
      </c>
      <c t="str" s="13" r="D5">
        <f t="shared" si="1"/>
        <v>12</v>
      </c>
      <c s="12" r="E5">
        <v>0.399</v>
      </c>
      <c t="str" s="14" r="F5">
        <f t="shared" si="2"/>
        <v>4.79</v>
      </c>
      <c t="s" s="12" r="G5">
        <v>13</v>
      </c>
      <c t="s" s="15" r="H5">
        <v>14</v>
      </c>
    </row>
    <row r="6">
      <c t="s" s="12" r="A6">
        <v>15</v>
      </c>
      <c s="12" r="B6">
        <v>12.0</v>
      </c>
      <c s="12" r="C6">
        <v>1.0</v>
      </c>
      <c t="str" s="13" r="D6">
        <f t="shared" si="1"/>
        <v>12</v>
      </c>
      <c s="12" r="E6">
        <v>0.323</v>
      </c>
      <c t="str" s="14" r="F6">
        <f t="shared" si="2"/>
        <v>3.88</v>
      </c>
      <c t="s" s="12" r="G6">
        <v>16</v>
      </c>
      <c t="s" s="15" r="H6">
        <v>17</v>
      </c>
    </row>
    <row r="7">
      <c t="s" s="12" r="A7">
        <v>18</v>
      </c>
      <c s="12" r="B7">
        <v>12.0</v>
      </c>
      <c s="12" r="C7">
        <v>2.0</v>
      </c>
      <c t="str" s="13" r="D7">
        <f t="shared" si="1"/>
        <v>24</v>
      </c>
      <c s="12" r="E7">
        <v>0.246</v>
      </c>
      <c t="str" s="14" r="F7">
        <f t="shared" si="2"/>
        <v>5.90</v>
      </c>
      <c t="s" s="12" r="G7">
        <v>19</v>
      </c>
      <c t="s" s="15" r="H7">
        <v>20</v>
      </c>
    </row>
    <row r="8">
      <c t="s" s="12" r="A8">
        <v>21</v>
      </c>
      <c s="12" r="B8">
        <v>12.0</v>
      </c>
      <c s="12" r="C8">
        <v>2.0</v>
      </c>
      <c t="str" s="13" r="D8">
        <f t="shared" si="1"/>
        <v>24</v>
      </c>
      <c s="12" r="E8">
        <v>0.32</v>
      </c>
      <c t="str" s="14" r="F8">
        <f t="shared" si="2"/>
        <v>7.68</v>
      </c>
      <c t="s" s="12" r="G8">
        <v>22</v>
      </c>
      <c t="s" s="15" r="H8">
        <v>23</v>
      </c>
    </row>
    <row r="9">
      <c t="s" s="12" r="A9">
        <v>24</v>
      </c>
      <c s="12" r="B9">
        <v>12.0</v>
      </c>
      <c s="12" r="C9">
        <v>1.0</v>
      </c>
      <c t="str" s="13" r="D9">
        <f t="shared" si="1"/>
        <v>12</v>
      </c>
      <c s="12" r="E9">
        <v>0.43</v>
      </c>
      <c t="str" s="14" r="F9">
        <f t="shared" si="2"/>
        <v>5.16</v>
      </c>
      <c t="s" s="12" r="G9">
        <v>25</v>
      </c>
      <c t="s" s="15" r="H9">
        <v>26</v>
      </c>
    </row>
    <row r="10">
      <c t="s" s="12" r="A10">
        <v>27</v>
      </c>
      <c s="12" r="B10">
        <v>12.0</v>
      </c>
      <c s="12" r="C10">
        <v>1.0</v>
      </c>
      <c t="str" s="13" r="D10">
        <f t="shared" si="1"/>
        <v>12</v>
      </c>
      <c s="12" r="E10">
        <v>0.32</v>
      </c>
      <c t="str" s="14" r="F10">
        <f t="shared" si="2"/>
        <v>3.84</v>
      </c>
      <c t="s" s="12" r="G10">
        <v>28</v>
      </c>
      <c t="s" s="15" r="H10">
        <v>29</v>
      </c>
    </row>
    <row r="11">
      <c t="s" s="12" r="A11">
        <v>30</v>
      </c>
      <c s="12" r="B11">
        <v>12.0</v>
      </c>
      <c s="12" r="C11">
        <v>2.0</v>
      </c>
      <c t="str" s="13" r="D11">
        <f t="shared" si="1"/>
        <v>24</v>
      </c>
      <c s="12" r="E11">
        <v>1.071</v>
      </c>
      <c t="str" s="14" r="F11">
        <f t="shared" si="2"/>
        <v>25.70</v>
      </c>
      <c t="s" s="12" r="G11">
        <v>31</v>
      </c>
      <c t="s" s="15" r="H11">
        <v>32</v>
      </c>
    </row>
    <row r="12">
      <c t="s" s="12" r="A12">
        <v>33</v>
      </c>
      <c s="12" r="B12">
        <v>12.0</v>
      </c>
      <c s="12" r="C12">
        <v>1.0</v>
      </c>
      <c t="str" s="13" r="D12">
        <f t="shared" si="1"/>
        <v>12</v>
      </c>
      <c s="12" r="E12">
        <v>0.962</v>
      </c>
      <c t="str" s="14" r="F12">
        <f t="shared" si="2"/>
        <v>11.54</v>
      </c>
      <c t="s" s="12" r="G12">
        <v>34</v>
      </c>
      <c t="s" s="15" r="H12">
        <v>35</v>
      </c>
    </row>
    <row r="13">
      <c t="s" s="12" r="A13">
        <v>36</v>
      </c>
      <c s="12" r="B13">
        <v>12.0</v>
      </c>
      <c s="12" r="C13">
        <v>2.0</v>
      </c>
      <c t="str" s="13" r="D13">
        <f t="shared" si="1"/>
        <v>24</v>
      </c>
      <c s="12" r="E13">
        <v>0.25</v>
      </c>
      <c t="str" s="14" r="F13">
        <f t="shared" si="2"/>
        <v>6.00</v>
      </c>
      <c t="s" s="12" r="G13">
        <v>37</v>
      </c>
      <c t="s" s="15" r="H13">
        <v>38</v>
      </c>
    </row>
    <row r="14">
      <c t="s" s="12" r="A14">
        <v>39</v>
      </c>
      <c s="12" r="B14">
        <v>12.0</v>
      </c>
      <c s="12" r="C14">
        <v>1.0</v>
      </c>
      <c t="str" s="13" r="D14">
        <f t="shared" si="1"/>
        <v>12</v>
      </c>
      <c s="12" r="E14">
        <v>2.875</v>
      </c>
      <c t="str" s="14" r="F14">
        <f t="shared" si="2"/>
        <v>34.50</v>
      </c>
      <c t="s" s="12" r="G14">
        <v>40</v>
      </c>
      <c t="s" s="15" r="H14">
        <v>41</v>
      </c>
    </row>
    <row r="15">
      <c s="16" r="A15"/>
      <c s="16" r="B15"/>
      <c s="16" r="C15"/>
      <c s="17" r="D15"/>
      <c s="16" r="E15"/>
      <c s="18" r="F15"/>
      <c s="16" r="G15"/>
      <c s="16" r="H15"/>
    </row>
    <row r="16">
      <c t="s" s="12" r="A16">
        <v>42</v>
      </c>
      <c s="12" r="B16">
        <v>12.0</v>
      </c>
      <c s="12" r="C16">
        <v>1.0</v>
      </c>
      <c t="str" s="13" r="D16">
        <f ref="D16:D19" t="shared" si="3">C16*B16</f>
        <v>12</v>
      </c>
      <c s="12" r="E16">
        <v>1.89</v>
      </c>
      <c t="str" s="14" r="F16">
        <f ref="F16:F19" t="shared" si="4">E16*D16</f>
        <v>22.68</v>
      </c>
      <c t="s" s="12" r="G16">
        <v>43</v>
      </c>
      <c t="s" s="15" r="H16">
        <v>44</v>
      </c>
    </row>
    <row r="17">
      <c t="s" s="12" r="A17">
        <v>45</v>
      </c>
      <c s="12" r="B17">
        <v>12.0</v>
      </c>
      <c s="12" r="C17">
        <v>1.0</v>
      </c>
      <c t="str" s="13" r="D17">
        <f t="shared" si="3"/>
        <v>12</v>
      </c>
      <c s="12" r="E17">
        <v>0.79</v>
      </c>
      <c t="str" s="14" r="F17">
        <f t="shared" si="4"/>
        <v>9.48</v>
      </c>
      <c t="s" s="12" r="G17">
        <v>46</v>
      </c>
      <c t="s" s="15" r="H17">
        <v>47</v>
      </c>
    </row>
    <row r="18">
      <c t="s" s="12" r="A18">
        <v>48</v>
      </c>
      <c s="12" r="B18">
        <v>12.0</v>
      </c>
      <c s="12" r="C18">
        <v>1.0</v>
      </c>
      <c t="str" s="13" r="D18">
        <f t="shared" si="3"/>
        <v>12</v>
      </c>
      <c s="12" r="E18">
        <v>1.49</v>
      </c>
      <c t="str" s="14" r="F18">
        <f t="shared" si="4"/>
        <v>17.88</v>
      </c>
      <c t="s" s="12" r="G18">
        <v>49</v>
      </c>
      <c t="s" s="15" r="H18">
        <v>50</v>
      </c>
    </row>
    <row r="19">
      <c t="s" s="12" r="A19">
        <v>51</v>
      </c>
      <c s="12" r="B19">
        <v>12.0</v>
      </c>
      <c s="12" r="C19">
        <v>4.0</v>
      </c>
      <c t="str" s="13" r="D19">
        <f t="shared" si="3"/>
        <v>48</v>
      </c>
      <c s="12" r="E19">
        <v>0.173</v>
      </c>
      <c t="str" s="14" r="F19">
        <f t="shared" si="4"/>
        <v>8.30</v>
      </c>
      <c t="s" s="12" r="G19">
        <v>52</v>
      </c>
      <c t="s" s="15" r="H19">
        <v>53</v>
      </c>
    </row>
    <row r="23">
      <c t="s" s="3" r="A23">
        <v>54</v>
      </c>
      <c t="str" s="19" r="F23">
        <f>sum(F4:F20)</f>
        <v>233.34</v>
      </c>
    </row>
  </sheetData>
  <mergeCells count="1">
    <mergeCell ref="A1:H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location="/tab/Specifications" r:id="rId10"/>
    <hyperlink ref="H14" r:id="rId11"/>
    <hyperlink ref="H16" r:id="rId12"/>
    <hyperlink ref="H17" r:id="rId13"/>
    <hyperlink ref="H18" r:id="rId14"/>
    <hyperlink ref="H19" r:id="rId15"/>
  </hyperlinks>
  <drawing r:id="rId16"/>
</worksheet>
</file>