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INDENWOOD\Fall 2021\Busines Analytics 1\Prof materials\Assignment to submit\Week 2\Assignment\"/>
    </mc:Choice>
  </mc:AlternateContent>
  <xr:revisionPtr revIDLastSave="0" documentId="13_ncr:1_{546458D2-372F-4304-8408-7BBBCB218B73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Model" sheetId="1" r:id="rId1"/>
    <sheet name="Answer Report 1" sheetId="3" r:id="rId2"/>
    <sheet name="Sensitivity Report 1" sheetId="4" r:id="rId3"/>
    <sheet name="Model2" sheetId="2" r:id="rId4"/>
  </sheets>
  <definedNames>
    <definedName name="_xlnm.Print_Area" localSheetId="0">Model!$A$1:$P$41</definedName>
    <definedName name="solver_adj" localSheetId="0" hidden="1">Model!$B$22:$F$25</definedName>
    <definedName name="solver_adj" localSheetId="3" hidden="1">Model2!$B$22:$F$25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100</definedName>
    <definedName name="solver_itr" localSheetId="3" hidden="1">2147483647</definedName>
    <definedName name="solver_lhs1" localSheetId="0" hidden="1">Model!$G$22:$G$25</definedName>
    <definedName name="solver_lhs1" localSheetId="3" hidden="1">Model2!$B$26:$F$26</definedName>
    <definedName name="solver_lhs2" localSheetId="0" hidden="1">Model!$B$26:$F$26</definedName>
    <definedName name="solver_lhs2" localSheetId="3" hidden="1">Model2!$G$22:$G$25</definedName>
    <definedName name="solver_lhs3" localSheetId="0" hidden="1">Model!$E$34:$P$34</definedName>
    <definedName name="solver_lin" localSheetId="0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3" hidden="1">2147483647</definedName>
    <definedName name="solver_num" localSheetId="0" hidden="1">2</definedName>
    <definedName name="solver_num" localSheetId="3" hidden="1">2</definedName>
    <definedName name="solver_nwt" localSheetId="0" hidden="1">1</definedName>
    <definedName name="solver_nwt" localSheetId="3" hidden="1">1</definedName>
    <definedName name="solver_opt" localSheetId="0" hidden="1">Model!$B$17</definedName>
    <definedName name="solver_opt" localSheetId="3" hidden="1">Model2!$B$17</definedName>
    <definedName name="solver_pre" localSheetId="0" hidden="1">0.000001</definedName>
    <definedName name="solver_pre" localSheetId="3" hidden="1">0.000001</definedName>
    <definedName name="solver_rbv" localSheetId="3" hidden="1">1</definedName>
    <definedName name="solver_rel1" localSheetId="0" hidden="1">1</definedName>
    <definedName name="solver_rel1" localSheetId="3" hidden="1">2</definedName>
    <definedName name="solver_rel2" localSheetId="0" hidden="1">2</definedName>
    <definedName name="solver_rel2" localSheetId="3" hidden="1">1</definedName>
    <definedName name="solver_rel3" localSheetId="0" hidden="1">2</definedName>
    <definedName name="solver_rhs1" localSheetId="0" hidden="1">Model!$G$8:$G$11</definedName>
    <definedName name="solver_rhs1" localSheetId="3" hidden="1">Model2!$B$27:$F$27</definedName>
    <definedName name="solver_rhs2" localSheetId="0" hidden="1">Model!$B$12:$F$12</definedName>
    <definedName name="solver_rhs2" localSheetId="3" hidden="1">Model2!$H$22:$H$25</definedName>
    <definedName name="solver_rhs3" localSheetId="0" hidden="1">Model!$B$13:$M$13</definedName>
    <definedName name="solver_rlx" localSheetId="3" hidden="1">2</definedName>
    <definedName name="solver_rsd" localSheetId="3" hidden="1">0</definedName>
    <definedName name="solver_scl" localSheetId="0" hidden="1">2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3" hidden="1">100</definedName>
    <definedName name="solver_tim" localSheetId="0" hidden="1">100</definedName>
    <definedName name="solver_tim" localSheetId="3" hidden="1">2147483647</definedName>
    <definedName name="solver_tmp" localSheetId="0" hidden="1">Model!$B$13:$M$13</definedName>
    <definedName name="solver_tol" localSheetId="0" hidden="1">0.05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C26" i="2"/>
  <c r="D26" i="2"/>
  <c r="E26" i="2"/>
  <c r="B26" i="2"/>
  <c r="G25" i="2"/>
  <c r="G24" i="2"/>
  <c r="G23" i="2"/>
  <c r="G22" i="2"/>
  <c r="D13" i="2"/>
  <c r="G12" i="2"/>
  <c r="B17" i="2"/>
  <c r="H23" i="2"/>
  <c r="H24" i="2"/>
  <c r="H25" i="2"/>
  <c r="H22" i="2"/>
  <c r="B17" i="1" l="1"/>
  <c r="G22" i="1"/>
  <c r="G23" i="1"/>
  <c r="G24" i="1"/>
  <c r="G25" i="1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<sst xmlns="http://schemas.openxmlformats.org/spreadsheetml/2006/main" count="285" uniqueCount="143">
  <si>
    <t>Shipping  Cost Per Unit</t>
  </si>
  <si>
    <t>Portland</t>
  </si>
  <si>
    <t>Las Vegas</t>
  </si>
  <si>
    <t xml:space="preserve">  </t>
  </si>
  <si>
    <t>Supply</t>
  </si>
  <si>
    <t>Atlanta</t>
  </si>
  <si>
    <t>Chicago</t>
  </si>
  <si>
    <t>Salt Lake City</t>
  </si>
  <si>
    <t>Demand</t>
  </si>
  <si>
    <t>Lexington</t>
  </si>
  <si>
    <t>Williamson Manufacturing</t>
  </si>
  <si>
    <t>Data</t>
  </si>
  <si>
    <t>Model</t>
  </si>
  <si>
    <t>Units Shipped</t>
  </si>
  <si>
    <t>St. Paul</t>
  </si>
  <si>
    <t>Cleveland</t>
  </si>
  <si>
    <t>Shipping Cost</t>
  </si>
  <si>
    <t>Units Received</t>
  </si>
  <si>
    <t>Transportation Model</t>
  </si>
  <si>
    <t>Tucson</t>
  </si>
  <si>
    <t>Units Shipped
(supply formulas)</t>
  </si>
  <si>
    <t>limit on supply</t>
  </si>
  <si>
    <t>Demand 
(formulas)</t>
  </si>
  <si>
    <t>Problem 11 chapter 10</t>
  </si>
  <si>
    <t>Note: You are asked to find the optimal shipping schedule that would minimize total transportation cost</t>
  </si>
  <si>
    <t>(subject to constraints that represent limits on supply and demand).</t>
  </si>
  <si>
    <t>The demand at Portland, St. Paul, LV, Tuscon and Cleveland has to be met by shipments from the</t>
  </si>
  <si>
    <t>4 origins.</t>
  </si>
  <si>
    <t>Formulas for cost minimization, supply and demand are shaded in light blue.</t>
  </si>
  <si>
    <t>The range B22:F25 should display the optimal shipping schedule (optimal solution) - you will use</t>
  </si>
  <si>
    <t>Excel's Solver (more explanations will be provided in class).</t>
  </si>
  <si>
    <t>cost minimize problem</t>
  </si>
  <si>
    <t>total demand</t>
  </si>
  <si>
    <t>Microsoft Excel 16.0 Answer Report</t>
  </si>
  <si>
    <t>Worksheet: [Williamson_P11ch10-2.xlsx]Model2</t>
  </si>
  <si>
    <t>Report Created: 9/2/2021 11:22:23 AM</t>
  </si>
  <si>
    <t>Result: Solver found a solution.  All Constraints and optimality conditions are satisfied.</t>
  </si>
  <si>
    <t>Solver Engine</t>
  </si>
  <si>
    <t>Engine: Simplex LP</t>
  </si>
  <si>
    <t>Solution Time: 0.125 Seconds.</t>
  </si>
  <si>
    <t>Iterations: 19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</si>
  <si>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</si>
  <si>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</si>
  <si>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</si>
  <si>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</si>
  <si>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</si>
  <si>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</si>
  <si>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</si>
  <si>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</si>
  <si>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</si>
  <si>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</si>
  <si>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</si>
  <si>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</si>
  <si>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</si>
  <si>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</si>
  <si>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</si>
  <si>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$B$17</t>
  </si>
  <si>
    <t>Shipping Cost Portland</t>
  </si>
  <si>
    <t>$B$22</t>
  </si>
  <si>
    <t>Atlanta Portland</t>
  </si>
  <si>
    <t>Contin</t>
  </si>
  <si>
    <t>$C$22</t>
  </si>
  <si>
    <t>Atlanta St. Paul</t>
  </si>
  <si>
    <t>$D$22</t>
  </si>
  <si>
    <t>Atlanta Las Vegas</t>
  </si>
  <si>
    <t>$E$22</t>
  </si>
  <si>
    <t>Atlanta Tucson</t>
  </si>
  <si>
    <t>$F$22</t>
  </si>
  <si>
    <t>Atlanta Cleveland</t>
  </si>
  <si>
    <t>$B$23</t>
  </si>
  <si>
    <t>Lexington Portland</t>
  </si>
  <si>
    <t>$C$23</t>
  </si>
  <si>
    <t>Lexington St. Paul</t>
  </si>
  <si>
    <t>$D$23</t>
  </si>
  <si>
    <t>Lexington Las Vegas</t>
  </si>
  <si>
    <t>$E$23</t>
  </si>
  <si>
    <t>Lexington Tucson</t>
  </si>
  <si>
    <t>$F$23</t>
  </si>
  <si>
    <t>Lexington Cleveland</t>
  </si>
  <si>
    <t>$B$24</t>
  </si>
  <si>
    <t>Chicago Portland</t>
  </si>
  <si>
    <t>$C$24</t>
  </si>
  <si>
    <t>Chicago St. Paul</t>
  </si>
  <si>
    <t>$D$24</t>
  </si>
  <si>
    <t>Chicago Las Vegas</t>
  </si>
  <si>
    <t>$E$24</t>
  </si>
  <si>
    <t>Chicago Tucson</t>
  </si>
  <si>
    <t>$F$24</t>
  </si>
  <si>
    <t>Chicago Cleveland</t>
  </si>
  <si>
    <t>$B$25</t>
  </si>
  <si>
    <t>Salt Lake City Portland</t>
  </si>
  <si>
    <t>$C$25</t>
  </si>
  <si>
    <t>Salt Lake City St. Paul</t>
  </si>
  <si>
    <t>$D$25</t>
  </si>
  <si>
    <t>Salt Lake City Las Vegas</t>
  </si>
  <si>
    <t>$E$25</t>
  </si>
  <si>
    <t>Salt Lake City Tucson</t>
  </si>
  <si>
    <t>$F$25</t>
  </si>
  <si>
    <t>Salt Lake City Cleveland</t>
  </si>
  <si>
    <t>$B$26</t>
  </si>
  <si>
    <t>Demand 
(formulas) Portland</t>
  </si>
  <si>
    <t>$B$26=$B$27</t>
  </si>
  <si>
    <t>Binding</t>
  </si>
  <si>
    <t>$C$26</t>
  </si>
  <si>
    <t>Demand 
(formulas) St. Paul</t>
  </si>
  <si>
    <t>$C$26=$C$27</t>
  </si>
  <si>
    <t>$D$26</t>
  </si>
  <si>
    <t>Demand 
(formulas) Las Vegas</t>
  </si>
  <si>
    <t>$D$26=$D$27</t>
  </si>
  <si>
    <t>$E$26</t>
  </si>
  <si>
    <t>Demand 
(formulas) Tucson</t>
  </si>
  <si>
    <t>$E$26=$E$27</t>
  </si>
  <si>
    <t>$F$26</t>
  </si>
  <si>
    <t>Demand 
(formulas) Cleveland</t>
  </si>
  <si>
    <t>$F$26=$F$27</t>
  </si>
  <si>
    <t>$G$22</t>
  </si>
  <si>
    <t>Atlanta Units Shipped
(supply formulas)</t>
  </si>
  <si>
    <t>$G$22&lt;=$H$22</t>
  </si>
  <si>
    <t>Not Binding</t>
  </si>
  <si>
    <t>$G$23</t>
  </si>
  <si>
    <t>Lexington Units Shipped
(supply formulas)</t>
  </si>
  <si>
    <t>$G$23&lt;=$H$23</t>
  </si>
  <si>
    <t>$G$24</t>
  </si>
  <si>
    <t>Chicago Units Shipped
(supply formulas)</t>
  </si>
  <si>
    <t>$G$24&lt;=$H$24</t>
  </si>
  <si>
    <t>$G$25</t>
  </si>
  <si>
    <t>Salt Lake City Units Shipped
(supply formulas)</t>
  </si>
  <si>
    <t>$G$25&lt;=$H$25</t>
  </si>
  <si>
    <t>Microsoft Excel 16.0 Sensitivity Report</t>
  </si>
  <si>
    <t>Report Created: 9/2/2021 11:22:24 AM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</si>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</sst>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&quot;$&quot;#,##0"/>
  </numFmts>
  <fonts count="18" x14ac:knownFonts="1">
    <font>
      <sz val="10"/>
      <name val="MS Sans Serif"/>
    </font>
    <font>
      <b/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8"/>
      <name val="Calibri"/>
      <family val="2"/>
    </font>
    <font>
      <sz val="10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0"/>
      <name val="MS Sans Serif"/>
    </font>
    <font>
      <b/>
      <sz val="10"/>
      <color indexed="18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7" fontId="3" fillId="0" borderId="1" xfId="0" applyNumberFormat="1" applyFont="1" applyBorder="1"/>
    <xf numFmtId="7" fontId="3" fillId="0" borderId="2" xfId="0" applyNumberFormat="1" applyFont="1" applyBorder="1"/>
    <xf numFmtId="7" fontId="3" fillId="0" borderId="3" xfId="0" applyNumberFormat="1" applyFont="1" applyBorder="1"/>
    <xf numFmtId="7" fontId="3" fillId="0" borderId="0" xfId="0" applyNumberFormat="1" applyFont="1" applyFill="1" applyBorder="1"/>
    <xf numFmtId="0" fontId="4" fillId="0" borderId="0" xfId="0" applyFont="1" applyFill="1" applyAlignment="1">
      <alignment horizontal="left"/>
    </xf>
    <xf numFmtId="7" fontId="3" fillId="0" borderId="4" xfId="0" applyNumberFormat="1" applyFont="1" applyBorder="1"/>
    <xf numFmtId="7" fontId="3" fillId="0" borderId="0" xfId="0" applyNumberFormat="1" applyFont="1" applyBorder="1"/>
    <xf numFmtId="7" fontId="3" fillId="0" borderId="5" xfId="0" applyNumberFormat="1" applyFont="1" applyBorder="1"/>
    <xf numFmtId="0" fontId="4" fillId="0" borderId="0" xfId="0" applyFont="1" applyFill="1"/>
    <xf numFmtId="7" fontId="3" fillId="0" borderId="4" xfId="0" applyNumberFormat="1" applyFont="1" applyBorder="1" applyAlignment="1">
      <alignment horizontal="right"/>
    </xf>
    <xf numFmtId="7" fontId="3" fillId="0" borderId="6" xfId="0" applyNumberFormat="1" applyFont="1" applyBorder="1"/>
    <xf numFmtId="7" fontId="3" fillId="0" borderId="7" xfId="0" applyNumberFormat="1" applyFont="1" applyBorder="1"/>
    <xf numFmtId="7" fontId="3" fillId="0" borderId="8" xfId="0" applyNumberFormat="1" applyFont="1" applyBorder="1"/>
    <xf numFmtId="0" fontId="3" fillId="0" borderId="0" xfId="0" applyFont="1" applyFill="1"/>
    <xf numFmtId="0" fontId="5" fillId="0" borderId="0" xfId="0" applyFont="1" applyFill="1"/>
    <xf numFmtId="8" fontId="3" fillId="0" borderId="0" xfId="0" applyNumberFormat="1" applyFont="1" applyFill="1"/>
    <xf numFmtId="0" fontId="6" fillId="0" borderId="0" xfId="0" applyFont="1" applyAlignment="1">
      <alignment horizontal="center"/>
    </xf>
    <xf numFmtId="0" fontId="7" fillId="0" borderId="0" xfId="0" applyFont="1"/>
    <xf numFmtId="164" fontId="6" fillId="0" borderId="9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Fill="1" applyBorder="1"/>
    <xf numFmtId="3" fontId="3" fillId="0" borderId="1" xfId="0" applyNumberFormat="1" applyFont="1" applyFill="1" applyBorder="1"/>
    <xf numFmtId="3" fontId="3" fillId="0" borderId="2" xfId="0" applyNumberFormat="1" applyFont="1" applyFill="1" applyBorder="1"/>
    <xf numFmtId="3" fontId="3" fillId="0" borderId="3" xfId="0" applyNumberFormat="1" applyFont="1" applyFill="1" applyBorder="1"/>
    <xf numFmtId="3" fontId="3" fillId="0" borderId="0" xfId="0" applyNumberFormat="1" applyFont="1" applyFill="1" applyAlignment="1">
      <alignment horizontal="right"/>
    </xf>
    <xf numFmtId="3" fontId="3" fillId="0" borderId="4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3" fillId="0" borderId="7" xfId="0" applyNumberFormat="1" applyFont="1" applyFill="1" applyBorder="1"/>
    <xf numFmtId="3" fontId="3" fillId="0" borderId="8" xfId="0" applyNumberFormat="1" applyFont="1" applyFill="1" applyBorder="1"/>
    <xf numFmtId="3" fontId="3" fillId="0" borderId="0" xfId="0" applyNumberFormat="1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2" fillId="0" borderId="0" xfId="0" applyFont="1" applyFill="1" applyBorder="1"/>
    <xf numFmtId="0" fontId="14" fillId="0" borderId="0" xfId="0" applyFont="1" applyFill="1" applyAlignment="1">
      <alignment horizontal="center"/>
    </xf>
    <xf numFmtId="0" fontId="14" fillId="0" borderId="0" xfId="0" quotePrefix="1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quotePrefix="1" applyFont="1" applyFill="1" applyAlignment="1">
      <alignment horizontal="left"/>
    </xf>
    <xf numFmtId="3" fontId="12" fillId="0" borderId="0" xfId="0" applyNumberFormat="1" applyFont="1" applyFill="1" applyBorder="1"/>
    <xf numFmtId="0" fontId="14" fillId="0" borderId="0" xfId="0" applyFont="1" applyFill="1" applyAlignment="1">
      <alignment horizontal="left"/>
    </xf>
    <xf numFmtId="0" fontId="14" fillId="0" borderId="0" xfId="0" applyFont="1" applyFill="1"/>
    <xf numFmtId="3" fontId="12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164" fontId="13" fillId="2" borderId="9" xfId="0" applyNumberFormat="1" applyFont="1" applyFill="1" applyBorder="1" applyAlignment="1">
      <alignment horizontal="left"/>
    </xf>
    <xf numFmtId="0" fontId="12" fillId="0" borderId="0" xfId="0" applyFont="1" applyFill="1"/>
    <xf numFmtId="0" fontId="14" fillId="0" borderId="0" xfId="0" applyFont="1" applyFill="1" applyAlignment="1">
      <alignment horizontal="center" wrapText="1"/>
    </xf>
    <xf numFmtId="3" fontId="12" fillId="2" borderId="10" xfId="0" applyNumberFormat="1" applyFont="1" applyFill="1" applyBorder="1" applyAlignment="1">
      <alignment horizontal="right"/>
    </xf>
    <xf numFmtId="0" fontId="15" fillId="0" borderId="0" xfId="0" applyFont="1" applyAlignment="1">
      <alignment wrapText="1"/>
    </xf>
    <xf numFmtId="3" fontId="15" fillId="0" borderId="0" xfId="0" applyNumberFormat="1" applyFont="1"/>
    <xf numFmtId="3" fontId="10" fillId="2" borderId="10" xfId="0" applyNumberFormat="1" applyFont="1" applyFill="1" applyBorder="1"/>
    <xf numFmtId="7" fontId="14" fillId="0" borderId="1" xfId="0" applyNumberFormat="1" applyFont="1" applyBorder="1"/>
    <xf numFmtId="7" fontId="14" fillId="0" borderId="2" xfId="0" applyNumberFormat="1" applyFont="1" applyBorder="1"/>
    <xf numFmtId="7" fontId="14" fillId="0" borderId="3" xfId="0" applyNumberFormat="1" applyFont="1" applyBorder="1"/>
    <xf numFmtId="7" fontId="14" fillId="0" borderId="4" xfId="0" applyNumberFormat="1" applyFont="1" applyBorder="1"/>
    <xf numFmtId="7" fontId="14" fillId="0" borderId="0" xfId="0" applyNumberFormat="1" applyFont="1" applyBorder="1"/>
    <xf numFmtId="7" fontId="14" fillId="0" borderId="5" xfId="0" applyNumberFormat="1" applyFont="1" applyBorder="1"/>
    <xf numFmtId="7" fontId="14" fillId="0" borderId="4" xfId="0" applyNumberFormat="1" applyFont="1" applyBorder="1" applyAlignment="1">
      <alignment horizontal="right"/>
    </xf>
    <xf numFmtId="7" fontId="14" fillId="0" borderId="6" xfId="0" applyNumberFormat="1" applyFont="1" applyBorder="1"/>
    <xf numFmtId="7" fontId="14" fillId="0" borderId="7" xfId="0" applyNumberFormat="1" applyFont="1" applyBorder="1"/>
    <xf numFmtId="7" fontId="14" fillId="0" borderId="8" xfId="0" applyNumberFormat="1" applyFont="1" applyBorder="1"/>
    <xf numFmtId="3" fontId="14" fillId="0" borderId="0" xfId="0" applyNumberFormat="1" applyFont="1" applyFill="1" applyBorder="1"/>
    <xf numFmtId="3" fontId="14" fillId="0" borderId="0" xfId="0" applyNumberFormat="1" applyFont="1"/>
    <xf numFmtId="0" fontId="16" fillId="0" borderId="0" xfId="0" applyFont="1"/>
    <xf numFmtId="0" fontId="0" fillId="0" borderId="14" xfId="0" applyFill="1" applyBorder="1" applyAlignment="1"/>
    <xf numFmtId="0" fontId="17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164" fontId="0" fillId="0" borderId="14" xfId="0" applyNumberFormat="1" applyFill="1" applyBorder="1" applyAlignment="1"/>
    <xf numFmtId="3" fontId="0" fillId="0" borderId="15" xfId="0" applyNumberFormat="1" applyFill="1" applyBorder="1" applyAlignment="1"/>
    <xf numFmtId="3" fontId="0" fillId="0" borderId="14" xfId="0" applyNumberFormat="1" applyFill="1" applyBorder="1" applyAlignment="1"/>
    <xf numFmtId="0" fontId="0" fillId="0" borderId="15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17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3" fontId="12" fillId="3" borderId="1" xfId="0" applyNumberFormat="1" applyFont="1" applyFill="1" applyBorder="1"/>
    <xf numFmtId="3" fontId="12" fillId="3" borderId="2" xfId="0" applyNumberFormat="1" applyFont="1" applyFill="1" applyBorder="1"/>
    <xf numFmtId="3" fontId="12" fillId="3" borderId="4" xfId="0" applyNumberFormat="1" applyFont="1" applyFill="1" applyBorder="1"/>
    <xf numFmtId="3" fontId="1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workbookViewId="0">
      <selection activeCell="C3" sqref="C3"/>
    </sheetView>
  </sheetViews>
  <sheetFormatPr defaultColWidth="9.08984375" defaultRowHeight="13" x14ac:dyDescent="0.3"/>
  <cols>
    <col min="1" max="1" width="19" style="2" customWidth="1"/>
    <col min="2" max="2" width="17.54296875" style="2" customWidth="1"/>
    <col min="3" max="3" width="12.36328125" style="2" bestFit="1" customWidth="1"/>
    <col min="4" max="4" width="13.90625" style="2" bestFit="1" customWidth="1"/>
    <col min="5" max="5" width="12.453125" style="2" customWidth="1"/>
    <col min="6" max="6" width="15.6328125" style="2" customWidth="1"/>
    <col min="7" max="7" width="12.6328125" style="2" customWidth="1"/>
    <col min="8" max="9" width="8.6328125" style="2" customWidth="1"/>
    <col min="10" max="10" width="9.453125" style="2" customWidth="1"/>
    <col min="11" max="11" width="13.36328125" style="2" customWidth="1"/>
    <col min="12" max="12" width="11.08984375" style="2" customWidth="1"/>
    <col min="13" max="13" width="8.6328125" style="2" customWidth="1"/>
    <col min="14" max="14" width="11" style="2" customWidth="1"/>
    <col min="15" max="15" width="12.6328125" style="2" customWidth="1"/>
    <col min="16" max="16384" width="9.08984375" style="2"/>
  </cols>
  <sheetData>
    <row r="1" spans="1:15" ht="22.5" x14ac:dyDescent="0.45">
      <c r="A1" s="1" t="s">
        <v>10</v>
      </c>
      <c r="D1" s="43" t="s">
        <v>23</v>
      </c>
      <c r="E1" s="43"/>
    </row>
    <row r="2" spans="1:15" s="3" customFormat="1" ht="18" x14ac:dyDescent="0.4">
      <c r="A2" s="29" t="s">
        <v>18</v>
      </c>
    </row>
    <row r="3" spans="1:15" s="3" customFormat="1" ht="15.5" x14ac:dyDescent="0.35"/>
    <row r="4" spans="1:15" s="3" customFormat="1" ht="17.5" x14ac:dyDescent="0.35">
      <c r="A4" s="28" t="s">
        <v>11</v>
      </c>
    </row>
    <row r="5" spans="1:15" s="3" customFormat="1" ht="15.5" x14ac:dyDescent="0.35">
      <c r="C5" s="5" t="s">
        <v>0</v>
      </c>
      <c r="G5" s="6"/>
      <c r="H5" s="6"/>
      <c r="I5" s="6"/>
      <c r="J5" s="6"/>
      <c r="K5" s="6"/>
      <c r="L5" s="6"/>
      <c r="M5" s="6"/>
    </row>
    <row r="6" spans="1:15" s="3" customFormat="1" ht="15.5" x14ac:dyDescent="0.35">
      <c r="G6" s="6"/>
      <c r="H6" s="6"/>
      <c r="I6" s="6"/>
      <c r="J6" s="6"/>
      <c r="K6" s="6"/>
      <c r="L6" s="6"/>
      <c r="M6" s="6"/>
    </row>
    <row r="7" spans="1:15" s="3" customFormat="1" ht="16" thickBot="1" x14ac:dyDescent="0.4">
      <c r="B7" s="7" t="s">
        <v>1</v>
      </c>
      <c r="C7" s="7" t="s">
        <v>14</v>
      </c>
      <c r="D7" s="8" t="s">
        <v>2</v>
      </c>
      <c r="E7" s="7" t="s">
        <v>19</v>
      </c>
      <c r="F7" s="7" t="s">
        <v>15</v>
      </c>
      <c r="G7" s="9" t="s">
        <v>4</v>
      </c>
      <c r="H7" s="9"/>
      <c r="I7" s="9"/>
      <c r="J7" s="10"/>
      <c r="K7" s="9"/>
      <c r="L7" s="9"/>
      <c r="M7" s="9"/>
      <c r="N7" s="3" t="s">
        <v>3</v>
      </c>
      <c r="O7" s="7"/>
    </row>
    <row r="8" spans="1:15" s="3" customFormat="1" ht="15.5" x14ac:dyDescent="0.35">
      <c r="A8" s="11" t="s">
        <v>5</v>
      </c>
      <c r="B8" s="12">
        <v>2.17</v>
      </c>
      <c r="C8" s="13">
        <v>0.92</v>
      </c>
      <c r="D8" s="13">
        <v>1.75</v>
      </c>
      <c r="E8" s="13">
        <v>1.5</v>
      </c>
      <c r="F8" s="14">
        <v>0.56000000000000005</v>
      </c>
      <c r="G8" s="32">
        <v>10000</v>
      </c>
      <c r="H8" s="15"/>
      <c r="I8" s="15"/>
      <c r="J8" s="15"/>
      <c r="K8" s="15"/>
      <c r="L8" s="15"/>
      <c r="M8" s="15"/>
    </row>
    <row r="9" spans="1:15" s="3" customFormat="1" ht="15.5" x14ac:dyDescent="0.35">
      <c r="A9" s="16" t="s">
        <v>9</v>
      </c>
      <c r="B9" s="17">
        <v>1.97</v>
      </c>
      <c r="C9" s="18">
        <v>0.61</v>
      </c>
      <c r="D9" s="18">
        <v>1.68</v>
      </c>
      <c r="E9" s="18">
        <v>1.53</v>
      </c>
      <c r="F9" s="19">
        <v>0.22</v>
      </c>
      <c r="G9" s="32">
        <v>10000</v>
      </c>
      <c r="H9" s="15"/>
      <c r="I9" s="15"/>
      <c r="J9" s="15"/>
      <c r="K9" s="15"/>
      <c r="L9" s="15"/>
      <c r="M9" s="15"/>
    </row>
    <row r="10" spans="1:15" s="3" customFormat="1" ht="15.5" x14ac:dyDescent="0.35">
      <c r="A10" s="20" t="s">
        <v>6</v>
      </c>
      <c r="B10" s="21">
        <v>1.71</v>
      </c>
      <c r="C10" s="18">
        <v>0.37</v>
      </c>
      <c r="D10" s="18">
        <v>1.53</v>
      </c>
      <c r="E10" s="18">
        <v>1.41</v>
      </c>
      <c r="F10" s="19">
        <v>0.34</v>
      </c>
      <c r="G10" s="32">
        <v>15000</v>
      </c>
      <c r="H10" s="15"/>
      <c r="I10" s="15"/>
      <c r="J10" s="15"/>
      <c r="K10" s="15"/>
      <c r="L10" s="15"/>
      <c r="M10" s="15"/>
    </row>
    <row r="11" spans="1:15" s="3" customFormat="1" ht="16" thickBot="1" x14ac:dyDescent="0.4">
      <c r="A11" s="20" t="s">
        <v>7</v>
      </c>
      <c r="B11" s="22">
        <v>0.63</v>
      </c>
      <c r="C11" s="23">
        <v>0.99</v>
      </c>
      <c r="D11" s="23">
        <v>0.35</v>
      </c>
      <c r="E11" s="23">
        <v>0.57999999999999996</v>
      </c>
      <c r="F11" s="24">
        <v>1.57</v>
      </c>
      <c r="G11" s="32">
        <v>8000</v>
      </c>
      <c r="H11" s="15"/>
      <c r="I11" s="15"/>
      <c r="J11" s="15"/>
      <c r="K11" s="15"/>
      <c r="L11" s="15"/>
      <c r="M11" s="15"/>
    </row>
    <row r="12" spans="1:15" s="3" customFormat="1" ht="15.5" x14ac:dyDescent="0.35">
      <c r="A12" s="20" t="s">
        <v>8</v>
      </c>
      <c r="B12" s="31">
        <v>5000</v>
      </c>
      <c r="C12" s="31">
        <v>15600</v>
      </c>
      <c r="D12" s="31">
        <v>5000</v>
      </c>
      <c r="E12" s="31">
        <v>3750</v>
      </c>
      <c r="F12" s="31">
        <v>4570</v>
      </c>
      <c r="G12" s="6"/>
      <c r="H12" s="6"/>
      <c r="I12" s="6"/>
      <c r="J12" s="6"/>
      <c r="K12" s="6"/>
      <c r="L12" s="6"/>
      <c r="M12" s="6"/>
    </row>
    <row r="13" spans="1:15" s="3" customFormat="1" ht="15.5" x14ac:dyDescent="0.35">
      <c r="G13" s="6"/>
      <c r="H13" s="6"/>
      <c r="I13" s="6"/>
      <c r="J13" s="6"/>
      <c r="K13" s="6"/>
      <c r="L13" s="6"/>
      <c r="M13" s="6"/>
    </row>
    <row r="14" spans="1:15" s="3" customFormat="1" ht="15.5" x14ac:dyDescent="0.35">
      <c r="A14" s="5"/>
      <c r="G14" s="6"/>
      <c r="H14" s="6"/>
      <c r="I14" s="6"/>
      <c r="J14" s="6"/>
      <c r="K14" s="6"/>
      <c r="L14" s="6"/>
      <c r="M14" s="6"/>
    </row>
    <row r="15" spans="1:15" s="3" customFormat="1" ht="17.5" x14ac:dyDescent="0.35">
      <c r="A15" s="28" t="s">
        <v>12</v>
      </c>
      <c r="G15" s="6"/>
      <c r="H15" s="6"/>
      <c r="I15" s="6"/>
      <c r="J15" s="6"/>
      <c r="K15" s="6"/>
      <c r="L15" s="6"/>
      <c r="M15" s="6"/>
    </row>
    <row r="16" spans="1:15" s="3" customFormat="1" ht="16" thickBot="1" x14ac:dyDescent="0.4">
      <c r="G16" s="6"/>
      <c r="H16" s="6"/>
      <c r="I16" s="6"/>
      <c r="J16" s="6"/>
      <c r="K16" s="6"/>
      <c r="L16" s="6"/>
      <c r="M16" s="6"/>
    </row>
    <row r="17" spans="1:17" s="3" customFormat="1" ht="18" thickBot="1" x14ac:dyDescent="0.4">
      <c r="A17" s="4" t="s">
        <v>16</v>
      </c>
      <c r="B17" s="30">
        <f>SUMPRODUCT(C8:G11,B22:F25)</f>
        <v>45732968</v>
      </c>
    </row>
    <row r="18" spans="1:17" s="3" customFormat="1" ht="15.5" x14ac:dyDescent="0.35"/>
    <row r="19" spans="1:17" s="3" customFormat="1" ht="15.5" x14ac:dyDescent="0.35">
      <c r="C19" s="5" t="s">
        <v>13</v>
      </c>
    </row>
    <row r="20" spans="1:17" s="3" customFormat="1" ht="15.5" x14ac:dyDescent="0.35"/>
    <row r="21" spans="1:17" s="3" customFormat="1" ht="16" thickBot="1" x14ac:dyDescent="0.4">
      <c r="A21" s="25"/>
      <c r="B21" s="7" t="s">
        <v>1</v>
      </c>
      <c r="C21" s="7" t="s">
        <v>14</v>
      </c>
      <c r="D21" s="8" t="s">
        <v>2</v>
      </c>
      <c r="E21" s="7" t="s">
        <v>19</v>
      </c>
      <c r="F21" s="7" t="s">
        <v>15</v>
      </c>
      <c r="G21" s="7" t="s">
        <v>13</v>
      </c>
      <c r="H21" s="7"/>
      <c r="I21" s="7"/>
      <c r="J21" s="8"/>
      <c r="K21" s="7"/>
      <c r="L21" s="7"/>
      <c r="M21" s="7"/>
    </row>
    <row r="22" spans="1:17" s="3" customFormat="1" ht="15.5" x14ac:dyDescent="0.35">
      <c r="A22" s="11" t="s">
        <v>5</v>
      </c>
      <c r="B22" s="33">
        <v>0</v>
      </c>
      <c r="C22" s="34">
        <v>0</v>
      </c>
      <c r="D22" s="34">
        <v>0</v>
      </c>
      <c r="E22" s="34">
        <v>3750</v>
      </c>
      <c r="F22" s="35">
        <v>0</v>
      </c>
      <c r="G22" s="36">
        <f>SUM(B22:E22)</f>
        <v>3750</v>
      </c>
    </row>
    <row r="23" spans="1:17" s="3" customFormat="1" ht="15.5" x14ac:dyDescent="0.35">
      <c r="A23" s="16" t="s">
        <v>9</v>
      </c>
      <c r="B23" s="37">
        <v>0</v>
      </c>
      <c r="C23" s="32">
        <v>2600</v>
      </c>
      <c r="D23" s="32">
        <v>0</v>
      </c>
      <c r="E23" s="32">
        <v>0</v>
      </c>
      <c r="F23" s="38">
        <v>4570</v>
      </c>
      <c r="G23" s="36">
        <f t="shared" ref="G23:G25" si="0">SUM(B23:F23)</f>
        <v>7170</v>
      </c>
    </row>
    <row r="24" spans="1:17" s="3" customFormat="1" ht="15.5" x14ac:dyDescent="0.35">
      <c r="A24" s="20" t="s">
        <v>6</v>
      </c>
      <c r="B24" s="37">
        <v>2000</v>
      </c>
      <c r="C24" s="32">
        <v>13000</v>
      </c>
      <c r="D24" s="32">
        <v>0</v>
      </c>
      <c r="E24" s="32">
        <v>0</v>
      </c>
      <c r="F24" s="38">
        <v>0</v>
      </c>
      <c r="G24" s="36">
        <f t="shared" si="0"/>
        <v>15000</v>
      </c>
    </row>
    <row r="25" spans="1:17" s="3" customFormat="1" ht="16" thickBot="1" x14ac:dyDescent="0.4">
      <c r="A25" s="20" t="s">
        <v>7</v>
      </c>
      <c r="B25" s="39">
        <v>3000</v>
      </c>
      <c r="C25" s="40">
        <v>0</v>
      </c>
      <c r="D25" s="40">
        <v>5000</v>
      </c>
      <c r="E25" s="40">
        <v>0</v>
      </c>
      <c r="F25" s="41">
        <v>0</v>
      </c>
      <c r="G25" s="36">
        <f t="shared" si="0"/>
        <v>8000</v>
      </c>
    </row>
    <row r="26" spans="1:17" s="3" customFormat="1" ht="15.5" x14ac:dyDescent="0.35">
      <c r="A26" s="20" t="s">
        <v>17</v>
      </c>
      <c r="B26" s="42">
        <f>SUM(B22:B25)</f>
        <v>5000</v>
      </c>
      <c r="C26" s="42">
        <f t="shared" ref="C26:F26" si="1">SUM(C22:C25)</f>
        <v>15600</v>
      </c>
      <c r="D26" s="42">
        <f t="shared" si="1"/>
        <v>5000</v>
      </c>
      <c r="E26" s="42">
        <f t="shared" si="1"/>
        <v>3750</v>
      </c>
      <c r="F26" s="42">
        <f t="shared" si="1"/>
        <v>4570</v>
      </c>
      <c r="G26" s="42"/>
    </row>
    <row r="27" spans="1:17" s="3" customFormat="1" ht="15.5" x14ac:dyDescent="0.35">
      <c r="A27" s="25"/>
      <c r="B27" s="25"/>
      <c r="C27" s="25"/>
      <c r="D27" s="25"/>
      <c r="E27" s="25"/>
      <c r="F27" s="25"/>
      <c r="G27" s="25"/>
    </row>
    <row r="28" spans="1:17" s="3" customFormat="1" ht="15.5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" customFormat="1" ht="15.5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" customFormat="1" ht="15.5" x14ac:dyDescent="0.35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" customFormat="1" ht="15.5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s="3" customFormat="1" ht="15.5" x14ac:dyDescent="0.35">
      <c r="A32" s="25"/>
      <c r="B32" s="20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s="3" customFormat="1" ht="15.5" x14ac:dyDescent="0.35">
      <c r="A33" s="11"/>
      <c r="B33" s="25"/>
      <c r="C33" s="25"/>
      <c r="D33" s="25"/>
      <c r="E33" s="7"/>
      <c r="F33" s="7"/>
      <c r="G33" s="8"/>
      <c r="H33" s="7"/>
      <c r="I33" s="7"/>
      <c r="J33" s="7"/>
      <c r="K33" s="7"/>
      <c r="L33" s="7"/>
      <c r="M33" s="8"/>
      <c r="N33" s="7"/>
      <c r="O33" s="7"/>
      <c r="P33" s="7"/>
      <c r="Q33" s="25"/>
    </row>
    <row r="34" spans="1:17" s="3" customFormat="1" ht="15.5" x14ac:dyDescent="0.35">
      <c r="A34" s="11"/>
      <c r="B34" s="25"/>
      <c r="C34" s="25"/>
      <c r="D34" s="11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s="3" customFormat="1" ht="15.5" x14ac:dyDescent="0.35">
      <c r="A35" s="2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s="3" customFormat="1" ht="15.5" x14ac:dyDescent="0.35">
      <c r="A36" s="2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" customFormat="1" ht="15.5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" customFormat="1" ht="15.5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" customFormat="1" ht="15.5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" customFormat="1" ht="15.5" x14ac:dyDescent="0.35">
      <c r="A40" s="20"/>
      <c r="B40" s="2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s="3" customFormat="1" ht="15.5" x14ac:dyDescent="0.35"/>
    <row r="42" spans="1:17" s="3" customFormat="1" ht="15.5" x14ac:dyDescent="0.35"/>
    <row r="43" spans="1:17" s="3" customFormat="1" ht="15.5" x14ac:dyDescent="0.35"/>
  </sheetData>
  <printOptions horizontalCentered="1" headings="1" gridLines="1" gridLinesSet="0"/>
  <pageMargins left="0.75" right="0.75" top="1" bottom="1" header="0.5" footer="0.5"/>
  <pageSetup scale="58" orientation="landscape" horizontalDpi="4294967292" verticalDpi="4294967292" copies="0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44BE-6E93-4AF7-AD2B-6EF000A482F9}">
  <dimension ref="A1:G53"/>
  <sheetViews>
    <sheetView showGridLines="0" workbookViewId="0"/>
  </sheetViews>
  <sheetFormatPr defaultRowHeight="13" x14ac:dyDescent="0.3"/>
  <cols>
    <col min="1" max="1" width="2.1796875" customWidth="1"/>
    <col min="2" max="2" width="6.1796875" bestFit="1" customWidth="1"/>
    <col min="3" max="3" width="21.08984375" bestFit="1" customWidth="1"/>
    <col min="4" max="4" width="13.54296875" bestFit="1" customWidth="1"/>
    <col min="5" max="5" width="13.7265625" bestFit="1" customWidth="1"/>
    <col min="6" max="6" width="9.90625" bestFit="1" customWidth="1"/>
    <col min="7" max="7" width="5.90625" bestFit="1" customWidth="1"/>
  </cols>
  <sheetData>
    <row r="1" spans="1:5" x14ac:dyDescent="0.3">
      <c r="A1" s="79" t="s">
        <v>33</v>
      </c>
    </row>
    <row r="2" spans="1:5" x14ac:dyDescent="0.3">
      <c r="A2" s="79" t="s">
        <v>34</v>
      </c>
    </row>
    <row r="3" spans="1:5" x14ac:dyDescent="0.3">
      <c r="A3" s="79" t="s">
        <v>35</v>
      </c>
    </row>
    <row r="4" spans="1:5" x14ac:dyDescent="0.3">
      <c r="A4" s="79" t="s">
        <v>36</v>
      </c>
    </row>
    <row r="5" spans="1:5" x14ac:dyDescent="0.3">
      <c r="A5" s="79" t="s">
        <v>37</v>
      </c>
    </row>
    <row r="6" spans="1:5" x14ac:dyDescent="0.3">
      <c r="A6" s="79"/>
      <c r="B6" t="s">
        <v>38</v>
      </c>
    </row>
    <row r="7" spans="1:5" x14ac:dyDescent="0.3">
      <c r="A7" s="79"/>
      <c r="B7" t="s">
        <v>39</v>
      </c>
    </row>
    <row r="8" spans="1:5" x14ac:dyDescent="0.3">
      <c r="A8" s="79"/>
      <c r="B8" t="s">
        <v>40</v>
      </c>
    </row>
    <row r="9" spans="1:5" x14ac:dyDescent="0.3">
      <c r="A9" s="79" t="s">
        <v>41</v>
      </c>
    </row>
    <row r="10" spans="1:5" x14ac:dyDescent="0.3">
      <c r="B10" t="s">
        <v>42</v>
      </c>
    </row>
    <row r="11" spans="1:5" x14ac:dyDescent="0.3">
      <c r="B11" t="s">
        <v>43</v>
      </c>
    </row>
    <row r="14" spans="1:5" ht="13.5" thickBot="1" x14ac:dyDescent="0.35">
      <c r="A14" t="s">
        <v>44</v>
      </c>
    </row>
    <row r="15" spans="1:5" ht="13.5" thickBot="1" x14ac:dyDescent="0.35">
      <c r="B15" s="81" t="s">
        <v>45</v>
      </c>
      <c r="C15" s="81" t="s">
        <v>46</v>
      </c>
      <c r="D15" s="81" t="s">
        <v>47</v>
      </c>
      <c r="E15" s="81" t="s">
        <v>48</v>
      </c>
    </row>
    <row r="16" spans="1:5" ht="13.5" thickBot="1" x14ac:dyDescent="0.35">
      <c r="B16" s="80" t="s">
        <v>56</v>
      </c>
      <c r="C16" s="80" t="s">
        <v>57</v>
      </c>
      <c r="D16" s="83">
        <v>0</v>
      </c>
      <c r="E16" s="83">
        <v>20086.400000000001</v>
      </c>
    </row>
    <row r="19" spans="1:6" ht="13.5" thickBot="1" x14ac:dyDescent="0.35">
      <c r="A19" t="s">
        <v>49</v>
      </c>
    </row>
    <row r="20" spans="1:6" ht="13.5" thickBot="1" x14ac:dyDescent="0.35">
      <c r="B20" s="81" t="s">
        <v>45</v>
      </c>
      <c r="C20" s="81" t="s">
        <v>46</v>
      </c>
      <c r="D20" s="81" t="s">
        <v>47</v>
      </c>
      <c r="E20" s="81" t="s">
        <v>48</v>
      </c>
      <c r="F20" s="81" t="s">
        <v>50</v>
      </c>
    </row>
    <row r="21" spans="1:6" x14ac:dyDescent="0.3">
      <c r="B21" s="82" t="s">
        <v>58</v>
      </c>
      <c r="C21" s="82" t="s">
        <v>59</v>
      </c>
      <c r="D21" s="84">
        <v>0</v>
      </c>
      <c r="E21" s="84">
        <v>0</v>
      </c>
      <c r="F21" s="82" t="s">
        <v>60</v>
      </c>
    </row>
    <row r="22" spans="1:6" x14ac:dyDescent="0.3">
      <c r="B22" s="82" t="s">
        <v>61</v>
      </c>
      <c r="C22" s="82" t="s">
        <v>62</v>
      </c>
      <c r="D22" s="84">
        <v>0</v>
      </c>
      <c r="E22" s="84">
        <v>0</v>
      </c>
      <c r="F22" s="82" t="s">
        <v>60</v>
      </c>
    </row>
    <row r="23" spans="1:6" x14ac:dyDescent="0.3">
      <c r="B23" s="82" t="s">
        <v>63</v>
      </c>
      <c r="C23" s="82" t="s">
        <v>64</v>
      </c>
      <c r="D23" s="84">
        <v>0</v>
      </c>
      <c r="E23" s="84">
        <v>0</v>
      </c>
      <c r="F23" s="82" t="s">
        <v>60</v>
      </c>
    </row>
    <row r="24" spans="1:6" x14ac:dyDescent="0.3">
      <c r="B24" s="82" t="s">
        <v>65</v>
      </c>
      <c r="C24" s="82" t="s">
        <v>66</v>
      </c>
      <c r="D24" s="84">
        <v>0</v>
      </c>
      <c r="E24" s="84">
        <v>3750</v>
      </c>
      <c r="F24" s="82" t="s">
        <v>60</v>
      </c>
    </row>
    <row r="25" spans="1:6" x14ac:dyDescent="0.3">
      <c r="B25" s="82" t="s">
        <v>67</v>
      </c>
      <c r="C25" s="82" t="s">
        <v>68</v>
      </c>
      <c r="D25" s="84">
        <v>0</v>
      </c>
      <c r="E25" s="84">
        <v>0</v>
      </c>
      <c r="F25" s="82" t="s">
        <v>60</v>
      </c>
    </row>
    <row r="26" spans="1:6" x14ac:dyDescent="0.3">
      <c r="B26" s="82" t="s">
        <v>69</v>
      </c>
      <c r="C26" s="82" t="s">
        <v>70</v>
      </c>
      <c r="D26" s="84">
        <v>0</v>
      </c>
      <c r="E26" s="84">
        <v>0</v>
      </c>
      <c r="F26" s="82" t="s">
        <v>60</v>
      </c>
    </row>
    <row r="27" spans="1:6" x14ac:dyDescent="0.3">
      <c r="B27" s="82" t="s">
        <v>71</v>
      </c>
      <c r="C27" s="82" t="s">
        <v>72</v>
      </c>
      <c r="D27" s="84">
        <v>0</v>
      </c>
      <c r="E27" s="84">
        <v>2600</v>
      </c>
      <c r="F27" s="82" t="s">
        <v>60</v>
      </c>
    </row>
    <row r="28" spans="1:6" x14ac:dyDescent="0.3">
      <c r="B28" s="82" t="s">
        <v>73</v>
      </c>
      <c r="C28" s="82" t="s">
        <v>74</v>
      </c>
      <c r="D28" s="84">
        <v>0</v>
      </c>
      <c r="E28" s="84">
        <v>0</v>
      </c>
      <c r="F28" s="82" t="s">
        <v>60</v>
      </c>
    </row>
    <row r="29" spans="1:6" x14ac:dyDescent="0.3">
      <c r="B29" s="82" t="s">
        <v>75</v>
      </c>
      <c r="C29" s="82" t="s">
        <v>76</v>
      </c>
      <c r="D29" s="84">
        <v>0</v>
      </c>
      <c r="E29" s="84">
        <v>0</v>
      </c>
      <c r="F29" s="82" t="s">
        <v>60</v>
      </c>
    </row>
    <row r="30" spans="1:6" x14ac:dyDescent="0.3">
      <c r="B30" s="82" t="s">
        <v>77</v>
      </c>
      <c r="C30" s="82" t="s">
        <v>78</v>
      </c>
      <c r="D30" s="84">
        <v>0</v>
      </c>
      <c r="E30" s="84">
        <v>4570</v>
      </c>
      <c r="F30" s="82" t="s">
        <v>60</v>
      </c>
    </row>
    <row r="31" spans="1:6" x14ac:dyDescent="0.3">
      <c r="B31" s="82" t="s">
        <v>79</v>
      </c>
      <c r="C31" s="82" t="s">
        <v>80</v>
      </c>
      <c r="D31" s="84">
        <v>0</v>
      </c>
      <c r="E31" s="84">
        <v>2000</v>
      </c>
      <c r="F31" s="82" t="s">
        <v>60</v>
      </c>
    </row>
    <row r="32" spans="1:6" x14ac:dyDescent="0.3">
      <c r="B32" s="82" t="s">
        <v>81</v>
      </c>
      <c r="C32" s="82" t="s">
        <v>82</v>
      </c>
      <c r="D32" s="84">
        <v>0</v>
      </c>
      <c r="E32" s="84">
        <v>13000</v>
      </c>
      <c r="F32" s="82" t="s">
        <v>60</v>
      </c>
    </row>
    <row r="33" spans="1:7" x14ac:dyDescent="0.3">
      <c r="B33" s="82" t="s">
        <v>83</v>
      </c>
      <c r="C33" s="82" t="s">
        <v>84</v>
      </c>
      <c r="D33" s="84">
        <v>0</v>
      </c>
      <c r="E33" s="84">
        <v>0</v>
      </c>
      <c r="F33" s="82" t="s">
        <v>60</v>
      </c>
    </row>
    <row r="34" spans="1:7" x14ac:dyDescent="0.3">
      <c r="B34" s="82" t="s">
        <v>85</v>
      </c>
      <c r="C34" s="82" t="s">
        <v>86</v>
      </c>
      <c r="D34" s="84">
        <v>0</v>
      </c>
      <c r="E34" s="84">
        <v>0</v>
      </c>
      <c r="F34" s="82" t="s">
        <v>60</v>
      </c>
    </row>
    <row r="35" spans="1:7" x14ac:dyDescent="0.3">
      <c r="B35" s="82" t="s">
        <v>87</v>
      </c>
      <c r="C35" s="82" t="s">
        <v>88</v>
      </c>
      <c r="D35" s="84">
        <v>0</v>
      </c>
      <c r="E35" s="84">
        <v>0</v>
      </c>
      <c r="F35" s="82" t="s">
        <v>60</v>
      </c>
    </row>
    <row r="36" spans="1:7" x14ac:dyDescent="0.3">
      <c r="B36" s="82" t="s">
        <v>89</v>
      </c>
      <c r="C36" s="82" t="s">
        <v>90</v>
      </c>
      <c r="D36" s="84">
        <v>0</v>
      </c>
      <c r="E36" s="84">
        <v>3000</v>
      </c>
      <c r="F36" s="82" t="s">
        <v>60</v>
      </c>
    </row>
    <row r="37" spans="1:7" x14ac:dyDescent="0.3">
      <c r="B37" s="82" t="s">
        <v>91</v>
      </c>
      <c r="C37" s="82" t="s">
        <v>92</v>
      </c>
      <c r="D37" s="84">
        <v>0</v>
      </c>
      <c r="E37" s="84">
        <v>0</v>
      </c>
      <c r="F37" s="82" t="s">
        <v>60</v>
      </c>
    </row>
    <row r="38" spans="1:7" x14ac:dyDescent="0.3">
      <c r="B38" s="82" t="s">
        <v>93</v>
      </c>
      <c r="C38" s="82" t="s">
        <v>94</v>
      </c>
      <c r="D38" s="84">
        <v>0</v>
      </c>
      <c r="E38" s="84">
        <v>5000</v>
      </c>
      <c r="F38" s="82" t="s">
        <v>60</v>
      </c>
    </row>
    <row r="39" spans="1:7" x14ac:dyDescent="0.3">
      <c r="B39" s="82" t="s">
        <v>95</v>
      </c>
      <c r="C39" s="82" t="s">
        <v>96</v>
      </c>
      <c r="D39" s="84">
        <v>0</v>
      </c>
      <c r="E39" s="84">
        <v>0</v>
      </c>
      <c r="F39" s="82" t="s">
        <v>60</v>
      </c>
    </row>
    <row r="40" spans="1:7" ht="13.5" thickBot="1" x14ac:dyDescent="0.35">
      <c r="B40" s="80" t="s">
        <v>97</v>
      </c>
      <c r="C40" s="80" t="s">
        <v>98</v>
      </c>
      <c r="D40" s="85">
        <v>0</v>
      </c>
      <c r="E40" s="85">
        <v>0</v>
      </c>
      <c r="F40" s="80" t="s">
        <v>60</v>
      </c>
    </row>
    <row r="43" spans="1:7" ht="13.5" thickBot="1" x14ac:dyDescent="0.35">
      <c r="A43" t="s">
        <v>51</v>
      </c>
    </row>
    <row r="44" spans="1:7" ht="13.5" thickBot="1" x14ac:dyDescent="0.35">
      <c r="B44" s="81" t="s">
        <v>45</v>
      </c>
      <c r="C44" s="81" t="s">
        <v>46</v>
      </c>
      <c r="D44" s="81" t="s">
        <v>52</v>
      </c>
      <c r="E44" s="81" t="s">
        <v>53</v>
      </c>
      <c r="F44" s="81" t="s">
        <v>54</v>
      </c>
      <c r="G44" s="81" t="s">
        <v>55</v>
      </c>
    </row>
    <row r="45" spans="1:7" ht="26" x14ac:dyDescent="0.3">
      <c r="B45" s="82" t="s">
        <v>99</v>
      </c>
      <c r="C45" s="86" t="s">
        <v>100</v>
      </c>
      <c r="D45" s="84">
        <v>5000</v>
      </c>
      <c r="E45" s="82" t="s">
        <v>101</v>
      </c>
      <c r="F45" s="82" t="s">
        <v>102</v>
      </c>
      <c r="G45" s="82">
        <v>0</v>
      </c>
    </row>
    <row r="46" spans="1:7" ht="26" x14ac:dyDescent="0.3">
      <c r="B46" s="82" t="s">
        <v>103</v>
      </c>
      <c r="C46" s="86" t="s">
        <v>104</v>
      </c>
      <c r="D46" s="84">
        <v>15600</v>
      </c>
      <c r="E46" s="82" t="s">
        <v>105</v>
      </c>
      <c r="F46" s="82" t="s">
        <v>102</v>
      </c>
      <c r="G46" s="82">
        <v>0</v>
      </c>
    </row>
    <row r="47" spans="1:7" ht="26" x14ac:dyDescent="0.3">
      <c r="B47" s="82" t="s">
        <v>106</v>
      </c>
      <c r="C47" s="86" t="s">
        <v>107</v>
      </c>
      <c r="D47" s="84">
        <v>5000</v>
      </c>
      <c r="E47" s="82" t="s">
        <v>108</v>
      </c>
      <c r="F47" s="82" t="s">
        <v>102</v>
      </c>
      <c r="G47" s="82">
        <v>0</v>
      </c>
    </row>
    <row r="48" spans="1:7" ht="26" x14ac:dyDescent="0.3">
      <c r="B48" s="82" t="s">
        <v>109</v>
      </c>
      <c r="C48" s="86" t="s">
        <v>110</v>
      </c>
      <c r="D48" s="84">
        <v>3750</v>
      </c>
      <c r="E48" s="82" t="s">
        <v>111</v>
      </c>
      <c r="F48" s="82" t="s">
        <v>102</v>
      </c>
      <c r="G48" s="82">
        <v>0</v>
      </c>
    </row>
    <row r="49" spans="2:7" ht="26" x14ac:dyDescent="0.3">
      <c r="B49" s="82" t="s">
        <v>112</v>
      </c>
      <c r="C49" s="86" t="s">
        <v>113</v>
      </c>
      <c r="D49" s="84">
        <v>4570</v>
      </c>
      <c r="E49" s="82" t="s">
        <v>114</v>
      </c>
      <c r="F49" s="82" t="s">
        <v>102</v>
      </c>
      <c r="G49" s="82">
        <v>0</v>
      </c>
    </row>
    <row r="50" spans="2:7" ht="26" x14ac:dyDescent="0.3">
      <c r="B50" s="82" t="s">
        <v>115</v>
      </c>
      <c r="C50" s="86" t="s">
        <v>116</v>
      </c>
      <c r="D50" s="84">
        <v>3750</v>
      </c>
      <c r="E50" s="82" t="s">
        <v>117</v>
      </c>
      <c r="F50" s="82" t="s">
        <v>118</v>
      </c>
      <c r="G50" s="82">
        <v>6250</v>
      </c>
    </row>
    <row r="51" spans="2:7" ht="26" x14ac:dyDescent="0.3">
      <c r="B51" s="82" t="s">
        <v>119</v>
      </c>
      <c r="C51" s="86" t="s">
        <v>120</v>
      </c>
      <c r="D51" s="84">
        <v>7170</v>
      </c>
      <c r="E51" s="82" t="s">
        <v>121</v>
      </c>
      <c r="F51" s="82" t="s">
        <v>118</v>
      </c>
      <c r="G51" s="82">
        <v>2830</v>
      </c>
    </row>
    <row r="52" spans="2:7" ht="26" x14ac:dyDescent="0.3">
      <c r="B52" s="82" t="s">
        <v>122</v>
      </c>
      <c r="C52" s="86" t="s">
        <v>123</v>
      </c>
      <c r="D52" s="84">
        <v>15000</v>
      </c>
      <c r="E52" s="82" t="s">
        <v>124</v>
      </c>
      <c r="F52" s="82" t="s">
        <v>102</v>
      </c>
      <c r="G52" s="82">
        <v>0</v>
      </c>
    </row>
    <row r="53" spans="2:7" ht="39.5" thickBot="1" x14ac:dyDescent="0.35">
      <c r="B53" s="80" t="s">
        <v>125</v>
      </c>
      <c r="C53" s="87" t="s">
        <v>126</v>
      </c>
      <c r="D53" s="85">
        <v>8000</v>
      </c>
      <c r="E53" s="80" t="s">
        <v>127</v>
      </c>
      <c r="F53" s="80" t="s">
        <v>102</v>
      </c>
      <c r="G53" s="8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A543-E4CF-4560-9600-79107490C46A}">
  <dimension ref="A1:H41"/>
  <sheetViews>
    <sheetView showGridLines="0" workbookViewId="0"/>
  </sheetViews>
  <sheetFormatPr defaultRowHeight="13" x14ac:dyDescent="0.3"/>
  <cols>
    <col min="1" max="1" width="2.1796875" customWidth="1"/>
    <col min="2" max="2" width="6.1796875" bestFit="1" customWidth="1"/>
    <col min="3" max="3" width="21.08984375" bestFit="1" customWidth="1"/>
    <col min="4" max="4" width="6.08984375" bestFit="1" customWidth="1"/>
    <col min="5" max="5" width="8.7265625" bestFit="1" customWidth="1"/>
    <col min="6" max="6" width="10.36328125" bestFit="1" customWidth="1"/>
    <col min="7" max="8" width="9.453125" bestFit="1" customWidth="1"/>
  </cols>
  <sheetData>
    <row r="1" spans="1:8" x14ac:dyDescent="0.3">
      <c r="A1" s="79" t="s">
        <v>128</v>
      </c>
    </row>
    <row r="2" spans="1:8" x14ac:dyDescent="0.3">
      <c r="A2" s="79" t="s">
        <v>34</v>
      </c>
    </row>
    <row r="3" spans="1:8" x14ac:dyDescent="0.3">
      <c r="A3" s="79" t="s">
        <v>129</v>
      </c>
    </row>
    <row r="6" spans="1:8" ht="13.5" thickBot="1" x14ac:dyDescent="0.35">
      <c r="A6" t="s">
        <v>49</v>
      </c>
    </row>
    <row r="7" spans="1:8" x14ac:dyDescent="0.3">
      <c r="B7" s="88"/>
      <c r="C7" s="88"/>
      <c r="D7" s="88" t="s">
        <v>130</v>
      </c>
      <c r="E7" s="88" t="s">
        <v>132</v>
      </c>
      <c r="F7" s="88" t="s">
        <v>134</v>
      </c>
      <c r="G7" s="88" t="s">
        <v>136</v>
      </c>
      <c r="H7" s="88" t="s">
        <v>136</v>
      </c>
    </row>
    <row r="8" spans="1:8" ht="13.5" thickBot="1" x14ac:dyDescent="0.35">
      <c r="B8" s="89" t="s">
        <v>45</v>
      </c>
      <c r="C8" s="89" t="s">
        <v>46</v>
      </c>
      <c r="D8" s="89" t="s">
        <v>131</v>
      </c>
      <c r="E8" s="89" t="s">
        <v>133</v>
      </c>
      <c r="F8" s="89" t="s">
        <v>135</v>
      </c>
      <c r="G8" s="89" t="s">
        <v>137</v>
      </c>
      <c r="H8" s="89" t="s">
        <v>138</v>
      </c>
    </row>
    <row r="9" spans="1:8" x14ac:dyDescent="0.3">
      <c r="B9" s="82" t="s">
        <v>58</v>
      </c>
      <c r="C9" s="82" t="s">
        <v>59</v>
      </c>
      <c r="D9" s="82">
        <v>0</v>
      </c>
      <c r="E9" s="82">
        <v>0.21999999999999886</v>
      </c>
      <c r="F9" s="82">
        <v>2.17</v>
      </c>
      <c r="G9" s="82">
        <v>1E+30</v>
      </c>
      <c r="H9" s="82">
        <v>0.21999999999999886</v>
      </c>
    </row>
    <row r="10" spans="1:8" x14ac:dyDescent="0.3">
      <c r="B10" s="82" t="s">
        <v>61</v>
      </c>
      <c r="C10" s="82" t="s">
        <v>62</v>
      </c>
      <c r="D10" s="82">
        <v>0</v>
      </c>
      <c r="E10" s="82">
        <v>0.3100000000000005</v>
      </c>
      <c r="F10" s="82">
        <v>0.91999999999999993</v>
      </c>
      <c r="G10" s="82">
        <v>1E+30</v>
      </c>
      <c r="H10" s="82">
        <v>0.3100000000000005</v>
      </c>
    </row>
    <row r="11" spans="1:8" x14ac:dyDescent="0.3">
      <c r="B11" s="82" t="s">
        <v>63</v>
      </c>
      <c r="C11" s="82" t="s">
        <v>64</v>
      </c>
      <c r="D11" s="82">
        <v>0</v>
      </c>
      <c r="E11" s="82">
        <v>7.9999999999996518E-2</v>
      </c>
      <c r="F11" s="82">
        <v>1.75</v>
      </c>
      <c r="G11" s="82">
        <v>1E+30</v>
      </c>
      <c r="H11" s="82">
        <v>7.9999999999996518E-2</v>
      </c>
    </row>
    <row r="12" spans="1:8" x14ac:dyDescent="0.3">
      <c r="B12" s="82" t="s">
        <v>65</v>
      </c>
      <c r="C12" s="82" t="s">
        <v>66</v>
      </c>
      <c r="D12" s="82">
        <v>3750</v>
      </c>
      <c r="E12" s="82">
        <v>0</v>
      </c>
      <c r="F12" s="82">
        <v>1.5</v>
      </c>
      <c r="G12" s="82">
        <v>2.9999999999999361E-2</v>
      </c>
      <c r="H12" s="82">
        <v>1E+30</v>
      </c>
    </row>
    <row r="13" spans="1:8" x14ac:dyDescent="0.3">
      <c r="B13" s="82" t="s">
        <v>67</v>
      </c>
      <c r="C13" s="82" t="s">
        <v>68</v>
      </c>
      <c r="D13" s="82">
        <v>0</v>
      </c>
      <c r="E13" s="82">
        <v>0.33999999999999986</v>
      </c>
      <c r="F13" s="82">
        <v>0.5600000000000005</v>
      </c>
      <c r="G13" s="82">
        <v>1E+30</v>
      </c>
      <c r="H13" s="82">
        <v>0.33999999999999986</v>
      </c>
    </row>
    <row r="14" spans="1:8" x14ac:dyDescent="0.3">
      <c r="B14" s="82" t="s">
        <v>69</v>
      </c>
      <c r="C14" s="82" t="s">
        <v>70</v>
      </c>
      <c r="D14" s="82">
        <v>0</v>
      </c>
      <c r="E14" s="82">
        <v>1.9999999999999574E-2</v>
      </c>
      <c r="F14" s="82">
        <v>1.9700000000000006</v>
      </c>
      <c r="G14" s="82">
        <v>1E+30</v>
      </c>
      <c r="H14" s="82">
        <v>1.9999999999999574E-2</v>
      </c>
    </row>
    <row r="15" spans="1:8" x14ac:dyDescent="0.3">
      <c r="B15" s="82" t="s">
        <v>71</v>
      </c>
      <c r="C15" s="82" t="s">
        <v>72</v>
      </c>
      <c r="D15" s="82">
        <v>2600</v>
      </c>
      <c r="E15" s="82">
        <v>0</v>
      </c>
      <c r="F15" s="82">
        <v>0.60999999999999943</v>
      </c>
      <c r="G15" s="82">
        <v>9.9999999999962341E-3</v>
      </c>
      <c r="H15" s="82">
        <v>0.15000000000000036</v>
      </c>
    </row>
    <row r="16" spans="1:8" x14ac:dyDescent="0.3">
      <c r="B16" s="82" t="s">
        <v>73</v>
      </c>
      <c r="C16" s="82" t="s">
        <v>74</v>
      </c>
      <c r="D16" s="82">
        <v>0</v>
      </c>
      <c r="E16" s="82">
        <v>9.9999999999962341E-3</v>
      </c>
      <c r="F16" s="82">
        <v>1.6799999999999997</v>
      </c>
      <c r="G16" s="82">
        <v>1E+30</v>
      </c>
      <c r="H16" s="82">
        <v>9.9999999999962341E-3</v>
      </c>
    </row>
    <row r="17" spans="1:8" x14ac:dyDescent="0.3">
      <c r="B17" s="82" t="s">
        <v>75</v>
      </c>
      <c r="C17" s="82" t="s">
        <v>76</v>
      </c>
      <c r="D17" s="82">
        <v>0</v>
      </c>
      <c r="E17" s="82">
        <v>2.9999999999999361E-2</v>
      </c>
      <c r="F17" s="82">
        <v>1.5299999999999994</v>
      </c>
      <c r="G17" s="82">
        <v>1E+30</v>
      </c>
      <c r="H17" s="82">
        <v>2.9999999999999361E-2</v>
      </c>
    </row>
    <row r="18" spans="1:8" x14ac:dyDescent="0.3">
      <c r="B18" s="82" t="s">
        <v>77</v>
      </c>
      <c r="C18" s="82" t="s">
        <v>78</v>
      </c>
      <c r="D18" s="82">
        <v>4570</v>
      </c>
      <c r="E18" s="82">
        <v>0</v>
      </c>
      <c r="F18" s="82">
        <v>0.22000000000000064</v>
      </c>
      <c r="G18" s="82">
        <v>0.33999999999999986</v>
      </c>
      <c r="H18" s="82">
        <v>1E+30</v>
      </c>
    </row>
    <row r="19" spans="1:8" x14ac:dyDescent="0.3">
      <c r="B19" s="82" t="s">
        <v>79</v>
      </c>
      <c r="C19" s="82" t="s">
        <v>80</v>
      </c>
      <c r="D19" s="82">
        <v>2000</v>
      </c>
      <c r="E19" s="82">
        <v>0</v>
      </c>
      <c r="F19" s="82">
        <v>1.7100000000000009</v>
      </c>
      <c r="G19" s="82">
        <v>9.9999999999962341E-3</v>
      </c>
      <c r="H19" s="82">
        <v>0.40000000000000036</v>
      </c>
    </row>
    <row r="20" spans="1:8" x14ac:dyDescent="0.3">
      <c r="B20" s="82" t="s">
        <v>81</v>
      </c>
      <c r="C20" s="82" t="s">
        <v>82</v>
      </c>
      <c r="D20" s="82">
        <v>13000</v>
      </c>
      <c r="E20" s="82">
        <v>0</v>
      </c>
      <c r="F20" s="82">
        <v>0.36999999999999922</v>
      </c>
      <c r="G20" s="82">
        <v>0.15000000000000036</v>
      </c>
      <c r="H20" s="82">
        <v>9.9999999999962341E-3</v>
      </c>
    </row>
    <row r="21" spans="1:8" x14ac:dyDescent="0.3">
      <c r="B21" s="82" t="s">
        <v>83</v>
      </c>
      <c r="C21" s="82" t="s">
        <v>84</v>
      </c>
      <c r="D21" s="82">
        <v>0</v>
      </c>
      <c r="E21" s="82">
        <v>9.9999999999996092E-2</v>
      </c>
      <c r="F21" s="82">
        <v>1.5299999999999994</v>
      </c>
      <c r="G21" s="82">
        <v>1E+30</v>
      </c>
      <c r="H21" s="82">
        <v>9.9999999999996092E-2</v>
      </c>
    </row>
    <row r="22" spans="1:8" x14ac:dyDescent="0.3">
      <c r="B22" s="82" t="s">
        <v>85</v>
      </c>
      <c r="C22" s="82" t="s">
        <v>86</v>
      </c>
      <c r="D22" s="82">
        <v>0</v>
      </c>
      <c r="E22" s="82">
        <v>0.15000000000000036</v>
      </c>
      <c r="F22" s="82">
        <v>1.4100000000000001</v>
      </c>
      <c r="G22" s="82">
        <v>1E+30</v>
      </c>
      <c r="H22" s="82">
        <v>0.15000000000000036</v>
      </c>
    </row>
    <row r="23" spans="1:8" x14ac:dyDescent="0.3">
      <c r="B23" s="82" t="s">
        <v>87</v>
      </c>
      <c r="C23" s="82" t="s">
        <v>88</v>
      </c>
      <c r="D23" s="82">
        <v>0</v>
      </c>
      <c r="E23" s="82">
        <v>0.35999999999999943</v>
      </c>
      <c r="F23" s="82">
        <v>0.33999999999999986</v>
      </c>
      <c r="G23" s="82">
        <v>1E+30</v>
      </c>
      <c r="H23" s="82">
        <v>0.35999999999999943</v>
      </c>
    </row>
    <row r="24" spans="1:8" x14ac:dyDescent="0.3">
      <c r="B24" s="82" t="s">
        <v>89</v>
      </c>
      <c r="C24" s="82" t="s">
        <v>90</v>
      </c>
      <c r="D24" s="82">
        <v>3000</v>
      </c>
      <c r="E24" s="82">
        <v>0</v>
      </c>
      <c r="F24" s="82">
        <v>0.62999999999999901</v>
      </c>
      <c r="G24" s="82">
        <v>0.40000000000000036</v>
      </c>
      <c r="H24" s="82">
        <v>9.9999999999962341E-3</v>
      </c>
    </row>
    <row r="25" spans="1:8" x14ac:dyDescent="0.3">
      <c r="B25" s="82" t="s">
        <v>91</v>
      </c>
      <c r="C25" s="82" t="s">
        <v>92</v>
      </c>
      <c r="D25" s="82">
        <v>0</v>
      </c>
      <c r="E25" s="82">
        <v>1.7000000000000011</v>
      </c>
      <c r="F25" s="82">
        <v>0.98999999999999844</v>
      </c>
      <c r="G25" s="82">
        <v>1E+30</v>
      </c>
      <c r="H25" s="82">
        <v>1.7000000000000011</v>
      </c>
    </row>
    <row r="26" spans="1:8" x14ac:dyDescent="0.3">
      <c r="B26" s="82" t="s">
        <v>93</v>
      </c>
      <c r="C26" s="82" t="s">
        <v>94</v>
      </c>
      <c r="D26" s="82">
        <v>5000</v>
      </c>
      <c r="E26" s="82">
        <v>0</v>
      </c>
      <c r="F26" s="82">
        <v>0.35000000000000142</v>
      </c>
      <c r="G26" s="82">
        <v>9.9999999999962341E-3</v>
      </c>
      <c r="H26" s="82">
        <v>1E+30</v>
      </c>
    </row>
    <row r="27" spans="1:8" x14ac:dyDescent="0.3">
      <c r="B27" s="82" t="s">
        <v>95</v>
      </c>
      <c r="C27" s="82" t="s">
        <v>96</v>
      </c>
      <c r="D27" s="82">
        <v>0</v>
      </c>
      <c r="E27" s="82">
        <v>0.40000000000000036</v>
      </c>
      <c r="F27" s="82">
        <v>0.57999999999999829</v>
      </c>
      <c r="G27" s="82">
        <v>1E+30</v>
      </c>
      <c r="H27" s="82">
        <v>0.40000000000000036</v>
      </c>
    </row>
    <row r="28" spans="1:8" ht="13.5" thickBot="1" x14ac:dyDescent="0.35">
      <c r="B28" s="80" t="s">
        <v>97</v>
      </c>
      <c r="C28" s="80" t="s">
        <v>98</v>
      </c>
      <c r="D28" s="80">
        <v>0</v>
      </c>
      <c r="E28" s="80">
        <v>2.6700000000000017</v>
      </c>
      <c r="F28" s="80">
        <v>1.5700000000000003</v>
      </c>
      <c r="G28" s="80">
        <v>1E+30</v>
      </c>
      <c r="H28" s="80">
        <v>2.6700000000000017</v>
      </c>
    </row>
    <row r="30" spans="1:8" ht="13.5" thickBot="1" x14ac:dyDescent="0.35">
      <c r="A30" t="s">
        <v>51</v>
      </c>
    </row>
    <row r="31" spans="1:8" x14ac:dyDescent="0.3">
      <c r="B31" s="88"/>
      <c r="C31" s="88"/>
      <c r="D31" s="88" t="s">
        <v>130</v>
      </c>
      <c r="E31" s="88" t="s">
        <v>139</v>
      </c>
      <c r="F31" s="88" t="s">
        <v>141</v>
      </c>
      <c r="G31" s="88" t="s">
        <v>136</v>
      </c>
      <c r="H31" s="88" t="s">
        <v>136</v>
      </c>
    </row>
    <row r="32" spans="1:8" ht="13.5" thickBot="1" x14ac:dyDescent="0.35">
      <c r="B32" s="89" t="s">
        <v>45</v>
      </c>
      <c r="C32" s="89" t="s">
        <v>46</v>
      </c>
      <c r="D32" s="89" t="s">
        <v>131</v>
      </c>
      <c r="E32" s="89" t="s">
        <v>140</v>
      </c>
      <c r="F32" s="89" t="s">
        <v>142</v>
      </c>
      <c r="G32" s="89" t="s">
        <v>137</v>
      </c>
      <c r="H32" s="89" t="s">
        <v>138</v>
      </c>
    </row>
    <row r="33" spans="2:8" ht="26" x14ac:dyDescent="0.3">
      <c r="B33" s="82" t="s">
        <v>99</v>
      </c>
      <c r="C33" s="86" t="s">
        <v>100</v>
      </c>
      <c r="D33" s="82">
        <v>5000</v>
      </c>
      <c r="E33" s="82">
        <v>1.9500000000000011</v>
      </c>
      <c r="F33" s="82">
        <v>5000</v>
      </c>
      <c r="G33" s="82">
        <v>2830</v>
      </c>
      <c r="H33" s="82">
        <v>2000</v>
      </c>
    </row>
    <row r="34" spans="2:8" ht="26" x14ac:dyDescent="0.3">
      <c r="B34" s="82" t="s">
        <v>103</v>
      </c>
      <c r="C34" s="86" t="s">
        <v>104</v>
      </c>
      <c r="D34" s="82">
        <v>15600</v>
      </c>
      <c r="E34" s="82">
        <v>0.60999999999999943</v>
      </c>
      <c r="F34" s="82">
        <v>15600</v>
      </c>
      <c r="G34" s="82">
        <v>2830</v>
      </c>
      <c r="H34" s="82">
        <v>2600</v>
      </c>
    </row>
    <row r="35" spans="2:8" ht="26" x14ac:dyDescent="0.3">
      <c r="B35" s="82" t="s">
        <v>106</v>
      </c>
      <c r="C35" s="86" t="s">
        <v>107</v>
      </c>
      <c r="D35" s="82">
        <v>5000</v>
      </c>
      <c r="E35" s="82">
        <v>1.6700000000000035</v>
      </c>
      <c r="F35" s="82">
        <v>5000</v>
      </c>
      <c r="G35" s="82">
        <v>2830</v>
      </c>
      <c r="H35" s="82">
        <v>2000</v>
      </c>
    </row>
    <row r="36" spans="2:8" ht="26" x14ac:dyDescent="0.3">
      <c r="B36" s="82" t="s">
        <v>109</v>
      </c>
      <c r="C36" s="86" t="s">
        <v>110</v>
      </c>
      <c r="D36" s="82">
        <v>3750</v>
      </c>
      <c r="E36" s="82">
        <v>1.5</v>
      </c>
      <c r="F36" s="82">
        <v>3750</v>
      </c>
      <c r="G36" s="82">
        <v>6250</v>
      </c>
      <c r="H36" s="82">
        <v>3750</v>
      </c>
    </row>
    <row r="37" spans="2:8" ht="26" x14ac:dyDescent="0.3">
      <c r="B37" s="82" t="s">
        <v>112</v>
      </c>
      <c r="C37" s="86" t="s">
        <v>113</v>
      </c>
      <c r="D37" s="82">
        <v>4570</v>
      </c>
      <c r="E37" s="82">
        <v>0.22000000000000064</v>
      </c>
      <c r="F37" s="82">
        <v>4570</v>
      </c>
      <c r="G37" s="82">
        <v>2830</v>
      </c>
      <c r="H37" s="82">
        <v>4570</v>
      </c>
    </row>
    <row r="38" spans="2:8" ht="26" x14ac:dyDescent="0.3">
      <c r="B38" s="82" t="s">
        <v>115</v>
      </c>
      <c r="C38" s="86" t="s">
        <v>116</v>
      </c>
      <c r="D38" s="82">
        <v>3750</v>
      </c>
      <c r="E38" s="82">
        <v>0</v>
      </c>
      <c r="F38" s="82">
        <v>10000</v>
      </c>
      <c r="G38" s="82">
        <v>1E+30</v>
      </c>
      <c r="H38" s="82">
        <v>6250</v>
      </c>
    </row>
    <row r="39" spans="2:8" ht="26" x14ac:dyDescent="0.3">
      <c r="B39" s="82" t="s">
        <v>119</v>
      </c>
      <c r="C39" s="86" t="s">
        <v>120</v>
      </c>
      <c r="D39" s="82">
        <v>7170</v>
      </c>
      <c r="E39" s="82">
        <v>0</v>
      </c>
      <c r="F39" s="82">
        <v>10000</v>
      </c>
      <c r="G39" s="82">
        <v>1E+30</v>
      </c>
      <c r="H39" s="82">
        <v>2830</v>
      </c>
    </row>
    <row r="40" spans="2:8" ht="26" x14ac:dyDescent="0.3">
      <c r="B40" s="82" t="s">
        <v>122</v>
      </c>
      <c r="C40" s="86" t="s">
        <v>123</v>
      </c>
      <c r="D40" s="82">
        <v>15000</v>
      </c>
      <c r="E40" s="82">
        <v>-0.24000000000000021</v>
      </c>
      <c r="F40" s="82">
        <v>15000</v>
      </c>
      <c r="G40" s="82">
        <v>2600</v>
      </c>
      <c r="H40" s="82">
        <v>2830</v>
      </c>
    </row>
    <row r="41" spans="2:8" ht="39.5" thickBot="1" x14ac:dyDescent="0.35">
      <c r="B41" s="80" t="s">
        <v>125</v>
      </c>
      <c r="C41" s="87" t="s">
        <v>126</v>
      </c>
      <c r="D41" s="80">
        <v>8000</v>
      </c>
      <c r="E41" s="80">
        <v>-1.3200000000000021</v>
      </c>
      <c r="F41" s="80">
        <v>8000</v>
      </c>
      <c r="G41" s="80">
        <v>2000</v>
      </c>
      <c r="H41" s="80">
        <v>2830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topLeftCell="A12" workbookViewId="0">
      <selection activeCell="M31" sqref="M31"/>
    </sheetView>
  </sheetViews>
  <sheetFormatPr defaultColWidth="8.90625" defaultRowHeight="13" x14ac:dyDescent="0.3"/>
  <cols>
    <col min="1" max="1" width="16.54296875" style="45" customWidth="1"/>
    <col min="2" max="2" width="20.453125" style="45" customWidth="1"/>
    <col min="3" max="3" width="21.7265625" style="45" bestFit="1" customWidth="1"/>
    <col min="4" max="5" width="8.90625" style="45"/>
    <col min="6" max="6" width="20.453125" style="45" customWidth="1"/>
    <col min="7" max="7" width="17.36328125" style="45" customWidth="1"/>
    <col min="8" max="8" width="17.90625" style="45" customWidth="1"/>
    <col min="9" max="16384" width="8.90625" style="45"/>
  </cols>
  <sheetData>
    <row r="1" spans="1:7" ht="23.5" x14ac:dyDescent="0.55000000000000004">
      <c r="A1" s="44" t="s">
        <v>10</v>
      </c>
      <c r="C1" s="45" t="s">
        <v>31</v>
      </c>
    </row>
    <row r="2" spans="1:7" ht="18.5" x14ac:dyDescent="0.45">
      <c r="A2" s="46" t="s">
        <v>18</v>
      </c>
      <c r="B2" s="47"/>
      <c r="C2" s="47"/>
      <c r="D2" s="47"/>
      <c r="E2" s="47"/>
      <c r="F2" s="47"/>
      <c r="G2" s="47"/>
    </row>
    <row r="3" spans="1:7" ht="15.5" x14ac:dyDescent="0.35">
      <c r="A3" s="47"/>
      <c r="B3" s="47"/>
      <c r="C3" s="47"/>
      <c r="D3" s="47"/>
      <c r="E3" s="47"/>
      <c r="F3" s="47"/>
      <c r="G3" s="47"/>
    </row>
    <row r="4" spans="1:7" ht="18.5" x14ac:dyDescent="0.45">
      <c r="A4" s="48" t="s">
        <v>11</v>
      </c>
      <c r="B4" s="47"/>
      <c r="C4" s="47"/>
      <c r="D4" s="47"/>
      <c r="E4" s="47"/>
      <c r="F4" s="47"/>
      <c r="G4" s="47"/>
    </row>
    <row r="5" spans="1:7" ht="15.5" x14ac:dyDescent="0.35">
      <c r="A5" s="47"/>
      <c r="B5" s="47"/>
      <c r="C5" s="49" t="s">
        <v>0</v>
      </c>
      <c r="D5" s="47"/>
      <c r="E5" s="47"/>
      <c r="F5" s="47"/>
      <c r="G5" s="50"/>
    </row>
    <row r="6" spans="1:7" ht="15.5" x14ac:dyDescent="0.35">
      <c r="A6" s="47"/>
      <c r="B6" s="47"/>
      <c r="C6" s="47"/>
      <c r="D6" s="47"/>
      <c r="E6" s="47"/>
      <c r="F6" s="47"/>
      <c r="G6" s="50"/>
    </row>
    <row r="7" spans="1:7" ht="16" thickBot="1" x14ac:dyDescent="0.4">
      <c r="A7" s="47"/>
      <c r="B7" s="51" t="s">
        <v>1</v>
      </c>
      <c r="C7" s="51" t="s">
        <v>14</v>
      </c>
      <c r="D7" s="52" t="s">
        <v>2</v>
      </c>
      <c r="E7" s="51" t="s">
        <v>19</v>
      </c>
      <c r="F7" s="51" t="s">
        <v>15</v>
      </c>
      <c r="G7" s="53" t="s">
        <v>4</v>
      </c>
    </row>
    <row r="8" spans="1:7" ht="15.5" x14ac:dyDescent="0.35">
      <c r="A8" s="54" t="s">
        <v>5</v>
      </c>
      <c r="B8" s="67">
        <v>2.17</v>
      </c>
      <c r="C8" s="68">
        <v>0.92</v>
      </c>
      <c r="D8" s="68">
        <v>1.75</v>
      </c>
      <c r="E8" s="68">
        <v>1.5</v>
      </c>
      <c r="F8" s="69">
        <v>0.56000000000000005</v>
      </c>
      <c r="G8" s="55">
        <v>10000</v>
      </c>
    </row>
    <row r="9" spans="1:7" ht="15.5" x14ac:dyDescent="0.35">
      <c r="A9" s="56" t="s">
        <v>9</v>
      </c>
      <c r="B9" s="70">
        <v>1.97</v>
      </c>
      <c r="C9" s="71">
        <v>0.61</v>
      </c>
      <c r="D9" s="71">
        <v>1.68</v>
      </c>
      <c r="E9" s="71">
        <v>1.53</v>
      </c>
      <c r="F9" s="72">
        <v>0.22</v>
      </c>
      <c r="G9" s="55">
        <v>10000</v>
      </c>
    </row>
    <row r="10" spans="1:7" ht="15.5" x14ac:dyDescent="0.35">
      <c r="A10" s="57" t="s">
        <v>6</v>
      </c>
      <c r="B10" s="73">
        <v>1.71</v>
      </c>
      <c r="C10" s="71">
        <v>0.37</v>
      </c>
      <c r="D10" s="71">
        <v>1.53</v>
      </c>
      <c r="E10" s="71">
        <v>1.41</v>
      </c>
      <c r="F10" s="72">
        <v>0.34</v>
      </c>
      <c r="G10" s="55">
        <v>15000</v>
      </c>
    </row>
    <row r="11" spans="1:7" ht="16" thickBot="1" x14ac:dyDescent="0.4">
      <c r="A11" s="57" t="s">
        <v>7</v>
      </c>
      <c r="B11" s="74">
        <v>0.63</v>
      </c>
      <c r="C11" s="75">
        <v>0.99</v>
      </c>
      <c r="D11" s="75">
        <v>0.35</v>
      </c>
      <c r="E11" s="75">
        <v>0.57999999999999996</v>
      </c>
      <c r="F11" s="76">
        <v>1.57</v>
      </c>
      <c r="G11" s="55">
        <v>8000</v>
      </c>
    </row>
    <row r="12" spans="1:7" ht="15.5" x14ac:dyDescent="0.35">
      <c r="A12" s="57" t="s">
        <v>8</v>
      </c>
      <c r="B12" s="58">
        <v>5000</v>
      </c>
      <c r="C12" s="58">
        <v>15600</v>
      </c>
      <c r="D12" s="58">
        <v>5000</v>
      </c>
      <c r="E12" s="58">
        <v>3750</v>
      </c>
      <c r="F12" s="58">
        <v>4570</v>
      </c>
      <c r="G12" s="77">
        <f>SUM(G8:G11)</f>
        <v>43000</v>
      </c>
    </row>
    <row r="13" spans="1:7" ht="15.5" x14ac:dyDescent="0.35">
      <c r="A13" s="47"/>
      <c r="B13" s="47"/>
      <c r="C13" s="47" t="s">
        <v>32</v>
      </c>
      <c r="D13" s="78">
        <f>SUM(B12:F12)</f>
        <v>33920</v>
      </c>
      <c r="E13" s="47"/>
      <c r="F13" s="47"/>
      <c r="G13" s="50"/>
    </row>
    <row r="14" spans="1:7" ht="15.5" x14ac:dyDescent="0.35">
      <c r="A14" s="49"/>
      <c r="B14" s="47"/>
      <c r="C14" s="47"/>
      <c r="D14" s="47"/>
      <c r="E14" s="47"/>
      <c r="F14" s="47"/>
      <c r="G14" s="50"/>
    </row>
    <row r="15" spans="1:7" ht="18.5" x14ac:dyDescent="0.45">
      <c r="A15" s="48" t="s">
        <v>12</v>
      </c>
      <c r="B15" s="47"/>
      <c r="C15" s="47"/>
      <c r="D15" s="47"/>
      <c r="E15" s="47"/>
      <c r="F15" s="47"/>
      <c r="G15" s="50"/>
    </row>
    <row r="16" spans="1:7" ht="16" thickBot="1" x14ac:dyDescent="0.4">
      <c r="A16" s="47"/>
      <c r="B16" s="47"/>
      <c r="C16" s="47"/>
      <c r="D16" s="47"/>
      <c r="E16" s="47"/>
      <c r="F16" s="47"/>
      <c r="G16" s="50"/>
    </row>
    <row r="17" spans="1:8" ht="19" thickBot="1" x14ac:dyDescent="0.5">
      <c r="A17" s="59" t="s">
        <v>16</v>
      </c>
      <c r="B17" s="60">
        <f>SUMPRODUCT(B8:F11,B22:F25)</f>
        <v>20086.400000000001</v>
      </c>
      <c r="C17" s="47"/>
      <c r="D17" s="47"/>
      <c r="E17" s="47"/>
      <c r="F17" s="47"/>
      <c r="G17" s="47"/>
    </row>
    <row r="18" spans="1:8" ht="15.5" x14ac:dyDescent="0.35">
      <c r="A18" s="47"/>
      <c r="B18" s="47"/>
      <c r="C18" s="47"/>
      <c r="D18" s="47"/>
      <c r="E18" s="47"/>
      <c r="F18" s="47"/>
      <c r="G18" s="47"/>
    </row>
    <row r="19" spans="1:8" ht="15.5" x14ac:dyDescent="0.35">
      <c r="A19" s="47"/>
      <c r="B19" s="47"/>
      <c r="C19" s="49" t="s">
        <v>13</v>
      </c>
      <c r="D19" s="47"/>
      <c r="E19" s="47"/>
      <c r="F19" s="47"/>
      <c r="G19" s="47"/>
    </row>
    <row r="20" spans="1:8" ht="15.5" x14ac:dyDescent="0.35">
      <c r="A20" s="47"/>
      <c r="B20" s="47"/>
      <c r="C20" s="47"/>
      <c r="D20" s="47"/>
      <c r="E20" s="47"/>
      <c r="F20" s="47"/>
      <c r="G20" s="47"/>
    </row>
    <row r="21" spans="1:8" ht="31.5" thickBot="1" x14ac:dyDescent="0.4">
      <c r="A21" s="61"/>
      <c r="B21" s="51" t="s">
        <v>1</v>
      </c>
      <c r="C21" s="51" t="s">
        <v>14</v>
      </c>
      <c r="D21" s="52" t="s">
        <v>2</v>
      </c>
      <c r="E21" s="51" t="s">
        <v>19</v>
      </c>
      <c r="F21" s="51" t="s">
        <v>15</v>
      </c>
      <c r="G21" s="62" t="s">
        <v>20</v>
      </c>
      <c r="H21" s="51" t="s">
        <v>21</v>
      </c>
    </row>
    <row r="22" spans="1:8" ht="15.5" x14ac:dyDescent="0.35">
      <c r="A22" s="54" t="s">
        <v>5</v>
      </c>
      <c r="B22" s="90">
        <v>0</v>
      </c>
      <c r="C22" s="91">
        <v>0</v>
      </c>
      <c r="D22" s="91">
        <v>0</v>
      </c>
      <c r="E22" s="91">
        <v>3750</v>
      </c>
      <c r="F22" s="91">
        <v>0</v>
      </c>
      <c r="G22" s="63">
        <f>SUM(B22:F22)</f>
        <v>3750</v>
      </c>
      <c r="H22" s="65">
        <f>G8</f>
        <v>10000</v>
      </c>
    </row>
    <row r="23" spans="1:8" ht="15.5" x14ac:dyDescent="0.35">
      <c r="A23" s="56" t="s">
        <v>9</v>
      </c>
      <c r="B23" s="92">
        <v>0</v>
      </c>
      <c r="C23" s="93">
        <v>2600</v>
      </c>
      <c r="D23" s="93">
        <v>0</v>
      </c>
      <c r="E23" s="93">
        <v>0</v>
      </c>
      <c r="F23" s="93">
        <v>4570</v>
      </c>
      <c r="G23" s="63">
        <f>SUM(B23:F23)</f>
        <v>7170</v>
      </c>
      <c r="H23" s="65">
        <f t="shared" ref="H23:H25" si="0">G9</f>
        <v>10000</v>
      </c>
    </row>
    <row r="24" spans="1:8" ht="15.5" x14ac:dyDescent="0.35">
      <c r="A24" s="57" t="s">
        <v>6</v>
      </c>
      <c r="B24" s="92">
        <v>2000</v>
      </c>
      <c r="C24" s="93">
        <v>13000</v>
      </c>
      <c r="D24" s="93">
        <v>0</v>
      </c>
      <c r="E24" s="93">
        <v>0</v>
      </c>
      <c r="F24" s="93">
        <v>0</v>
      </c>
      <c r="G24" s="63">
        <f>SUM(B24:F24)</f>
        <v>15000</v>
      </c>
      <c r="H24" s="65">
        <f t="shared" si="0"/>
        <v>15000</v>
      </c>
    </row>
    <row r="25" spans="1:8" ht="15.5" x14ac:dyDescent="0.35">
      <c r="A25" s="57" t="s">
        <v>7</v>
      </c>
      <c r="B25" s="92">
        <v>3000</v>
      </c>
      <c r="C25" s="93">
        <v>0</v>
      </c>
      <c r="D25" s="93">
        <v>5000</v>
      </c>
      <c r="E25" s="93">
        <v>0</v>
      </c>
      <c r="F25" s="93">
        <v>0</v>
      </c>
      <c r="G25" s="63">
        <f>SUM(B25:F25)</f>
        <v>8000</v>
      </c>
      <c r="H25" s="65">
        <f t="shared" si="0"/>
        <v>8000</v>
      </c>
    </row>
    <row r="26" spans="1:8" ht="26" x14ac:dyDescent="0.3">
      <c r="A26" s="64" t="s">
        <v>22</v>
      </c>
      <c r="B26" s="66">
        <f>SUM(B22:B25)</f>
        <v>5000</v>
      </c>
      <c r="C26" s="66">
        <f t="shared" ref="C26:E26" si="1">SUM(C22:C25)</f>
        <v>15600</v>
      </c>
      <c r="D26" s="66">
        <f t="shared" si="1"/>
        <v>5000</v>
      </c>
      <c r="E26" s="66">
        <f t="shared" si="1"/>
        <v>3750</v>
      </c>
      <c r="F26" s="66">
        <f>SUM(F22:F25)</f>
        <v>4570</v>
      </c>
    </row>
    <row r="27" spans="1:8" ht="15.5" x14ac:dyDescent="0.35">
      <c r="A27" s="57" t="s">
        <v>8</v>
      </c>
      <c r="B27" s="58">
        <v>5000</v>
      </c>
      <c r="C27" s="58">
        <v>15600</v>
      </c>
      <c r="D27" s="58">
        <v>5000</v>
      </c>
      <c r="E27" s="58">
        <v>3750</v>
      </c>
      <c r="F27" s="58">
        <v>4570</v>
      </c>
    </row>
    <row r="29" spans="1:8" x14ac:dyDescent="0.3">
      <c r="A29" s="45" t="s">
        <v>24</v>
      </c>
    </row>
    <row r="30" spans="1:8" x14ac:dyDescent="0.3">
      <c r="A30" s="45" t="s">
        <v>25</v>
      </c>
    </row>
    <row r="31" spans="1:8" x14ac:dyDescent="0.3">
      <c r="A31" s="45" t="s">
        <v>26</v>
      </c>
    </row>
    <row r="32" spans="1:8" x14ac:dyDescent="0.3">
      <c r="A32" s="45" t="s">
        <v>27</v>
      </c>
    </row>
    <row r="33" spans="1:1" x14ac:dyDescent="0.3">
      <c r="A33" s="45" t="s">
        <v>28</v>
      </c>
    </row>
    <row r="34" spans="1:1" x14ac:dyDescent="0.3">
      <c r="A34" s="45" t="s">
        <v>29</v>
      </c>
    </row>
    <row r="35" spans="1:1" x14ac:dyDescent="0.3">
      <c r="A35" s="4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Model</vt:lpstr>
      <vt:lpstr>Answer Report 1</vt:lpstr>
      <vt:lpstr>Sensitivity Report 1</vt:lpstr>
      <vt:lpstr>Model2</vt:lpstr>
      <vt:lpstr>Model!Print_Area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Ducklings</cp:lastModifiedBy>
  <dcterms:created xsi:type="dcterms:W3CDTF">2008-02-26T18:07:41Z</dcterms:created>
  <dcterms:modified xsi:type="dcterms:W3CDTF">2021-09-20T17:00:55Z</dcterms:modified>
</cp:coreProperties>
</file>