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NDENWOOD\Fall 2021\Busines Analytics 1\Prof materials\Assignment to submit\Week 3\"/>
    </mc:Choice>
  </mc:AlternateContent>
  <xr:revisionPtr revIDLastSave="0" documentId="13_ncr:1_{3D3B53F8-D2BE-40C4-85B7-4B5798057ACE}" xr6:coauthVersionLast="46" xr6:coauthVersionMax="46" xr10:uidLastSave="{00000000-0000-0000-0000-000000000000}"/>
  <bookViews>
    <workbookView xWindow="28680" yWindow="-120" windowWidth="29040" windowHeight="15840" activeTab="1" xr2:uid="{28C44076-DE05-45D2-8975-B681A82ACEFD}"/>
  </bookViews>
  <sheets>
    <sheet name="Problem description" sheetId="1" r:id="rId1"/>
    <sheet name="Revenues" sheetId="2" r:id="rId2"/>
    <sheet name="Solver Solution" sheetId="3" r:id="rId3"/>
    <sheet name="Answer Report 1" sheetId="6" r:id="rId4"/>
  </sheets>
  <definedNames>
    <definedName name="solver_adj" localSheetId="2" hidden="1">'Solver Solution'!$B$7,'Solver Solution'!$E$7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'Solver Solution'!$B$7</definedName>
    <definedName name="solver_lhs2" localSheetId="2" hidden="1">'Solver Solution'!$B$7</definedName>
    <definedName name="solver_lhs3" localSheetId="2" hidden="1">'Solver Solution'!$E$7</definedName>
    <definedName name="solver_lhs4" localSheetId="2" hidden="1">'Solver Solution'!$E$7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4</definedName>
    <definedName name="solver_nwt" localSheetId="2" hidden="1">1</definedName>
    <definedName name="solver_opt" localSheetId="2" hidden="1">'Solver Solution'!$B$10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3</definedName>
    <definedName name="solver_rel3" localSheetId="2" hidden="1">1</definedName>
    <definedName name="solver_rel4" localSheetId="2" hidden="1">3</definedName>
    <definedName name="solver_rhs1" localSheetId="2" hidden="1">500</definedName>
    <definedName name="solver_rhs2" localSheetId="2" hidden="1">250</definedName>
    <definedName name="solver_rhs3" localSheetId="2" hidden="1">500</definedName>
    <definedName name="solver_rhs4" localSheetId="2" hidden="1">260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2" l="1"/>
  <c r="E8" i="3"/>
  <c r="E9" i="3" s="1"/>
  <c r="B8" i="3"/>
  <c r="B9" i="3" s="1"/>
  <c r="B10" i="3" l="1"/>
  <c r="H1" i="2" l="1"/>
  <c r="E8" i="2"/>
  <c r="E9" i="2" s="1"/>
  <c r="B8" i="2"/>
  <c r="B9" i="2" s="1"/>
  <c r="B17" i="2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D15" i="2"/>
  <c r="E15" i="2" s="1"/>
  <c r="F15" i="2" s="1"/>
  <c r="G15" i="2" s="1"/>
  <c r="H15" i="2" s="1"/>
  <c r="I15" i="2" s="1"/>
  <c r="J15" i="2" s="1"/>
  <c r="K15" i="2" s="1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W15" i="2" s="1"/>
  <c r="X15" i="2" s="1"/>
  <c r="Y15" i="2" s="1"/>
  <c r="Z15" i="2" s="1"/>
  <c r="AA15" i="2" s="1"/>
  <c r="AB15" i="2" s="1"/>
  <c r="AC15" i="2" s="1"/>
  <c r="AD15" i="2" s="1"/>
  <c r="AE15" i="2" s="1"/>
  <c r="AF15" i="2" s="1"/>
  <c r="AG15" i="2" s="1"/>
  <c r="AH15" i="2" s="1"/>
  <c r="AI15" i="2" s="1"/>
  <c r="AJ15" i="2" s="1"/>
  <c r="AK15" i="2" s="1"/>
  <c r="AL15" i="2" s="1"/>
  <c r="AM15" i="2" s="1"/>
  <c r="AN15" i="2" s="1"/>
  <c r="AO15" i="2" s="1"/>
  <c r="AP15" i="2" s="1"/>
  <c r="AQ15" i="2" s="1"/>
  <c r="AR15" i="2" s="1"/>
  <c r="AS15" i="2" s="1"/>
  <c r="AT15" i="2" s="1"/>
  <c r="AU15" i="2" s="1"/>
  <c r="AV15" i="2" s="1"/>
  <c r="AW15" i="2" s="1"/>
  <c r="AX15" i="2" s="1"/>
  <c r="AY15" i="2" s="1"/>
  <c r="E1" i="2"/>
  <c r="B10" i="2" l="1"/>
</calcChain>
</file>

<file path=xl/sharedStrings.xml><?xml version="1.0" encoding="utf-8"?>
<sst xmlns="http://schemas.openxmlformats.org/spreadsheetml/2006/main" count="104" uniqueCount="73">
  <si>
    <t>The Camera Shop is selling two popular models of digital cameras. The sales of these two cameras are</t>
  </si>
  <si>
    <t>not independent: if the price of one increases, the sales of the other increases . The store wishes to</t>
  </si>
  <si>
    <t>establish a pricing policy to maximize sales revenues from these two products. A study of price and</t>
  </si>
  <si>
    <t>sales shows the following relationships between the quantity sold Q and price P:</t>
  </si>
  <si>
    <t>Q1 = 195 - 0.6P1 + 0.25P2</t>
  </si>
  <si>
    <t>Q2 = 301 + 0.08P1 - 0.5P2</t>
  </si>
  <si>
    <t>Q2- qty of model 2</t>
  </si>
  <si>
    <t>Q1- qty of model 2</t>
  </si>
  <si>
    <t>Quantity sold</t>
  </si>
  <si>
    <t>Sale revenue</t>
  </si>
  <si>
    <t>On the first sheet that you should rename to REVENUES develop formulas for quantities sold and</t>
  </si>
  <si>
    <t>revenue when the initial price of model 1 camera is set to $250 and the initial price of model 2 is $310.</t>
  </si>
  <si>
    <t>Develop then a two-way data table to recalculate the sales revenue when price of model 1 varies from</t>
  </si>
  <si>
    <t>250 to 500 in increments of $10, while price of model 2 varies from $260 to $500 in increments of $5.</t>
  </si>
  <si>
    <t>Tasks to complete</t>
  </si>
  <si>
    <t>On the two-way data table (created through the Data, What-if Excel options) use conditional</t>
  </si>
  <si>
    <t>formatting and the max built-in function to highlight the best pricing of the two cameras.</t>
  </si>
  <si>
    <t>On the sheet named Solver_solution use Excel's Solver to find the "optimal pricing" of the two</t>
  </si>
  <si>
    <t>cameras; generate also the Solver's Answer Report. Each sheet should display your name, course</t>
  </si>
  <si>
    <t>and section number.</t>
  </si>
  <si>
    <t>Would you recommend us</t>
  </si>
  <si>
    <t>Initial price Mod 1</t>
  </si>
  <si>
    <t>Initial price Mod 2</t>
  </si>
  <si>
    <t>Model 2</t>
  </si>
  <si>
    <t>Initial Price</t>
  </si>
  <si>
    <t>Model 1</t>
  </si>
  <si>
    <t>Q1 = quantity sold mod 1</t>
  </si>
  <si>
    <t>Q2 = quantity sold mod 2</t>
  </si>
  <si>
    <t>Sale revenue for both models</t>
  </si>
  <si>
    <t> Develop then a two-way data table to recalculate the sales revenue when price of model 1 varies from 250 to 500 in increments of $10, while price of model 2 varies from $260 to $500 in increments of $5.</t>
  </si>
  <si>
    <t>Price Model 2 (row)</t>
  </si>
  <si>
    <t>Price Model 1 (column)</t>
  </si>
  <si>
    <t>Max revenue</t>
  </si>
  <si>
    <t>Microsoft Excel 16.0 Answer Report</t>
  </si>
  <si>
    <t>Worksheet: [CameraShopChristina.xlsx]Solver function</t>
  </si>
  <si>
    <t>Result: Solver found a solution.  All Constraints and optimality conditions are satisfied.</t>
  </si>
  <si>
    <t>Solver Engine</t>
  </si>
  <si>
    <t>Engine: GRG Nonlinear</t>
  </si>
  <si>
    <t>Iterations: 5 Subproblems: 0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</si>
  <si>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</si>
  <si>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</si>
  <si>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</si>
  <si>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</si>
  <si>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</si>
  <si>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</si>
  <si>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</si>
  <si>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</si>
  <si>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</si>
  <si>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</si>
  <si>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</si>
  <si>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</si>
  <si>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</si>
  <si>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</si>
  <si>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</si>
  <si>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</si>
  <si>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$B$10</t>
  </si>
  <si>
    <t>Sale revenue for both models Model 1</t>
  </si>
  <si>
    <t>$B$7</t>
  </si>
  <si>
    <t>Initial Price Model 1</t>
  </si>
  <si>
    <t>Contin</t>
  </si>
  <si>
    <t>$E$7</t>
  </si>
  <si>
    <t>Initial Price Model 2</t>
  </si>
  <si>
    <t>$B$7&lt;=500</t>
  </si>
  <si>
    <t>Not Binding</t>
  </si>
  <si>
    <t>$B$7&gt;=250</t>
  </si>
  <si>
    <t>$E$7&lt;=500</t>
  </si>
  <si>
    <t>$E$7&gt;=260</t>
  </si>
  <si>
    <t>Report Created: 9/8/2021 11:36:44 PM</t>
  </si>
  <si>
    <t>Solution Time: 0.094 Seconds.</t>
  </si>
  <si>
    <t>Optimal Pricing</t>
  </si>
  <si>
    <t>Price camera model 1 = 269.76</t>
  </si>
  <si>
    <t>Price camera model 2 = 390.02</t>
  </si>
  <si>
    <t>I pick solver because I can get an estimate for "optimal pricing"  provides more accurate number, whereas the data table shows more "round  up number"  in which it will lose its accuracy degree.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</si>
</sst>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2D3B45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0" fillId="0" borderId="0" xfId="0" applyFill="1"/>
    <xf numFmtId="0" fontId="2" fillId="0" borderId="0" xfId="0" applyFont="1" applyFill="1"/>
    <xf numFmtId="0" fontId="4" fillId="0" borderId="0" xfId="0" applyFont="1"/>
    <xf numFmtId="0" fontId="4" fillId="0" borderId="0" xfId="0" applyFont="1" applyFill="1"/>
    <xf numFmtId="164" fontId="2" fillId="4" borderId="0" xfId="0" applyNumberFormat="1" applyFont="1" applyFill="1"/>
    <xf numFmtId="164" fontId="4" fillId="0" borderId="0" xfId="0" applyNumberFormat="1" applyFont="1" applyFill="1"/>
    <xf numFmtId="164" fontId="4" fillId="0" borderId="0" xfId="0" applyNumberFormat="1" applyFont="1"/>
    <xf numFmtId="164" fontId="0" fillId="0" borderId="0" xfId="0" applyNumberFormat="1"/>
    <xf numFmtId="44" fontId="4" fillId="0" borderId="0" xfId="1" applyFont="1"/>
    <xf numFmtId="44" fontId="0" fillId="0" borderId="0" xfId="1" applyFont="1"/>
    <xf numFmtId="44" fontId="0" fillId="3" borderId="0" xfId="1" applyFont="1" applyFill="1"/>
    <xf numFmtId="0" fontId="5" fillId="0" borderId="0" xfId="0" applyFont="1"/>
    <xf numFmtId="164" fontId="4" fillId="3" borderId="0" xfId="0" applyNumberFormat="1" applyFont="1" applyFill="1"/>
    <xf numFmtId="2" fontId="0" fillId="2" borderId="0" xfId="1" applyNumberFormat="1" applyFont="1" applyFill="1"/>
    <xf numFmtId="44" fontId="4" fillId="5" borderId="0" xfId="1" applyFont="1" applyFill="1"/>
    <xf numFmtId="0" fontId="6" fillId="0" borderId="0" xfId="0" applyFont="1"/>
    <xf numFmtId="0" fontId="0" fillId="0" borderId="2" xfId="0" applyFill="1" applyBorder="1" applyAlignment="1"/>
    <xf numFmtId="0" fontId="7" fillId="0" borderId="1" xfId="0" applyFont="1" applyFill="1" applyBorder="1" applyAlignment="1">
      <alignment horizontal="center"/>
    </xf>
    <xf numFmtId="0" fontId="0" fillId="0" borderId="3" xfId="0" applyFill="1" applyBorder="1" applyAlignment="1"/>
    <xf numFmtId="44" fontId="0" fillId="0" borderId="2" xfId="0" applyNumberFormat="1" applyFill="1" applyBorder="1" applyAlignment="1"/>
    <xf numFmtId="44" fontId="0" fillId="0" borderId="3" xfId="0" applyNumberFormat="1" applyFill="1" applyBorder="1" applyAlignment="1"/>
    <xf numFmtId="0" fontId="0" fillId="6" borderId="0" xfId="0" applyFill="1"/>
    <xf numFmtId="44" fontId="0" fillId="0" borderId="0" xfId="1" applyNumberFormat="1" applyFont="1"/>
    <xf numFmtId="44" fontId="0" fillId="3" borderId="0" xfId="1" applyNumberFormat="1" applyFont="1" applyFill="1"/>
    <xf numFmtId="44" fontId="4" fillId="5" borderId="0" xfId="1" applyNumberFormat="1" applyFont="1" applyFill="1"/>
  </cellXfs>
  <cellStyles count="2">
    <cellStyle name="Currency" xfId="1" builtinId="4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0A01D-6FC1-4EFC-A5B6-ED77F303BB74}">
  <dimension ref="A1:D24"/>
  <sheetViews>
    <sheetView workbookViewId="0">
      <selection activeCell="T14" sqref="T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6" spans="1:4" x14ac:dyDescent="0.25">
      <c r="A6" t="s">
        <v>4</v>
      </c>
      <c r="D6" t="s">
        <v>7</v>
      </c>
    </row>
    <row r="8" spans="1:4" x14ac:dyDescent="0.25">
      <c r="A8" t="s">
        <v>5</v>
      </c>
      <c r="D8" t="s">
        <v>6</v>
      </c>
    </row>
    <row r="11" spans="1:4" x14ac:dyDescent="0.25">
      <c r="A11" t="s">
        <v>10</v>
      </c>
    </row>
    <row r="12" spans="1:4" x14ac:dyDescent="0.25">
      <c r="A12" t="s">
        <v>11</v>
      </c>
    </row>
    <row r="13" spans="1:4" x14ac:dyDescent="0.25">
      <c r="A13" t="s">
        <v>12</v>
      </c>
    </row>
    <row r="14" spans="1:4" x14ac:dyDescent="0.25">
      <c r="A14" t="s">
        <v>13</v>
      </c>
    </row>
    <row r="16" spans="1:4" x14ac:dyDescent="0.25">
      <c r="A16" t="s">
        <v>14</v>
      </c>
    </row>
    <row r="18" spans="1:2" x14ac:dyDescent="0.25">
      <c r="A18">
        <v>1</v>
      </c>
      <c r="B18" t="s">
        <v>15</v>
      </c>
    </row>
    <row r="19" spans="1:2" x14ac:dyDescent="0.25">
      <c r="B19" t="s">
        <v>16</v>
      </c>
    </row>
    <row r="21" spans="1:2" x14ac:dyDescent="0.25">
      <c r="A21">
        <v>2</v>
      </c>
      <c r="B21" t="s">
        <v>17</v>
      </c>
    </row>
    <row r="22" spans="1:2" x14ac:dyDescent="0.25">
      <c r="B22" t="s">
        <v>18</v>
      </c>
    </row>
    <row r="23" spans="1:2" x14ac:dyDescent="0.25">
      <c r="B23" t="s">
        <v>19</v>
      </c>
    </row>
    <row r="24" spans="1:2" x14ac:dyDescent="0.25">
      <c r="B2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EB98-84BE-4982-98B1-CBBE8A33036B}">
  <dimension ref="A1:AY44"/>
  <sheetViews>
    <sheetView tabSelected="1" workbookViewId="0">
      <selection activeCell="E12" sqref="E12"/>
    </sheetView>
  </sheetViews>
  <sheetFormatPr defaultRowHeight="15" x14ac:dyDescent="0.25"/>
  <cols>
    <col min="1" max="1" width="26.42578125" bestFit="1" customWidth="1"/>
    <col min="2" max="2" width="11.5703125" bestFit="1" customWidth="1"/>
    <col min="3" max="3" width="21.85546875" customWidth="1"/>
    <col min="4" max="4" width="16.28515625" bestFit="1" customWidth="1"/>
    <col min="5" max="28" width="12.140625" bestFit="1" customWidth="1"/>
    <col min="29" max="29" width="14.140625" bestFit="1" customWidth="1"/>
    <col min="30" max="51" width="12.140625" bestFit="1" customWidth="1"/>
  </cols>
  <sheetData>
    <row r="1" spans="1:51" x14ac:dyDescent="0.25">
      <c r="A1" t="s">
        <v>4</v>
      </c>
      <c r="C1" t="s">
        <v>26</v>
      </c>
      <c r="D1" t="s">
        <v>21</v>
      </c>
      <c r="E1">
        <f>270</f>
        <v>270</v>
      </c>
      <c r="G1" t="s">
        <v>32</v>
      </c>
      <c r="H1" s="9">
        <f>MAX(C16:AY41)</f>
        <v>84999</v>
      </c>
    </row>
    <row r="2" spans="1:51" x14ac:dyDescent="0.25">
      <c r="C2" t="s">
        <v>27</v>
      </c>
      <c r="D2" t="s">
        <v>22</v>
      </c>
      <c r="E2">
        <v>310</v>
      </c>
    </row>
    <row r="3" spans="1:51" x14ac:dyDescent="0.25">
      <c r="A3" t="s">
        <v>5</v>
      </c>
    </row>
    <row r="6" spans="1:51" x14ac:dyDescent="0.25">
      <c r="B6" t="s">
        <v>25</v>
      </c>
      <c r="E6" t="s">
        <v>23</v>
      </c>
      <c r="G6" s="13"/>
      <c r="H6" s="9"/>
    </row>
    <row r="7" spans="1:51" x14ac:dyDescent="0.25">
      <c r="A7" t="s">
        <v>24</v>
      </c>
      <c r="B7" s="11">
        <v>250</v>
      </c>
      <c r="C7" s="11"/>
      <c r="D7" s="11"/>
      <c r="E7" s="11">
        <v>310</v>
      </c>
    </row>
    <row r="8" spans="1:51" x14ac:dyDescent="0.25">
      <c r="A8" t="s">
        <v>8</v>
      </c>
      <c r="B8" s="15">
        <f>195-0.6*B7+0.25*E7</f>
        <v>122.5</v>
      </c>
      <c r="C8" s="11"/>
      <c r="D8" s="11"/>
      <c r="E8" s="15">
        <f>301+0.08*B7-0.5*E7</f>
        <v>166</v>
      </c>
    </row>
    <row r="9" spans="1:51" x14ac:dyDescent="0.25">
      <c r="A9" t="s">
        <v>9</v>
      </c>
      <c r="B9" s="12">
        <f>B7*B8</f>
        <v>30625</v>
      </c>
      <c r="C9" s="11"/>
      <c r="D9" s="11"/>
      <c r="E9" s="12">
        <f>E7*E8</f>
        <v>51460</v>
      </c>
    </row>
    <row r="10" spans="1:51" x14ac:dyDescent="0.25">
      <c r="A10" t="s">
        <v>28</v>
      </c>
      <c r="B10" s="16">
        <f>B9+E9</f>
        <v>82085</v>
      </c>
      <c r="C10" s="11"/>
      <c r="D10" s="11"/>
      <c r="E10" s="11"/>
    </row>
    <row r="12" spans="1:51" ht="18.75" x14ac:dyDescent="0.3">
      <c r="A12" s="1" t="s">
        <v>29</v>
      </c>
    </row>
    <row r="13" spans="1:51" ht="18.75" x14ac:dyDescent="0.3">
      <c r="A13" s="1"/>
    </row>
    <row r="14" spans="1:51" x14ac:dyDescent="0.25">
      <c r="C14" t="s">
        <v>30</v>
      </c>
    </row>
    <row r="15" spans="1:51" s="4" customFormat="1" x14ac:dyDescent="0.25">
      <c r="B15" s="6">
        <f>B10</f>
        <v>82085</v>
      </c>
      <c r="C15" s="7">
        <v>260</v>
      </c>
      <c r="D15" s="7">
        <f>C15+5</f>
        <v>265</v>
      </c>
      <c r="E15" s="7">
        <f t="shared" ref="E15:AY15" si="0">D15+5</f>
        <v>270</v>
      </c>
      <c r="F15" s="7">
        <f t="shared" si="0"/>
        <v>275</v>
      </c>
      <c r="G15" s="7">
        <f t="shared" si="0"/>
        <v>280</v>
      </c>
      <c r="H15" s="7">
        <f t="shared" si="0"/>
        <v>285</v>
      </c>
      <c r="I15" s="7">
        <f t="shared" si="0"/>
        <v>290</v>
      </c>
      <c r="J15" s="7">
        <f t="shared" si="0"/>
        <v>295</v>
      </c>
      <c r="K15" s="7">
        <f t="shared" si="0"/>
        <v>300</v>
      </c>
      <c r="L15" s="7">
        <f t="shared" si="0"/>
        <v>305</v>
      </c>
      <c r="M15" s="7">
        <f t="shared" si="0"/>
        <v>310</v>
      </c>
      <c r="N15" s="7">
        <f t="shared" si="0"/>
        <v>315</v>
      </c>
      <c r="O15" s="7">
        <f t="shared" si="0"/>
        <v>320</v>
      </c>
      <c r="P15" s="7">
        <f t="shared" si="0"/>
        <v>325</v>
      </c>
      <c r="Q15" s="7">
        <f t="shared" si="0"/>
        <v>330</v>
      </c>
      <c r="R15" s="7">
        <f t="shared" si="0"/>
        <v>335</v>
      </c>
      <c r="S15" s="7">
        <f t="shared" si="0"/>
        <v>340</v>
      </c>
      <c r="T15" s="7">
        <f t="shared" si="0"/>
        <v>345</v>
      </c>
      <c r="U15" s="7">
        <f t="shared" si="0"/>
        <v>350</v>
      </c>
      <c r="V15" s="7">
        <f t="shared" si="0"/>
        <v>355</v>
      </c>
      <c r="W15" s="7">
        <f t="shared" si="0"/>
        <v>360</v>
      </c>
      <c r="X15" s="7">
        <f t="shared" si="0"/>
        <v>365</v>
      </c>
      <c r="Y15" s="7">
        <f>X15+5</f>
        <v>370</v>
      </c>
      <c r="Z15" s="7">
        <f t="shared" si="0"/>
        <v>375</v>
      </c>
      <c r="AA15" s="7">
        <f t="shared" si="0"/>
        <v>380</v>
      </c>
      <c r="AB15" s="7">
        <f t="shared" si="0"/>
        <v>385</v>
      </c>
      <c r="AC15" s="14">
        <f t="shared" si="0"/>
        <v>390</v>
      </c>
      <c r="AD15" s="7">
        <f t="shared" si="0"/>
        <v>395</v>
      </c>
      <c r="AE15" s="7">
        <f t="shared" si="0"/>
        <v>400</v>
      </c>
      <c r="AF15" s="7">
        <f t="shared" si="0"/>
        <v>405</v>
      </c>
      <c r="AG15" s="7">
        <f t="shared" si="0"/>
        <v>410</v>
      </c>
      <c r="AH15" s="7">
        <f t="shared" si="0"/>
        <v>415</v>
      </c>
      <c r="AI15" s="7">
        <f t="shared" si="0"/>
        <v>420</v>
      </c>
      <c r="AJ15" s="7">
        <f t="shared" si="0"/>
        <v>425</v>
      </c>
      <c r="AK15" s="7">
        <f t="shared" si="0"/>
        <v>430</v>
      </c>
      <c r="AL15" s="7">
        <f t="shared" si="0"/>
        <v>435</v>
      </c>
      <c r="AM15" s="7">
        <f>AL15+5</f>
        <v>440</v>
      </c>
      <c r="AN15" s="7">
        <f t="shared" si="0"/>
        <v>445</v>
      </c>
      <c r="AO15" s="7">
        <f t="shared" si="0"/>
        <v>450</v>
      </c>
      <c r="AP15" s="7">
        <f t="shared" si="0"/>
        <v>455</v>
      </c>
      <c r="AQ15" s="7">
        <f t="shared" si="0"/>
        <v>460</v>
      </c>
      <c r="AR15" s="7">
        <f>AQ15+5</f>
        <v>465</v>
      </c>
      <c r="AS15" s="7">
        <f t="shared" si="0"/>
        <v>470</v>
      </c>
      <c r="AT15" s="7">
        <f t="shared" si="0"/>
        <v>475</v>
      </c>
      <c r="AU15" s="7">
        <f t="shared" si="0"/>
        <v>480</v>
      </c>
      <c r="AV15" s="7">
        <f>AU15+5</f>
        <v>485</v>
      </c>
      <c r="AW15" s="7">
        <f t="shared" si="0"/>
        <v>490</v>
      </c>
      <c r="AX15" s="7">
        <f t="shared" si="0"/>
        <v>495</v>
      </c>
      <c r="AY15" s="7">
        <f t="shared" si="0"/>
        <v>500</v>
      </c>
    </row>
    <row r="16" spans="1:51" x14ac:dyDescent="0.25">
      <c r="A16" s="2" t="s">
        <v>31</v>
      </c>
      <c r="B16" s="8">
        <v>250</v>
      </c>
      <c r="C16" s="8">
        <f t="dataTable" ref="C16:AY41" dt2D="1" dtr="1" r1="E7" r2="B7"/>
        <v>77160</v>
      </c>
      <c r="D16" s="8">
        <v>77765</v>
      </c>
      <c r="E16" s="8">
        <v>78345</v>
      </c>
      <c r="F16" s="8">
        <v>78900</v>
      </c>
      <c r="G16" s="8">
        <v>79430</v>
      </c>
      <c r="H16" s="8">
        <v>79935</v>
      </c>
      <c r="I16" s="8">
        <v>80415</v>
      </c>
      <c r="J16" s="8">
        <v>80870</v>
      </c>
      <c r="K16" s="8">
        <v>81300</v>
      </c>
      <c r="L16" s="8">
        <v>81705</v>
      </c>
      <c r="M16" s="8">
        <v>82085</v>
      </c>
      <c r="N16" s="8">
        <v>82440</v>
      </c>
      <c r="O16" s="8">
        <v>82770</v>
      </c>
      <c r="P16" s="8">
        <v>83075</v>
      </c>
      <c r="Q16" s="8">
        <v>83355</v>
      </c>
      <c r="R16" s="8">
        <v>83610</v>
      </c>
      <c r="S16" s="8">
        <v>83840</v>
      </c>
      <c r="T16" s="8">
        <v>84045</v>
      </c>
      <c r="U16" s="8">
        <v>84225</v>
      </c>
      <c r="V16" s="8">
        <v>84380</v>
      </c>
      <c r="W16" s="8">
        <v>84510</v>
      </c>
      <c r="X16" s="8">
        <v>84615</v>
      </c>
      <c r="Y16" s="9">
        <v>84695</v>
      </c>
      <c r="Z16" s="9">
        <v>84750</v>
      </c>
      <c r="AA16" s="9">
        <v>84780</v>
      </c>
      <c r="AB16" s="9">
        <v>84785</v>
      </c>
      <c r="AC16" s="9">
        <v>84765</v>
      </c>
      <c r="AD16" s="9">
        <v>84720</v>
      </c>
      <c r="AE16" s="9">
        <v>84650</v>
      </c>
      <c r="AF16" s="9">
        <v>84555</v>
      </c>
      <c r="AG16" s="9">
        <v>84435</v>
      </c>
      <c r="AH16" s="9">
        <v>84290</v>
      </c>
      <c r="AI16" s="9">
        <v>84120</v>
      </c>
      <c r="AJ16" s="9">
        <v>83925</v>
      </c>
      <c r="AK16" s="9">
        <v>83705</v>
      </c>
      <c r="AL16" s="9">
        <v>83460</v>
      </c>
      <c r="AM16" s="9">
        <v>83190</v>
      </c>
      <c r="AN16" s="9">
        <v>82895</v>
      </c>
      <c r="AO16" s="9">
        <v>82575</v>
      </c>
      <c r="AP16" s="9">
        <v>82230</v>
      </c>
      <c r="AQ16" s="9">
        <v>81860</v>
      </c>
      <c r="AR16" s="9">
        <v>81465</v>
      </c>
      <c r="AS16" s="9">
        <v>81045</v>
      </c>
      <c r="AT16" s="9">
        <v>80600</v>
      </c>
      <c r="AU16" s="9">
        <v>80130</v>
      </c>
      <c r="AV16" s="9">
        <v>79635</v>
      </c>
      <c r="AW16" s="9">
        <v>79115</v>
      </c>
      <c r="AX16" s="9">
        <v>78570</v>
      </c>
      <c r="AY16" s="9">
        <v>78000</v>
      </c>
    </row>
    <row r="17" spans="1:51" x14ac:dyDescent="0.25">
      <c r="A17" s="3"/>
      <c r="B17" s="8">
        <f>B16+10</f>
        <v>260</v>
      </c>
      <c r="C17" s="8">
        <v>76908</v>
      </c>
      <c r="D17" s="8">
        <v>77529.5</v>
      </c>
      <c r="E17" s="8">
        <v>78126</v>
      </c>
      <c r="F17" s="8">
        <v>78697.5</v>
      </c>
      <c r="G17" s="8">
        <v>79244</v>
      </c>
      <c r="H17" s="8">
        <v>79765.5</v>
      </c>
      <c r="I17" s="8">
        <v>80262</v>
      </c>
      <c r="J17" s="8">
        <v>80733.5</v>
      </c>
      <c r="K17" s="8">
        <v>81180</v>
      </c>
      <c r="L17" s="8">
        <v>81601.5</v>
      </c>
      <c r="M17" s="8">
        <v>81998</v>
      </c>
      <c r="N17" s="8">
        <v>82369.5</v>
      </c>
      <c r="O17" s="8">
        <v>82716</v>
      </c>
      <c r="P17" s="8">
        <v>83037.5</v>
      </c>
      <c r="Q17" s="8">
        <v>83334</v>
      </c>
      <c r="R17" s="8">
        <v>83605.5</v>
      </c>
      <c r="S17" s="8">
        <v>83852</v>
      </c>
      <c r="T17" s="8">
        <v>84073.5</v>
      </c>
      <c r="U17" s="8">
        <v>84270</v>
      </c>
      <c r="V17" s="8">
        <v>84441.5</v>
      </c>
      <c r="W17" s="8">
        <v>84588</v>
      </c>
      <c r="X17" s="8">
        <v>84709.5</v>
      </c>
      <c r="Y17" s="9">
        <v>84806</v>
      </c>
      <c r="Z17" s="9">
        <v>84877.5</v>
      </c>
      <c r="AA17" s="9">
        <v>84924</v>
      </c>
      <c r="AB17" s="9">
        <v>84945.5</v>
      </c>
      <c r="AC17" s="9">
        <v>84942</v>
      </c>
      <c r="AD17" s="9">
        <v>84913.5</v>
      </c>
      <c r="AE17" s="9">
        <v>84860</v>
      </c>
      <c r="AF17" s="9">
        <v>84781.5</v>
      </c>
      <c r="AG17" s="9">
        <v>84678</v>
      </c>
      <c r="AH17" s="9">
        <v>84549.5</v>
      </c>
      <c r="AI17" s="9">
        <v>84396</v>
      </c>
      <c r="AJ17" s="9">
        <v>84217.5</v>
      </c>
      <c r="AK17" s="9">
        <v>84014</v>
      </c>
      <c r="AL17" s="9">
        <v>83785.5</v>
      </c>
      <c r="AM17" s="9">
        <v>83532</v>
      </c>
      <c r="AN17" s="9">
        <v>83253.5</v>
      </c>
      <c r="AO17" s="9">
        <v>82950</v>
      </c>
      <c r="AP17" s="9">
        <v>82621.5</v>
      </c>
      <c r="AQ17" s="9">
        <v>82268</v>
      </c>
      <c r="AR17" s="9">
        <v>81889.5</v>
      </c>
      <c r="AS17" s="9">
        <v>81486</v>
      </c>
      <c r="AT17" s="9">
        <v>81057.5</v>
      </c>
      <c r="AU17" s="9">
        <v>80604</v>
      </c>
      <c r="AV17" s="9">
        <v>80125.5</v>
      </c>
      <c r="AW17" s="9">
        <v>79622</v>
      </c>
      <c r="AX17" s="9">
        <v>79093.5</v>
      </c>
      <c r="AY17" s="9">
        <v>78540</v>
      </c>
    </row>
    <row r="18" spans="1:51" x14ac:dyDescent="0.25">
      <c r="A18" s="3"/>
      <c r="B18" s="14">
        <f t="shared" ref="B18:B40" si="1">B17+10</f>
        <v>270</v>
      </c>
      <c r="C18" s="8">
        <v>76536</v>
      </c>
      <c r="D18" s="8">
        <v>77174</v>
      </c>
      <c r="E18" s="8">
        <v>77787</v>
      </c>
      <c r="F18" s="8">
        <v>78375</v>
      </c>
      <c r="G18" s="8">
        <v>78938</v>
      </c>
      <c r="H18" s="8">
        <v>79476</v>
      </c>
      <c r="I18" s="8">
        <v>79989</v>
      </c>
      <c r="J18" s="8">
        <v>80477</v>
      </c>
      <c r="K18" s="8">
        <v>80940</v>
      </c>
      <c r="L18" s="8">
        <v>81378</v>
      </c>
      <c r="M18" s="8">
        <v>81791</v>
      </c>
      <c r="N18" s="8">
        <v>82179</v>
      </c>
      <c r="O18" s="8">
        <v>82542</v>
      </c>
      <c r="P18" s="8">
        <v>82880</v>
      </c>
      <c r="Q18" s="8">
        <v>83193</v>
      </c>
      <c r="R18" s="8">
        <v>83481</v>
      </c>
      <c r="S18" s="8">
        <v>83744</v>
      </c>
      <c r="T18" s="8">
        <v>83982</v>
      </c>
      <c r="U18" s="8">
        <v>84195</v>
      </c>
      <c r="V18" s="8">
        <v>84383</v>
      </c>
      <c r="W18" s="8">
        <v>84546</v>
      </c>
      <c r="X18" s="8">
        <v>84684</v>
      </c>
      <c r="Y18" s="9">
        <v>84797</v>
      </c>
      <c r="Z18" s="9">
        <v>84885</v>
      </c>
      <c r="AA18" s="9">
        <v>84948</v>
      </c>
      <c r="AB18" s="9">
        <v>84986</v>
      </c>
      <c r="AC18" s="9">
        <v>84999</v>
      </c>
      <c r="AD18" s="9">
        <v>84987</v>
      </c>
      <c r="AE18" s="9">
        <v>84950</v>
      </c>
      <c r="AF18" s="9">
        <v>84888</v>
      </c>
      <c r="AG18" s="9">
        <v>84801</v>
      </c>
      <c r="AH18" s="9">
        <v>84689</v>
      </c>
      <c r="AI18" s="9">
        <v>84552</v>
      </c>
      <c r="AJ18" s="9">
        <v>84390</v>
      </c>
      <c r="AK18" s="9">
        <v>84203</v>
      </c>
      <c r="AL18" s="9">
        <v>83991</v>
      </c>
      <c r="AM18" s="9">
        <v>83754</v>
      </c>
      <c r="AN18" s="9">
        <v>83492</v>
      </c>
      <c r="AO18" s="9">
        <v>83205</v>
      </c>
      <c r="AP18" s="9">
        <v>82893</v>
      </c>
      <c r="AQ18" s="9">
        <v>82556</v>
      </c>
      <c r="AR18" s="9">
        <v>82194</v>
      </c>
      <c r="AS18" s="9">
        <v>81807</v>
      </c>
      <c r="AT18" s="9">
        <v>81395</v>
      </c>
      <c r="AU18" s="9">
        <v>80958.000000000015</v>
      </c>
      <c r="AV18" s="9">
        <v>80496.000000000015</v>
      </c>
      <c r="AW18" s="9">
        <v>80009.000000000015</v>
      </c>
      <c r="AX18" s="9">
        <v>79497.000000000015</v>
      </c>
      <c r="AY18" s="9">
        <v>78960.000000000015</v>
      </c>
    </row>
    <row r="19" spans="1:51" x14ac:dyDescent="0.25">
      <c r="A19" s="3"/>
      <c r="B19" s="8">
        <f t="shared" si="1"/>
        <v>280</v>
      </c>
      <c r="C19" s="8">
        <v>76044</v>
      </c>
      <c r="D19" s="8">
        <v>76698.5</v>
      </c>
      <c r="E19" s="8">
        <v>77328</v>
      </c>
      <c r="F19" s="8">
        <v>77932.5</v>
      </c>
      <c r="G19" s="8">
        <v>78512</v>
      </c>
      <c r="H19" s="8">
        <v>79066.5</v>
      </c>
      <c r="I19" s="8">
        <v>79596</v>
      </c>
      <c r="J19" s="8">
        <v>80100.5</v>
      </c>
      <c r="K19" s="8">
        <v>80580</v>
      </c>
      <c r="L19" s="8">
        <v>81034.5</v>
      </c>
      <c r="M19" s="8">
        <v>81464</v>
      </c>
      <c r="N19" s="8">
        <v>81868.5</v>
      </c>
      <c r="O19" s="8">
        <v>82248</v>
      </c>
      <c r="P19" s="8">
        <v>82602.5</v>
      </c>
      <c r="Q19" s="8">
        <v>82932</v>
      </c>
      <c r="R19" s="8">
        <v>83236.5</v>
      </c>
      <c r="S19" s="8">
        <v>83516</v>
      </c>
      <c r="T19" s="8">
        <v>83770.5</v>
      </c>
      <c r="U19" s="8">
        <v>84000</v>
      </c>
      <c r="V19" s="8">
        <v>84204.5</v>
      </c>
      <c r="W19" s="8">
        <v>84384</v>
      </c>
      <c r="X19" s="8">
        <v>84538.5</v>
      </c>
      <c r="Y19" s="9">
        <v>84668</v>
      </c>
      <c r="Z19" s="9">
        <v>84772.5</v>
      </c>
      <c r="AA19" s="9">
        <v>84852</v>
      </c>
      <c r="AB19" s="9">
        <v>84906.5</v>
      </c>
      <c r="AC19" s="9">
        <v>84936</v>
      </c>
      <c r="AD19" s="9">
        <v>84940.5</v>
      </c>
      <c r="AE19" s="9">
        <v>84920</v>
      </c>
      <c r="AF19" s="9">
        <v>84874.5</v>
      </c>
      <c r="AG19" s="9">
        <v>84804</v>
      </c>
      <c r="AH19" s="9">
        <v>84708.5</v>
      </c>
      <c r="AI19" s="9">
        <v>84588</v>
      </c>
      <c r="AJ19" s="9">
        <v>84442.5</v>
      </c>
      <c r="AK19" s="9">
        <v>84272</v>
      </c>
      <c r="AL19" s="9">
        <v>84076.5</v>
      </c>
      <c r="AM19" s="9">
        <v>83856</v>
      </c>
      <c r="AN19" s="9">
        <v>83610.5</v>
      </c>
      <c r="AO19" s="9">
        <v>83340</v>
      </c>
      <c r="AP19" s="9">
        <v>83044.5</v>
      </c>
      <c r="AQ19" s="9">
        <v>82724</v>
      </c>
      <c r="AR19" s="9">
        <v>82378.5</v>
      </c>
      <c r="AS19" s="9">
        <v>82008</v>
      </c>
      <c r="AT19" s="9">
        <v>81612.5</v>
      </c>
      <c r="AU19" s="9">
        <v>81191.999999999985</v>
      </c>
      <c r="AV19" s="9">
        <v>80746.499999999985</v>
      </c>
      <c r="AW19" s="9">
        <v>80275.999999999985</v>
      </c>
      <c r="AX19" s="9">
        <v>79780.499999999985</v>
      </c>
      <c r="AY19" s="9">
        <v>79259.999999999985</v>
      </c>
    </row>
    <row r="20" spans="1:51" x14ac:dyDescent="0.25">
      <c r="A20" s="3"/>
      <c r="B20" s="8">
        <f t="shared" si="1"/>
        <v>290</v>
      </c>
      <c r="C20" s="8">
        <v>75432</v>
      </c>
      <c r="D20" s="8">
        <v>76103</v>
      </c>
      <c r="E20" s="8">
        <v>76749</v>
      </c>
      <c r="F20" s="8">
        <v>77370</v>
      </c>
      <c r="G20" s="8">
        <v>77966</v>
      </c>
      <c r="H20" s="8">
        <v>78537</v>
      </c>
      <c r="I20" s="8">
        <v>79083</v>
      </c>
      <c r="J20" s="8">
        <v>79604</v>
      </c>
      <c r="K20" s="8">
        <v>80100</v>
      </c>
      <c r="L20" s="8">
        <v>80571</v>
      </c>
      <c r="M20" s="8">
        <v>81017</v>
      </c>
      <c r="N20" s="8">
        <v>81438</v>
      </c>
      <c r="O20" s="8">
        <v>81834</v>
      </c>
      <c r="P20" s="8">
        <v>82205</v>
      </c>
      <c r="Q20" s="8">
        <v>82551</v>
      </c>
      <c r="R20" s="8">
        <v>82872</v>
      </c>
      <c r="S20" s="8">
        <v>83168</v>
      </c>
      <c r="T20" s="8">
        <v>83439</v>
      </c>
      <c r="U20" s="8">
        <v>83685</v>
      </c>
      <c r="V20" s="8">
        <v>83906</v>
      </c>
      <c r="W20" s="8">
        <v>84102</v>
      </c>
      <c r="X20" s="8">
        <v>84273</v>
      </c>
      <c r="Y20" s="9">
        <v>84419</v>
      </c>
      <c r="Z20" s="9">
        <v>84540</v>
      </c>
      <c r="AA20" s="9">
        <v>84636</v>
      </c>
      <c r="AB20" s="9">
        <v>84707</v>
      </c>
      <c r="AC20" s="9">
        <v>84753</v>
      </c>
      <c r="AD20" s="9">
        <v>84774</v>
      </c>
      <c r="AE20" s="9">
        <v>84770</v>
      </c>
      <c r="AF20" s="9">
        <v>84741</v>
      </c>
      <c r="AG20" s="9">
        <v>84687</v>
      </c>
      <c r="AH20" s="9">
        <v>84608</v>
      </c>
      <c r="AI20" s="9">
        <v>84504</v>
      </c>
      <c r="AJ20" s="9">
        <v>84375</v>
      </c>
      <c r="AK20" s="9">
        <v>84221</v>
      </c>
      <c r="AL20" s="9">
        <v>84042</v>
      </c>
      <c r="AM20" s="9">
        <v>83838</v>
      </c>
      <c r="AN20" s="9">
        <v>83609</v>
      </c>
      <c r="AO20" s="9">
        <v>83355</v>
      </c>
      <c r="AP20" s="9">
        <v>83076</v>
      </c>
      <c r="AQ20" s="9">
        <v>82772</v>
      </c>
      <c r="AR20" s="9">
        <v>82443</v>
      </c>
      <c r="AS20" s="9">
        <v>82089</v>
      </c>
      <c r="AT20" s="9">
        <v>81710</v>
      </c>
      <c r="AU20" s="9">
        <v>81306</v>
      </c>
      <c r="AV20" s="9">
        <v>80877</v>
      </c>
      <c r="AW20" s="9">
        <v>80423</v>
      </c>
      <c r="AX20" s="9">
        <v>79944</v>
      </c>
      <c r="AY20" s="9">
        <v>79440</v>
      </c>
    </row>
    <row r="21" spans="1:51" x14ac:dyDescent="0.25">
      <c r="A21" s="3"/>
      <c r="B21" s="8">
        <f t="shared" si="1"/>
        <v>300</v>
      </c>
      <c r="C21" s="8">
        <v>74700</v>
      </c>
      <c r="D21" s="8">
        <v>75387.5</v>
      </c>
      <c r="E21" s="8">
        <v>76050</v>
      </c>
      <c r="F21" s="8">
        <v>76687.5</v>
      </c>
      <c r="G21" s="8">
        <v>77300</v>
      </c>
      <c r="H21" s="8">
        <v>77887.5</v>
      </c>
      <c r="I21" s="8">
        <v>78450</v>
      </c>
      <c r="J21" s="8">
        <v>78987.5</v>
      </c>
      <c r="K21" s="8">
        <v>79500</v>
      </c>
      <c r="L21" s="8">
        <v>79987.5</v>
      </c>
      <c r="M21" s="8">
        <v>80450</v>
      </c>
      <c r="N21" s="8">
        <v>80887.5</v>
      </c>
      <c r="O21" s="8">
        <v>81300</v>
      </c>
      <c r="P21" s="8">
        <v>81687.5</v>
      </c>
      <c r="Q21" s="8">
        <v>82050</v>
      </c>
      <c r="R21" s="8">
        <v>82387.5</v>
      </c>
      <c r="S21" s="8">
        <v>82700</v>
      </c>
      <c r="T21" s="8">
        <v>82987.5</v>
      </c>
      <c r="U21" s="8">
        <v>83250</v>
      </c>
      <c r="V21" s="8">
        <v>83487.5</v>
      </c>
      <c r="W21" s="8">
        <v>83700</v>
      </c>
      <c r="X21" s="8">
        <v>83887.5</v>
      </c>
      <c r="Y21" s="9">
        <v>84050</v>
      </c>
      <c r="Z21" s="9">
        <v>84187.5</v>
      </c>
      <c r="AA21" s="9">
        <v>84300</v>
      </c>
      <c r="AB21" s="9">
        <v>84387.5</v>
      </c>
      <c r="AC21" s="9">
        <v>84450</v>
      </c>
      <c r="AD21" s="9">
        <v>84487.5</v>
      </c>
      <c r="AE21" s="9">
        <v>84500</v>
      </c>
      <c r="AF21" s="9">
        <v>84487.5</v>
      </c>
      <c r="AG21" s="9">
        <v>84450</v>
      </c>
      <c r="AH21" s="9">
        <v>84387.5</v>
      </c>
      <c r="AI21" s="9">
        <v>84300</v>
      </c>
      <c r="AJ21" s="9">
        <v>84187.5</v>
      </c>
      <c r="AK21" s="9">
        <v>84050</v>
      </c>
      <c r="AL21" s="9">
        <v>83887.5</v>
      </c>
      <c r="AM21" s="9">
        <v>83700</v>
      </c>
      <c r="AN21" s="9">
        <v>83487.5</v>
      </c>
      <c r="AO21" s="9">
        <v>83250</v>
      </c>
      <c r="AP21" s="9">
        <v>82987.5</v>
      </c>
      <c r="AQ21" s="9">
        <v>82700</v>
      </c>
      <c r="AR21" s="9">
        <v>82387.5</v>
      </c>
      <c r="AS21" s="9">
        <v>82050</v>
      </c>
      <c r="AT21" s="9">
        <v>81687.5</v>
      </c>
      <c r="AU21" s="9">
        <v>81300</v>
      </c>
      <c r="AV21" s="9">
        <v>80887.5</v>
      </c>
      <c r="AW21" s="9">
        <v>80450</v>
      </c>
      <c r="AX21" s="9">
        <v>79987.5</v>
      </c>
      <c r="AY21" s="9">
        <v>79500</v>
      </c>
    </row>
    <row r="22" spans="1:51" x14ac:dyDescent="0.25">
      <c r="A22" s="3"/>
      <c r="B22" s="8">
        <f t="shared" si="1"/>
        <v>310</v>
      </c>
      <c r="C22" s="8">
        <v>73848</v>
      </c>
      <c r="D22" s="8">
        <v>74552</v>
      </c>
      <c r="E22" s="8">
        <v>75231</v>
      </c>
      <c r="F22" s="8">
        <v>75885</v>
      </c>
      <c r="G22" s="8">
        <v>76514</v>
      </c>
      <c r="H22" s="8">
        <v>77118</v>
      </c>
      <c r="I22" s="8">
        <v>77697</v>
      </c>
      <c r="J22" s="8">
        <v>78251</v>
      </c>
      <c r="K22" s="8">
        <v>78780</v>
      </c>
      <c r="L22" s="8">
        <v>79284</v>
      </c>
      <c r="M22" s="8">
        <v>79763</v>
      </c>
      <c r="N22" s="8">
        <v>80217</v>
      </c>
      <c r="O22" s="8">
        <v>80646</v>
      </c>
      <c r="P22" s="8">
        <v>81050</v>
      </c>
      <c r="Q22" s="8">
        <v>81429</v>
      </c>
      <c r="R22" s="8">
        <v>81783</v>
      </c>
      <c r="S22" s="8">
        <v>82112</v>
      </c>
      <c r="T22" s="8">
        <v>82416</v>
      </c>
      <c r="U22" s="8">
        <v>82695</v>
      </c>
      <c r="V22" s="8">
        <v>82949</v>
      </c>
      <c r="W22" s="8">
        <v>83178</v>
      </c>
      <c r="X22" s="8">
        <v>83382</v>
      </c>
      <c r="Y22" s="9">
        <v>83561</v>
      </c>
      <c r="Z22" s="9">
        <v>83715</v>
      </c>
      <c r="AA22" s="9">
        <v>83844</v>
      </c>
      <c r="AB22" s="9">
        <v>83948</v>
      </c>
      <c r="AC22" s="9">
        <v>84027</v>
      </c>
      <c r="AD22" s="9">
        <v>84081</v>
      </c>
      <c r="AE22" s="9">
        <v>84110</v>
      </c>
      <c r="AF22" s="9">
        <v>84114</v>
      </c>
      <c r="AG22" s="9">
        <v>84093</v>
      </c>
      <c r="AH22" s="9">
        <v>84047</v>
      </c>
      <c r="AI22" s="9">
        <v>83976</v>
      </c>
      <c r="AJ22" s="9">
        <v>83880</v>
      </c>
      <c r="AK22" s="9">
        <v>83759</v>
      </c>
      <c r="AL22" s="9">
        <v>83613</v>
      </c>
      <c r="AM22" s="9">
        <v>83442</v>
      </c>
      <c r="AN22" s="9">
        <v>83246</v>
      </c>
      <c r="AO22" s="9">
        <v>83025</v>
      </c>
      <c r="AP22" s="9">
        <v>82779</v>
      </c>
      <c r="AQ22" s="9">
        <v>82508</v>
      </c>
      <c r="AR22" s="9">
        <v>82212</v>
      </c>
      <c r="AS22" s="9">
        <v>81891</v>
      </c>
      <c r="AT22" s="9">
        <v>81545</v>
      </c>
      <c r="AU22" s="9">
        <v>81174</v>
      </c>
      <c r="AV22" s="9">
        <v>80778</v>
      </c>
      <c r="AW22" s="9">
        <v>80357</v>
      </c>
      <c r="AX22" s="9">
        <v>79911</v>
      </c>
      <c r="AY22" s="9">
        <v>79440</v>
      </c>
    </row>
    <row r="23" spans="1:51" x14ac:dyDescent="0.25">
      <c r="A23" s="3"/>
      <c r="B23" s="8">
        <f t="shared" si="1"/>
        <v>320</v>
      </c>
      <c r="C23" s="8">
        <v>72876</v>
      </c>
      <c r="D23" s="8">
        <v>73596.5</v>
      </c>
      <c r="E23" s="8">
        <v>74292</v>
      </c>
      <c r="F23" s="8">
        <v>74962.5</v>
      </c>
      <c r="G23" s="8">
        <v>75608</v>
      </c>
      <c r="H23" s="8">
        <v>76228.5</v>
      </c>
      <c r="I23" s="8">
        <v>76824</v>
      </c>
      <c r="J23" s="8">
        <v>77394.5</v>
      </c>
      <c r="K23" s="8">
        <v>77940</v>
      </c>
      <c r="L23" s="8">
        <v>78460.5</v>
      </c>
      <c r="M23" s="8">
        <v>78956</v>
      </c>
      <c r="N23" s="8">
        <v>79426.5</v>
      </c>
      <c r="O23" s="8">
        <v>79872</v>
      </c>
      <c r="P23" s="8">
        <v>80292.5</v>
      </c>
      <c r="Q23" s="8">
        <v>80688</v>
      </c>
      <c r="R23" s="8">
        <v>81058.5</v>
      </c>
      <c r="S23" s="8">
        <v>81404</v>
      </c>
      <c r="T23" s="8">
        <v>81724.5</v>
      </c>
      <c r="U23" s="8">
        <v>82020</v>
      </c>
      <c r="V23" s="8">
        <v>82290.5</v>
      </c>
      <c r="W23" s="8">
        <v>82536</v>
      </c>
      <c r="X23" s="8">
        <v>82756.5</v>
      </c>
      <c r="Y23" s="9">
        <v>82952</v>
      </c>
      <c r="Z23" s="9">
        <v>83122.5</v>
      </c>
      <c r="AA23" s="9">
        <v>83268</v>
      </c>
      <c r="AB23" s="9">
        <v>83388.5</v>
      </c>
      <c r="AC23" s="9">
        <v>83484</v>
      </c>
      <c r="AD23" s="9">
        <v>83554.5</v>
      </c>
      <c r="AE23" s="9">
        <v>83600</v>
      </c>
      <c r="AF23" s="9">
        <v>83620.5</v>
      </c>
      <c r="AG23" s="9">
        <v>83616</v>
      </c>
      <c r="AH23" s="9">
        <v>83586.5</v>
      </c>
      <c r="AI23" s="9">
        <v>83532</v>
      </c>
      <c r="AJ23" s="9">
        <v>83452.5</v>
      </c>
      <c r="AK23" s="9">
        <v>83348</v>
      </c>
      <c r="AL23" s="9">
        <v>83218.5</v>
      </c>
      <c r="AM23" s="9">
        <v>83064</v>
      </c>
      <c r="AN23" s="9">
        <v>82884.5</v>
      </c>
      <c r="AO23" s="9">
        <v>82680</v>
      </c>
      <c r="AP23" s="9">
        <v>82450.5</v>
      </c>
      <c r="AQ23" s="9">
        <v>82196</v>
      </c>
      <c r="AR23" s="9">
        <v>81916.5</v>
      </c>
      <c r="AS23" s="9">
        <v>81612</v>
      </c>
      <c r="AT23" s="9">
        <v>81282.5</v>
      </c>
      <c r="AU23" s="9">
        <v>80928.000000000015</v>
      </c>
      <c r="AV23" s="9">
        <v>80548.500000000015</v>
      </c>
      <c r="AW23" s="9">
        <v>80144.000000000015</v>
      </c>
      <c r="AX23" s="9">
        <v>79714.500000000015</v>
      </c>
      <c r="AY23" s="9">
        <v>79260.000000000015</v>
      </c>
    </row>
    <row r="24" spans="1:51" x14ac:dyDescent="0.25">
      <c r="A24" s="3"/>
      <c r="B24" s="8">
        <f t="shared" si="1"/>
        <v>330</v>
      </c>
      <c r="C24" s="8">
        <v>71784</v>
      </c>
      <c r="D24" s="8">
        <v>72521</v>
      </c>
      <c r="E24" s="8">
        <v>73233</v>
      </c>
      <c r="F24" s="8">
        <v>73920</v>
      </c>
      <c r="G24" s="8">
        <v>74582</v>
      </c>
      <c r="H24" s="8">
        <v>75219</v>
      </c>
      <c r="I24" s="8">
        <v>75831</v>
      </c>
      <c r="J24" s="8">
        <v>76418</v>
      </c>
      <c r="K24" s="8">
        <v>76980</v>
      </c>
      <c r="L24" s="8">
        <v>77517</v>
      </c>
      <c r="M24" s="8">
        <v>78029</v>
      </c>
      <c r="N24" s="8">
        <v>78516</v>
      </c>
      <c r="O24" s="8">
        <v>78978</v>
      </c>
      <c r="P24" s="8">
        <v>79415</v>
      </c>
      <c r="Q24" s="8">
        <v>79827</v>
      </c>
      <c r="R24" s="8">
        <v>80214</v>
      </c>
      <c r="S24" s="8">
        <v>80576</v>
      </c>
      <c r="T24" s="8">
        <v>80913</v>
      </c>
      <c r="U24" s="8">
        <v>81225</v>
      </c>
      <c r="V24" s="8">
        <v>81512</v>
      </c>
      <c r="W24" s="8">
        <v>81774</v>
      </c>
      <c r="X24" s="8">
        <v>82011</v>
      </c>
      <c r="Y24" s="9">
        <v>82223</v>
      </c>
      <c r="Z24" s="9">
        <v>82410</v>
      </c>
      <c r="AA24" s="9">
        <v>82572</v>
      </c>
      <c r="AB24" s="9">
        <v>82709</v>
      </c>
      <c r="AC24" s="9">
        <v>82821</v>
      </c>
      <c r="AD24" s="9">
        <v>82908</v>
      </c>
      <c r="AE24" s="9">
        <v>82970</v>
      </c>
      <c r="AF24" s="9">
        <v>83007</v>
      </c>
      <c r="AG24" s="9">
        <v>83019</v>
      </c>
      <c r="AH24" s="9">
        <v>83006</v>
      </c>
      <c r="AI24" s="9">
        <v>82968</v>
      </c>
      <c r="AJ24" s="9">
        <v>82905</v>
      </c>
      <c r="AK24" s="9">
        <v>82817</v>
      </c>
      <c r="AL24" s="9">
        <v>82704</v>
      </c>
      <c r="AM24" s="9">
        <v>82566</v>
      </c>
      <c r="AN24" s="9">
        <v>82403</v>
      </c>
      <c r="AO24" s="9">
        <v>82215</v>
      </c>
      <c r="AP24" s="9">
        <v>82002</v>
      </c>
      <c r="AQ24" s="9">
        <v>81764</v>
      </c>
      <c r="AR24" s="9">
        <v>81501</v>
      </c>
      <c r="AS24" s="9">
        <v>81213</v>
      </c>
      <c r="AT24" s="9">
        <v>80900</v>
      </c>
      <c r="AU24" s="9">
        <v>80561.999999999985</v>
      </c>
      <c r="AV24" s="9">
        <v>80198.999999999985</v>
      </c>
      <c r="AW24" s="9">
        <v>79810.999999999985</v>
      </c>
      <c r="AX24" s="9">
        <v>79397.999999999985</v>
      </c>
      <c r="AY24" s="9">
        <v>78959.999999999985</v>
      </c>
    </row>
    <row r="25" spans="1:51" x14ac:dyDescent="0.25">
      <c r="A25" s="3"/>
      <c r="B25" s="8">
        <f t="shared" si="1"/>
        <v>340</v>
      </c>
      <c r="C25" s="9">
        <v>70572</v>
      </c>
      <c r="D25" s="9">
        <v>71325.5</v>
      </c>
      <c r="E25" s="9">
        <v>72054</v>
      </c>
      <c r="F25" s="9">
        <v>72757.5</v>
      </c>
      <c r="G25" s="9">
        <v>73436</v>
      </c>
      <c r="H25" s="9">
        <v>74089.5</v>
      </c>
      <c r="I25" s="9">
        <v>74718</v>
      </c>
      <c r="J25" s="9">
        <v>75321.5</v>
      </c>
      <c r="K25" s="9">
        <v>75900</v>
      </c>
      <c r="L25" s="9">
        <v>76453.5</v>
      </c>
      <c r="M25" s="9">
        <v>76982</v>
      </c>
      <c r="N25" s="9">
        <v>77485.5</v>
      </c>
      <c r="O25" s="9">
        <v>77964</v>
      </c>
      <c r="P25" s="9">
        <v>78417.5</v>
      </c>
      <c r="Q25" s="9">
        <v>78846</v>
      </c>
      <c r="R25" s="9">
        <v>79249.5</v>
      </c>
      <c r="S25" s="9">
        <v>79628</v>
      </c>
      <c r="T25" s="9">
        <v>79981.5</v>
      </c>
      <c r="U25" s="9">
        <v>80310</v>
      </c>
      <c r="V25" s="9">
        <v>80613.5</v>
      </c>
      <c r="W25" s="9">
        <v>80892</v>
      </c>
      <c r="X25" s="9">
        <v>81145.5</v>
      </c>
      <c r="Y25" s="9">
        <v>81374</v>
      </c>
      <c r="Z25" s="9">
        <v>81577.5</v>
      </c>
      <c r="AA25" s="9">
        <v>81756</v>
      </c>
      <c r="AB25" s="9">
        <v>81909.5</v>
      </c>
      <c r="AC25" s="9">
        <v>82038</v>
      </c>
      <c r="AD25" s="9">
        <v>82141.5</v>
      </c>
      <c r="AE25" s="9">
        <v>82220</v>
      </c>
      <c r="AF25" s="9">
        <v>82273.5</v>
      </c>
      <c r="AG25" s="9">
        <v>82302</v>
      </c>
      <c r="AH25" s="9">
        <v>82305.5</v>
      </c>
      <c r="AI25" s="9">
        <v>82284</v>
      </c>
      <c r="AJ25" s="9">
        <v>82237.5</v>
      </c>
      <c r="AK25" s="9">
        <v>82166</v>
      </c>
      <c r="AL25" s="9">
        <v>82069.5</v>
      </c>
      <c r="AM25" s="9">
        <v>81948</v>
      </c>
      <c r="AN25" s="9">
        <v>81801.5</v>
      </c>
      <c r="AO25" s="9">
        <v>81630</v>
      </c>
      <c r="AP25" s="9">
        <v>81433.5</v>
      </c>
      <c r="AQ25" s="9">
        <v>81212</v>
      </c>
      <c r="AR25" s="9">
        <v>80965.5</v>
      </c>
      <c r="AS25" s="9">
        <v>80694</v>
      </c>
      <c r="AT25" s="9">
        <v>80397.5</v>
      </c>
      <c r="AU25" s="9">
        <v>80076</v>
      </c>
      <c r="AV25" s="9">
        <v>79729.5</v>
      </c>
      <c r="AW25" s="9">
        <v>79358</v>
      </c>
      <c r="AX25" s="9">
        <v>78961.5</v>
      </c>
      <c r="AY25" s="9">
        <v>78540</v>
      </c>
    </row>
    <row r="26" spans="1:51" x14ac:dyDescent="0.25">
      <c r="A26" s="3"/>
      <c r="B26" s="8">
        <f t="shared" si="1"/>
        <v>350</v>
      </c>
      <c r="C26" s="9">
        <v>69240</v>
      </c>
      <c r="D26" s="9">
        <v>70010</v>
      </c>
      <c r="E26" s="9">
        <v>70755</v>
      </c>
      <c r="F26" s="9">
        <v>71475</v>
      </c>
      <c r="G26" s="9">
        <v>72170</v>
      </c>
      <c r="H26" s="9">
        <v>72840</v>
      </c>
      <c r="I26" s="9">
        <v>73485</v>
      </c>
      <c r="J26" s="9">
        <v>74105</v>
      </c>
      <c r="K26" s="9">
        <v>74700</v>
      </c>
      <c r="L26" s="9">
        <v>75270</v>
      </c>
      <c r="M26" s="9">
        <v>75815</v>
      </c>
      <c r="N26" s="9">
        <v>76335</v>
      </c>
      <c r="O26" s="9">
        <v>76830</v>
      </c>
      <c r="P26" s="9">
        <v>77300</v>
      </c>
      <c r="Q26" s="9">
        <v>77745</v>
      </c>
      <c r="R26" s="9">
        <v>78165</v>
      </c>
      <c r="S26" s="9">
        <v>78560</v>
      </c>
      <c r="T26" s="9">
        <v>78930</v>
      </c>
      <c r="U26" s="9">
        <v>79275</v>
      </c>
      <c r="V26" s="9">
        <v>79595</v>
      </c>
      <c r="W26" s="9">
        <v>79890</v>
      </c>
      <c r="X26" s="9">
        <v>80160</v>
      </c>
      <c r="Y26" s="9">
        <v>80405</v>
      </c>
      <c r="Z26" s="9">
        <v>80625</v>
      </c>
      <c r="AA26" s="9">
        <v>80820</v>
      </c>
      <c r="AB26" s="9">
        <v>80990</v>
      </c>
      <c r="AC26" s="9">
        <v>81135</v>
      </c>
      <c r="AD26" s="9">
        <v>81255</v>
      </c>
      <c r="AE26" s="9">
        <v>81350</v>
      </c>
      <c r="AF26" s="9">
        <v>81420</v>
      </c>
      <c r="AG26" s="9">
        <v>81465</v>
      </c>
      <c r="AH26" s="9">
        <v>81485</v>
      </c>
      <c r="AI26" s="9">
        <v>81480</v>
      </c>
      <c r="AJ26" s="9">
        <v>81450</v>
      </c>
      <c r="AK26" s="9">
        <v>81395</v>
      </c>
      <c r="AL26" s="9">
        <v>81315</v>
      </c>
      <c r="AM26" s="9">
        <v>81210</v>
      </c>
      <c r="AN26" s="9">
        <v>81080</v>
      </c>
      <c r="AO26" s="9">
        <v>80925</v>
      </c>
      <c r="AP26" s="9">
        <v>80745</v>
      </c>
      <c r="AQ26" s="9">
        <v>80540</v>
      </c>
      <c r="AR26" s="9">
        <v>80310</v>
      </c>
      <c r="AS26" s="9">
        <v>80055</v>
      </c>
      <c r="AT26" s="9">
        <v>79775</v>
      </c>
      <c r="AU26" s="9">
        <v>79470</v>
      </c>
      <c r="AV26" s="9">
        <v>79140</v>
      </c>
      <c r="AW26" s="9">
        <v>78785</v>
      </c>
      <c r="AX26" s="9">
        <v>78405</v>
      </c>
      <c r="AY26" s="9">
        <v>78000</v>
      </c>
    </row>
    <row r="27" spans="1:51" x14ac:dyDescent="0.25">
      <c r="A27" s="3"/>
      <c r="B27" s="8">
        <f t="shared" si="1"/>
        <v>360</v>
      </c>
      <c r="C27" s="9">
        <v>67788</v>
      </c>
      <c r="D27" s="9">
        <v>68574.5</v>
      </c>
      <c r="E27" s="9">
        <v>69336</v>
      </c>
      <c r="F27" s="9">
        <v>70072.5</v>
      </c>
      <c r="G27" s="9">
        <v>70784</v>
      </c>
      <c r="H27" s="9">
        <v>71470.5</v>
      </c>
      <c r="I27" s="9">
        <v>72132</v>
      </c>
      <c r="J27" s="9">
        <v>72768.5</v>
      </c>
      <c r="K27" s="9">
        <v>73380</v>
      </c>
      <c r="L27" s="9">
        <v>73966.5</v>
      </c>
      <c r="M27" s="9">
        <v>74528</v>
      </c>
      <c r="N27" s="9">
        <v>75064.5</v>
      </c>
      <c r="O27" s="9">
        <v>75576</v>
      </c>
      <c r="P27" s="9">
        <v>76062.5</v>
      </c>
      <c r="Q27" s="9">
        <v>76524</v>
      </c>
      <c r="R27" s="9">
        <v>76960.5</v>
      </c>
      <c r="S27" s="9">
        <v>77372</v>
      </c>
      <c r="T27" s="9">
        <v>77758.5</v>
      </c>
      <c r="U27" s="9">
        <v>78120</v>
      </c>
      <c r="V27" s="9">
        <v>78456.5</v>
      </c>
      <c r="W27" s="9">
        <v>78768</v>
      </c>
      <c r="X27" s="9">
        <v>79054.5</v>
      </c>
      <c r="Y27" s="9">
        <v>79316</v>
      </c>
      <c r="Z27" s="9">
        <v>79552.5</v>
      </c>
      <c r="AA27" s="9">
        <v>79764</v>
      </c>
      <c r="AB27" s="9">
        <v>79950.5</v>
      </c>
      <c r="AC27" s="9">
        <v>80112</v>
      </c>
      <c r="AD27" s="9">
        <v>80248.5</v>
      </c>
      <c r="AE27" s="9">
        <v>80360</v>
      </c>
      <c r="AF27" s="9">
        <v>80446.5</v>
      </c>
      <c r="AG27" s="9">
        <v>80508</v>
      </c>
      <c r="AH27" s="9">
        <v>80544.5</v>
      </c>
      <c r="AI27" s="9">
        <v>80556</v>
      </c>
      <c r="AJ27" s="9">
        <v>80542.5</v>
      </c>
      <c r="AK27" s="9">
        <v>80504</v>
      </c>
      <c r="AL27" s="9">
        <v>80440.5</v>
      </c>
      <c r="AM27" s="9">
        <v>80352</v>
      </c>
      <c r="AN27" s="9">
        <v>80238.5</v>
      </c>
      <c r="AO27" s="9">
        <v>80100</v>
      </c>
      <c r="AP27" s="9">
        <v>79936.5</v>
      </c>
      <c r="AQ27" s="9">
        <v>79748</v>
      </c>
      <c r="AR27" s="9">
        <v>79534.5</v>
      </c>
      <c r="AS27" s="9">
        <v>79296</v>
      </c>
      <c r="AT27" s="9">
        <v>79032.5</v>
      </c>
      <c r="AU27" s="9">
        <v>78744</v>
      </c>
      <c r="AV27" s="9">
        <v>78430.5</v>
      </c>
      <c r="AW27" s="9">
        <v>78092</v>
      </c>
      <c r="AX27" s="9">
        <v>77728.5</v>
      </c>
      <c r="AY27" s="9">
        <v>77340</v>
      </c>
    </row>
    <row r="28" spans="1:51" x14ac:dyDescent="0.25">
      <c r="A28" s="3"/>
      <c r="B28" s="8">
        <f t="shared" si="1"/>
        <v>370</v>
      </c>
      <c r="C28" s="9">
        <v>66216</v>
      </c>
      <c r="D28" s="9">
        <v>67019</v>
      </c>
      <c r="E28" s="9">
        <v>67797</v>
      </c>
      <c r="F28" s="9">
        <v>68550</v>
      </c>
      <c r="G28" s="9">
        <v>69278</v>
      </c>
      <c r="H28" s="9">
        <v>69981</v>
      </c>
      <c r="I28" s="9">
        <v>70659</v>
      </c>
      <c r="J28" s="9">
        <v>71312</v>
      </c>
      <c r="K28" s="9">
        <v>71940</v>
      </c>
      <c r="L28" s="9">
        <v>72543</v>
      </c>
      <c r="M28" s="9">
        <v>73121</v>
      </c>
      <c r="N28" s="9">
        <v>73674</v>
      </c>
      <c r="O28" s="9">
        <v>74202</v>
      </c>
      <c r="P28" s="9">
        <v>74705</v>
      </c>
      <c r="Q28" s="9">
        <v>75183</v>
      </c>
      <c r="R28" s="9">
        <v>75636</v>
      </c>
      <c r="S28" s="9">
        <v>76064</v>
      </c>
      <c r="T28" s="9">
        <v>76467</v>
      </c>
      <c r="U28" s="9">
        <v>76845</v>
      </c>
      <c r="V28" s="9">
        <v>77198</v>
      </c>
      <c r="W28" s="9">
        <v>77526</v>
      </c>
      <c r="X28" s="9">
        <v>77829</v>
      </c>
      <c r="Y28" s="9">
        <v>78107</v>
      </c>
      <c r="Z28" s="9">
        <v>78360</v>
      </c>
      <c r="AA28" s="9">
        <v>78588</v>
      </c>
      <c r="AB28" s="9">
        <v>78791</v>
      </c>
      <c r="AC28" s="9">
        <v>78969</v>
      </c>
      <c r="AD28" s="9">
        <v>79122</v>
      </c>
      <c r="AE28" s="9">
        <v>79250</v>
      </c>
      <c r="AF28" s="9">
        <v>79353</v>
      </c>
      <c r="AG28" s="9">
        <v>79431</v>
      </c>
      <c r="AH28" s="9">
        <v>79484</v>
      </c>
      <c r="AI28" s="9">
        <v>79512</v>
      </c>
      <c r="AJ28" s="9">
        <v>79515</v>
      </c>
      <c r="AK28" s="9">
        <v>79493</v>
      </c>
      <c r="AL28" s="9">
        <v>79446</v>
      </c>
      <c r="AM28" s="9">
        <v>79374</v>
      </c>
      <c r="AN28" s="9">
        <v>79277</v>
      </c>
      <c r="AO28" s="9">
        <v>79155</v>
      </c>
      <c r="AP28" s="9">
        <v>79008</v>
      </c>
      <c r="AQ28" s="9">
        <v>78836</v>
      </c>
      <c r="AR28" s="9">
        <v>78639</v>
      </c>
      <c r="AS28" s="9">
        <v>78417</v>
      </c>
      <c r="AT28" s="9">
        <v>78170</v>
      </c>
      <c r="AU28" s="9">
        <v>77898.000000000015</v>
      </c>
      <c r="AV28" s="9">
        <v>77601.000000000015</v>
      </c>
      <c r="AW28" s="9">
        <v>77279.000000000015</v>
      </c>
      <c r="AX28" s="9">
        <v>76932.000000000015</v>
      </c>
      <c r="AY28" s="9">
        <v>76560.000000000015</v>
      </c>
    </row>
    <row r="29" spans="1:51" x14ac:dyDescent="0.25">
      <c r="A29" s="3"/>
      <c r="B29" s="8">
        <f t="shared" si="1"/>
        <v>380</v>
      </c>
      <c r="C29" s="9">
        <v>64523.999999999993</v>
      </c>
      <c r="D29" s="9">
        <v>65343.499999999993</v>
      </c>
      <c r="E29" s="9">
        <v>66138</v>
      </c>
      <c r="F29" s="9">
        <v>66907.5</v>
      </c>
      <c r="G29" s="9">
        <v>67652</v>
      </c>
      <c r="H29" s="9">
        <v>68371.5</v>
      </c>
      <c r="I29" s="9">
        <v>69066</v>
      </c>
      <c r="J29" s="9">
        <v>69735.5</v>
      </c>
      <c r="K29" s="9">
        <v>70380</v>
      </c>
      <c r="L29" s="9">
        <v>70999.5</v>
      </c>
      <c r="M29" s="9">
        <v>71594</v>
      </c>
      <c r="N29" s="9">
        <v>72163.5</v>
      </c>
      <c r="O29" s="9">
        <v>72708</v>
      </c>
      <c r="P29" s="9">
        <v>73227.5</v>
      </c>
      <c r="Q29" s="9">
        <v>73722</v>
      </c>
      <c r="R29" s="9">
        <v>74191.5</v>
      </c>
      <c r="S29" s="9">
        <v>74636</v>
      </c>
      <c r="T29" s="9">
        <v>75055.5</v>
      </c>
      <c r="U29" s="9">
        <v>75450</v>
      </c>
      <c r="V29" s="9">
        <v>75819.5</v>
      </c>
      <c r="W29" s="9">
        <v>76164</v>
      </c>
      <c r="X29" s="9">
        <v>76483.5</v>
      </c>
      <c r="Y29" s="9">
        <v>76778</v>
      </c>
      <c r="Z29" s="9">
        <v>77047.5</v>
      </c>
      <c r="AA29" s="9">
        <v>77292</v>
      </c>
      <c r="AB29" s="9">
        <v>77511.5</v>
      </c>
      <c r="AC29" s="9">
        <v>77706</v>
      </c>
      <c r="AD29" s="9">
        <v>77875.5</v>
      </c>
      <c r="AE29" s="9">
        <v>78020</v>
      </c>
      <c r="AF29" s="9">
        <v>78139.5</v>
      </c>
      <c r="AG29" s="9">
        <v>78234</v>
      </c>
      <c r="AH29" s="9">
        <v>78303.5</v>
      </c>
      <c r="AI29" s="9">
        <v>78348</v>
      </c>
      <c r="AJ29" s="9">
        <v>78367.5</v>
      </c>
      <c r="AK29" s="9">
        <v>78362</v>
      </c>
      <c r="AL29" s="9">
        <v>78331.5</v>
      </c>
      <c r="AM29" s="9">
        <v>78276</v>
      </c>
      <c r="AN29" s="9">
        <v>78195.5</v>
      </c>
      <c r="AO29" s="9">
        <v>78090</v>
      </c>
      <c r="AP29" s="9">
        <v>77959.5</v>
      </c>
      <c r="AQ29" s="9">
        <v>77804</v>
      </c>
      <c r="AR29" s="9">
        <v>77623.5</v>
      </c>
      <c r="AS29" s="9">
        <v>77418</v>
      </c>
      <c r="AT29" s="9">
        <v>77187.5</v>
      </c>
      <c r="AU29" s="9">
        <v>76931.999999999985</v>
      </c>
      <c r="AV29" s="9">
        <v>76651.499999999985</v>
      </c>
      <c r="AW29" s="9">
        <v>76345.999999999985</v>
      </c>
      <c r="AX29" s="9">
        <v>76015.499999999985</v>
      </c>
      <c r="AY29" s="9">
        <v>75659.999999999985</v>
      </c>
    </row>
    <row r="30" spans="1:51" x14ac:dyDescent="0.25">
      <c r="A30" s="3"/>
      <c r="B30" s="7">
        <f t="shared" si="1"/>
        <v>390</v>
      </c>
      <c r="C30" s="9">
        <v>62712</v>
      </c>
      <c r="D30" s="9">
        <v>63548</v>
      </c>
      <c r="E30" s="9">
        <v>64359</v>
      </c>
      <c r="F30" s="9">
        <v>65145</v>
      </c>
      <c r="G30" s="9">
        <v>65906</v>
      </c>
      <c r="H30" s="9">
        <v>66642</v>
      </c>
      <c r="I30" s="9">
        <v>67353</v>
      </c>
      <c r="J30" s="9">
        <v>68039</v>
      </c>
      <c r="K30" s="9">
        <v>68700</v>
      </c>
      <c r="L30" s="9">
        <v>69336</v>
      </c>
      <c r="M30" s="9">
        <v>69947</v>
      </c>
      <c r="N30" s="9">
        <v>70533</v>
      </c>
      <c r="O30" s="9">
        <v>71094</v>
      </c>
      <c r="P30" s="9">
        <v>71630</v>
      </c>
      <c r="Q30" s="9">
        <v>72141</v>
      </c>
      <c r="R30" s="9">
        <v>72627</v>
      </c>
      <c r="S30" s="9">
        <v>73088</v>
      </c>
      <c r="T30" s="9">
        <v>73524</v>
      </c>
      <c r="U30" s="9">
        <v>73935</v>
      </c>
      <c r="V30" s="9">
        <v>74321</v>
      </c>
      <c r="W30" s="9">
        <v>74682</v>
      </c>
      <c r="X30" s="9">
        <v>75018</v>
      </c>
      <c r="Y30" s="9">
        <v>75329</v>
      </c>
      <c r="Z30" s="9">
        <v>75615</v>
      </c>
      <c r="AA30" s="9">
        <v>75876</v>
      </c>
      <c r="AB30" s="9">
        <v>76112</v>
      </c>
      <c r="AC30" s="9">
        <v>76323</v>
      </c>
      <c r="AD30" s="9">
        <v>76509</v>
      </c>
      <c r="AE30" s="9">
        <v>76670</v>
      </c>
      <c r="AF30" s="9">
        <v>76806</v>
      </c>
      <c r="AG30" s="9">
        <v>76917</v>
      </c>
      <c r="AH30" s="9">
        <v>77003</v>
      </c>
      <c r="AI30" s="9">
        <v>77064</v>
      </c>
      <c r="AJ30" s="9">
        <v>77100</v>
      </c>
      <c r="AK30" s="9">
        <v>77111</v>
      </c>
      <c r="AL30" s="9">
        <v>77097</v>
      </c>
      <c r="AM30" s="9">
        <v>77058</v>
      </c>
      <c r="AN30" s="9">
        <v>76994</v>
      </c>
      <c r="AO30" s="9">
        <v>76905</v>
      </c>
      <c r="AP30" s="9">
        <v>76791</v>
      </c>
      <c r="AQ30" s="9">
        <v>76652</v>
      </c>
      <c r="AR30" s="9">
        <v>76488</v>
      </c>
      <c r="AS30" s="9">
        <v>76299</v>
      </c>
      <c r="AT30" s="9">
        <v>76085</v>
      </c>
      <c r="AU30" s="9">
        <v>75846</v>
      </c>
      <c r="AV30" s="9">
        <v>75582</v>
      </c>
      <c r="AW30" s="9">
        <v>75293</v>
      </c>
      <c r="AX30" s="9">
        <v>74979</v>
      </c>
      <c r="AY30" s="9">
        <v>74640</v>
      </c>
    </row>
    <row r="31" spans="1:51" x14ac:dyDescent="0.25">
      <c r="A31" s="3"/>
      <c r="B31" s="8">
        <f t="shared" si="1"/>
        <v>400</v>
      </c>
      <c r="C31" s="9">
        <v>60780</v>
      </c>
      <c r="D31" s="9">
        <v>61632.5</v>
      </c>
      <c r="E31" s="9">
        <v>62460</v>
      </c>
      <c r="F31" s="9">
        <v>63262.5</v>
      </c>
      <c r="G31" s="9">
        <v>64040</v>
      </c>
      <c r="H31" s="9">
        <v>64792.5</v>
      </c>
      <c r="I31" s="9">
        <v>65520</v>
      </c>
      <c r="J31" s="9">
        <v>66222.5</v>
      </c>
      <c r="K31" s="9">
        <v>66900</v>
      </c>
      <c r="L31" s="9">
        <v>67552.5</v>
      </c>
      <c r="M31" s="9">
        <v>68180</v>
      </c>
      <c r="N31" s="9">
        <v>68782.5</v>
      </c>
      <c r="O31" s="9">
        <v>69360</v>
      </c>
      <c r="P31" s="9">
        <v>69912.5</v>
      </c>
      <c r="Q31" s="9">
        <v>70440</v>
      </c>
      <c r="R31" s="9">
        <v>70942.5</v>
      </c>
      <c r="S31" s="9">
        <v>71420</v>
      </c>
      <c r="T31" s="9">
        <v>71872.5</v>
      </c>
      <c r="U31" s="9">
        <v>72300</v>
      </c>
      <c r="V31" s="9">
        <v>72702.5</v>
      </c>
      <c r="W31" s="9">
        <v>73080</v>
      </c>
      <c r="X31" s="9">
        <v>73432.5</v>
      </c>
      <c r="Y31" s="9">
        <v>73760</v>
      </c>
      <c r="Z31" s="9">
        <v>74062.5</v>
      </c>
      <c r="AA31" s="9">
        <v>74340</v>
      </c>
      <c r="AB31" s="9">
        <v>74592.5</v>
      </c>
      <c r="AC31" s="9">
        <v>74820</v>
      </c>
      <c r="AD31" s="9">
        <v>75022.5</v>
      </c>
      <c r="AE31" s="9">
        <v>75200</v>
      </c>
      <c r="AF31" s="9">
        <v>75352.5</v>
      </c>
      <c r="AG31" s="9">
        <v>75480</v>
      </c>
      <c r="AH31" s="9">
        <v>75582.5</v>
      </c>
      <c r="AI31" s="9">
        <v>75660</v>
      </c>
      <c r="AJ31" s="9">
        <v>75712.5</v>
      </c>
      <c r="AK31" s="9">
        <v>75740</v>
      </c>
      <c r="AL31" s="9">
        <v>75742.5</v>
      </c>
      <c r="AM31" s="9">
        <v>75720</v>
      </c>
      <c r="AN31" s="9">
        <v>75672.5</v>
      </c>
      <c r="AO31" s="9">
        <v>75600</v>
      </c>
      <c r="AP31" s="9">
        <v>75502.5</v>
      </c>
      <c r="AQ31" s="9">
        <v>75380</v>
      </c>
      <c r="AR31" s="9">
        <v>75232.5</v>
      </c>
      <c r="AS31" s="9">
        <v>75060</v>
      </c>
      <c r="AT31" s="9">
        <v>74862.5</v>
      </c>
      <c r="AU31" s="9">
        <v>74640</v>
      </c>
      <c r="AV31" s="9">
        <v>74392.5</v>
      </c>
      <c r="AW31" s="9">
        <v>74120</v>
      </c>
      <c r="AX31" s="9">
        <v>73822.5</v>
      </c>
      <c r="AY31" s="9">
        <v>73500</v>
      </c>
    </row>
    <row r="32" spans="1:51" x14ac:dyDescent="0.25">
      <c r="A32" s="3"/>
      <c r="B32" s="8">
        <f t="shared" si="1"/>
        <v>410</v>
      </c>
      <c r="C32" s="9">
        <v>58728</v>
      </c>
      <c r="D32" s="9">
        <v>59597</v>
      </c>
      <c r="E32" s="9">
        <v>60441</v>
      </c>
      <c r="F32" s="9">
        <v>61260</v>
      </c>
      <c r="G32" s="9">
        <v>62054</v>
      </c>
      <c r="H32" s="9">
        <v>62823</v>
      </c>
      <c r="I32" s="9">
        <v>63567</v>
      </c>
      <c r="J32" s="9">
        <v>64286</v>
      </c>
      <c r="K32" s="9">
        <v>64980</v>
      </c>
      <c r="L32" s="9">
        <v>65649</v>
      </c>
      <c r="M32" s="9">
        <v>66293</v>
      </c>
      <c r="N32" s="9">
        <v>66912</v>
      </c>
      <c r="O32" s="9">
        <v>67506</v>
      </c>
      <c r="P32" s="9">
        <v>68075</v>
      </c>
      <c r="Q32" s="9">
        <v>68619</v>
      </c>
      <c r="R32" s="9">
        <v>69138</v>
      </c>
      <c r="S32" s="9">
        <v>69632</v>
      </c>
      <c r="T32" s="9">
        <v>70101</v>
      </c>
      <c r="U32" s="9">
        <v>70545</v>
      </c>
      <c r="V32" s="9">
        <v>70964</v>
      </c>
      <c r="W32" s="9">
        <v>71358</v>
      </c>
      <c r="X32" s="9">
        <v>71727</v>
      </c>
      <c r="Y32" s="9">
        <v>72071</v>
      </c>
      <c r="Z32" s="9">
        <v>72390</v>
      </c>
      <c r="AA32" s="9">
        <v>72684</v>
      </c>
      <c r="AB32" s="9">
        <v>72953</v>
      </c>
      <c r="AC32" s="9">
        <v>73197</v>
      </c>
      <c r="AD32" s="9">
        <v>73416</v>
      </c>
      <c r="AE32" s="9">
        <v>73610</v>
      </c>
      <c r="AF32" s="9">
        <v>73779</v>
      </c>
      <c r="AG32" s="9">
        <v>73923</v>
      </c>
      <c r="AH32" s="9">
        <v>74042</v>
      </c>
      <c r="AI32" s="9">
        <v>74136</v>
      </c>
      <c r="AJ32" s="9">
        <v>74205</v>
      </c>
      <c r="AK32" s="9">
        <v>74249</v>
      </c>
      <c r="AL32" s="9">
        <v>74268</v>
      </c>
      <c r="AM32" s="9">
        <v>74262</v>
      </c>
      <c r="AN32" s="9">
        <v>74231</v>
      </c>
      <c r="AO32" s="9">
        <v>74175</v>
      </c>
      <c r="AP32" s="9">
        <v>74094</v>
      </c>
      <c r="AQ32" s="9">
        <v>73988</v>
      </c>
      <c r="AR32" s="9">
        <v>73857</v>
      </c>
      <c r="AS32" s="9">
        <v>73701</v>
      </c>
      <c r="AT32" s="9">
        <v>73520</v>
      </c>
      <c r="AU32" s="9">
        <v>73314</v>
      </c>
      <c r="AV32" s="9">
        <v>73083</v>
      </c>
      <c r="AW32" s="9">
        <v>72827</v>
      </c>
      <c r="AX32" s="9">
        <v>72546</v>
      </c>
      <c r="AY32" s="9">
        <v>72240</v>
      </c>
    </row>
    <row r="33" spans="1:51" x14ac:dyDescent="0.25">
      <c r="A33" s="3"/>
      <c r="B33" s="8">
        <f t="shared" si="1"/>
        <v>420</v>
      </c>
      <c r="C33" s="9">
        <v>56556.000000000007</v>
      </c>
      <c r="D33" s="9">
        <v>57441.500000000007</v>
      </c>
      <c r="E33" s="9">
        <v>58302.000000000007</v>
      </c>
      <c r="F33" s="9">
        <v>59137.500000000007</v>
      </c>
      <c r="G33" s="9">
        <v>59948.000000000007</v>
      </c>
      <c r="H33" s="9">
        <v>60733.500000000007</v>
      </c>
      <c r="I33" s="9">
        <v>61494.000000000007</v>
      </c>
      <c r="J33" s="9">
        <v>62229.500000000007</v>
      </c>
      <c r="K33" s="9">
        <v>62940.000000000007</v>
      </c>
      <c r="L33" s="9">
        <v>63625.500000000007</v>
      </c>
      <c r="M33" s="9">
        <v>64286.000000000007</v>
      </c>
      <c r="N33" s="9">
        <v>64921.500000000007</v>
      </c>
      <c r="O33" s="9">
        <v>65532.000000000007</v>
      </c>
      <c r="P33" s="9">
        <v>66117.5</v>
      </c>
      <c r="Q33" s="9">
        <v>66678</v>
      </c>
      <c r="R33" s="9">
        <v>67213.5</v>
      </c>
      <c r="S33" s="9">
        <v>67724</v>
      </c>
      <c r="T33" s="9">
        <v>68209.5</v>
      </c>
      <c r="U33" s="9">
        <v>68670</v>
      </c>
      <c r="V33" s="9">
        <v>69105.5</v>
      </c>
      <c r="W33" s="9">
        <v>69516</v>
      </c>
      <c r="X33" s="9">
        <v>69901.5</v>
      </c>
      <c r="Y33" s="9">
        <v>70262</v>
      </c>
      <c r="Z33" s="9">
        <v>70597.5</v>
      </c>
      <c r="AA33" s="9">
        <v>70908</v>
      </c>
      <c r="AB33" s="9">
        <v>71193.5</v>
      </c>
      <c r="AC33" s="9">
        <v>71454</v>
      </c>
      <c r="AD33" s="9">
        <v>71689.5</v>
      </c>
      <c r="AE33" s="9">
        <v>71900</v>
      </c>
      <c r="AF33" s="9">
        <v>72085.5</v>
      </c>
      <c r="AG33" s="9">
        <v>72246</v>
      </c>
      <c r="AH33" s="9">
        <v>72381.5</v>
      </c>
      <c r="AI33" s="9">
        <v>72492</v>
      </c>
      <c r="AJ33" s="9">
        <v>72577.5</v>
      </c>
      <c r="AK33" s="9">
        <v>72638</v>
      </c>
      <c r="AL33" s="9">
        <v>72673.5</v>
      </c>
      <c r="AM33" s="9">
        <v>72684</v>
      </c>
      <c r="AN33" s="9">
        <v>72669.5</v>
      </c>
      <c r="AO33" s="9">
        <v>72630</v>
      </c>
      <c r="AP33" s="9">
        <v>72565.5</v>
      </c>
      <c r="AQ33" s="9">
        <v>72476</v>
      </c>
      <c r="AR33" s="9">
        <v>72361.5</v>
      </c>
      <c r="AS33" s="9">
        <v>72222</v>
      </c>
      <c r="AT33" s="9">
        <v>72057.5</v>
      </c>
      <c r="AU33" s="9">
        <v>71868.000000000015</v>
      </c>
      <c r="AV33" s="9">
        <v>71653.500000000015</v>
      </c>
      <c r="AW33" s="9">
        <v>71414.000000000015</v>
      </c>
      <c r="AX33" s="9">
        <v>71149.500000000015</v>
      </c>
      <c r="AY33" s="9">
        <v>70860.000000000015</v>
      </c>
    </row>
    <row r="34" spans="1:51" x14ac:dyDescent="0.25">
      <c r="A34" s="3"/>
      <c r="B34" s="8">
        <f t="shared" si="1"/>
        <v>430</v>
      </c>
      <c r="C34" s="9">
        <v>54263.999999999993</v>
      </c>
      <c r="D34" s="9">
        <v>55165.999999999993</v>
      </c>
      <c r="E34" s="9">
        <v>56042.999999999993</v>
      </c>
      <c r="F34" s="9">
        <v>56894.999999999993</v>
      </c>
      <c r="G34" s="9">
        <v>57721.999999999993</v>
      </c>
      <c r="H34" s="9">
        <v>58523.999999999993</v>
      </c>
      <c r="I34" s="9">
        <v>59300.999999999993</v>
      </c>
      <c r="J34" s="9">
        <v>60052.999999999993</v>
      </c>
      <c r="K34" s="9">
        <v>60779.999999999993</v>
      </c>
      <c r="L34" s="9">
        <v>61481.999999999993</v>
      </c>
      <c r="M34" s="9">
        <v>62158.999999999993</v>
      </c>
      <c r="N34" s="9">
        <v>62810.999999999993</v>
      </c>
      <c r="O34" s="9">
        <v>63437.999999999993</v>
      </c>
      <c r="P34" s="9">
        <v>64039.999999999993</v>
      </c>
      <c r="Q34" s="9">
        <v>64616.999999999993</v>
      </c>
      <c r="R34" s="9">
        <v>65168.999999999993</v>
      </c>
      <c r="S34" s="9">
        <v>65696</v>
      </c>
      <c r="T34" s="9">
        <v>66198</v>
      </c>
      <c r="U34" s="9">
        <v>66675</v>
      </c>
      <c r="V34" s="9">
        <v>67127</v>
      </c>
      <c r="W34" s="9">
        <v>67554</v>
      </c>
      <c r="X34" s="9">
        <v>67956</v>
      </c>
      <c r="Y34" s="9">
        <v>68333</v>
      </c>
      <c r="Z34" s="9">
        <v>68685</v>
      </c>
      <c r="AA34" s="9">
        <v>69012</v>
      </c>
      <c r="AB34" s="9">
        <v>69314</v>
      </c>
      <c r="AC34" s="9">
        <v>69591</v>
      </c>
      <c r="AD34" s="9">
        <v>69843</v>
      </c>
      <c r="AE34" s="9">
        <v>70070</v>
      </c>
      <c r="AF34" s="9">
        <v>70272</v>
      </c>
      <c r="AG34" s="9">
        <v>70449</v>
      </c>
      <c r="AH34" s="9">
        <v>70601</v>
      </c>
      <c r="AI34" s="9">
        <v>70728</v>
      </c>
      <c r="AJ34" s="9">
        <v>70830</v>
      </c>
      <c r="AK34" s="9">
        <v>70907</v>
      </c>
      <c r="AL34" s="9">
        <v>70959</v>
      </c>
      <c r="AM34" s="9">
        <v>70986</v>
      </c>
      <c r="AN34" s="9">
        <v>70988</v>
      </c>
      <c r="AO34" s="9">
        <v>70965</v>
      </c>
      <c r="AP34" s="9">
        <v>70917</v>
      </c>
      <c r="AQ34" s="9">
        <v>70844</v>
      </c>
      <c r="AR34" s="9">
        <v>70746</v>
      </c>
      <c r="AS34" s="9">
        <v>70623</v>
      </c>
      <c r="AT34" s="9">
        <v>70475</v>
      </c>
      <c r="AU34" s="9">
        <v>70301.999999999985</v>
      </c>
      <c r="AV34" s="9">
        <v>70103.999999999985</v>
      </c>
      <c r="AW34" s="9">
        <v>69880.999999999985</v>
      </c>
      <c r="AX34" s="9">
        <v>69632.999999999985</v>
      </c>
      <c r="AY34" s="9">
        <v>69359.999999999985</v>
      </c>
    </row>
    <row r="35" spans="1:51" x14ac:dyDescent="0.25">
      <c r="A35" s="3"/>
      <c r="B35" s="8">
        <f t="shared" si="1"/>
        <v>440</v>
      </c>
      <c r="C35" s="9">
        <v>51852</v>
      </c>
      <c r="D35" s="9">
        <v>52770.5</v>
      </c>
      <c r="E35" s="9">
        <v>53664</v>
      </c>
      <c r="F35" s="9">
        <v>54532.5</v>
      </c>
      <c r="G35" s="9">
        <v>55376</v>
      </c>
      <c r="H35" s="9">
        <v>56194.5</v>
      </c>
      <c r="I35" s="9">
        <v>56988</v>
      </c>
      <c r="J35" s="9">
        <v>57756.5</v>
      </c>
      <c r="K35" s="9">
        <v>58500</v>
      </c>
      <c r="L35" s="9">
        <v>59218.5</v>
      </c>
      <c r="M35" s="9">
        <v>59912</v>
      </c>
      <c r="N35" s="9">
        <v>60580.5</v>
      </c>
      <c r="O35" s="9">
        <v>61224</v>
      </c>
      <c r="P35" s="9">
        <v>61842.499999999993</v>
      </c>
      <c r="Q35" s="9">
        <v>62435.999999999993</v>
      </c>
      <c r="R35" s="9">
        <v>63004.499999999993</v>
      </c>
      <c r="S35" s="9">
        <v>63547.999999999993</v>
      </c>
      <c r="T35" s="9">
        <v>64066.499999999993</v>
      </c>
      <c r="U35" s="9">
        <v>64559.999999999993</v>
      </c>
      <c r="V35" s="9">
        <v>65028.499999999993</v>
      </c>
      <c r="W35" s="9">
        <v>65471.999999999993</v>
      </c>
      <c r="X35" s="9">
        <v>65890.5</v>
      </c>
      <c r="Y35" s="9">
        <v>66284</v>
      </c>
      <c r="Z35" s="9">
        <v>66652.5</v>
      </c>
      <c r="AA35" s="9">
        <v>66996</v>
      </c>
      <c r="AB35" s="9">
        <v>67314.5</v>
      </c>
      <c r="AC35" s="9">
        <v>67608</v>
      </c>
      <c r="AD35" s="9">
        <v>67876.5</v>
      </c>
      <c r="AE35" s="9">
        <v>68120</v>
      </c>
      <c r="AF35" s="9">
        <v>68338.5</v>
      </c>
      <c r="AG35" s="9">
        <v>68532</v>
      </c>
      <c r="AH35" s="9">
        <v>68700.5</v>
      </c>
      <c r="AI35" s="9">
        <v>68844</v>
      </c>
      <c r="AJ35" s="9">
        <v>68962.5</v>
      </c>
      <c r="AK35" s="9">
        <v>69056</v>
      </c>
      <c r="AL35" s="9">
        <v>69124.5</v>
      </c>
      <c r="AM35" s="9">
        <v>69168</v>
      </c>
      <c r="AN35" s="9">
        <v>69186.5</v>
      </c>
      <c r="AO35" s="9">
        <v>69180</v>
      </c>
      <c r="AP35" s="9">
        <v>69148.5</v>
      </c>
      <c r="AQ35" s="9">
        <v>69092</v>
      </c>
      <c r="AR35" s="9">
        <v>69010.5</v>
      </c>
      <c r="AS35" s="9">
        <v>68904</v>
      </c>
      <c r="AT35" s="9">
        <v>68772.5</v>
      </c>
      <c r="AU35" s="9">
        <v>68616</v>
      </c>
      <c r="AV35" s="9">
        <v>68434.5</v>
      </c>
      <c r="AW35" s="9">
        <v>68228</v>
      </c>
      <c r="AX35" s="9">
        <v>67996.5</v>
      </c>
      <c r="AY35" s="9">
        <v>67740</v>
      </c>
    </row>
    <row r="36" spans="1:51" x14ac:dyDescent="0.25">
      <c r="A36" s="3"/>
      <c r="B36" s="8">
        <f t="shared" si="1"/>
        <v>450</v>
      </c>
      <c r="C36" s="9">
        <v>49320</v>
      </c>
      <c r="D36" s="9">
        <v>50255</v>
      </c>
      <c r="E36" s="9">
        <v>51165</v>
      </c>
      <c r="F36" s="9">
        <v>52050</v>
      </c>
      <c r="G36" s="9">
        <v>52910</v>
      </c>
      <c r="H36" s="9">
        <v>53745</v>
      </c>
      <c r="I36" s="9">
        <v>54555</v>
      </c>
      <c r="J36" s="9">
        <v>55340</v>
      </c>
      <c r="K36" s="9">
        <v>56100</v>
      </c>
      <c r="L36" s="9">
        <v>56835</v>
      </c>
      <c r="M36" s="9">
        <v>57545</v>
      </c>
      <c r="N36" s="9">
        <v>58230</v>
      </c>
      <c r="O36" s="9">
        <v>58890</v>
      </c>
      <c r="P36" s="9">
        <v>59525</v>
      </c>
      <c r="Q36" s="9">
        <v>60135</v>
      </c>
      <c r="R36" s="9">
        <v>60720</v>
      </c>
      <c r="S36" s="9">
        <v>61280</v>
      </c>
      <c r="T36" s="9">
        <v>61815</v>
      </c>
      <c r="U36" s="9">
        <v>62325</v>
      </c>
      <c r="V36" s="9">
        <v>62810</v>
      </c>
      <c r="W36" s="9">
        <v>63270</v>
      </c>
      <c r="X36" s="9">
        <v>63705</v>
      </c>
      <c r="Y36" s="9">
        <v>64115</v>
      </c>
      <c r="Z36" s="9">
        <v>64500</v>
      </c>
      <c r="AA36" s="9">
        <v>64860</v>
      </c>
      <c r="AB36" s="9">
        <v>65195</v>
      </c>
      <c r="AC36" s="9">
        <v>65505</v>
      </c>
      <c r="AD36" s="9">
        <v>65790</v>
      </c>
      <c r="AE36" s="9">
        <v>66050</v>
      </c>
      <c r="AF36" s="9">
        <v>66285</v>
      </c>
      <c r="AG36" s="9">
        <v>66495</v>
      </c>
      <c r="AH36" s="9">
        <v>66680</v>
      </c>
      <c r="AI36" s="9">
        <v>66840</v>
      </c>
      <c r="AJ36" s="9">
        <v>66975</v>
      </c>
      <c r="AK36" s="9">
        <v>67085</v>
      </c>
      <c r="AL36" s="9">
        <v>67170</v>
      </c>
      <c r="AM36" s="9">
        <v>67230</v>
      </c>
      <c r="AN36" s="9">
        <v>67265</v>
      </c>
      <c r="AO36" s="9">
        <v>67275</v>
      </c>
      <c r="AP36" s="9">
        <v>67260</v>
      </c>
      <c r="AQ36" s="9">
        <v>67220</v>
      </c>
      <c r="AR36" s="9">
        <v>67155</v>
      </c>
      <c r="AS36" s="9">
        <v>67065</v>
      </c>
      <c r="AT36" s="9">
        <v>66950</v>
      </c>
      <c r="AU36" s="9">
        <v>66810</v>
      </c>
      <c r="AV36" s="9">
        <v>66645</v>
      </c>
      <c r="AW36" s="9">
        <v>66455</v>
      </c>
      <c r="AX36" s="9">
        <v>66240</v>
      </c>
      <c r="AY36" s="9">
        <v>66000</v>
      </c>
    </row>
    <row r="37" spans="1:51" x14ac:dyDescent="0.25">
      <c r="A37" s="3"/>
      <c r="B37" s="8">
        <f t="shared" si="1"/>
        <v>460</v>
      </c>
      <c r="C37" s="9">
        <v>46668</v>
      </c>
      <c r="D37" s="9">
        <v>47619.5</v>
      </c>
      <c r="E37" s="9">
        <v>48546</v>
      </c>
      <c r="F37" s="9">
        <v>49447.5</v>
      </c>
      <c r="G37" s="9">
        <v>50324</v>
      </c>
      <c r="H37" s="9">
        <v>51175.5</v>
      </c>
      <c r="I37" s="9">
        <v>52002</v>
      </c>
      <c r="J37" s="9">
        <v>52803.5</v>
      </c>
      <c r="K37" s="9">
        <v>53580</v>
      </c>
      <c r="L37" s="9">
        <v>54331.5</v>
      </c>
      <c r="M37" s="9">
        <v>55058</v>
      </c>
      <c r="N37" s="9">
        <v>55759.5</v>
      </c>
      <c r="O37" s="9">
        <v>56436</v>
      </c>
      <c r="P37" s="9">
        <v>57087.500000000007</v>
      </c>
      <c r="Q37" s="9">
        <v>57714.000000000007</v>
      </c>
      <c r="R37" s="9">
        <v>58315.500000000007</v>
      </c>
      <c r="S37" s="9">
        <v>58892.000000000007</v>
      </c>
      <c r="T37" s="9">
        <v>59443.500000000007</v>
      </c>
      <c r="U37" s="9">
        <v>59970.000000000007</v>
      </c>
      <c r="V37" s="9">
        <v>60471.500000000007</v>
      </c>
      <c r="W37" s="9">
        <v>60948.000000000007</v>
      </c>
      <c r="X37" s="9">
        <v>61399.500000000007</v>
      </c>
      <c r="Y37" s="9">
        <v>61826.000000000007</v>
      </c>
      <c r="Z37" s="9">
        <v>62227.500000000007</v>
      </c>
      <c r="AA37" s="9">
        <v>62604.000000000007</v>
      </c>
      <c r="AB37" s="9">
        <v>62955.500000000007</v>
      </c>
      <c r="AC37" s="9">
        <v>63282.000000000007</v>
      </c>
      <c r="AD37" s="9">
        <v>63583.500000000007</v>
      </c>
      <c r="AE37" s="9">
        <v>63860.000000000007</v>
      </c>
      <c r="AF37" s="9">
        <v>64111.500000000007</v>
      </c>
      <c r="AG37" s="9">
        <v>64338.000000000007</v>
      </c>
      <c r="AH37" s="9">
        <v>64539.500000000007</v>
      </c>
      <c r="AI37" s="9">
        <v>64716.000000000007</v>
      </c>
      <c r="AJ37" s="9">
        <v>64867.500000000007</v>
      </c>
      <c r="AK37" s="9">
        <v>64994.000000000007</v>
      </c>
      <c r="AL37" s="9">
        <v>65095.500000000007</v>
      </c>
      <c r="AM37" s="9">
        <v>65172.000000000007</v>
      </c>
      <c r="AN37" s="9">
        <v>65223.500000000007</v>
      </c>
      <c r="AO37" s="9">
        <v>65250.000000000007</v>
      </c>
      <c r="AP37" s="9">
        <v>65251.500000000007</v>
      </c>
      <c r="AQ37" s="9">
        <v>65228.000000000007</v>
      </c>
      <c r="AR37" s="9">
        <v>65179.500000000007</v>
      </c>
      <c r="AS37" s="9">
        <v>65106.000000000007</v>
      </c>
      <c r="AT37" s="9">
        <v>65007.500000000007</v>
      </c>
      <c r="AU37" s="9">
        <v>64884.000000000007</v>
      </c>
      <c r="AV37" s="9">
        <v>64735.500000000007</v>
      </c>
      <c r="AW37" s="9">
        <v>64562.000000000007</v>
      </c>
      <c r="AX37" s="9">
        <v>64363.500000000007</v>
      </c>
      <c r="AY37" s="9">
        <v>64140.000000000007</v>
      </c>
    </row>
    <row r="38" spans="1:51" x14ac:dyDescent="0.25">
      <c r="A38" s="3"/>
      <c r="B38" s="8">
        <f t="shared" si="1"/>
        <v>470</v>
      </c>
      <c r="C38" s="9">
        <v>43896.000000000007</v>
      </c>
      <c r="D38" s="9">
        <v>44864.000000000007</v>
      </c>
      <c r="E38" s="9">
        <v>45807.000000000007</v>
      </c>
      <c r="F38" s="9">
        <v>46725.000000000007</v>
      </c>
      <c r="G38" s="9">
        <v>47618.000000000007</v>
      </c>
      <c r="H38" s="9">
        <v>48486.000000000007</v>
      </c>
      <c r="I38" s="9">
        <v>49329.000000000007</v>
      </c>
      <c r="J38" s="9">
        <v>50147.000000000007</v>
      </c>
      <c r="K38" s="9">
        <v>50940.000000000007</v>
      </c>
      <c r="L38" s="9">
        <v>51708.000000000007</v>
      </c>
      <c r="M38" s="9">
        <v>52451.000000000007</v>
      </c>
      <c r="N38" s="9">
        <v>53169.000000000007</v>
      </c>
      <c r="O38" s="9">
        <v>53862.000000000007</v>
      </c>
      <c r="P38" s="9">
        <v>54530.000000000007</v>
      </c>
      <c r="Q38" s="9">
        <v>55173.000000000007</v>
      </c>
      <c r="R38" s="9">
        <v>55791.000000000007</v>
      </c>
      <c r="S38" s="9">
        <v>56384.000000000007</v>
      </c>
      <c r="T38" s="9">
        <v>56952.000000000007</v>
      </c>
      <c r="U38" s="9">
        <v>57495.000000000007</v>
      </c>
      <c r="V38" s="9">
        <v>58013.000000000007</v>
      </c>
      <c r="W38" s="9">
        <v>58506.000000000007</v>
      </c>
      <c r="X38" s="9">
        <v>58974.000000000007</v>
      </c>
      <c r="Y38" s="9">
        <v>59417.000000000007</v>
      </c>
      <c r="Z38" s="9">
        <v>59835.000000000007</v>
      </c>
      <c r="AA38" s="9">
        <v>60228.000000000007</v>
      </c>
      <c r="AB38" s="9">
        <v>60596.000000000007</v>
      </c>
      <c r="AC38" s="9">
        <v>60939.000000000007</v>
      </c>
      <c r="AD38" s="9">
        <v>61257.000000000007</v>
      </c>
      <c r="AE38" s="9">
        <v>61550.000000000007</v>
      </c>
      <c r="AF38" s="9">
        <v>61818.000000000007</v>
      </c>
      <c r="AG38" s="9">
        <v>62061.000000000007</v>
      </c>
      <c r="AH38" s="9">
        <v>62279.000000000007</v>
      </c>
      <c r="AI38" s="9">
        <v>62472.000000000007</v>
      </c>
      <c r="AJ38" s="9">
        <v>62640.000000000007</v>
      </c>
      <c r="AK38" s="9">
        <v>62783.000000000007</v>
      </c>
      <c r="AL38" s="9">
        <v>62901.000000000007</v>
      </c>
      <c r="AM38" s="9">
        <v>62994.000000000007</v>
      </c>
      <c r="AN38" s="9">
        <v>63062.000000000007</v>
      </c>
      <c r="AO38" s="9">
        <v>63105.000000000007</v>
      </c>
      <c r="AP38" s="9">
        <v>63123.000000000007</v>
      </c>
      <c r="AQ38" s="9">
        <v>63116.000000000007</v>
      </c>
      <c r="AR38" s="9">
        <v>63084.000000000007</v>
      </c>
      <c r="AS38" s="9">
        <v>63027.000000000007</v>
      </c>
      <c r="AT38" s="9">
        <v>62945.000000000007</v>
      </c>
      <c r="AU38" s="9">
        <v>62838.000000000015</v>
      </c>
      <c r="AV38" s="9">
        <v>62706.000000000015</v>
      </c>
      <c r="AW38" s="9">
        <v>62549.000000000015</v>
      </c>
      <c r="AX38" s="9">
        <v>62367.000000000015</v>
      </c>
      <c r="AY38" s="9">
        <v>62160.000000000015</v>
      </c>
    </row>
    <row r="39" spans="1:51" x14ac:dyDescent="0.25">
      <c r="A39" s="3"/>
      <c r="B39" s="8">
        <f t="shared" si="1"/>
        <v>480</v>
      </c>
      <c r="C39" s="9">
        <v>41003.999999999993</v>
      </c>
      <c r="D39" s="9">
        <v>41988.499999999993</v>
      </c>
      <c r="E39" s="9">
        <v>42947.999999999993</v>
      </c>
      <c r="F39" s="9">
        <v>43882.499999999993</v>
      </c>
      <c r="G39" s="9">
        <v>44791.999999999993</v>
      </c>
      <c r="H39" s="9">
        <v>45676.499999999993</v>
      </c>
      <c r="I39" s="9">
        <v>46535.999999999993</v>
      </c>
      <c r="J39" s="9">
        <v>47370.499999999993</v>
      </c>
      <c r="K39" s="9">
        <v>48179.999999999993</v>
      </c>
      <c r="L39" s="9">
        <v>48964.499999999993</v>
      </c>
      <c r="M39" s="9">
        <v>49723.999999999993</v>
      </c>
      <c r="N39" s="9">
        <v>50458.499999999993</v>
      </c>
      <c r="O39" s="9">
        <v>51167.999999999993</v>
      </c>
      <c r="P39" s="9">
        <v>51852.499999999993</v>
      </c>
      <c r="Q39" s="9">
        <v>52511.999999999993</v>
      </c>
      <c r="R39" s="9">
        <v>53146.499999999993</v>
      </c>
      <c r="S39" s="9">
        <v>53755.999999999993</v>
      </c>
      <c r="T39" s="9">
        <v>54340.499999999993</v>
      </c>
      <c r="U39" s="9">
        <v>54899.999999999993</v>
      </c>
      <c r="V39" s="9">
        <v>55434.499999999993</v>
      </c>
      <c r="W39" s="9">
        <v>55943.999999999993</v>
      </c>
      <c r="X39" s="9">
        <v>56428.499999999993</v>
      </c>
      <c r="Y39" s="9">
        <v>56887.999999999993</v>
      </c>
      <c r="Z39" s="9">
        <v>57322.499999999993</v>
      </c>
      <c r="AA39" s="9">
        <v>57731.999999999993</v>
      </c>
      <c r="AB39" s="9">
        <v>58116.499999999993</v>
      </c>
      <c r="AC39" s="9">
        <v>58475.999999999993</v>
      </c>
      <c r="AD39" s="9">
        <v>58810.499999999993</v>
      </c>
      <c r="AE39" s="9">
        <v>59119.999999999993</v>
      </c>
      <c r="AF39" s="9">
        <v>59404.499999999993</v>
      </c>
      <c r="AG39" s="9">
        <v>59663.999999999993</v>
      </c>
      <c r="AH39" s="9">
        <v>59898.499999999993</v>
      </c>
      <c r="AI39" s="9">
        <v>60107.999999999993</v>
      </c>
      <c r="AJ39" s="9">
        <v>60292.499999999993</v>
      </c>
      <c r="AK39" s="9">
        <v>60451.999999999993</v>
      </c>
      <c r="AL39" s="9">
        <v>60586.499999999993</v>
      </c>
      <c r="AM39" s="9">
        <v>60695.999999999993</v>
      </c>
      <c r="AN39" s="9">
        <v>60780.499999999993</v>
      </c>
      <c r="AO39" s="9">
        <v>60839.999999999993</v>
      </c>
      <c r="AP39" s="9">
        <v>60874.499999999993</v>
      </c>
      <c r="AQ39" s="9">
        <v>60883.999999999993</v>
      </c>
      <c r="AR39" s="9">
        <v>60868.499999999993</v>
      </c>
      <c r="AS39" s="9">
        <v>60827.999999999993</v>
      </c>
      <c r="AT39" s="9">
        <v>60762.499999999993</v>
      </c>
      <c r="AU39" s="9">
        <v>60671.999999999985</v>
      </c>
      <c r="AV39" s="9">
        <v>60556.499999999985</v>
      </c>
      <c r="AW39" s="9">
        <v>60415.999999999985</v>
      </c>
      <c r="AX39" s="9">
        <v>60250.499999999985</v>
      </c>
      <c r="AY39" s="9">
        <v>60059.999999999985</v>
      </c>
    </row>
    <row r="40" spans="1:51" x14ac:dyDescent="0.25">
      <c r="A40" s="3"/>
      <c r="B40" s="8">
        <f t="shared" si="1"/>
        <v>490</v>
      </c>
      <c r="C40" s="9">
        <v>37992</v>
      </c>
      <c r="D40" s="9">
        <v>38993</v>
      </c>
      <c r="E40" s="9">
        <v>39969</v>
      </c>
      <c r="F40" s="9">
        <v>40920</v>
      </c>
      <c r="G40" s="9">
        <v>41846</v>
      </c>
      <c r="H40" s="9">
        <v>42747</v>
      </c>
      <c r="I40" s="9">
        <v>43623</v>
      </c>
      <c r="J40" s="9">
        <v>44474</v>
      </c>
      <c r="K40" s="9">
        <v>45300</v>
      </c>
      <c r="L40" s="9">
        <v>46101</v>
      </c>
      <c r="M40" s="9">
        <v>46877</v>
      </c>
      <c r="N40" s="9">
        <v>47628</v>
      </c>
      <c r="O40" s="9">
        <v>48354</v>
      </c>
      <c r="P40" s="9">
        <v>49054.999999999993</v>
      </c>
      <c r="Q40" s="9">
        <v>49730.999999999993</v>
      </c>
      <c r="R40" s="9">
        <v>50381.999999999993</v>
      </c>
      <c r="S40" s="9">
        <v>51007.999999999993</v>
      </c>
      <c r="T40" s="9">
        <v>51608.999999999993</v>
      </c>
      <c r="U40" s="9">
        <v>52184.999999999993</v>
      </c>
      <c r="V40" s="9">
        <v>52735.999999999993</v>
      </c>
      <c r="W40" s="9">
        <v>53261.999999999993</v>
      </c>
      <c r="X40" s="9">
        <v>53762.999999999993</v>
      </c>
      <c r="Y40" s="9">
        <v>54238.999999999993</v>
      </c>
      <c r="Z40" s="9">
        <v>54689.999999999993</v>
      </c>
      <c r="AA40" s="9">
        <v>55115.999999999993</v>
      </c>
      <c r="AB40" s="9">
        <v>55516.999999999993</v>
      </c>
      <c r="AC40" s="9">
        <v>55892.999999999993</v>
      </c>
      <c r="AD40" s="9">
        <v>56243.999999999993</v>
      </c>
      <c r="AE40" s="9">
        <v>56569.999999999993</v>
      </c>
      <c r="AF40" s="9">
        <v>56870.999999999993</v>
      </c>
      <c r="AG40" s="9">
        <v>57146.999999999993</v>
      </c>
      <c r="AH40" s="9">
        <v>57397.999999999993</v>
      </c>
      <c r="AI40" s="9">
        <v>57623.999999999993</v>
      </c>
      <c r="AJ40" s="9">
        <v>57824.999999999993</v>
      </c>
      <c r="AK40" s="9">
        <v>58000.999999999993</v>
      </c>
      <c r="AL40" s="9">
        <v>58151.999999999993</v>
      </c>
      <c r="AM40" s="9">
        <v>58277.999999999993</v>
      </c>
      <c r="AN40" s="9">
        <v>58378.999999999993</v>
      </c>
      <c r="AO40" s="9">
        <v>58454.999999999993</v>
      </c>
      <c r="AP40" s="9">
        <v>58505.999999999993</v>
      </c>
      <c r="AQ40" s="9">
        <v>58531.999999999993</v>
      </c>
      <c r="AR40" s="9">
        <v>58532.999999999993</v>
      </c>
      <c r="AS40" s="9">
        <v>58508.999999999993</v>
      </c>
      <c r="AT40" s="9">
        <v>58459.999999999993</v>
      </c>
      <c r="AU40" s="9">
        <v>58385.999999999993</v>
      </c>
      <c r="AV40" s="9">
        <v>58286.999999999993</v>
      </c>
      <c r="AW40" s="9">
        <v>58162.999999999993</v>
      </c>
      <c r="AX40" s="9">
        <v>58013.999999999993</v>
      </c>
      <c r="AY40" s="9">
        <v>57839.999999999993</v>
      </c>
    </row>
    <row r="41" spans="1:51" x14ac:dyDescent="0.25">
      <c r="A41" s="3"/>
      <c r="B41" s="7">
        <f>B40+10</f>
        <v>500</v>
      </c>
      <c r="C41" s="9">
        <v>34860</v>
      </c>
      <c r="D41" s="9">
        <v>35877.5</v>
      </c>
      <c r="E41" s="9">
        <v>36870</v>
      </c>
      <c r="F41" s="9">
        <v>37837.5</v>
      </c>
      <c r="G41" s="9">
        <v>38780</v>
      </c>
      <c r="H41" s="9">
        <v>39697.5</v>
      </c>
      <c r="I41" s="9">
        <v>40590</v>
      </c>
      <c r="J41" s="9">
        <v>41457.5</v>
      </c>
      <c r="K41" s="9">
        <v>42300</v>
      </c>
      <c r="L41" s="9">
        <v>43117.5</v>
      </c>
      <c r="M41" s="9">
        <v>43910</v>
      </c>
      <c r="N41" s="9">
        <v>44677.5</v>
      </c>
      <c r="O41" s="9">
        <v>45420</v>
      </c>
      <c r="P41" s="9">
        <v>46137.5</v>
      </c>
      <c r="Q41" s="9">
        <v>46830</v>
      </c>
      <c r="R41" s="9">
        <v>47497.5</v>
      </c>
      <c r="S41" s="9">
        <v>48140</v>
      </c>
      <c r="T41" s="9">
        <v>48757.5</v>
      </c>
      <c r="U41" s="9">
        <v>49350</v>
      </c>
      <c r="V41" s="9">
        <v>49917.5</v>
      </c>
      <c r="W41" s="9">
        <v>50460</v>
      </c>
      <c r="X41" s="9">
        <v>50977.5</v>
      </c>
      <c r="Y41" s="9">
        <v>51470</v>
      </c>
      <c r="Z41" s="9">
        <v>51937.5</v>
      </c>
      <c r="AA41" s="9">
        <v>52380</v>
      </c>
      <c r="AB41" s="9">
        <v>52797.5</v>
      </c>
      <c r="AC41" s="9">
        <v>53190</v>
      </c>
      <c r="AD41" s="9">
        <v>53557.5</v>
      </c>
      <c r="AE41" s="9">
        <v>53900</v>
      </c>
      <c r="AF41" s="9">
        <v>54217.5</v>
      </c>
      <c r="AG41" s="9">
        <v>54510</v>
      </c>
      <c r="AH41" s="9">
        <v>54777.5</v>
      </c>
      <c r="AI41" s="9">
        <v>55020</v>
      </c>
      <c r="AJ41" s="9">
        <v>55237.5</v>
      </c>
      <c r="AK41" s="9">
        <v>55430</v>
      </c>
      <c r="AL41" s="9">
        <v>55597.5</v>
      </c>
      <c r="AM41" s="9">
        <v>55740</v>
      </c>
      <c r="AN41" s="9">
        <v>55857.5</v>
      </c>
      <c r="AO41" s="9">
        <v>55950</v>
      </c>
      <c r="AP41" s="9">
        <v>56017.5</v>
      </c>
      <c r="AQ41" s="9">
        <v>56060</v>
      </c>
      <c r="AR41" s="9">
        <v>56077.5</v>
      </c>
      <c r="AS41" s="9">
        <v>56070</v>
      </c>
      <c r="AT41" s="9">
        <v>56037.5</v>
      </c>
      <c r="AU41" s="9">
        <v>55980</v>
      </c>
      <c r="AV41" s="9">
        <v>55897.5</v>
      </c>
      <c r="AW41" s="9">
        <v>55790</v>
      </c>
      <c r="AX41" s="9">
        <v>55657.5</v>
      </c>
      <c r="AY41" s="9">
        <v>55500</v>
      </c>
    </row>
    <row r="42" spans="1:51" x14ac:dyDescent="0.25">
      <c r="A42" s="3"/>
    </row>
    <row r="43" spans="1:51" x14ac:dyDescent="0.25">
      <c r="A43" s="5"/>
      <c r="B43" s="10"/>
    </row>
    <row r="44" spans="1:51" x14ac:dyDescent="0.25">
      <c r="A44" s="2"/>
    </row>
  </sheetData>
  <conditionalFormatting sqref="B15:AY41">
    <cfRule type="cellIs" dxfId="1" priority="5" operator="equal">
      <formula>$B$43</formula>
    </cfRule>
  </conditionalFormatting>
  <conditionalFormatting sqref="C16:AY41">
    <cfRule type="cellIs" dxfId="0" priority="1" operator="equal">
      <formula>$H$1</formula>
    </cfRule>
    <cfRule type="iconSet" priority="3">
      <iconSet iconSet="4Arrow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2D4A4404-69AC-41CE-A27F-DD2E4D705A53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C16:AY41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082A-CDC8-40F4-86A1-65AD1C5E6191}">
  <dimension ref="A1:E22"/>
  <sheetViews>
    <sheetView workbookViewId="0">
      <selection activeCell="A20" sqref="A20"/>
    </sheetView>
  </sheetViews>
  <sheetFormatPr defaultRowHeight="15" x14ac:dyDescent="0.25"/>
  <cols>
    <col min="1" max="1" width="26.42578125" bestFit="1" customWidth="1"/>
    <col min="2" max="2" width="11.5703125" bestFit="1" customWidth="1"/>
    <col min="3" max="3" width="12.140625" bestFit="1" customWidth="1"/>
    <col min="5" max="5" width="11.5703125" bestFit="1" customWidth="1"/>
  </cols>
  <sheetData>
    <row r="1" spans="1:5" x14ac:dyDescent="0.25">
      <c r="A1" t="s">
        <v>4</v>
      </c>
    </row>
    <row r="3" spans="1:5" x14ac:dyDescent="0.25">
      <c r="A3" t="s">
        <v>5</v>
      </c>
    </row>
    <row r="6" spans="1:5" x14ac:dyDescent="0.25">
      <c r="B6" t="s">
        <v>25</v>
      </c>
      <c r="E6" t="s">
        <v>23</v>
      </c>
    </row>
    <row r="7" spans="1:5" x14ac:dyDescent="0.25">
      <c r="A7" t="s">
        <v>24</v>
      </c>
      <c r="B7" s="24">
        <v>269.75514555675716</v>
      </c>
      <c r="C7" s="11"/>
      <c r="D7" s="11"/>
      <c r="E7" s="24">
        <v>390.01875865790856</v>
      </c>
    </row>
    <row r="8" spans="1:5" x14ac:dyDescent="0.25">
      <c r="A8" t="s">
        <v>8</v>
      </c>
      <c r="B8" s="15">
        <f>195 - 0.6*(B7) + 0.25*(E7)</f>
        <v>130.65160233042286</v>
      </c>
      <c r="C8" s="11"/>
      <c r="D8" s="11"/>
      <c r="E8" s="15">
        <f xml:space="preserve"> 301 + 0.08*B7 - 0.5*E7</f>
        <v>127.57103231558628</v>
      </c>
    </row>
    <row r="9" spans="1:5" x14ac:dyDescent="0.25">
      <c r="A9" t="s">
        <v>9</v>
      </c>
      <c r="B9" s="25">
        <f>B7*B8</f>
        <v>35243.942003866774</v>
      </c>
      <c r="C9" s="11"/>
      <c r="D9" s="11"/>
      <c r="E9" s="25">
        <f>E7*E8</f>
        <v>49755.095664432898</v>
      </c>
    </row>
    <row r="10" spans="1:5" x14ac:dyDescent="0.25">
      <c r="A10" t="s">
        <v>28</v>
      </c>
      <c r="B10" s="26">
        <f>B9+E9</f>
        <v>84999.037668299672</v>
      </c>
      <c r="C10" s="11"/>
      <c r="D10" s="11"/>
      <c r="E10" s="11"/>
    </row>
    <row r="12" spans="1:5" x14ac:dyDescent="0.25">
      <c r="A12" t="s">
        <v>17</v>
      </c>
    </row>
    <row r="13" spans="1:5" x14ac:dyDescent="0.25">
      <c r="A13" t="s">
        <v>18</v>
      </c>
    </row>
    <row r="14" spans="1:5" x14ac:dyDescent="0.25">
      <c r="A14" t="s">
        <v>19</v>
      </c>
    </row>
    <row r="18" spans="1:1" x14ac:dyDescent="0.25">
      <c r="A18" s="23" t="s">
        <v>69</v>
      </c>
    </row>
    <row r="19" spans="1:1" x14ac:dyDescent="0.25">
      <c r="A19" s="23" t="s">
        <v>70</v>
      </c>
    </row>
    <row r="20" spans="1:1" x14ac:dyDescent="0.25">
      <c r="A20" s="23" t="s">
        <v>71</v>
      </c>
    </row>
    <row r="22" spans="1:1" x14ac:dyDescent="0.25">
      <c r="A22" s="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8D2AD-BFCA-494F-8DBA-EBDE5C90D7A6}">
  <dimension ref="A1:G30"/>
  <sheetViews>
    <sheetView showGridLines="0" workbookViewId="0">
      <selection activeCell="K11" sqref="K11"/>
    </sheetView>
  </sheetViews>
  <sheetFormatPr defaultRowHeight="15" x14ac:dyDescent="0.25"/>
  <cols>
    <col min="1" max="1" width="2.140625" customWidth="1"/>
    <col min="2" max="2" width="4.85546875" bestFit="1" customWidth="1"/>
    <col min="3" max="3" width="33.85546875" bestFit="1" customWidth="1"/>
    <col min="4" max="4" width="13.140625" bestFit="1" customWidth="1"/>
    <col min="5" max="5" width="11.140625" bestFit="1" customWidth="1"/>
    <col min="6" max="6" width="10.85546875" bestFit="1" customWidth="1"/>
    <col min="7" max="7" width="11.85546875" bestFit="1" customWidth="1"/>
  </cols>
  <sheetData>
    <row r="1" spans="1:5" x14ac:dyDescent="0.25">
      <c r="A1" s="17" t="s">
        <v>33</v>
      </c>
    </row>
    <row r="2" spans="1:5" x14ac:dyDescent="0.25">
      <c r="A2" s="17" t="s">
        <v>34</v>
      </c>
    </row>
    <row r="3" spans="1:5" x14ac:dyDescent="0.25">
      <c r="A3" s="17" t="s">
        <v>67</v>
      </c>
    </row>
    <row r="4" spans="1:5" x14ac:dyDescent="0.25">
      <c r="A4" s="17" t="s">
        <v>35</v>
      </c>
    </row>
    <row r="5" spans="1:5" x14ac:dyDescent="0.25">
      <c r="A5" s="17" t="s">
        <v>36</v>
      </c>
    </row>
    <row r="6" spans="1:5" x14ac:dyDescent="0.25">
      <c r="A6" s="17"/>
      <c r="B6" t="s">
        <v>37</v>
      </c>
    </row>
    <row r="7" spans="1:5" x14ac:dyDescent="0.25">
      <c r="A7" s="17"/>
      <c r="B7" t="s">
        <v>68</v>
      </c>
    </row>
    <row r="8" spans="1:5" x14ac:dyDescent="0.25">
      <c r="A8" s="17"/>
      <c r="B8" t="s">
        <v>38</v>
      </c>
    </row>
    <row r="9" spans="1:5" x14ac:dyDescent="0.25">
      <c r="A9" s="17" t="s">
        <v>39</v>
      </c>
    </row>
    <row r="10" spans="1:5" x14ac:dyDescent="0.25">
      <c r="B10" t="s">
        <v>40</v>
      </c>
    </row>
    <row r="11" spans="1:5" x14ac:dyDescent="0.25">
      <c r="B11" t="s">
        <v>41</v>
      </c>
    </row>
    <row r="12" spans="1:5" x14ac:dyDescent="0.25">
      <c r="B12" t="s">
        <v>42</v>
      </c>
    </row>
    <row r="14" spans="1:5" ht="15.75" thickBot="1" x14ac:dyDescent="0.3">
      <c r="A14" t="s">
        <v>43</v>
      </c>
    </row>
    <row r="15" spans="1:5" ht="15.75" thickBot="1" x14ac:dyDescent="0.3">
      <c r="B15" s="19" t="s">
        <v>44</v>
      </c>
      <c r="C15" s="19" t="s">
        <v>45</v>
      </c>
      <c r="D15" s="19" t="s">
        <v>46</v>
      </c>
      <c r="E15" s="19" t="s">
        <v>47</v>
      </c>
    </row>
    <row r="16" spans="1:5" ht="15.75" thickBot="1" x14ac:dyDescent="0.3">
      <c r="B16" s="18" t="s">
        <v>55</v>
      </c>
      <c r="C16" s="18" t="s">
        <v>56</v>
      </c>
      <c r="D16" s="21">
        <v>82085</v>
      </c>
      <c r="E16" s="21">
        <v>84999.037700000001</v>
      </c>
    </row>
    <row r="19" spans="1:7" ht="15.75" thickBot="1" x14ac:dyDescent="0.3">
      <c r="A19" t="s">
        <v>48</v>
      </c>
    </row>
    <row r="20" spans="1:7" ht="15.75" thickBot="1" x14ac:dyDescent="0.3">
      <c r="B20" s="19" t="s">
        <v>44</v>
      </c>
      <c r="C20" s="19" t="s">
        <v>45</v>
      </c>
      <c r="D20" s="19" t="s">
        <v>46</v>
      </c>
      <c r="E20" s="19" t="s">
        <v>47</v>
      </c>
      <c r="F20" s="19" t="s">
        <v>49</v>
      </c>
    </row>
    <row r="21" spans="1:7" x14ac:dyDescent="0.25">
      <c r="B21" s="20" t="s">
        <v>57</v>
      </c>
      <c r="C21" s="20" t="s">
        <v>58</v>
      </c>
      <c r="D21" s="22">
        <v>250</v>
      </c>
      <c r="E21" s="22">
        <v>269.75510000000003</v>
      </c>
      <c r="F21" s="20" t="s">
        <v>59</v>
      </c>
    </row>
    <row r="22" spans="1:7" ht="15.75" thickBot="1" x14ac:dyDescent="0.3">
      <c r="B22" s="18" t="s">
        <v>60</v>
      </c>
      <c r="C22" s="18" t="s">
        <v>61</v>
      </c>
      <c r="D22" s="21">
        <v>310</v>
      </c>
      <c r="E22" s="21">
        <v>390.0188</v>
      </c>
      <c r="F22" s="18" t="s">
        <v>59</v>
      </c>
    </row>
    <row r="25" spans="1:7" ht="15.75" thickBot="1" x14ac:dyDescent="0.3">
      <c r="A25" t="s">
        <v>50</v>
      </c>
    </row>
    <row r="26" spans="1:7" ht="15.75" thickBot="1" x14ac:dyDescent="0.3">
      <c r="B26" s="19" t="s">
        <v>44</v>
      </c>
      <c r="C26" s="19" t="s">
        <v>45</v>
      </c>
      <c r="D26" s="19" t="s">
        <v>51</v>
      </c>
      <c r="E26" s="19" t="s">
        <v>52</v>
      </c>
      <c r="F26" s="19" t="s">
        <v>53</v>
      </c>
      <c r="G26" s="19" t="s">
        <v>54</v>
      </c>
    </row>
    <row r="27" spans="1:7" x14ac:dyDescent="0.25">
      <c r="B27" s="20" t="s">
        <v>57</v>
      </c>
      <c r="C27" s="20" t="s">
        <v>58</v>
      </c>
      <c r="D27" s="22">
        <v>269.76</v>
      </c>
      <c r="E27" s="20" t="s">
        <v>62</v>
      </c>
      <c r="F27" s="20" t="s">
        <v>63</v>
      </c>
      <c r="G27" s="20">
        <v>230.24485444324284</v>
      </c>
    </row>
    <row r="28" spans="1:7" x14ac:dyDescent="0.25">
      <c r="B28" s="20" t="s">
        <v>57</v>
      </c>
      <c r="C28" s="20" t="s">
        <v>58</v>
      </c>
      <c r="D28" s="22">
        <v>269.76</v>
      </c>
      <c r="E28" s="20" t="s">
        <v>64</v>
      </c>
      <c r="F28" s="20" t="s">
        <v>63</v>
      </c>
      <c r="G28" s="22">
        <v>19.755145556757157</v>
      </c>
    </row>
    <row r="29" spans="1:7" x14ac:dyDescent="0.25">
      <c r="B29" s="20" t="s">
        <v>60</v>
      </c>
      <c r="C29" s="20" t="s">
        <v>61</v>
      </c>
      <c r="D29" s="22">
        <v>390.02</v>
      </c>
      <c r="E29" s="20" t="s">
        <v>65</v>
      </c>
      <c r="F29" s="20" t="s">
        <v>63</v>
      </c>
      <c r="G29" s="20">
        <v>109.98124134209138</v>
      </c>
    </row>
    <row r="30" spans="1:7" ht="15.75" thickBot="1" x14ac:dyDescent="0.3">
      <c r="B30" s="18" t="s">
        <v>60</v>
      </c>
      <c r="C30" s="18" t="s">
        <v>61</v>
      </c>
      <c r="D30" s="21">
        <v>390.02</v>
      </c>
      <c r="E30" s="18" t="s">
        <v>66</v>
      </c>
      <c r="F30" s="18" t="s">
        <v>63</v>
      </c>
      <c r="G30" s="21">
        <v>130.01875865790856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description</vt:lpstr>
      <vt:lpstr>Revenues</vt:lpstr>
      <vt:lpstr>Solver Solution</vt:lpstr>
      <vt:lpstr>Answer Report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Ducklings</dc:creator>
  <cp:lastModifiedBy>Ducklings</cp:lastModifiedBy>
  <dcterms:created xsi:type="dcterms:W3CDTF">2021-09-08T23:56:15Z</dcterms:created>
  <dcterms:modified xsi:type="dcterms:W3CDTF">2021-10-26T14:06:34Z</dcterms:modified>
</cp:coreProperties>
</file>