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CNA\Semester 8\Courses\CP4471_Emerging_Trends_Unity\"/>
    </mc:Choice>
  </mc:AlternateContent>
  <xr:revisionPtr revIDLastSave="0" documentId="13_ncr:1_{74FC0B4D-3567-4313-8357-3B3706BC4E46}" xr6:coauthVersionLast="45" xr6:coauthVersionMax="45" xr10:uidLastSave="{00000000-0000-0000-0000-000000000000}"/>
  <bookViews>
    <workbookView xWindow="-120" yWindow="-120" windowWidth="28110" windowHeight="16440" xr2:uid="{DF725FF9-7680-4EA1-B8C1-CBD9F4F80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7" i="1" l="1"/>
  <c r="R27" i="1"/>
  <c r="Q27" i="1"/>
  <c r="P27" i="1"/>
  <c r="O27" i="1"/>
  <c r="N27" i="1"/>
  <c r="M27" i="1"/>
  <c r="L27" i="1"/>
  <c r="K27" i="1"/>
  <c r="J27" i="1"/>
  <c r="S23" i="1"/>
  <c r="R23" i="1"/>
  <c r="Q23" i="1"/>
  <c r="P23" i="1"/>
  <c r="O23" i="1"/>
  <c r="N23" i="1"/>
  <c r="M23" i="1"/>
  <c r="L23" i="1"/>
  <c r="K23" i="1"/>
  <c r="J23" i="1"/>
  <c r="S22" i="1"/>
  <c r="R22" i="1"/>
  <c r="Q22" i="1"/>
  <c r="P22" i="1"/>
  <c r="O22" i="1"/>
  <c r="N22" i="1"/>
  <c r="M22" i="1"/>
  <c r="L22" i="1"/>
  <c r="K22" i="1"/>
  <c r="J22" i="1"/>
  <c r="S21" i="1"/>
  <c r="R21" i="1"/>
  <c r="Q21" i="1"/>
  <c r="P21" i="1"/>
  <c r="O21" i="1"/>
  <c r="N21" i="1"/>
  <c r="M21" i="1"/>
  <c r="L21" i="1"/>
  <c r="K21" i="1"/>
  <c r="J21" i="1"/>
  <c r="S20" i="1"/>
  <c r="R20" i="1"/>
  <c r="Q20" i="1"/>
  <c r="P20" i="1"/>
  <c r="O20" i="1"/>
  <c r="N20" i="1"/>
  <c r="M20" i="1"/>
  <c r="L20" i="1"/>
  <c r="K20" i="1"/>
  <c r="J20" i="1"/>
  <c r="S33" i="1"/>
  <c r="R33" i="1"/>
  <c r="Q33" i="1"/>
  <c r="P33" i="1"/>
  <c r="O33" i="1"/>
  <c r="N33" i="1"/>
  <c r="M33" i="1"/>
  <c r="L33" i="1"/>
  <c r="K33" i="1"/>
  <c r="J33" i="1"/>
  <c r="C26" i="1"/>
  <c r="Q39" i="1" s="1"/>
  <c r="V3" i="1"/>
  <c r="V12" i="1"/>
  <c r="V11" i="1"/>
  <c r="V10" i="1"/>
  <c r="V9" i="1"/>
  <c r="V8" i="1"/>
  <c r="V7" i="1"/>
  <c r="V6" i="1"/>
  <c r="V5" i="1"/>
  <c r="V4" i="1"/>
  <c r="F14" i="1"/>
  <c r="H14" i="1"/>
  <c r="F13" i="1"/>
  <c r="H13" i="1"/>
  <c r="C14" i="1"/>
  <c r="C13" i="1"/>
  <c r="B14" i="1"/>
  <c r="B13" i="1"/>
  <c r="N39" i="1" l="1"/>
  <c r="R39" i="1"/>
  <c r="J39" i="1"/>
  <c r="K39" i="1"/>
  <c r="O39" i="1"/>
  <c r="S39" i="1"/>
  <c r="L39" i="1"/>
  <c r="P39" i="1"/>
  <c r="M39" i="1"/>
  <c r="R12" i="1"/>
  <c r="R9" i="1"/>
  <c r="R8" i="1"/>
  <c r="R5" i="1"/>
  <c r="R4" i="1"/>
  <c r="O10" i="1"/>
  <c r="O6" i="1"/>
  <c r="K5" i="1"/>
  <c r="S9" i="1"/>
  <c r="R11" i="1"/>
  <c r="Q9" i="1"/>
  <c r="P11" i="1"/>
  <c r="N11" i="1"/>
  <c r="M9" i="1"/>
  <c r="L10" i="1"/>
  <c r="O9" i="1"/>
  <c r="J9" i="1"/>
  <c r="K11" i="1"/>
  <c r="Q6" i="1" l="1"/>
  <c r="Q10" i="1"/>
  <c r="Q7" i="1"/>
  <c r="Q3" i="1"/>
  <c r="Q11" i="1"/>
  <c r="M7" i="1"/>
  <c r="M10" i="1"/>
  <c r="M6" i="1"/>
  <c r="M3" i="1"/>
  <c r="M11" i="1"/>
  <c r="K8" i="1"/>
  <c r="K9" i="1"/>
  <c r="K4" i="1"/>
  <c r="K12" i="1"/>
  <c r="P12" i="1"/>
  <c r="P4" i="1"/>
  <c r="P8" i="1"/>
  <c r="J6" i="1"/>
  <c r="J10" i="1"/>
  <c r="N4" i="1"/>
  <c r="N8" i="1"/>
  <c r="N12" i="1"/>
  <c r="J3" i="1"/>
  <c r="J11" i="1"/>
  <c r="N5" i="1"/>
  <c r="O7" i="1"/>
  <c r="P5" i="1"/>
  <c r="J4" i="1"/>
  <c r="J8" i="1"/>
  <c r="J12" i="1"/>
  <c r="K6" i="1"/>
  <c r="K10" i="1"/>
  <c r="M4" i="1"/>
  <c r="M8" i="1"/>
  <c r="M12" i="1"/>
  <c r="N6" i="1"/>
  <c r="N10" i="1"/>
  <c r="O4" i="1"/>
  <c r="O8" i="1"/>
  <c r="O12" i="1"/>
  <c r="P6" i="1"/>
  <c r="P10" i="1"/>
  <c r="Q4" i="1"/>
  <c r="Q8" i="1"/>
  <c r="Q12" i="1"/>
  <c r="R6" i="1"/>
  <c r="R10" i="1"/>
  <c r="J7" i="1"/>
  <c r="N9" i="1"/>
  <c r="O3" i="1"/>
  <c r="O11" i="1"/>
  <c r="P9" i="1"/>
  <c r="J5" i="1"/>
  <c r="K3" i="1"/>
  <c r="K7" i="1"/>
  <c r="M5" i="1"/>
  <c r="N3" i="1"/>
  <c r="N7" i="1"/>
  <c r="O5" i="1"/>
  <c r="P3" i="1"/>
  <c r="P7" i="1"/>
  <c r="Q5" i="1"/>
  <c r="R3" i="1"/>
  <c r="R7" i="1"/>
  <c r="S6" i="1"/>
  <c r="S10" i="1"/>
  <c r="S3" i="1"/>
  <c r="S7" i="1"/>
  <c r="S11" i="1"/>
  <c r="S4" i="1"/>
  <c r="S8" i="1"/>
  <c r="S12" i="1"/>
  <c r="S5" i="1"/>
  <c r="L3" i="1"/>
  <c r="L7" i="1"/>
  <c r="L11" i="1"/>
  <c r="L12" i="1"/>
  <c r="L4" i="1"/>
  <c r="L8" i="1"/>
  <c r="L5" i="1"/>
  <c r="L9" i="1"/>
  <c r="L6" i="1"/>
  <c r="M14" i="1" l="1"/>
  <c r="M13" i="1"/>
  <c r="Q14" i="1"/>
  <c r="N14" i="1"/>
  <c r="N13" i="1"/>
  <c r="Q13" i="1"/>
  <c r="P14" i="1"/>
  <c r="P13" i="1"/>
  <c r="S13" i="1"/>
  <c r="S14" i="1"/>
  <c r="R14" i="1"/>
  <c r="R13" i="1"/>
  <c r="J14" i="1"/>
  <c r="J13" i="1"/>
  <c r="L14" i="1"/>
  <c r="L13" i="1"/>
  <c r="K14" i="1"/>
  <c r="K13" i="1"/>
  <c r="O14" i="1"/>
  <c r="O13" i="1"/>
  <c r="Q1" i="1"/>
  <c r="M1" i="1"/>
</calcChain>
</file>

<file path=xl/sharedStrings.xml><?xml version="1.0" encoding="utf-8"?>
<sst xmlns="http://schemas.openxmlformats.org/spreadsheetml/2006/main" count="147" uniqueCount="45">
  <si>
    <t>Monster</t>
  </si>
  <si>
    <t>Attack</t>
  </si>
  <si>
    <t>Defense</t>
  </si>
  <si>
    <t>Special</t>
  </si>
  <si>
    <t>Max HP</t>
  </si>
  <si>
    <t>Poison DOT</t>
  </si>
  <si>
    <t>Crotone</t>
  </si>
  <si>
    <t>Dragonewt</t>
  </si>
  <si>
    <t>Gorimite</t>
  </si>
  <si>
    <t>Horns</t>
  </si>
  <si>
    <t>Needles</t>
  </si>
  <si>
    <t>Peliral</t>
  </si>
  <si>
    <t>Quivark</t>
  </si>
  <si>
    <t>Ramodo</t>
  </si>
  <si>
    <t>Spinpion</t>
  </si>
  <si>
    <t>Steelupine</t>
  </si>
  <si>
    <t>Death Breath</t>
  </si>
  <si>
    <t>Condition</t>
  </si>
  <si>
    <t>Glare</t>
  </si>
  <si>
    <t>Debuff</t>
  </si>
  <si>
    <t>Debuff Active?</t>
  </si>
  <si>
    <t>Seed</t>
  </si>
  <si>
    <t>Poison</t>
  </si>
  <si>
    <t>Charge</t>
  </si>
  <si>
    <t>Stab</t>
  </si>
  <si>
    <t>Razor Wing</t>
  </si>
  <si>
    <t>Shriek</t>
  </si>
  <si>
    <t>Intimidate</t>
  </si>
  <si>
    <t>Sting</t>
  </si>
  <si>
    <t>Bubble</t>
  </si>
  <si>
    <t>Attacker Stats</t>
  </si>
  <si>
    <t>Sp. Power</t>
  </si>
  <si>
    <t>Sp. Type</t>
  </si>
  <si>
    <t>Sp. Damage</t>
  </si>
  <si>
    <t>Attacker</t>
  </si>
  <si>
    <t>Melee Damage Given</t>
  </si>
  <si>
    <t>Special Damage Given (Attack)</t>
  </si>
  <si>
    <t>Melee Damage Fraction</t>
  </si>
  <si>
    <t>Special Poison DOT Damage Given (Poison DOT)</t>
  </si>
  <si>
    <t>Min</t>
  </si>
  <si>
    <t>Max</t>
  </si>
  <si>
    <t>Special Damage Output</t>
  </si>
  <si>
    <t>Special Damage Given Fraction (hard-coded multiplier)</t>
  </si>
  <si>
    <t>Special Poison DOT Damage Given Fraction (hard-coded multiplier)</t>
  </si>
  <si>
    <t xml:space="preserve"> Sp. Power not currently used in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</si>
</sst>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EF9FE0"/>
        <bgColor indexed="64"/>
      </patternFill>
    </fill>
    <fill>
      <patternFill patternType="solid">
        <fgColor rgb="FFFFF4D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1" fillId="0" borderId="0" xfId="0" applyFont="1"/>
    <xf numFmtId="0" fontId="2" fillId="0" borderId="0" xfId="0" applyFont="1" applyFill="1"/>
    <xf numFmtId="0" fontId="1" fillId="2" borderId="5" xfId="0" applyFont="1" applyFill="1" applyBorder="1"/>
    <xf numFmtId="0" fontId="2" fillId="2" borderId="5" xfId="0" applyFont="1" applyFill="1" applyBorder="1"/>
    <xf numFmtId="0" fontId="2" fillId="2" borderId="4" xfId="0" applyFont="1" applyFill="1" applyBorder="1"/>
    <xf numFmtId="0" fontId="2" fillId="2" borderId="7" xfId="0" applyFont="1" applyFill="1" applyBorder="1"/>
    <xf numFmtId="0" fontId="1" fillId="2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2" fontId="2" fillId="0" borderId="0" xfId="0" applyNumberFormat="1" applyFont="1" applyFill="1"/>
    <xf numFmtId="2" fontId="2" fillId="0" borderId="0" xfId="0" applyNumberFormat="1" applyFont="1"/>
    <xf numFmtId="1" fontId="2" fillId="0" borderId="0" xfId="0" applyNumberFormat="1" applyFont="1" applyFill="1"/>
    <xf numFmtId="1" fontId="2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Fill="1" applyBorder="1"/>
    <xf numFmtId="0" fontId="1" fillId="6" borderId="4" xfId="0" applyFont="1" applyFill="1" applyBorder="1" applyAlignment="1">
      <alignment horizontal="center"/>
    </xf>
    <xf numFmtId="0" fontId="2" fillId="5" borderId="0" xfId="0" applyFont="1" applyFill="1"/>
    <xf numFmtId="0" fontId="2" fillId="5" borderId="1" xfId="0" applyFont="1" applyFill="1" applyBorder="1"/>
    <xf numFmtId="0" fontId="2" fillId="0" borderId="3" xfId="0" applyFont="1" applyBorder="1"/>
    <xf numFmtId="0" fontId="2" fillId="0" borderId="0" xfId="0" applyFont="1" applyBorder="1"/>
    <xf numFmtId="0" fontId="1" fillId="3" borderId="2" xfId="0" applyFont="1" applyFill="1" applyBorder="1" applyAlignment="1">
      <alignment horizontal="center"/>
    </xf>
    <xf numFmtId="0" fontId="2" fillId="0" borderId="2" xfId="0" applyFont="1" applyBorder="1"/>
    <xf numFmtId="0" fontId="1" fillId="6" borderId="6" xfId="0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Fill="1" applyBorder="1"/>
    <xf numFmtId="0" fontId="1" fillId="0" borderId="0" xfId="0" applyFont="1" applyAlignment="1"/>
    <xf numFmtId="1" fontId="1" fillId="0" borderId="0" xfId="0" applyNumberFormat="1" applyFont="1" applyAlignment="1"/>
    <xf numFmtId="1" fontId="2" fillId="0" borderId="10" xfId="0" applyNumberFormat="1" applyFont="1" applyBorder="1"/>
    <xf numFmtId="0" fontId="2" fillId="0" borderId="10" xfId="0" applyFont="1" applyBorder="1"/>
    <xf numFmtId="0" fontId="2" fillId="2" borderId="11" xfId="0" applyFont="1" applyFill="1" applyBorder="1"/>
    <xf numFmtId="0" fontId="2" fillId="4" borderId="10" xfId="0" applyFont="1" applyFill="1" applyBorder="1"/>
    <xf numFmtId="0" fontId="2" fillId="2" borderId="10" xfId="0" applyFont="1" applyFill="1" applyBorder="1"/>
    <xf numFmtId="0" fontId="2" fillId="0" borderId="0" xfId="0" applyFont="1" applyFill="1" applyBorder="1"/>
    <xf numFmtId="0" fontId="1" fillId="0" borderId="2" xfId="0" applyFont="1" applyFill="1" applyBorder="1" applyAlignment="1">
      <alignment horizontal="center"/>
    </xf>
    <xf numFmtId="2" fontId="2" fillId="10" borderId="0" xfId="0" applyNumberFormat="1" applyFont="1" applyFill="1"/>
    <xf numFmtId="2" fontId="2" fillId="0" borderId="1" xfId="0" applyNumberFormat="1" applyFont="1" applyBorder="1"/>
    <xf numFmtId="0" fontId="2" fillId="10" borderId="0" xfId="0" applyFont="1" applyFill="1" applyBorder="1"/>
    <xf numFmtId="0" fontId="2" fillId="10" borderId="12" xfId="0" applyFont="1" applyFill="1" applyBorder="1"/>
    <xf numFmtId="0" fontId="2" fillId="10" borderId="1" xfId="0" applyFont="1" applyFill="1" applyBorder="1"/>
    <xf numFmtId="0" fontId="2" fillId="10" borderId="6" xfId="0" applyFont="1" applyFill="1" applyBorder="1"/>
    <xf numFmtId="2" fontId="4" fillId="10" borderId="0" xfId="0" applyNumberFormat="1" applyFont="1" applyFill="1"/>
    <xf numFmtId="2" fontId="4" fillId="10" borderId="1" xfId="0" applyNumberFormat="1" applyFont="1" applyFill="1" applyBorder="1"/>
    <xf numFmtId="2" fontId="2" fillId="10" borderId="10" xfId="0" applyNumberFormat="1" applyFont="1" applyFill="1" applyBorder="1"/>
    <xf numFmtId="0" fontId="2" fillId="10" borderId="0" xfId="0" applyFont="1" applyFill="1"/>
    <xf numFmtId="2" fontId="2" fillId="10" borderId="1" xfId="0" applyNumberFormat="1" applyFont="1" applyFill="1" applyBorder="1"/>
    <xf numFmtId="0" fontId="1" fillId="10" borderId="2" xfId="0" applyFont="1" applyFill="1" applyBorder="1" applyAlignment="1">
      <alignment horizontal="center"/>
    </xf>
    <xf numFmtId="0" fontId="2" fillId="10" borderId="10" xfId="0" applyFont="1" applyFill="1" applyBorder="1"/>
    <xf numFmtId="0" fontId="4" fillId="10" borderId="0" xfId="0" applyFont="1" applyFill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  <color rgb="FFFFD1D1"/>
      <color rgb="FFFFA7A7"/>
      <color rgb="FFFFF4D1"/>
      <color rgb="FFEF9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3E9F-D3CC-4180-8954-6131C17BDE5D}">
  <dimension ref="A1:AA40"/>
  <sheetViews>
    <sheetView tabSelected="1" zoomScale="70" zoomScaleNormal="70" workbookViewId="0">
      <selection activeCell="N20" sqref="N20"/>
    </sheetView>
  </sheetViews>
  <sheetFormatPr defaultRowHeight="17.25" x14ac:dyDescent="0.3"/>
  <cols>
    <col min="1" max="2" width="17.140625" style="1" bestFit="1" customWidth="1"/>
    <col min="3" max="3" width="13.5703125" style="1" bestFit="1" customWidth="1"/>
    <col min="4" max="4" width="16.28515625" style="1" bestFit="1" customWidth="1"/>
    <col min="5" max="5" width="16.7109375" style="1" bestFit="1" customWidth="1"/>
    <col min="6" max="6" width="11.5703125" style="1" bestFit="1" customWidth="1"/>
    <col min="7" max="7" width="9.140625" style="1" bestFit="1" customWidth="1"/>
    <col min="8" max="8" width="1.42578125" style="2" customWidth="1"/>
    <col min="9" max="9" width="13.5703125" style="7" customWidth="1"/>
    <col min="10" max="10" width="9.42578125" style="1" bestFit="1" customWidth="1"/>
    <col min="11" max="11" width="12.5703125" style="1" bestFit="1" customWidth="1"/>
    <col min="12" max="12" width="10.28515625" style="1" customWidth="1"/>
    <col min="13" max="13" width="7.28515625" style="1" bestFit="1" customWidth="1"/>
    <col min="14" max="14" width="9.5703125" style="1" bestFit="1" customWidth="1"/>
    <col min="15" max="15" width="7.5703125" style="1" bestFit="1" customWidth="1"/>
    <col min="16" max="16" width="9.140625" style="1" bestFit="1" customWidth="1"/>
    <col min="17" max="17" width="9.7109375" style="1" bestFit="1" customWidth="1"/>
    <col min="18" max="18" width="10" style="1" bestFit="1" customWidth="1"/>
    <col min="19" max="19" width="12.140625" style="1" bestFit="1" customWidth="1"/>
    <col min="20" max="20" width="1.42578125" style="2" customWidth="1"/>
    <col min="21" max="21" width="13.5703125" style="1" bestFit="1" customWidth="1"/>
    <col min="22" max="22" width="13" style="1" customWidth="1"/>
    <col min="23" max="23" width="12.5703125" style="1" bestFit="1" customWidth="1"/>
    <col min="24" max="24" width="10.28515625" style="1" bestFit="1" customWidth="1"/>
    <col min="25" max="26" width="10.140625" style="1" bestFit="1" customWidth="1"/>
    <col min="27" max="27" width="1.42578125" style="2" customWidth="1"/>
    <col min="28" max="16384" width="9.140625" style="1"/>
  </cols>
  <sheetData>
    <row r="1" spans="1:27" s="6" customFormat="1" x14ac:dyDescent="0.3">
      <c r="A1" s="59" t="s">
        <v>30</v>
      </c>
      <c r="B1" s="59"/>
      <c r="C1" s="59"/>
      <c r="D1" s="59"/>
      <c r="E1" s="59"/>
      <c r="F1" s="59"/>
      <c r="G1" s="59"/>
      <c r="H1" s="8"/>
      <c r="I1" s="34" t="s">
        <v>35</v>
      </c>
      <c r="J1" s="33"/>
      <c r="K1" s="35"/>
      <c r="L1" s="35" t="s">
        <v>39</v>
      </c>
      <c r="M1" s="36">
        <f>MIN(J3:S12)</f>
        <v>111.1111111111111</v>
      </c>
      <c r="N1" s="35"/>
      <c r="O1" s="35"/>
      <c r="P1" s="35" t="s">
        <v>40</v>
      </c>
      <c r="Q1" s="36">
        <f>MAX(J3:S12)</f>
        <v>175</v>
      </c>
      <c r="R1" s="35"/>
      <c r="S1" s="35"/>
      <c r="T1" s="8"/>
      <c r="U1" s="58" t="s">
        <v>37</v>
      </c>
      <c r="V1" s="59"/>
      <c r="W1" s="33"/>
      <c r="X1" s="33"/>
      <c r="Y1" s="33"/>
      <c r="Z1" s="33"/>
      <c r="AA1" s="8"/>
    </row>
    <row r="2" spans="1:27" s="3" customFormat="1" x14ac:dyDescent="0.3">
      <c r="A2" s="4" t="s">
        <v>0</v>
      </c>
      <c r="B2" s="13" t="s">
        <v>1</v>
      </c>
      <c r="C2" s="13" t="s">
        <v>2</v>
      </c>
      <c r="D2" s="13" t="s">
        <v>3</v>
      </c>
      <c r="E2" s="13" t="s">
        <v>32</v>
      </c>
      <c r="F2" s="55" t="s">
        <v>31</v>
      </c>
      <c r="G2" s="14" t="s">
        <v>4</v>
      </c>
      <c r="H2" s="12"/>
      <c r="I2" s="25" t="s">
        <v>34</v>
      </c>
      <c r="J2" s="18" t="s">
        <v>6</v>
      </c>
      <c r="K2" s="18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2"/>
      <c r="U2" s="25" t="s">
        <v>34</v>
      </c>
      <c r="V2" s="18"/>
      <c r="W2" s="18"/>
      <c r="X2" s="18"/>
      <c r="Y2" s="18"/>
      <c r="Z2" s="18"/>
      <c r="AA2" s="12"/>
    </row>
    <row r="3" spans="1:27" x14ac:dyDescent="0.3">
      <c r="A3" s="1" t="s">
        <v>6</v>
      </c>
      <c r="B3" s="1">
        <v>335</v>
      </c>
      <c r="C3" s="1">
        <v>250</v>
      </c>
      <c r="D3" s="1" t="s">
        <v>16</v>
      </c>
      <c r="E3" s="1" t="s">
        <v>17</v>
      </c>
      <c r="F3" s="53">
        <v>10</v>
      </c>
      <c r="G3" s="1">
        <v>1000</v>
      </c>
      <c r="H3" s="9"/>
      <c r="I3" s="26" t="s">
        <v>6</v>
      </c>
      <c r="J3" s="21">
        <f>B3*V3</f>
        <v>128.84615384615384</v>
      </c>
      <c r="K3" s="21">
        <f>B3*V4</f>
        <v>134</v>
      </c>
      <c r="L3" s="21">
        <f>B3*V5</f>
        <v>124.07407407407406</v>
      </c>
      <c r="M3" s="21">
        <f>B3*V6</f>
        <v>167.5</v>
      </c>
      <c r="N3" s="21">
        <f>B3*V7</f>
        <v>152.27272727272728</v>
      </c>
      <c r="O3" s="21">
        <f>B3*V8</f>
        <v>124.07407407407406</v>
      </c>
      <c r="P3" s="21">
        <f>B3*V9</f>
        <v>124.07407407407406</v>
      </c>
      <c r="Q3" s="21">
        <f>B3*V10</f>
        <v>124.07407407407406</v>
      </c>
      <c r="R3" s="21">
        <f>B3*V11</f>
        <v>167.5</v>
      </c>
      <c r="S3" s="21">
        <f>B3*V12</f>
        <v>167.5</v>
      </c>
      <c r="T3" s="9"/>
      <c r="U3" s="26" t="s">
        <v>6</v>
      </c>
      <c r="V3" s="19">
        <f t="shared" ref="V3:V12" si="0">(100/(10+C3))</f>
        <v>0.38461538461538464</v>
      </c>
      <c r="W3" s="57"/>
      <c r="X3" s="57"/>
      <c r="Y3" s="57"/>
      <c r="Z3" s="57"/>
      <c r="AA3" s="9"/>
    </row>
    <row r="4" spans="1:27" x14ac:dyDescent="0.3">
      <c r="A4" s="1" t="s">
        <v>7</v>
      </c>
      <c r="B4" s="1">
        <v>310</v>
      </c>
      <c r="C4" s="1">
        <v>240</v>
      </c>
      <c r="D4" s="1" t="s">
        <v>18</v>
      </c>
      <c r="E4" s="1" t="s">
        <v>19</v>
      </c>
      <c r="F4" s="53">
        <v>10</v>
      </c>
      <c r="G4" s="1">
        <v>1000</v>
      </c>
      <c r="H4" s="9"/>
      <c r="I4" s="26" t="s">
        <v>7</v>
      </c>
      <c r="J4" s="22">
        <f>B4*V3</f>
        <v>119.23076923076924</v>
      </c>
      <c r="K4" s="22">
        <f>B4*V4</f>
        <v>124</v>
      </c>
      <c r="L4" s="22">
        <f>B4*V5</f>
        <v>114.81481481481481</v>
      </c>
      <c r="M4" s="22">
        <f>B4*V6</f>
        <v>155</v>
      </c>
      <c r="N4" s="22">
        <f>B4*V7</f>
        <v>140.90909090909091</v>
      </c>
      <c r="O4" s="22">
        <f>B4*V8</f>
        <v>114.81481481481481</v>
      </c>
      <c r="P4" s="22">
        <f>B4*V9</f>
        <v>114.81481481481481</v>
      </c>
      <c r="Q4" s="22">
        <f>B4*V10</f>
        <v>114.81481481481481</v>
      </c>
      <c r="R4" s="22">
        <f>B4*V11</f>
        <v>155</v>
      </c>
      <c r="S4" s="22">
        <f>B4*V12</f>
        <v>155</v>
      </c>
      <c r="T4" s="9"/>
      <c r="U4" s="26" t="s">
        <v>7</v>
      </c>
      <c r="V4" s="19">
        <f t="shared" si="0"/>
        <v>0.4</v>
      </c>
      <c r="W4" s="50"/>
      <c r="X4" s="50"/>
      <c r="Y4" s="50"/>
      <c r="Z4" s="50"/>
      <c r="AA4" s="9"/>
    </row>
    <row r="5" spans="1:27" x14ac:dyDescent="0.3">
      <c r="A5" s="1" t="s">
        <v>8</v>
      </c>
      <c r="B5" s="1">
        <v>340</v>
      </c>
      <c r="C5" s="1">
        <v>260</v>
      </c>
      <c r="D5" s="1" t="s">
        <v>21</v>
      </c>
      <c r="E5" s="1" t="s">
        <v>22</v>
      </c>
      <c r="F5" s="53">
        <v>10</v>
      </c>
      <c r="G5" s="1">
        <v>1000</v>
      </c>
      <c r="H5" s="9"/>
      <c r="I5" s="26" t="s">
        <v>8</v>
      </c>
      <c r="J5" s="22">
        <f>B5*V3</f>
        <v>130.76923076923077</v>
      </c>
      <c r="K5" s="22">
        <f>B5*V4</f>
        <v>136</v>
      </c>
      <c r="L5" s="21">
        <f>B5*V5</f>
        <v>125.92592592592592</v>
      </c>
      <c r="M5" s="22">
        <f>B5*V6</f>
        <v>170</v>
      </c>
      <c r="N5" s="22">
        <f>B5*V7</f>
        <v>154.54545454545453</v>
      </c>
      <c r="O5" s="22">
        <f>B5*V8</f>
        <v>125.92592592592592</v>
      </c>
      <c r="P5" s="22">
        <f>B5*V9</f>
        <v>125.92592592592592</v>
      </c>
      <c r="Q5" s="22">
        <f>B5*V10</f>
        <v>125.92592592592592</v>
      </c>
      <c r="R5" s="22">
        <f>B5*V11</f>
        <v>170</v>
      </c>
      <c r="S5" s="22">
        <f>B5*V12</f>
        <v>170</v>
      </c>
      <c r="T5" s="9"/>
      <c r="U5" s="26" t="s">
        <v>8</v>
      </c>
      <c r="V5" s="19">
        <f t="shared" si="0"/>
        <v>0.37037037037037035</v>
      </c>
      <c r="W5" s="50"/>
      <c r="X5" s="50"/>
      <c r="Y5" s="50"/>
      <c r="Z5" s="50"/>
      <c r="AA5" s="9"/>
    </row>
    <row r="6" spans="1:27" x14ac:dyDescent="0.3">
      <c r="A6" s="1" t="s">
        <v>9</v>
      </c>
      <c r="B6" s="1">
        <v>320</v>
      </c>
      <c r="C6" s="1">
        <v>190</v>
      </c>
      <c r="D6" s="1" t="s">
        <v>23</v>
      </c>
      <c r="E6" s="1" t="s">
        <v>1</v>
      </c>
      <c r="F6" s="53">
        <v>10</v>
      </c>
      <c r="G6" s="1">
        <v>1000</v>
      </c>
      <c r="H6" s="9"/>
      <c r="I6" s="26" t="s">
        <v>9</v>
      </c>
      <c r="J6" s="22">
        <f>B6*V3</f>
        <v>123.07692307692308</v>
      </c>
      <c r="K6" s="22">
        <f>B6*V4</f>
        <v>128</v>
      </c>
      <c r="L6" s="22">
        <f>B6*V5</f>
        <v>118.5185185185185</v>
      </c>
      <c r="M6" s="21">
        <f>B6*V6</f>
        <v>160</v>
      </c>
      <c r="N6" s="22">
        <f>B6*V7</f>
        <v>145.45454545454544</v>
      </c>
      <c r="O6" s="22">
        <f>B6*V8</f>
        <v>118.5185185185185</v>
      </c>
      <c r="P6" s="22">
        <f>B6*V9</f>
        <v>118.5185185185185</v>
      </c>
      <c r="Q6" s="22">
        <f>B6*V10</f>
        <v>118.5185185185185</v>
      </c>
      <c r="R6" s="22">
        <f>B6*V11</f>
        <v>160</v>
      </c>
      <c r="S6" s="22">
        <f>B6*V12</f>
        <v>160</v>
      </c>
      <c r="T6" s="9"/>
      <c r="U6" s="26" t="s">
        <v>9</v>
      </c>
      <c r="V6" s="19">
        <f t="shared" si="0"/>
        <v>0.5</v>
      </c>
      <c r="W6" s="50"/>
      <c r="X6" s="50"/>
      <c r="Y6" s="50"/>
      <c r="Z6" s="50"/>
      <c r="AA6" s="9"/>
    </row>
    <row r="7" spans="1:27" x14ac:dyDescent="0.3">
      <c r="A7" s="1" t="s">
        <v>10</v>
      </c>
      <c r="B7" s="1">
        <v>340</v>
      </c>
      <c r="C7" s="1">
        <v>210</v>
      </c>
      <c r="D7" s="1" t="s">
        <v>24</v>
      </c>
      <c r="E7" s="1" t="s">
        <v>1</v>
      </c>
      <c r="F7" s="53">
        <v>10</v>
      </c>
      <c r="G7" s="1">
        <v>1000</v>
      </c>
      <c r="H7" s="9"/>
      <c r="I7" s="26" t="s">
        <v>10</v>
      </c>
      <c r="J7" s="22">
        <f>B7*V3</f>
        <v>130.76923076923077</v>
      </c>
      <c r="K7" s="22">
        <f>B7*V4</f>
        <v>136</v>
      </c>
      <c r="L7" s="22">
        <f>B7*V5</f>
        <v>125.92592592592592</v>
      </c>
      <c r="M7" s="22">
        <f>B7*V6</f>
        <v>170</v>
      </c>
      <c r="N7" s="21">
        <f>B7*V7</f>
        <v>154.54545454545453</v>
      </c>
      <c r="O7" s="22">
        <f>B7*V8</f>
        <v>125.92592592592592</v>
      </c>
      <c r="P7" s="22">
        <f>B7*V9</f>
        <v>125.92592592592592</v>
      </c>
      <c r="Q7" s="22">
        <f>B7*V10</f>
        <v>125.92592592592592</v>
      </c>
      <c r="R7" s="22">
        <f>B7*V11</f>
        <v>170</v>
      </c>
      <c r="S7" s="22">
        <f>B7*V12</f>
        <v>170</v>
      </c>
      <c r="T7" s="9"/>
      <c r="U7" s="26" t="s">
        <v>10</v>
      </c>
      <c r="V7" s="19">
        <f t="shared" si="0"/>
        <v>0.45454545454545453</v>
      </c>
      <c r="W7" s="50"/>
      <c r="X7" s="50"/>
      <c r="Y7" s="50"/>
      <c r="Z7" s="50"/>
      <c r="AA7" s="9"/>
    </row>
    <row r="8" spans="1:27" x14ac:dyDescent="0.3">
      <c r="A8" s="1" t="s">
        <v>11</v>
      </c>
      <c r="B8" s="1">
        <v>350</v>
      </c>
      <c r="C8" s="1">
        <v>260</v>
      </c>
      <c r="D8" s="1" t="s">
        <v>25</v>
      </c>
      <c r="E8" s="1" t="s">
        <v>1</v>
      </c>
      <c r="F8" s="53">
        <v>10</v>
      </c>
      <c r="G8" s="1">
        <v>1000</v>
      </c>
      <c r="H8" s="9"/>
      <c r="I8" s="26" t="s">
        <v>11</v>
      </c>
      <c r="J8" s="22">
        <f>B8*V3</f>
        <v>134.61538461538461</v>
      </c>
      <c r="K8" s="22">
        <f>B8*V4</f>
        <v>140</v>
      </c>
      <c r="L8" s="22">
        <f>B8*V5</f>
        <v>129.62962962962962</v>
      </c>
      <c r="M8" s="22">
        <f>B8*V6</f>
        <v>175</v>
      </c>
      <c r="N8" s="22">
        <f>B8*V7</f>
        <v>159.09090909090909</v>
      </c>
      <c r="O8" s="21">
        <f>B8*V8</f>
        <v>129.62962962962962</v>
      </c>
      <c r="P8" s="22">
        <f>B8*V9</f>
        <v>129.62962962962962</v>
      </c>
      <c r="Q8" s="22">
        <f>B8*V10</f>
        <v>129.62962962962962</v>
      </c>
      <c r="R8" s="22">
        <f>B8*V11</f>
        <v>175</v>
      </c>
      <c r="S8" s="22">
        <f>B8*V12</f>
        <v>175</v>
      </c>
      <c r="T8" s="9"/>
      <c r="U8" s="26" t="s">
        <v>11</v>
      </c>
      <c r="V8" s="19">
        <f t="shared" si="0"/>
        <v>0.37037037037037035</v>
      </c>
      <c r="W8" s="50"/>
      <c r="X8" s="50"/>
      <c r="Y8" s="50"/>
      <c r="Z8" s="50"/>
      <c r="AA8" s="9"/>
    </row>
    <row r="9" spans="1:27" x14ac:dyDescent="0.3">
      <c r="A9" s="1" t="s">
        <v>12</v>
      </c>
      <c r="B9" s="1">
        <v>340</v>
      </c>
      <c r="C9" s="1">
        <v>260</v>
      </c>
      <c r="D9" s="1" t="s">
        <v>26</v>
      </c>
      <c r="E9" s="1" t="s">
        <v>19</v>
      </c>
      <c r="F9" s="53">
        <v>10</v>
      </c>
      <c r="G9" s="1">
        <v>1000</v>
      </c>
      <c r="H9" s="9"/>
      <c r="I9" s="26" t="s">
        <v>12</v>
      </c>
      <c r="J9" s="22">
        <f>B9*V3</f>
        <v>130.76923076923077</v>
      </c>
      <c r="K9" s="22">
        <f>B9*V4</f>
        <v>136</v>
      </c>
      <c r="L9" s="22">
        <f>B9*V5</f>
        <v>125.92592592592592</v>
      </c>
      <c r="M9" s="22">
        <f>B9*V6</f>
        <v>170</v>
      </c>
      <c r="N9" s="22">
        <f>B9*V7</f>
        <v>154.54545454545453</v>
      </c>
      <c r="O9" s="22">
        <f>B9*V8</f>
        <v>125.92592592592592</v>
      </c>
      <c r="P9" s="21">
        <f>B9*V9</f>
        <v>125.92592592592592</v>
      </c>
      <c r="Q9" s="22">
        <f>B9*V10</f>
        <v>125.92592592592592</v>
      </c>
      <c r="R9" s="22">
        <f>B9*V11</f>
        <v>170</v>
      </c>
      <c r="S9" s="22">
        <f>B9*V12</f>
        <v>170</v>
      </c>
      <c r="T9" s="9"/>
      <c r="U9" s="26" t="s">
        <v>12</v>
      </c>
      <c r="V9" s="19">
        <f t="shared" si="0"/>
        <v>0.37037037037037035</v>
      </c>
      <c r="W9" s="50"/>
      <c r="X9" s="50"/>
      <c r="Y9" s="50"/>
      <c r="Z9" s="50"/>
      <c r="AA9" s="9"/>
    </row>
    <row r="10" spans="1:27" x14ac:dyDescent="0.3">
      <c r="A10" s="1" t="s">
        <v>13</v>
      </c>
      <c r="B10" s="1">
        <v>335</v>
      </c>
      <c r="C10" s="1">
        <v>260</v>
      </c>
      <c r="D10" s="1" t="s">
        <v>27</v>
      </c>
      <c r="E10" s="1" t="s">
        <v>19</v>
      </c>
      <c r="F10" s="53">
        <v>10</v>
      </c>
      <c r="G10" s="1">
        <v>1000</v>
      </c>
      <c r="H10" s="9"/>
      <c r="I10" s="26" t="s">
        <v>13</v>
      </c>
      <c r="J10" s="22">
        <f>B10*V3</f>
        <v>128.84615384615384</v>
      </c>
      <c r="K10" s="22">
        <f>B10*V4</f>
        <v>134</v>
      </c>
      <c r="L10" s="22">
        <f>B10*V5</f>
        <v>124.07407407407406</v>
      </c>
      <c r="M10" s="22">
        <f>B10*V6</f>
        <v>167.5</v>
      </c>
      <c r="N10" s="22">
        <f>B10*V7</f>
        <v>152.27272727272728</v>
      </c>
      <c r="O10" s="22">
        <f>B10*V8</f>
        <v>124.07407407407406</v>
      </c>
      <c r="P10" s="22">
        <f>B10*V9</f>
        <v>124.07407407407406</v>
      </c>
      <c r="Q10" s="21">
        <f>B10*V10</f>
        <v>124.07407407407406</v>
      </c>
      <c r="R10" s="22">
        <f>B10*V11</f>
        <v>167.5</v>
      </c>
      <c r="S10" s="22">
        <f>B10*V12</f>
        <v>167.5</v>
      </c>
      <c r="T10" s="9"/>
      <c r="U10" s="26" t="s">
        <v>13</v>
      </c>
      <c r="V10" s="19">
        <f t="shared" si="0"/>
        <v>0.37037037037037035</v>
      </c>
      <c r="W10" s="50"/>
      <c r="X10" s="50"/>
      <c r="Y10" s="50"/>
      <c r="Z10" s="50"/>
      <c r="AA10" s="9"/>
    </row>
    <row r="11" spans="1:27" x14ac:dyDescent="0.3">
      <c r="A11" s="1" t="s">
        <v>14</v>
      </c>
      <c r="B11" s="1">
        <v>300</v>
      </c>
      <c r="C11" s="1">
        <v>190</v>
      </c>
      <c r="D11" s="1" t="s">
        <v>28</v>
      </c>
      <c r="E11" s="1" t="s">
        <v>22</v>
      </c>
      <c r="F11" s="53">
        <v>10</v>
      </c>
      <c r="G11" s="1">
        <v>1000</v>
      </c>
      <c r="H11" s="9"/>
      <c r="I11" s="26" t="s">
        <v>14</v>
      </c>
      <c r="J11" s="22">
        <f>B11*V3</f>
        <v>115.38461538461539</v>
      </c>
      <c r="K11" s="22">
        <f>B11*V4</f>
        <v>120</v>
      </c>
      <c r="L11" s="22">
        <f>B11*V5</f>
        <v>111.1111111111111</v>
      </c>
      <c r="M11" s="22">
        <f>B11*V6</f>
        <v>150</v>
      </c>
      <c r="N11" s="22">
        <f>B11*V7</f>
        <v>136.36363636363635</v>
      </c>
      <c r="O11" s="22">
        <f>B11*V8</f>
        <v>111.1111111111111</v>
      </c>
      <c r="P11" s="22">
        <f>B11*V9</f>
        <v>111.1111111111111</v>
      </c>
      <c r="Q11" s="22">
        <f>B11*V10</f>
        <v>111.1111111111111</v>
      </c>
      <c r="R11" s="21">
        <f>B11*V11</f>
        <v>150</v>
      </c>
      <c r="S11" s="22">
        <f>B11*V12</f>
        <v>150</v>
      </c>
      <c r="T11" s="9"/>
      <c r="U11" s="26" t="s">
        <v>14</v>
      </c>
      <c r="V11" s="19">
        <f t="shared" si="0"/>
        <v>0.5</v>
      </c>
      <c r="W11" s="50"/>
      <c r="X11" s="50"/>
      <c r="Y11" s="50"/>
      <c r="Z11" s="50"/>
      <c r="AA11" s="9"/>
    </row>
    <row r="12" spans="1:27" s="5" customFormat="1" x14ac:dyDescent="0.3">
      <c r="A12" s="5" t="s">
        <v>15</v>
      </c>
      <c r="B12" s="1">
        <v>300</v>
      </c>
      <c r="C12" s="5">
        <v>190</v>
      </c>
      <c r="D12" s="5" t="s">
        <v>29</v>
      </c>
      <c r="E12" s="5" t="s">
        <v>1</v>
      </c>
      <c r="F12" s="48">
        <v>10</v>
      </c>
      <c r="G12" s="5">
        <v>1000</v>
      </c>
      <c r="H12" s="10"/>
      <c r="I12" s="27" t="s">
        <v>15</v>
      </c>
      <c r="J12" s="23">
        <f>B12*V3</f>
        <v>115.38461538461539</v>
      </c>
      <c r="K12" s="23">
        <f>B12*V4</f>
        <v>120</v>
      </c>
      <c r="L12" s="23">
        <f>B12*V5</f>
        <v>111.1111111111111</v>
      </c>
      <c r="M12" s="23">
        <f>B12*V6</f>
        <v>150</v>
      </c>
      <c r="N12" s="23">
        <f>B12*V7</f>
        <v>136.36363636363635</v>
      </c>
      <c r="O12" s="23">
        <f>B12*V8</f>
        <v>111.1111111111111</v>
      </c>
      <c r="P12" s="23">
        <f>B12*V9</f>
        <v>111.1111111111111</v>
      </c>
      <c r="Q12" s="23">
        <f>B12*V10</f>
        <v>111.1111111111111</v>
      </c>
      <c r="R12" s="23">
        <f>B12*V11</f>
        <v>150</v>
      </c>
      <c r="S12" s="24">
        <f>B12*V12</f>
        <v>150</v>
      </c>
      <c r="T12" s="10"/>
      <c r="U12" s="27" t="s">
        <v>15</v>
      </c>
      <c r="V12" s="19">
        <f t="shared" si="0"/>
        <v>0.5</v>
      </c>
      <c r="W12" s="51"/>
      <c r="X12" s="51"/>
      <c r="Y12" s="51"/>
      <c r="Z12" s="51"/>
      <c r="AA12" s="10"/>
    </row>
    <row r="13" spans="1:27" s="38" customFormat="1" x14ac:dyDescent="0.3">
      <c r="A13" s="40" t="s">
        <v>40</v>
      </c>
      <c r="B13" s="38">
        <f>MAX(B3:B12)</f>
        <v>350</v>
      </c>
      <c r="C13" s="38">
        <f>MAX(C3:C12)</f>
        <v>260</v>
      </c>
      <c r="D13" s="56"/>
      <c r="E13" s="56"/>
      <c r="F13" s="56">
        <f t="shared" ref="F13:S13" si="1">MAX(F3:F12)</f>
        <v>10</v>
      </c>
      <c r="H13" s="39">
        <f t="shared" si="1"/>
        <v>0</v>
      </c>
      <c r="I13" s="41"/>
      <c r="J13" s="37">
        <f t="shared" si="1"/>
        <v>134.61538461538461</v>
      </c>
      <c r="K13" s="37">
        <f t="shared" si="1"/>
        <v>140</v>
      </c>
      <c r="L13" s="37">
        <f t="shared" si="1"/>
        <v>129.62962962962962</v>
      </c>
      <c r="M13" s="37">
        <f t="shared" si="1"/>
        <v>175</v>
      </c>
      <c r="N13" s="37">
        <f t="shared" si="1"/>
        <v>159.09090909090909</v>
      </c>
      <c r="O13" s="37">
        <f t="shared" si="1"/>
        <v>129.62962962962962</v>
      </c>
      <c r="P13" s="37">
        <f t="shared" si="1"/>
        <v>129.62962962962962</v>
      </c>
      <c r="Q13" s="37">
        <f t="shared" si="1"/>
        <v>129.62962962962962</v>
      </c>
      <c r="R13" s="37">
        <f t="shared" si="1"/>
        <v>175</v>
      </c>
      <c r="S13" s="37">
        <f t="shared" si="1"/>
        <v>175</v>
      </c>
      <c r="T13" s="39"/>
      <c r="U13" s="52"/>
      <c r="V13" s="52"/>
      <c r="W13" s="52"/>
      <c r="X13" s="52"/>
      <c r="Y13" s="52"/>
      <c r="Z13" s="52"/>
      <c r="AA13" s="39"/>
    </row>
    <row r="14" spans="1:27" s="38" customFormat="1" x14ac:dyDescent="0.3">
      <c r="A14" s="40" t="s">
        <v>39</v>
      </c>
      <c r="B14" s="38">
        <f>MIN(B3:B12)</f>
        <v>300</v>
      </c>
      <c r="C14" s="38">
        <f>MIN(C3:C12)</f>
        <v>190</v>
      </c>
      <c r="D14" s="56"/>
      <c r="E14" s="56"/>
      <c r="F14" s="56">
        <f t="shared" ref="F14:S14" si="2">MIN(F3:F12)</f>
        <v>10</v>
      </c>
      <c r="H14" s="39">
        <f t="shared" si="2"/>
        <v>0</v>
      </c>
      <c r="I14" s="41"/>
      <c r="J14" s="37">
        <f t="shared" si="2"/>
        <v>115.38461538461539</v>
      </c>
      <c r="K14" s="37">
        <f t="shared" si="2"/>
        <v>120</v>
      </c>
      <c r="L14" s="37">
        <f t="shared" si="2"/>
        <v>111.1111111111111</v>
      </c>
      <c r="M14" s="37">
        <f t="shared" si="2"/>
        <v>150</v>
      </c>
      <c r="N14" s="37">
        <f t="shared" si="2"/>
        <v>136.36363636363635</v>
      </c>
      <c r="O14" s="37">
        <f t="shared" si="2"/>
        <v>111.1111111111111</v>
      </c>
      <c r="P14" s="37">
        <f t="shared" si="2"/>
        <v>111.1111111111111</v>
      </c>
      <c r="Q14" s="37">
        <f t="shared" si="2"/>
        <v>111.1111111111111</v>
      </c>
      <c r="R14" s="37">
        <f t="shared" si="2"/>
        <v>150</v>
      </c>
      <c r="S14" s="37">
        <f t="shared" si="2"/>
        <v>150</v>
      </c>
      <c r="T14" s="39"/>
      <c r="U14" s="56"/>
      <c r="V14" s="56"/>
      <c r="W14" s="56"/>
      <c r="X14" s="56"/>
      <c r="Y14" s="56"/>
      <c r="Z14" s="56"/>
      <c r="AA14" s="39"/>
    </row>
    <row r="15" spans="1:27" x14ac:dyDescent="0.3">
      <c r="A15" s="61" t="s">
        <v>44</v>
      </c>
      <c r="B15" s="62"/>
      <c r="C15" s="62"/>
      <c r="D15" s="62"/>
      <c r="E15" s="62"/>
      <c r="F15" s="62"/>
      <c r="G15" s="63"/>
      <c r="H15" s="9"/>
      <c r="T15" s="11"/>
      <c r="AA15" s="9"/>
    </row>
    <row r="16" spans="1:27" x14ac:dyDescent="0.3">
      <c r="A16" s="58" t="s">
        <v>41</v>
      </c>
      <c r="B16" s="64"/>
      <c r="C16" s="64"/>
      <c r="D16" s="64"/>
      <c r="E16" s="64"/>
      <c r="F16" s="64"/>
      <c r="G16" s="64"/>
      <c r="H16" s="9"/>
      <c r="J16" s="59" t="s">
        <v>36</v>
      </c>
      <c r="K16" s="59"/>
      <c r="L16" s="59"/>
      <c r="M16" s="59"/>
      <c r="N16" s="59"/>
      <c r="O16" s="59"/>
      <c r="P16" s="59"/>
      <c r="Q16" s="59"/>
      <c r="R16" s="59"/>
      <c r="S16" s="59"/>
      <c r="T16" s="9"/>
      <c r="U16" s="58" t="s">
        <v>42</v>
      </c>
      <c r="V16" s="59"/>
      <c r="W16" s="59"/>
      <c r="X16" s="59"/>
      <c r="Y16" s="59"/>
      <c r="Z16" s="33"/>
      <c r="AA16" s="9"/>
    </row>
    <row r="17" spans="1:27" x14ac:dyDescent="0.3">
      <c r="A17" s="30" t="s">
        <v>0</v>
      </c>
      <c r="B17" s="15" t="s">
        <v>33</v>
      </c>
      <c r="C17" s="16" t="s">
        <v>5</v>
      </c>
      <c r="D17" s="17" t="s">
        <v>20</v>
      </c>
      <c r="E17" s="31"/>
      <c r="F17" s="5"/>
      <c r="G17" s="5"/>
      <c r="H17" s="9"/>
      <c r="I17" s="32" t="s">
        <v>34</v>
      </c>
      <c r="J17" s="18" t="s">
        <v>6</v>
      </c>
      <c r="K17" s="18" t="s">
        <v>7</v>
      </c>
      <c r="L17" s="18" t="s">
        <v>8</v>
      </c>
      <c r="M17" s="18" t="s">
        <v>9</v>
      </c>
      <c r="N17" s="18" t="s">
        <v>10</v>
      </c>
      <c r="O17" s="18" t="s">
        <v>11</v>
      </c>
      <c r="P17" s="18" t="s">
        <v>12</v>
      </c>
      <c r="Q17" s="18" t="s">
        <v>13</v>
      </c>
      <c r="R17" s="18" t="s">
        <v>14</v>
      </c>
      <c r="S17" s="18" t="s">
        <v>15</v>
      </c>
      <c r="T17" s="9"/>
      <c r="U17" s="25" t="s">
        <v>34</v>
      </c>
      <c r="V17" s="18"/>
      <c r="W17" s="43"/>
      <c r="X17" s="43"/>
      <c r="Y17" s="43"/>
      <c r="Z17" s="43"/>
      <c r="AA17" s="9"/>
    </row>
    <row r="18" spans="1:27" x14ac:dyDescent="0.3">
      <c r="A18" s="28" t="s">
        <v>6</v>
      </c>
      <c r="B18" s="46"/>
      <c r="C18" s="46"/>
      <c r="D18" s="29"/>
      <c r="F18" s="29"/>
      <c r="G18" s="29"/>
      <c r="H18" s="9"/>
      <c r="I18" s="26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9"/>
      <c r="U18" s="26" t="s">
        <v>6</v>
      </c>
      <c r="V18" s="44"/>
      <c r="W18" s="44"/>
      <c r="X18" s="53"/>
      <c r="Y18" s="53"/>
      <c r="Z18" s="53"/>
      <c r="AA18" s="9"/>
    </row>
    <row r="19" spans="1:27" x14ac:dyDescent="0.3">
      <c r="A19" s="28" t="s">
        <v>7</v>
      </c>
      <c r="B19" s="46"/>
      <c r="C19" s="46"/>
      <c r="D19" s="29"/>
      <c r="F19" s="29"/>
      <c r="G19" s="29"/>
      <c r="H19" s="9"/>
      <c r="I19" s="26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9"/>
      <c r="U19" s="26" t="s">
        <v>7</v>
      </c>
      <c r="V19" s="44"/>
      <c r="W19" s="44"/>
      <c r="X19" s="44"/>
      <c r="Y19" s="44"/>
      <c r="Z19" s="44"/>
      <c r="AA19" s="9"/>
    </row>
    <row r="20" spans="1:27" x14ac:dyDescent="0.3">
      <c r="A20" s="28" t="s">
        <v>8</v>
      </c>
      <c r="B20" s="29">
        <v>165</v>
      </c>
      <c r="C20" s="42">
        <v>150</v>
      </c>
      <c r="D20" s="29"/>
      <c r="F20" s="29"/>
      <c r="G20" s="29"/>
      <c r="H20" s="9"/>
      <c r="I20" s="26" t="s">
        <v>8</v>
      </c>
      <c r="J20" s="1">
        <f>B20</f>
        <v>165</v>
      </c>
      <c r="K20" s="1">
        <f>B20</f>
        <v>165</v>
      </c>
      <c r="L20" s="1">
        <f>B20</f>
        <v>165</v>
      </c>
      <c r="M20" s="1">
        <f>B20</f>
        <v>165</v>
      </c>
      <c r="N20" s="1">
        <f>B20</f>
        <v>165</v>
      </c>
      <c r="O20" s="1">
        <f>B20</f>
        <v>165</v>
      </c>
      <c r="P20" s="1">
        <f>B20</f>
        <v>165</v>
      </c>
      <c r="Q20" s="1">
        <f>B20</f>
        <v>165</v>
      </c>
      <c r="R20" s="1">
        <f>B20</f>
        <v>165</v>
      </c>
      <c r="S20" s="1">
        <f>B20</f>
        <v>165</v>
      </c>
      <c r="T20" s="9"/>
      <c r="U20" s="26" t="s">
        <v>8</v>
      </c>
      <c r="V20" s="20">
        <v>0.15</v>
      </c>
      <c r="W20" s="44"/>
      <c r="X20" s="44"/>
      <c r="Y20" s="44"/>
      <c r="Z20" s="44"/>
      <c r="AA20" s="9"/>
    </row>
    <row r="21" spans="1:27" x14ac:dyDescent="0.3">
      <c r="A21" s="28" t="s">
        <v>9</v>
      </c>
      <c r="B21" s="29">
        <v>400</v>
      </c>
      <c r="C21" s="46"/>
      <c r="D21" s="29"/>
      <c r="F21" s="29"/>
      <c r="G21" s="29"/>
      <c r="H21" s="9"/>
      <c r="I21" s="26" t="s">
        <v>9</v>
      </c>
      <c r="J21" s="1">
        <f>B21</f>
        <v>400</v>
      </c>
      <c r="K21" s="1">
        <f>B21</f>
        <v>400</v>
      </c>
      <c r="L21" s="1">
        <f>B21</f>
        <v>400</v>
      </c>
      <c r="M21" s="1">
        <f>B21</f>
        <v>400</v>
      </c>
      <c r="N21" s="1">
        <f>B21</f>
        <v>400</v>
      </c>
      <c r="O21" s="1">
        <f>B21</f>
        <v>400</v>
      </c>
      <c r="P21" s="1">
        <f>B21</f>
        <v>400</v>
      </c>
      <c r="Q21" s="1">
        <f>B21</f>
        <v>400</v>
      </c>
      <c r="R21" s="1">
        <f>B21</f>
        <v>400</v>
      </c>
      <c r="S21" s="1">
        <f>B21</f>
        <v>400</v>
      </c>
      <c r="T21" s="9"/>
      <c r="U21" s="26" t="s">
        <v>9</v>
      </c>
      <c r="V21" s="20">
        <v>0.28000000000000003</v>
      </c>
      <c r="W21" s="44"/>
      <c r="X21" s="44"/>
      <c r="Y21" s="44"/>
      <c r="Z21" s="44"/>
      <c r="AA21" s="9"/>
    </row>
    <row r="22" spans="1:27" x14ac:dyDescent="0.3">
      <c r="A22" s="28" t="s">
        <v>10</v>
      </c>
      <c r="B22" s="29">
        <v>410</v>
      </c>
      <c r="C22" s="46"/>
      <c r="D22" s="29"/>
      <c r="F22" s="29"/>
      <c r="G22" s="29"/>
      <c r="H22" s="9"/>
      <c r="I22" s="26" t="s">
        <v>10</v>
      </c>
      <c r="J22" s="1">
        <f>B22</f>
        <v>410</v>
      </c>
      <c r="K22" s="1">
        <f>B22</f>
        <v>410</v>
      </c>
      <c r="L22" s="1">
        <f>B22</f>
        <v>410</v>
      </c>
      <c r="M22" s="1">
        <f>B22</f>
        <v>410</v>
      </c>
      <c r="N22" s="1">
        <f>B22</f>
        <v>410</v>
      </c>
      <c r="O22" s="1">
        <f>B22</f>
        <v>410</v>
      </c>
      <c r="P22" s="1">
        <f>B22</f>
        <v>410</v>
      </c>
      <c r="Q22" s="1">
        <f>B22</f>
        <v>410</v>
      </c>
      <c r="R22" s="1">
        <f>B22</f>
        <v>410</v>
      </c>
      <c r="S22" s="1">
        <f>B22</f>
        <v>410</v>
      </c>
      <c r="T22" s="9"/>
      <c r="U22" s="26" t="s">
        <v>10</v>
      </c>
      <c r="V22" s="20">
        <v>0.34</v>
      </c>
      <c r="W22" s="44"/>
      <c r="X22" s="44"/>
      <c r="Y22" s="44"/>
      <c r="Z22" s="44"/>
      <c r="AA22" s="9"/>
    </row>
    <row r="23" spans="1:27" x14ac:dyDescent="0.3">
      <c r="A23" s="28" t="s">
        <v>11</v>
      </c>
      <c r="B23" s="29">
        <v>380</v>
      </c>
      <c r="C23" s="46"/>
      <c r="D23" s="29"/>
      <c r="F23" s="29"/>
      <c r="G23" s="29"/>
      <c r="H23" s="9"/>
      <c r="I23" s="26" t="s">
        <v>11</v>
      </c>
      <c r="J23" s="1">
        <f>B23</f>
        <v>380</v>
      </c>
      <c r="K23" s="1">
        <f>B23</f>
        <v>380</v>
      </c>
      <c r="L23" s="1">
        <f>B23</f>
        <v>380</v>
      </c>
      <c r="M23" s="1">
        <f>B23</f>
        <v>380</v>
      </c>
      <c r="N23" s="1">
        <f>B23</f>
        <v>380</v>
      </c>
      <c r="O23" s="1">
        <f>B23</f>
        <v>380</v>
      </c>
      <c r="P23" s="1">
        <f>B23</f>
        <v>380</v>
      </c>
      <c r="Q23" s="1">
        <f>B23</f>
        <v>380</v>
      </c>
      <c r="R23" s="1">
        <f>B23</f>
        <v>380</v>
      </c>
      <c r="S23" s="1">
        <f>B23</f>
        <v>380</v>
      </c>
      <c r="T23" s="9"/>
      <c r="U23" s="26" t="s">
        <v>11</v>
      </c>
      <c r="V23" s="20">
        <v>0.27</v>
      </c>
      <c r="W23" s="44"/>
      <c r="X23" s="44"/>
      <c r="Y23" s="44"/>
      <c r="Z23" s="44"/>
      <c r="AA23" s="9"/>
    </row>
    <row r="24" spans="1:27" x14ac:dyDescent="0.3">
      <c r="A24" s="28" t="s">
        <v>12</v>
      </c>
      <c r="B24" s="46"/>
      <c r="C24" s="46"/>
      <c r="D24" s="29"/>
      <c r="F24" s="29"/>
      <c r="G24" s="29"/>
      <c r="H24" s="9"/>
      <c r="I24" s="26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9"/>
      <c r="U24" s="26" t="s">
        <v>12</v>
      </c>
      <c r="V24" s="44"/>
      <c r="W24" s="44"/>
      <c r="X24" s="44"/>
      <c r="Y24" s="44"/>
      <c r="Z24" s="44"/>
      <c r="AA24" s="9"/>
    </row>
    <row r="25" spans="1:27" x14ac:dyDescent="0.3">
      <c r="A25" s="28" t="s">
        <v>13</v>
      </c>
      <c r="B25" s="46"/>
      <c r="C25" s="46"/>
      <c r="D25" s="29"/>
      <c r="F25" s="29"/>
      <c r="G25" s="29"/>
      <c r="H25" s="9"/>
      <c r="I25" s="26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9"/>
      <c r="U25" s="26" t="s">
        <v>13</v>
      </c>
      <c r="V25" s="44"/>
      <c r="W25" s="44"/>
      <c r="X25" s="44"/>
      <c r="Y25" s="44"/>
      <c r="Z25" s="44"/>
      <c r="AA25" s="9"/>
    </row>
    <row r="26" spans="1:27" x14ac:dyDescent="0.3">
      <c r="A26" s="28" t="s">
        <v>14</v>
      </c>
      <c r="B26" s="53"/>
      <c r="C26" s="29">
        <f>B11</f>
        <v>300</v>
      </c>
      <c r="D26" s="29"/>
      <c r="F26" s="29"/>
      <c r="G26" s="29"/>
      <c r="H26" s="10"/>
      <c r="I26" s="26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9"/>
      <c r="U26" s="26" t="s">
        <v>14</v>
      </c>
      <c r="V26" s="44"/>
      <c r="W26" s="44"/>
      <c r="X26" s="44"/>
      <c r="Y26" s="44"/>
      <c r="Z26" s="44"/>
      <c r="AA26" s="9"/>
    </row>
    <row r="27" spans="1:27" x14ac:dyDescent="0.3">
      <c r="A27" s="31" t="s">
        <v>15</v>
      </c>
      <c r="B27" s="5">
        <v>420</v>
      </c>
      <c r="C27" s="48"/>
      <c r="D27" s="5"/>
      <c r="E27" s="5"/>
      <c r="F27" s="5"/>
      <c r="G27" s="5"/>
      <c r="H27" s="9"/>
      <c r="I27" s="27" t="s">
        <v>15</v>
      </c>
      <c r="J27" s="5">
        <f>B27</f>
        <v>420</v>
      </c>
      <c r="K27" s="5">
        <f>B27</f>
        <v>420</v>
      </c>
      <c r="L27" s="5">
        <f>B27</f>
        <v>420</v>
      </c>
      <c r="M27" s="5">
        <f>B27</f>
        <v>420</v>
      </c>
      <c r="N27" s="5">
        <f>B27</f>
        <v>420</v>
      </c>
      <c r="O27" s="5">
        <f>B27</f>
        <v>420</v>
      </c>
      <c r="P27" s="5">
        <f>B27</f>
        <v>420</v>
      </c>
      <c r="Q27" s="5">
        <f>B27</f>
        <v>420</v>
      </c>
      <c r="R27" s="5">
        <f>B27</f>
        <v>420</v>
      </c>
      <c r="S27" s="5">
        <f>B27</f>
        <v>420</v>
      </c>
      <c r="T27" s="9"/>
      <c r="U27" s="27" t="s">
        <v>15</v>
      </c>
      <c r="V27" s="45">
        <v>0.26</v>
      </c>
      <c r="W27" s="54"/>
      <c r="X27" s="54"/>
      <c r="Y27" s="54"/>
      <c r="Z27" s="54"/>
      <c r="AA27" s="10"/>
    </row>
    <row r="28" spans="1:27" x14ac:dyDescent="0.3">
      <c r="A28" s="28"/>
      <c r="B28" s="29"/>
      <c r="C28" s="29"/>
      <c r="D28" s="29"/>
      <c r="E28" s="29"/>
      <c r="F28" s="29"/>
      <c r="G28" s="29"/>
      <c r="H28" s="9"/>
      <c r="T28" s="11"/>
      <c r="AA28" s="9"/>
    </row>
    <row r="29" spans="1:27" x14ac:dyDescent="0.3">
      <c r="A29" s="28"/>
      <c r="B29" s="29"/>
      <c r="C29" s="29"/>
      <c r="D29" s="29"/>
      <c r="E29" s="29"/>
      <c r="F29" s="29"/>
      <c r="G29" s="29"/>
      <c r="H29" s="9"/>
      <c r="I29" s="58" t="s">
        <v>38</v>
      </c>
      <c r="J29" s="59"/>
      <c r="K29" s="59"/>
      <c r="L29" s="59"/>
      <c r="M29" s="59"/>
      <c r="N29" s="59"/>
      <c r="O29" s="59"/>
      <c r="P29" s="59"/>
      <c r="Q29" s="59"/>
      <c r="R29" s="59"/>
      <c r="S29" s="60"/>
      <c r="T29" s="9"/>
      <c r="U29" s="58" t="s">
        <v>43</v>
      </c>
      <c r="V29" s="64"/>
      <c r="W29" s="64"/>
      <c r="X29" s="64"/>
      <c r="Y29" s="64"/>
      <c r="Z29" s="64"/>
      <c r="AA29" s="9"/>
    </row>
    <row r="30" spans="1:27" x14ac:dyDescent="0.3">
      <c r="A30" s="28"/>
      <c r="B30" s="29"/>
      <c r="C30" s="29"/>
      <c r="D30" s="29"/>
      <c r="E30" s="29"/>
      <c r="F30" s="29"/>
      <c r="G30" s="29"/>
      <c r="H30" s="9"/>
      <c r="I30" s="32" t="s">
        <v>34</v>
      </c>
      <c r="J30" s="18" t="s">
        <v>6</v>
      </c>
      <c r="K30" s="18" t="s">
        <v>7</v>
      </c>
      <c r="L30" s="18" t="s">
        <v>8</v>
      </c>
      <c r="M30" s="18" t="s">
        <v>9</v>
      </c>
      <c r="N30" s="18" t="s">
        <v>10</v>
      </c>
      <c r="O30" s="18" t="s">
        <v>11</v>
      </c>
      <c r="P30" s="18" t="s">
        <v>12</v>
      </c>
      <c r="Q30" s="18" t="s">
        <v>13</v>
      </c>
      <c r="R30" s="18" t="s">
        <v>14</v>
      </c>
      <c r="S30" s="18" t="s">
        <v>15</v>
      </c>
      <c r="T30" s="9"/>
      <c r="U30" s="25" t="s">
        <v>34</v>
      </c>
      <c r="V30" s="18"/>
      <c r="W30" s="43"/>
      <c r="X30" s="43"/>
      <c r="Y30" s="43"/>
      <c r="Z30" s="43"/>
      <c r="AA30" s="10"/>
    </row>
    <row r="31" spans="1:27" x14ac:dyDescent="0.3">
      <c r="A31" s="28"/>
      <c r="B31" s="29"/>
      <c r="C31" s="29"/>
      <c r="D31" s="29"/>
      <c r="E31" s="29"/>
      <c r="F31" s="29"/>
      <c r="G31" s="29"/>
      <c r="H31" s="9"/>
      <c r="I31" s="26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9"/>
      <c r="U31" s="26" t="s">
        <v>6</v>
      </c>
      <c r="V31" s="44"/>
      <c r="W31" s="44"/>
      <c r="X31" s="53"/>
      <c r="Y31" s="44"/>
      <c r="Z31" s="44"/>
      <c r="AA31" s="9"/>
    </row>
    <row r="32" spans="1:27" x14ac:dyDescent="0.3">
      <c r="A32" s="28"/>
      <c r="B32" s="29"/>
      <c r="C32" s="29"/>
      <c r="D32" s="29"/>
      <c r="E32" s="29"/>
      <c r="F32" s="29"/>
      <c r="G32" s="29"/>
      <c r="H32" s="9"/>
      <c r="I32" s="26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9"/>
      <c r="U32" s="26" t="s">
        <v>7</v>
      </c>
      <c r="V32" s="44"/>
      <c r="W32" s="44"/>
      <c r="X32" s="44"/>
      <c r="Y32" s="44"/>
      <c r="Z32" s="44"/>
      <c r="AA32" s="9"/>
    </row>
    <row r="33" spans="1:27" x14ac:dyDescent="0.3">
      <c r="A33" s="28"/>
      <c r="B33" s="29"/>
      <c r="C33" s="29"/>
      <c r="D33" s="29"/>
      <c r="E33" s="29"/>
      <c r="F33" s="29"/>
      <c r="G33" s="29"/>
      <c r="H33" s="9"/>
      <c r="I33" s="26" t="s">
        <v>8</v>
      </c>
      <c r="J33" s="1">
        <f>C20*V33</f>
        <v>75</v>
      </c>
      <c r="K33" s="1">
        <f>C20*V33</f>
        <v>75</v>
      </c>
      <c r="L33" s="1">
        <f>C20*V33</f>
        <v>75</v>
      </c>
      <c r="M33" s="1">
        <f>C20*V33</f>
        <v>75</v>
      </c>
      <c r="N33" s="1">
        <f>C20*V33</f>
        <v>75</v>
      </c>
      <c r="O33" s="1">
        <f>C20*V33</f>
        <v>75</v>
      </c>
      <c r="P33" s="1">
        <f>C20*V33</f>
        <v>75</v>
      </c>
      <c r="Q33" s="1">
        <f>C20*V33</f>
        <v>75</v>
      </c>
      <c r="R33" s="1">
        <f>C20*V33</f>
        <v>75</v>
      </c>
      <c r="S33" s="1">
        <f>C20*V33</f>
        <v>75</v>
      </c>
      <c r="T33" s="9"/>
      <c r="U33" s="26" t="s">
        <v>8</v>
      </c>
      <c r="V33" s="19">
        <v>0.5</v>
      </c>
      <c r="W33" s="44"/>
      <c r="X33" s="44"/>
      <c r="Y33" s="44"/>
      <c r="Z33" s="44"/>
      <c r="AA33" s="9"/>
    </row>
    <row r="34" spans="1:27" x14ac:dyDescent="0.3">
      <c r="A34" s="28"/>
      <c r="B34" s="29"/>
      <c r="C34" s="29"/>
      <c r="D34" s="29"/>
      <c r="E34" s="29"/>
      <c r="F34" s="29"/>
      <c r="G34" s="29"/>
      <c r="H34" s="9"/>
      <c r="I34" s="26"/>
      <c r="J34" s="46"/>
      <c r="K34" s="46"/>
      <c r="L34" s="46"/>
      <c r="M34" s="46"/>
      <c r="N34" s="46"/>
      <c r="O34" s="46"/>
      <c r="P34" s="46"/>
      <c r="Q34" s="46"/>
      <c r="R34" s="46"/>
      <c r="S34" s="47"/>
      <c r="T34" s="9"/>
      <c r="U34" s="26" t="s">
        <v>9</v>
      </c>
      <c r="V34" s="44"/>
      <c r="W34" s="44"/>
      <c r="X34" s="44"/>
      <c r="Y34" s="44"/>
      <c r="Z34" s="44"/>
      <c r="AA34" s="9"/>
    </row>
    <row r="35" spans="1:27" x14ac:dyDescent="0.3">
      <c r="A35" s="28"/>
      <c r="B35" s="29"/>
      <c r="C35" s="29"/>
      <c r="D35" s="29"/>
      <c r="E35" s="29"/>
      <c r="F35" s="29"/>
      <c r="G35" s="29"/>
      <c r="H35" s="9"/>
      <c r="I35" s="26"/>
      <c r="J35" s="46"/>
      <c r="K35" s="46"/>
      <c r="L35" s="46"/>
      <c r="M35" s="46"/>
      <c r="N35" s="46"/>
      <c r="O35" s="46"/>
      <c r="P35" s="46"/>
      <c r="Q35" s="46"/>
      <c r="R35" s="46"/>
      <c r="S35" s="47"/>
      <c r="T35" s="9"/>
      <c r="U35" s="26" t="s">
        <v>10</v>
      </c>
      <c r="V35" s="44"/>
      <c r="W35" s="44"/>
      <c r="X35" s="44"/>
      <c r="Y35" s="44"/>
      <c r="Z35" s="44"/>
      <c r="AA35" s="9"/>
    </row>
    <row r="36" spans="1:27" x14ac:dyDescent="0.3">
      <c r="A36" s="28"/>
      <c r="B36" s="29"/>
      <c r="C36" s="29"/>
      <c r="D36" s="29"/>
      <c r="E36" s="29"/>
      <c r="F36" s="29"/>
      <c r="G36" s="29"/>
      <c r="H36" s="9"/>
      <c r="I36" s="26"/>
      <c r="J36" s="46"/>
      <c r="K36" s="46"/>
      <c r="L36" s="46"/>
      <c r="M36" s="46"/>
      <c r="N36" s="46"/>
      <c r="O36" s="46"/>
      <c r="P36" s="46"/>
      <c r="Q36" s="46"/>
      <c r="R36" s="46"/>
      <c r="S36" s="47"/>
      <c r="T36" s="9"/>
      <c r="U36" s="26" t="s">
        <v>11</v>
      </c>
      <c r="V36" s="44"/>
      <c r="W36" s="44"/>
      <c r="X36" s="44"/>
      <c r="Y36" s="44"/>
      <c r="Z36" s="44"/>
      <c r="AA36" s="9"/>
    </row>
    <row r="37" spans="1:27" x14ac:dyDescent="0.3">
      <c r="A37" s="28"/>
      <c r="B37" s="29"/>
      <c r="C37" s="29"/>
      <c r="D37" s="29"/>
      <c r="E37" s="29"/>
      <c r="F37" s="29"/>
      <c r="G37" s="29"/>
      <c r="H37" s="9"/>
      <c r="I37" s="26"/>
      <c r="J37" s="46"/>
      <c r="K37" s="46"/>
      <c r="L37" s="46"/>
      <c r="M37" s="46"/>
      <c r="N37" s="46"/>
      <c r="O37" s="46"/>
      <c r="P37" s="46"/>
      <c r="Q37" s="46"/>
      <c r="R37" s="46"/>
      <c r="S37" s="47"/>
      <c r="T37" s="9"/>
      <c r="U37" s="26" t="s">
        <v>12</v>
      </c>
      <c r="V37" s="44"/>
      <c r="W37" s="44"/>
      <c r="X37" s="44"/>
      <c r="Y37" s="44"/>
      <c r="Z37" s="44"/>
      <c r="AA37" s="9"/>
    </row>
    <row r="38" spans="1:27" x14ac:dyDescent="0.3">
      <c r="A38" s="28"/>
      <c r="B38" s="29"/>
      <c r="C38" s="29"/>
      <c r="D38" s="29"/>
      <c r="E38" s="29"/>
      <c r="F38" s="29"/>
      <c r="G38" s="29"/>
      <c r="H38" s="9"/>
      <c r="I38" s="26"/>
      <c r="J38" s="48"/>
      <c r="K38" s="48"/>
      <c r="L38" s="48"/>
      <c r="M38" s="48"/>
      <c r="N38" s="48"/>
      <c r="O38" s="48"/>
      <c r="P38" s="48"/>
      <c r="Q38" s="48"/>
      <c r="R38" s="48"/>
      <c r="S38" s="49"/>
      <c r="T38" s="9"/>
      <c r="U38" s="26" t="s">
        <v>13</v>
      </c>
      <c r="V38" s="44"/>
      <c r="W38" s="44"/>
      <c r="X38" s="44"/>
      <c r="Y38" s="44"/>
      <c r="Z38" s="44"/>
      <c r="AA38" s="9"/>
    </row>
    <row r="39" spans="1:27" x14ac:dyDescent="0.3">
      <c r="A39" s="28"/>
      <c r="B39" s="29"/>
      <c r="C39" s="29"/>
      <c r="D39" s="29"/>
      <c r="E39" s="29"/>
      <c r="F39" s="29"/>
      <c r="G39" s="29"/>
      <c r="H39" s="10"/>
      <c r="I39" s="26" t="s">
        <v>14</v>
      </c>
      <c r="J39" s="1">
        <f>C26*V39</f>
        <v>180</v>
      </c>
      <c r="K39" s="1">
        <f>C26*V39</f>
        <v>180</v>
      </c>
      <c r="L39" s="1">
        <f>C26*V39</f>
        <v>180</v>
      </c>
      <c r="M39" s="1">
        <f>C26*V39</f>
        <v>180</v>
      </c>
      <c r="N39" s="1">
        <f>C26*V39</f>
        <v>180</v>
      </c>
      <c r="O39" s="1">
        <f>C26*V39</f>
        <v>180</v>
      </c>
      <c r="P39" s="1">
        <f>C26*V39</f>
        <v>180</v>
      </c>
      <c r="Q39" s="1">
        <f>C26*V39</f>
        <v>180</v>
      </c>
      <c r="R39" s="1">
        <f>C26*V39</f>
        <v>180</v>
      </c>
      <c r="S39" s="1">
        <f>C26*V39</f>
        <v>180</v>
      </c>
      <c r="T39" s="9"/>
      <c r="U39" s="26" t="s">
        <v>14</v>
      </c>
      <c r="V39" s="19">
        <v>0.6</v>
      </c>
      <c r="W39" s="44"/>
      <c r="X39" s="44"/>
      <c r="Y39" s="44"/>
      <c r="Z39" s="44"/>
      <c r="AA39" s="9"/>
    </row>
    <row r="40" spans="1:27" x14ac:dyDescent="0.3">
      <c r="I40" s="27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10"/>
      <c r="U40" s="27" t="s">
        <v>15</v>
      </c>
      <c r="V40" s="54"/>
      <c r="W40" s="54"/>
      <c r="X40" s="54"/>
      <c r="Y40" s="54"/>
      <c r="Z40" s="54"/>
    </row>
  </sheetData>
  <mergeCells count="8">
    <mergeCell ref="I29:S29"/>
    <mergeCell ref="A15:G15"/>
    <mergeCell ref="U1:V1"/>
    <mergeCell ref="U16:Y16"/>
    <mergeCell ref="U29:Z29"/>
    <mergeCell ref="A16:G16"/>
    <mergeCell ref="A1:G1"/>
    <mergeCell ref="J16:S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2021-04-03T18:09:42Z</dcterms:created>
  <dcterms:modified xsi:type="dcterms:W3CDTF">2021-04-04T17:51:03Z</dcterms:modified>
</cp:coreProperties>
</file>