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60" windowWidth="11460" windowHeight="5568"/>
  </bookViews>
  <sheets>
    <sheet name="stroopdata" sheetId="1" r:id="rId1"/>
  </sheets>
  <calcPr calcId="0"/>
</workbook>
</file>

<file path=xl/calcChain.xml><?xml version="1.0" encoding="utf-8"?>
<calcChain xmlns="http://schemas.openxmlformats.org/spreadsheetml/2006/main">
  <c r="H4" i="1"/>
  <c r="G3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  <c r="D26" s="1"/>
  <c r="G4" s="1"/>
  <c r="G5" s="1"/>
  <c r="G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</calcChain>
</file>

<file path=xl/sharedStrings.xml><?xml version="1.0" encoding="utf-8"?>
<sst xmlns="http://schemas.openxmlformats.org/spreadsheetml/2006/main" count="9" uniqueCount="9">
  <si>
    <t>Congruent</t>
  </si>
  <si>
    <t>Incongruent</t>
  </si>
  <si>
    <t>Mean difference, d</t>
  </si>
  <si>
    <t>(x-d)^2</t>
  </si>
  <si>
    <t>Number of samples, n</t>
  </si>
  <si>
    <t>standard deviation, s</t>
  </si>
  <si>
    <t>degrees of freedom, df</t>
  </si>
  <si>
    <t>t-statistic</t>
  </si>
  <si>
    <t>Difference between each pair, 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</si>
</sst>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2" fontId="0" fillId="0" borderId="10" xfId="0" applyNumberForma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title>
      <c:tx>
        <c:rich>
          <a:bodyPr/>
          <a:lstStyle/>
          <a:p>
            <a:pPr>
              <a:defRPr sz="1200"/>
            </a:pPr>
            <a:r>
              <a:rPr lang="en-SG" sz="1200"/>
              <a:t>Time taken on</a:t>
            </a:r>
            <a:r>
              <a:rPr lang="en-SG" sz="1200" baseline="0"/>
              <a:t> congruent and incongruent tasks</a:t>
            </a:r>
            <a:endParaRPr lang="en-SG" sz="1200"/>
          </a:p>
        </c:rich>
      </c:tx>
      <c:layout>
        <c:manualLayout>
          <c:xMode val="edge"/>
          <c:yMode val="edge"/>
          <c:x val="0.17251809309217375"/>
          <c:y val="5.1464766429136978E-2"/>
        </c:manualLayout>
      </c:layout>
      <c:overlay val="1"/>
    </c:title>
    <c:plotArea>
      <c:layout>
        <c:manualLayout>
          <c:layoutTarget val="inner"/>
          <c:xMode val="edge"/>
          <c:yMode val="edge"/>
          <c:x val="0.11383055150765563"/>
          <c:y val="0.19438843897481936"/>
          <c:w val="0.68240592204357042"/>
          <c:h val="0.70643636885056826"/>
        </c:manualLayout>
      </c:layout>
      <c:scatterChart>
        <c:scatterStyle val="lineMarker"/>
        <c:ser>
          <c:idx val="0"/>
          <c:order val="0"/>
          <c:tx>
            <c:strRef>
              <c:f>stroopdata!$B$1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>
              <a:noFill/>
            </a:ln>
          </c:spPr>
          <c:yVal>
            <c:numRef>
              <c:f>stroopdata!$B$2:$B$25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</c:ser>
        <c:ser>
          <c:idx val="1"/>
          <c:order val="1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>
              <a:noFill/>
            </a:ln>
          </c:spPr>
          <c:yVal>
            <c:numRef>
              <c:f>stroopdata!$A$2:$A$25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yVal>
        </c:ser>
        <c:axId val="110195456"/>
        <c:axId val="110189568"/>
      </c:scatterChart>
      <c:valAx>
        <c:axId val="11019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Participant ID</a:t>
                </a:r>
              </a:p>
            </c:rich>
          </c:tx>
          <c:layout/>
        </c:title>
        <c:numFmt formatCode="General" sourceLinked="1"/>
        <c:tickLblPos val="nextTo"/>
        <c:crossAx val="110189568"/>
        <c:crosses val="autoZero"/>
        <c:crossBetween val="midCat"/>
      </c:valAx>
      <c:valAx>
        <c:axId val="1101895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Time taken</a:t>
                </a:r>
              </a:p>
            </c:rich>
          </c:tx>
          <c:layout/>
        </c:title>
        <c:numFmt formatCode="General" sourceLinked="1"/>
        <c:tickLblPos val="nextTo"/>
        <c:crossAx val="110195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1211580</xdr:colOff>
      <xdr:row>13</xdr:row>
      <xdr:rowOff>0</xdr:rowOff>
    </xdr:from>
    <xdr:to>
      <xdr:col>7</xdr:col>
      <xdr:colOff>342900</xdr:colOff>
      <xdr:row>28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A19" workbookViewId="0">
      <selection activeCell="C26" sqref="C26"/>
    </sheetView>
  </sheetViews>
  <sheetFormatPr defaultRowHeight="16.8" customHeight="1"/>
  <cols>
    <col min="1" max="1" width="12" style="2" customWidth="1"/>
    <col min="2" max="2" width="11.77734375" style="2" customWidth="1"/>
    <col min="3" max="3" width="33.33203125" style="2" customWidth="1"/>
    <col min="4" max="4" width="11.5546875" style="2" bestFit="1" customWidth="1"/>
    <col min="5" max="5" width="8.88671875" style="1"/>
    <col min="6" max="6" width="21.44140625" style="1" customWidth="1"/>
    <col min="7" max="7" width="8.88671875" style="1"/>
  </cols>
  <sheetData>
    <row r="1" spans="1:8" s="4" customFormat="1" ht="16.8" customHeight="1">
      <c r="A1" s="2" t="s">
        <v>0</v>
      </c>
      <c r="B1" s="2" t="s">
        <v>1</v>
      </c>
      <c r="C1" s="2" t="s">
        <v>8</v>
      </c>
      <c r="D1" s="2" t="s">
        <v>3</v>
      </c>
      <c r="E1" s="3"/>
      <c r="F1" s="6" t="s">
        <v>2</v>
      </c>
      <c r="G1" s="7">
        <f>AVERAGE(C2:C25)</f>
        <v>7.964791666666664</v>
      </c>
      <c r="H1" s="2"/>
    </row>
    <row r="2" spans="1:8" ht="16.8" customHeight="1">
      <c r="A2" s="2">
        <v>12.079000000000001</v>
      </c>
      <c r="B2" s="2">
        <v>19.277999999999999</v>
      </c>
      <c r="C2" s="2">
        <f>B2-A2</f>
        <v>7.1989999999999981</v>
      </c>
      <c r="D2" s="5">
        <f>(C2-$G$1)^2</f>
        <v>0.58643687673611011</v>
      </c>
      <c r="F2" s="6" t="s">
        <v>4</v>
      </c>
      <c r="G2" s="6">
        <f>COUNT(A2:A25)</f>
        <v>24</v>
      </c>
      <c r="H2" s="2"/>
    </row>
    <row r="3" spans="1:8" ht="16.8" customHeight="1">
      <c r="A3" s="2">
        <v>16.791</v>
      </c>
      <c r="B3" s="2">
        <v>18.741</v>
      </c>
      <c r="C3" s="2">
        <f t="shared" ref="C3:C25" si="0">B3-A3</f>
        <v>1.9499999999999993</v>
      </c>
      <c r="D3" s="5">
        <f>(C3-$G$1)^2</f>
        <v>36.177718793402754</v>
      </c>
      <c r="F3" s="6" t="s">
        <v>6</v>
      </c>
      <c r="G3" s="6">
        <f>G2-1</f>
        <v>23</v>
      </c>
      <c r="H3" s="2"/>
    </row>
    <row r="4" spans="1:8" ht="16.8" customHeight="1">
      <c r="A4" s="2">
        <v>9.5640000000000001</v>
      </c>
      <c r="B4" s="2">
        <v>21.213999999999999</v>
      </c>
      <c r="C4" s="2">
        <f t="shared" si="0"/>
        <v>11.649999999999999</v>
      </c>
      <c r="D4" s="5">
        <f>(C4-$G$1)^2</f>
        <v>13.580760460069452</v>
      </c>
      <c r="F4" s="8" t="s">
        <v>5</v>
      </c>
      <c r="G4" s="9">
        <f>SQRT(D26/(G2-1))</f>
        <v>4.8648269103590538</v>
      </c>
      <c r="H4" s="5">
        <f>STDEV(C2:C25)</f>
        <v>4.8648269103590565</v>
      </c>
    </row>
    <row r="5" spans="1:8" ht="16.8" customHeight="1">
      <c r="A5" s="2">
        <v>8.6300000000000008</v>
      </c>
      <c r="B5" s="2">
        <v>15.686999999999999</v>
      </c>
      <c r="C5" s="2">
        <f t="shared" si="0"/>
        <v>7.0569999999999986</v>
      </c>
      <c r="D5" s="5">
        <f>(C5-$G$1)^2</f>
        <v>0.8240857100694422</v>
      </c>
      <c r="F5" s="8" t="s">
        <v>7</v>
      </c>
      <c r="G5" s="9">
        <f>G1/(G4/SQRT(G2))</f>
        <v>8.020706944109957</v>
      </c>
      <c r="H5" s="2"/>
    </row>
    <row r="6" spans="1:8" ht="16.8" customHeight="1">
      <c r="A6" s="2">
        <v>14.669</v>
      </c>
      <c r="B6" s="2">
        <v>22.803000000000001</v>
      </c>
      <c r="C6" s="2">
        <f t="shared" si="0"/>
        <v>8.1340000000000003</v>
      </c>
      <c r="D6" s="5">
        <f>(C6-$G$1)^2</f>
        <v>2.8631460069445447E-2</v>
      </c>
    </row>
    <row r="7" spans="1:8" ht="16.8" customHeight="1">
      <c r="A7" s="2">
        <v>12.238</v>
      </c>
      <c r="B7" s="2">
        <v>20.878</v>
      </c>
      <c r="C7" s="2">
        <f t="shared" si="0"/>
        <v>8.64</v>
      </c>
      <c r="D7" s="5">
        <f>(C7-$G$1)^2</f>
        <v>0.4559062934027821</v>
      </c>
    </row>
    <row r="8" spans="1:8" ht="16.8" customHeight="1">
      <c r="A8" s="2">
        <v>14.692</v>
      </c>
      <c r="B8" s="2">
        <v>24.571999999999999</v>
      </c>
      <c r="C8" s="2">
        <f t="shared" si="0"/>
        <v>9.879999999999999</v>
      </c>
      <c r="D8" s="5">
        <f>(C8-$G$1)^2</f>
        <v>3.6680229600694507</v>
      </c>
    </row>
    <row r="9" spans="1:8" ht="16.8" customHeight="1">
      <c r="A9" s="2">
        <v>8.9870000000000001</v>
      </c>
      <c r="B9" s="2">
        <v>17.393999999999998</v>
      </c>
      <c r="C9" s="2">
        <f t="shared" si="0"/>
        <v>8.4069999999999983</v>
      </c>
      <c r="D9" s="5">
        <f>(C9-$G$1)^2</f>
        <v>0.1955482100694452</v>
      </c>
    </row>
    <row r="10" spans="1:8" ht="16.8" customHeight="1">
      <c r="A10" s="2">
        <v>9.4009999999999998</v>
      </c>
      <c r="B10" s="2">
        <v>20.762</v>
      </c>
      <c r="C10" s="2">
        <f t="shared" si="0"/>
        <v>11.361000000000001</v>
      </c>
      <c r="D10" s="5">
        <f>(C10-$G$1)^2</f>
        <v>11.5342310434028</v>
      </c>
    </row>
    <row r="11" spans="1:8" ht="16.8" customHeight="1">
      <c r="A11" s="2">
        <v>14.48</v>
      </c>
      <c r="B11" s="2">
        <v>26.282</v>
      </c>
      <c r="C11" s="2">
        <f t="shared" si="0"/>
        <v>11.802</v>
      </c>
      <c r="D11" s="5">
        <f>(C11-$G$1)^2</f>
        <v>14.724167793402795</v>
      </c>
    </row>
    <row r="12" spans="1:8" ht="16.8" customHeight="1">
      <c r="A12" s="2">
        <v>22.327999999999999</v>
      </c>
      <c r="B12" s="2">
        <v>24.524000000000001</v>
      </c>
      <c r="C12" s="2">
        <f t="shared" si="0"/>
        <v>2.1960000000000015</v>
      </c>
      <c r="D12" s="5">
        <f>(C12-$G$1)^2</f>
        <v>33.278957293402733</v>
      </c>
    </row>
    <row r="13" spans="1:8" ht="16.8" customHeight="1">
      <c r="A13" s="2">
        <v>15.298</v>
      </c>
      <c r="B13" s="2">
        <v>18.643999999999998</v>
      </c>
      <c r="C13" s="2">
        <f t="shared" si="0"/>
        <v>3.3459999999999983</v>
      </c>
      <c r="D13" s="5">
        <f>(C13-$G$1)^2</f>
        <v>21.333236460069436</v>
      </c>
    </row>
    <row r="14" spans="1:8" ht="16.8" customHeight="1">
      <c r="A14" s="2">
        <v>15.073</v>
      </c>
      <c r="B14" s="2">
        <v>17.510000000000002</v>
      </c>
      <c r="C14" s="2">
        <f t="shared" si="0"/>
        <v>2.4370000000000012</v>
      </c>
      <c r="D14" s="5">
        <f>(C14-$G$1)^2</f>
        <v>30.556480710069401</v>
      </c>
    </row>
    <row r="15" spans="1:8" ht="16.8" customHeight="1">
      <c r="A15" s="2">
        <v>16.928999999999998</v>
      </c>
      <c r="B15" s="2">
        <v>20.329999999999998</v>
      </c>
      <c r="C15" s="2">
        <f t="shared" si="0"/>
        <v>3.4009999999999998</v>
      </c>
      <c r="D15" s="5">
        <f>(C15-$G$1)^2</f>
        <v>20.828194376736089</v>
      </c>
    </row>
    <row r="16" spans="1:8" ht="16.8" customHeight="1">
      <c r="A16" s="2">
        <v>18.2</v>
      </c>
      <c r="B16" s="2">
        <v>35.255000000000003</v>
      </c>
      <c r="C16" s="2">
        <f t="shared" si="0"/>
        <v>17.055000000000003</v>
      </c>
      <c r="D16" s="5">
        <f>(C16-$G$1)^2</f>
        <v>82.631887543402897</v>
      </c>
    </row>
    <row r="17" spans="1:4" ht="16.8" customHeight="1">
      <c r="A17" s="2">
        <v>12.13</v>
      </c>
      <c r="B17" s="2">
        <v>22.158000000000001</v>
      </c>
      <c r="C17" s="2">
        <f t="shared" si="0"/>
        <v>10.028</v>
      </c>
      <c r="D17" s="5">
        <f>(C17-$G$1)^2</f>
        <v>4.2568286267361239</v>
      </c>
    </row>
    <row r="18" spans="1:4" ht="16.8" customHeight="1">
      <c r="A18" s="2">
        <v>18.495000000000001</v>
      </c>
      <c r="B18" s="2">
        <v>25.138999999999999</v>
      </c>
      <c r="C18" s="2">
        <f t="shared" si="0"/>
        <v>6.6439999999999984</v>
      </c>
      <c r="D18" s="5">
        <f>(C18-$G$1)^2</f>
        <v>1.7444906267361087</v>
      </c>
    </row>
    <row r="19" spans="1:4" ht="16.8" customHeight="1">
      <c r="A19" s="2">
        <v>10.638999999999999</v>
      </c>
      <c r="B19" s="2">
        <v>20.428999999999998</v>
      </c>
      <c r="C19" s="2">
        <f t="shared" si="0"/>
        <v>9.7899999999999991</v>
      </c>
      <c r="D19" s="5">
        <f>(C19-$G$1)^2</f>
        <v>3.331385460069451</v>
      </c>
    </row>
    <row r="20" spans="1:4" ht="16.8" customHeight="1">
      <c r="A20" s="2">
        <v>11.343999999999999</v>
      </c>
      <c r="B20" s="2">
        <v>17.425000000000001</v>
      </c>
      <c r="C20" s="2">
        <f t="shared" si="0"/>
        <v>6.0810000000000013</v>
      </c>
      <c r="D20" s="5">
        <f>(C20-$G$1)^2</f>
        <v>3.5486710434027628</v>
      </c>
    </row>
    <row r="21" spans="1:4" ht="16.8" customHeight="1">
      <c r="A21" s="2">
        <v>12.369</v>
      </c>
      <c r="B21" s="2">
        <v>34.287999999999997</v>
      </c>
      <c r="C21" s="2">
        <f t="shared" si="0"/>
        <v>21.918999999999997</v>
      </c>
      <c r="D21" s="5">
        <f>(C21-$G$1)^2</f>
        <v>194.71993021006946</v>
      </c>
    </row>
    <row r="22" spans="1:4" ht="16.8" customHeight="1">
      <c r="A22" s="2">
        <v>12.944000000000001</v>
      </c>
      <c r="B22" s="2">
        <v>23.893999999999998</v>
      </c>
      <c r="C22" s="2">
        <f t="shared" si="0"/>
        <v>10.949999999999998</v>
      </c>
      <c r="D22" s="5">
        <f>(C22-$G$1)^2</f>
        <v>8.9114687934027792</v>
      </c>
    </row>
    <row r="23" spans="1:4" ht="16.8" customHeight="1">
      <c r="A23" s="2">
        <v>14.233000000000001</v>
      </c>
      <c r="B23" s="2">
        <v>17.96</v>
      </c>
      <c r="C23" s="2">
        <f t="shared" si="0"/>
        <v>3.7270000000000003</v>
      </c>
      <c r="D23" s="5">
        <f>(C23-$G$1)^2</f>
        <v>17.958878210069418</v>
      </c>
    </row>
    <row r="24" spans="1:4" ht="16.8" customHeight="1">
      <c r="A24" s="2">
        <v>19.71</v>
      </c>
      <c r="B24" s="2">
        <v>22.058</v>
      </c>
      <c r="C24" s="2">
        <f t="shared" si="0"/>
        <v>2.347999999999999</v>
      </c>
      <c r="D24" s="5">
        <f>(C24-$G$1)^2</f>
        <v>31.548348626736093</v>
      </c>
    </row>
    <row r="25" spans="1:4" ht="16.8" customHeight="1">
      <c r="A25" s="2">
        <v>16.004000000000001</v>
      </c>
      <c r="B25" s="2">
        <v>21.157</v>
      </c>
      <c r="C25" s="2">
        <f t="shared" si="0"/>
        <v>5.1529999999999987</v>
      </c>
      <c r="D25" s="5">
        <f>(C25-$G$1)^2</f>
        <v>7.9061723767361034</v>
      </c>
    </row>
    <row r="26" spans="1:4" ht="16.8" customHeight="1">
      <c r="D26" s="5">
        <f>SUM(D2:D25)</f>
        <v>544.33043995833327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TAN (MOM)</dc:creator>
  <cp:lastModifiedBy>Sherry Tan</cp:lastModifiedBy>
  <dcterms:created xsi:type="dcterms:W3CDTF">2015-10-21T07:23:02Z</dcterms:created>
  <dcterms:modified xsi:type="dcterms:W3CDTF">2015-10-21T07:54:46Z</dcterms:modified>
</cp:coreProperties>
</file>