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8f4d66901278c3/桌面/"/>
    </mc:Choice>
  </mc:AlternateContent>
  <xr:revisionPtr revIDLastSave="25" documentId="8_{7E3F51AB-76D6-412E-810D-DD95DFEAF938}" xr6:coauthVersionLast="47" xr6:coauthVersionMax="47" xr10:uidLastSave="{019AB4FF-3FB5-4FF7-80E0-C096F7FE540B}"/>
  <bookViews>
    <workbookView xWindow="-108" yWindow="-108" windowWidth="23256" windowHeight="12456" xr2:uid="{60C2E2F6-AD98-4042-9BF5-DA3DB7B4AD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1" l="1"/>
  <c r="N2" i="1"/>
  <c r="L2" i="1"/>
  <c r="H17" i="1"/>
  <c r="K15" i="1" a="1"/>
  <c r="K15" i="1" s="1"/>
  <c r="K14" i="1" a="1"/>
  <c r="K14" i="1" s="1"/>
  <c r="K13" i="1" a="1"/>
  <c r="K13" i="1" s="1"/>
  <c r="K12" i="1" a="1"/>
  <c r="K12" i="1"/>
  <c r="K11" i="1" a="1"/>
  <c r="K11" i="1" s="1"/>
  <c r="K10" i="1" a="1"/>
  <c r="K10" i="1" s="1"/>
  <c r="K9" i="1" a="1"/>
  <c r="K9" i="1"/>
  <c r="K8" i="1" a="1"/>
  <c r="K8" i="1" s="1"/>
  <c r="K7" i="1" a="1"/>
  <c r="K7" i="1"/>
  <c r="K6" i="1" a="1"/>
  <c r="K6" i="1" s="1"/>
  <c r="K5" i="1" a="1"/>
  <c r="K5" i="1" s="1"/>
  <c r="K4" i="1" a="1"/>
  <c r="K4" i="1" s="1"/>
  <c r="K3" i="1" a="1"/>
  <c r="K3" i="1" s="1"/>
  <c r="K2" i="1" a="1"/>
  <c r="K2" i="1" s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J17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D17" i="1"/>
  <c r="C17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<sst xmlns="http://schemas.openxmlformats.org/spreadsheetml/2006/main" count="34" uniqueCount="34">
  <si>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</si>
  <si>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</si>
  <si>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</si>
  <si>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</si>
  <si>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</si>
  <si>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</si>
  <si>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</si>
  <si>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</si>
  <si>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</si>
  <si>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</si>
  <si>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</si>
  <si>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</si>
  <si>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</si>
  <si>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</si>
  <si>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</si>
  <si>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</si>
  <si>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</si>
  <si>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</si>
  <si>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</si>
  <si>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</si>
  <si>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</si>
  <si>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</si>
  <si>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</si>
  <si>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</si>
  <si>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</si>
  <si>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</si>
  <si>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</si>
  <si>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</si>
  <si>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</si>
  <si>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</si>
  <si>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</si>
  <si>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</si>
  <si>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pass</t>
    <phoneticPr fontId="2" type="noConversion"/>
  </si>
  <si>
    <t>fail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</si>
</sst>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  <xf numFmtId="0" fontId="0" fillId="0" borderId="0" xfId="0" applyBorder="1">
      <alignment vertical="center"/>
    </xf>
    <xf numFmtId="0" fontId="1" fillId="3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一般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圖表標題</a:t>
            </a:r>
            <a:endParaRPr lang="en-US" alt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工作表1!$J$1</c:f>
              <c:strCache>
                <c:ptCount val="1"/>
                <c:pt idx="0">
                  <c:v>Q2: overall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(工作表1!$B$2,工作表1!$B$3,工作表1!$B$4,工作表1!$B$5,工作表1!$B$6,工作表1!$B$7,工作表1!$B$8,工作表1!$B$9,工作表1!$B$10,工作表1!$B$11,工作表1!$B$12,工作表1!$B$13,工作表1!$B$14,工作表1!$B$15)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(工作表1!$J$2,工作表1!$J$3,工作表1!$J$4,工作表1!$J$5,工作表1!$J$6,工作表1!$J$7,工作表1!$J$8,工作表1!$J$9,工作表1!$J$10,工作表1!$J$11,工作表1!$J$12,工作表1!$J$13,工作表1!$J$14,工作表1!$J$15)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80.800000000000011</c:v>
                </c:pt>
                <c:pt idx="4">
                  <c:v>84.7</c:v>
                </c:pt>
                <c:pt idx="5">
                  <c:v>80.800000000000011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46-4FFC-887A-D3E98F73C4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34393007"/>
        <c:axId val="2034393839"/>
      </c:barChart>
      <c:catAx>
        <c:axId val="2034393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34393839"/>
        <c:crosses val="autoZero"/>
        <c:auto val="1"/>
        <c:lblAlgn val="ctr"/>
        <c:lblOffset val="100"/>
        <c:tickMarkSkip val="1"/>
        <c:noMultiLvlLbl val="0"/>
      </c:catAx>
      <c:valAx>
        <c:axId val="2034393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34393007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工作表1!$M$2:$M$3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工作表1!$N$2:$N$3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60-4F73-A996-9652BB901A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621030</xdr:colOff>
      <xdr:row>25</xdr:row>
      <xdr:rowOff>0</xdr:rowOff>
    </xdr:from>
    <xdr:to>
      <xdr:col>10</xdr:col>
      <xdr:colOff>1173480</xdr:colOff>
      <xdr:row>38</xdr:row>
      <xdr:rowOff>0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727EB607-990E-4725-B189-C167C1B25B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3810</xdr:colOff>
      <xdr:row>17</xdr:row>
      <xdr:rowOff>0</xdr:rowOff>
    </xdr:from>
    <xdr:to>
      <xdr:col>14</xdr:col>
      <xdr:colOff>601980</xdr:colOff>
      <xdr:row>27</xdr:row>
      <xdr:rowOff>190500</xdr:rowOff>
    </xdr:to>
    <xdr:graphicFrame macro="">
      <xdr:nvGraphicFramePr>
        <xdr:cNvPr id="26" name="圖表 25">
          <a:extLst>
            <a:ext uri="{FF2B5EF4-FFF2-40B4-BE49-F238E27FC236}">
              <a16:creationId xmlns:a16="http://schemas.microsoft.com/office/drawing/2014/main" id="{6990AAA7-431C-412C-A825-6A801E6933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N24"/>
  <sheetViews>
    <sheetView tabSelected="1" topLeftCell="F1" workbookViewId="0">
      <selection activeCell="P28" sqref="P28"/>
    </sheetView>
  </sheetViews>
  <sheetFormatPr defaultRowHeight="16.2"/>
  <cols>
    <col min="3" max="4" width="13" bestFit="1" customWidth="1"/>
    <col min="8" max="8" width="18.6640625" bestFit="1" customWidth="1"/>
    <col min="10" max="10" width="16.109375" bestFit="1" customWidth="1"/>
    <col min="11" max="11" width="24.21875" customWidth="1"/>
    <col min="12" max="12" width="23" customWidth="1"/>
  </cols>
  <sheetData>
    <row r="1" spans="1:14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7" t="s">
        <v>25</v>
      </c>
      <c r="M1" s="6"/>
      <c r="N1" s="6"/>
    </row>
    <row r="2" spans="1:14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>
        <f>SUM(C2:G2)*0.1+I2*0.5</f>
        <v>91.7</v>
      </c>
      <c r="K2" t="str" cm="1">
        <f t="array" ref="K2">_xlfn.IFS(J2&gt;=90,"A",J2&gt;=80,"B",J2&gt;=70,"C",J2&gt;=60,"D",J2&lt;60,"F")</f>
        <v>A</v>
      </c>
      <c r="L2" s="5" t="str">
        <f>IF(J2&gt;=60,"pass","fail")</f>
        <v>pass</v>
      </c>
      <c r="M2" t="s">
        <v>32</v>
      </c>
      <c r="N2" s="5">
        <f>COUNTIF(L2:L15,"pass")</f>
        <v>12</v>
      </c>
    </row>
    <row r="3" spans="1:14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>AVERAGE(C3:G3)</f>
        <v>86</v>
      </c>
      <c r="I3" s="1">
        <v>94</v>
      </c>
      <c r="J3">
        <f>SUM(C3:G3)*0.1+I3*0.5</f>
        <v>90</v>
      </c>
      <c r="K3" t="str" cm="1">
        <f t="array" ref="K3">_xlfn.IFS(J3&gt;=90,"A",J3&gt;=80,"B",J3&gt;=70,"C",J3&gt;=60,"D",J3&lt;60,"F")</f>
        <v>A</v>
      </c>
      <c r="L3" t="str">
        <f>IF(J3&gt;=60,"pass","fail")</f>
        <v>pass</v>
      </c>
      <c r="M3" t="s">
        <v>33</v>
      </c>
      <c r="N3" s="5">
        <f>COUNTIF(L2:L15,"fail")</f>
        <v>2</v>
      </c>
    </row>
    <row r="4" spans="1:14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>AVERAGE(C4:G4)</f>
        <v>82.4</v>
      </c>
      <c r="I4" s="1">
        <v>80</v>
      </c>
      <c r="J4">
        <f>SUM(C4:G4)*0.1+I4*0.5</f>
        <v>81.2</v>
      </c>
      <c r="K4" t="str" cm="1">
        <f t="array" ref="K4">_xlfn.IFS(J4&gt;=90,"A",J4&gt;=80,"B",J4&gt;=70,"C",J4&gt;=60,"D",J4&lt;60,"F")</f>
        <v>B</v>
      </c>
      <c r="L4" t="str">
        <f>IF(J4&gt;=60,"pass","fail")</f>
        <v>pass</v>
      </c>
    </row>
    <row r="5" spans="1:14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>AVERAGE(C5:G5)</f>
        <v>81.599999999999994</v>
      </c>
      <c r="I5" s="1">
        <v>80</v>
      </c>
      <c r="J5">
        <f>SUM(C5:G5)*0.1+I5*0.5</f>
        <v>80.800000000000011</v>
      </c>
      <c r="K5" t="str" cm="1">
        <f t="array" ref="K5">_xlfn.IFS(J5&gt;=90,"A",J5&gt;=80,"B",J5&gt;=70,"C",J5&gt;=60,"D",J5&lt;60,"F")</f>
        <v>B</v>
      </c>
      <c r="L5" t="str">
        <f>IF(J5&gt;=60,"pass","fail")</f>
        <v>pass</v>
      </c>
    </row>
    <row r="6" spans="1:14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>AVERAGE(C6:G6)</f>
        <v>81.400000000000006</v>
      </c>
      <c r="I6" s="1">
        <v>88</v>
      </c>
      <c r="J6">
        <f>SUM(C6:G6)*0.1+I6*0.5</f>
        <v>84.7</v>
      </c>
      <c r="K6" t="str" cm="1">
        <f t="array" ref="K6">_xlfn.IFS(J6&gt;=90,"A",J6&gt;=80,"B",J6&gt;=70,"C",J6&gt;=60,"D",J6&lt;60,"F")</f>
        <v>B</v>
      </c>
      <c r="L6" t="str">
        <f>IF(J6&gt;=60,"pass","fail")</f>
        <v>pass</v>
      </c>
    </row>
    <row r="7" spans="1:14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>AVERAGE(C7:G7)</f>
        <v>80.599999999999994</v>
      </c>
      <c r="I7" s="1">
        <v>81</v>
      </c>
      <c r="J7">
        <f>SUM(C7:G7)*0.1+I7*0.5</f>
        <v>80.800000000000011</v>
      </c>
      <c r="K7" t="str" cm="1">
        <f t="array" ref="K7">_xlfn.IFS(J7&gt;=90,"A",J7&gt;=80,"B",J7&gt;=70,"C",J7&gt;=60,"D",J7&lt;60,"F")</f>
        <v>B</v>
      </c>
      <c r="L7" t="str">
        <f>IF(J7&gt;=60,"pass","fail")</f>
        <v>pass</v>
      </c>
    </row>
    <row r="8" spans="1:14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>AVERAGE(C8:G8)</f>
        <v>78.8</v>
      </c>
      <c r="I8" s="1">
        <v>77</v>
      </c>
      <c r="J8">
        <f>SUM(C8:G8)*0.1+I8*0.5</f>
        <v>77.900000000000006</v>
      </c>
      <c r="K8" t="str" cm="1">
        <f t="array" ref="K8">_xlfn.IFS(J8&gt;=90,"A",J8&gt;=80,"B",J8&gt;=70,"C",J8&gt;=60,"D",J8&lt;60,"F")</f>
        <v>C</v>
      </c>
      <c r="L8" t="str">
        <f>IF(J8&gt;=60,"pass","fail")</f>
        <v>pass</v>
      </c>
    </row>
    <row r="9" spans="1:14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>AVERAGE(C9:G9)</f>
        <v>75.400000000000006</v>
      </c>
      <c r="I9" s="1">
        <v>73</v>
      </c>
      <c r="J9">
        <f>SUM(C9:G9)*0.1+I9*0.5</f>
        <v>74.2</v>
      </c>
      <c r="K9" t="str" cm="1">
        <f t="array" ref="K9">_xlfn.IFS(J9&gt;=90,"A",J9&gt;=80,"B",J9&gt;=70,"C",J9&gt;=60,"D",J9&lt;60,"F")</f>
        <v>C</v>
      </c>
      <c r="L9" t="str">
        <f>IF(J9&gt;=60,"pass","fail")</f>
        <v>pass</v>
      </c>
    </row>
    <row r="10" spans="1:14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>AVERAGE(C10:G10)</f>
        <v>73.400000000000006</v>
      </c>
      <c r="I10" s="1">
        <v>77</v>
      </c>
      <c r="J10">
        <f>SUM(C10:G10)*0.1+I10*0.5</f>
        <v>75.2</v>
      </c>
      <c r="K10" t="str" cm="1">
        <f t="array" ref="K10">_xlfn.IFS(J10&gt;=90,"A",J10&gt;=80,"B",J10&gt;=70,"C",J10&gt;=60,"D",J10&lt;60,"F")</f>
        <v>C</v>
      </c>
      <c r="L10" t="str">
        <f>IF(J10&gt;=60,"pass","fail")</f>
        <v>pass</v>
      </c>
    </row>
    <row r="11" spans="1:14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>AVERAGE(C11:G11)</f>
        <v>73.2</v>
      </c>
      <c r="I11" s="1">
        <v>82</v>
      </c>
      <c r="J11">
        <f>SUM(C11:G11)*0.1+I11*0.5</f>
        <v>77.599999999999994</v>
      </c>
      <c r="K11" t="str" cm="1">
        <f t="array" ref="K11">_xlfn.IFS(J11&gt;=90,"A",J11&gt;=80,"B",J11&gt;=70,"C",J11&gt;=60,"D",J11&lt;60,"F")</f>
        <v>C</v>
      </c>
      <c r="L11" t="str">
        <f>IF(J11&gt;=60,"pass","fail")</f>
        <v>pass</v>
      </c>
    </row>
    <row r="12" spans="1:14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>AVERAGE(C12:G12)</f>
        <v>73.2</v>
      </c>
      <c r="I12" s="1">
        <v>88</v>
      </c>
      <c r="J12">
        <f>SUM(C12:G12)*0.1+I12*0.5</f>
        <v>80.599999999999994</v>
      </c>
      <c r="K12" t="str" cm="1">
        <f t="array" ref="K12">_xlfn.IFS(J12&gt;=90,"A",J12&gt;=80,"B",J12&gt;=70,"C",J12&gt;=60,"D",J12&lt;60,"F")</f>
        <v>B</v>
      </c>
      <c r="L12" t="str">
        <f>IF(J12&gt;=60,"pass","fail")</f>
        <v>pass</v>
      </c>
    </row>
    <row r="13" spans="1:14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>AVERAGE(C13:G13)</f>
        <v>66</v>
      </c>
      <c r="I13" s="1">
        <v>52</v>
      </c>
      <c r="J13">
        <f>SUM(C13:G13)*0.1+I13*0.5</f>
        <v>59</v>
      </c>
      <c r="K13" t="str" cm="1">
        <f t="array" ref="K13">_xlfn.IFS(J13&gt;=90,"A",J13&gt;=80,"B",J13&gt;=70,"C",J13&gt;=60,"D",J13&lt;60,"F")</f>
        <v>F</v>
      </c>
      <c r="L13" t="str">
        <f>IF(J13&gt;=60,"pass","fail")</f>
        <v>fail</v>
      </c>
    </row>
    <row r="14" spans="1:14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>AVERAGE(C14:G14)</f>
        <v>64.8</v>
      </c>
      <c r="I14" s="1">
        <v>69</v>
      </c>
      <c r="J14">
        <f>SUM(C14:G14)*0.1+I14*0.5</f>
        <v>66.900000000000006</v>
      </c>
      <c r="K14" t="str" cm="1">
        <f t="array" ref="K14">_xlfn.IFS(J14&gt;=90,"A",J14&gt;=80,"B",J14&gt;=70,"C",J14&gt;=60,"D",J14&lt;60,"F")</f>
        <v>D</v>
      </c>
      <c r="L14" t="str">
        <f>IF(J14&gt;=60,"pass","fail")</f>
        <v>pass</v>
      </c>
    </row>
    <row r="15" spans="1:14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>AVERAGE(C15:G15)</f>
        <v>57.2</v>
      </c>
      <c r="I15" s="1">
        <v>54</v>
      </c>
      <c r="J15">
        <f>SUM(C15:G15)*0.1+I15*0.5</f>
        <v>55.6</v>
      </c>
      <c r="K15" t="str" cm="1">
        <f t="array" ref="K15">_xlfn.IFS(J15&gt;=90,"A",J15&gt;=80,"B",J15&gt;=70,"C",J15&gt;=60,"D",J15&lt;60,"F")</f>
        <v>F</v>
      </c>
      <c r="L15" t="str">
        <f>IF(J15&gt;=60,"pass","fail")</f>
        <v>fail</v>
      </c>
    </row>
    <row r="16" spans="1:14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0">
      <c r="C17">
        <f>LARGE(C2:C15,1)</f>
        <v>98</v>
      </c>
      <c r="D17">
        <f>LARGE(D2:D15,2)</f>
        <v>92</v>
      </c>
      <c r="H17" s="1">
        <f>COUNTIF(H2:H15,"&lt;80")</f>
        <v>8</v>
      </c>
      <c r="J17">
        <f>AVERAGE(J2:J15)</f>
        <v>76.871428571428581</v>
      </c>
    </row>
    <row r="24" spans="3:10">
      <c r="J24" s="4" t="s">
        <v>30</v>
      </c>
    </row>
  </sheetData>
  <phoneticPr fontId="2" type="noConversion"/>
  <conditionalFormatting sqref="N7 L2:L15 L17">
    <cfRule type="cellIs" dxfId="1" priority="1" operator="equal">
      <formula>"pass"</formula>
    </cfRule>
    <cfRule type="cellIs" dxfId="0" priority="2" operator="equal">
      <formula>"fail"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Sherry Gong</cp:lastModifiedBy>
  <dcterms:created xsi:type="dcterms:W3CDTF">2023-10-19T05:27:10Z</dcterms:created>
  <dcterms:modified xsi:type="dcterms:W3CDTF">2023-10-27T07:29:20Z</dcterms:modified>
</cp:coreProperties>
</file>