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ept 16" sheetId="1" r:id="rId1"/>
  </sheets>
  <calcPr calcId="145621"/>
</workbook>
</file>

<file path=xl/calcChain.xml><?xml version="1.0" encoding="utf-8"?>
<calcChain xmlns="http://schemas.openxmlformats.org/spreadsheetml/2006/main">
  <c r="E16" i="1" l="1"/>
  <c r="E18" i="1" s="1"/>
  <c r="E23" i="1" s="1"/>
  <c r="P15" i="1"/>
  <c r="P14" i="1"/>
  <c r="P13" i="1"/>
  <c r="P12" i="1"/>
  <c r="P11" i="1"/>
  <c r="P16" i="1" l="1"/>
</calcChain>
</file>

<file path=xl/sharedStrings.xml><?xml version="1.0" encoding="utf-8"?>
<sst xmlns="http://schemas.openxmlformats.org/spreadsheetml/2006/main" count="62" uniqueCount="50">
  <si>
    <t>Contributer</t>
  </si>
  <si>
    <t>Balance due</t>
  </si>
  <si>
    <t>Cash Reconciliation</t>
  </si>
  <si>
    <t>Cash Analys</t>
  </si>
  <si>
    <t>Per head share:</t>
  </si>
  <si>
    <t>Total</t>
  </si>
  <si>
    <t>Dani</t>
  </si>
  <si>
    <t>Adnan Ishfaq</t>
  </si>
  <si>
    <t>Adeel</t>
  </si>
  <si>
    <t>Aftab</t>
  </si>
  <si>
    <t xml:space="preserve">Afzal </t>
  </si>
  <si>
    <t>Adil Jawed</t>
  </si>
  <si>
    <t>Shehriyar</t>
  </si>
  <si>
    <t>Muneeb</t>
  </si>
  <si>
    <t>Sohail</t>
  </si>
  <si>
    <t>Tayyab</t>
  </si>
  <si>
    <t>Tahhir</t>
  </si>
  <si>
    <t>Shahid</t>
  </si>
  <si>
    <t>Cash in hand as per working</t>
  </si>
  <si>
    <t>With Haris</t>
  </si>
  <si>
    <t>As per cash analysis</t>
  </si>
  <si>
    <t>With Aftab</t>
  </si>
  <si>
    <t>Opening balance receivable</t>
  </si>
  <si>
    <t>Difference</t>
  </si>
  <si>
    <t>With Adnan</t>
  </si>
  <si>
    <t>Additional expense (including Guests charges)</t>
  </si>
  <si>
    <t>Unreconciled</t>
  </si>
  <si>
    <t>Rent</t>
  </si>
  <si>
    <t>Osama</t>
  </si>
  <si>
    <t xml:space="preserve">Utilities </t>
  </si>
  <si>
    <t>Cook salary</t>
  </si>
  <si>
    <t xml:space="preserve">Per meal charges </t>
  </si>
  <si>
    <t>Food expenses</t>
  </si>
  <si>
    <t>Miscellaneous</t>
  </si>
  <si>
    <t>Bashir</t>
  </si>
  <si>
    <t>Security Deposits</t>
  </si>
  <si>
    <t>Tahir</t>
  </si>
  <si>
    <t>Adnan</t>
  </si>
  <si>
    <t>Cash adjusted against Dec 15 budget</t>
  </si>
  <si>
    <t>Ehsan</t>
  </si>
  <si>
    <t>To be refunded, PKR 3,000 refunded in the month of May 2016 + PKR 1,500 refunded in June 2016</t>
  </si>
  <si>
    <t>Ahmed</t>
  </si>
  <si>
    <t>Amount received</t>
  </si>
  <si>
    <t>Adil</t>
  </si>
  <si>
    <t xml:space="preserve">Adjustment </t>
  </si>
  <si>
    <t>A</t>
  </si>
  <si>
    <t>Rent adjusted against Feb 2016 budget</t>
  </si>
  <si>
    <t>Amount receivable</t>
  </si>
  <si>
    <t>remaining</t>
  </si>
  <si>
    <t>Adjusted against dues of Feb 2016. Leaving date 05 March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</si>
</sst>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Bauhaus 93"/>
      <family val="5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7" fontId="4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5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right" vertical="center"/>
    </xf>
    <xf numFmtId="0" fontId="3" fillId="0" borderId="0" xfId="0" applyFont="1" applyBorder="1"/>
    <xf numFmtId="0" fontId="0" fillId="0" borderId="0" xfId="0" applyBorder="1"/>
    <xf numFmtId="0" fontId="7" fillId="4" borderId="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2" fillId="5" borderId="4" xfId="1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164" fontId="0" fillId="0" borderId="6" xfId="1" applyNumberFormat="1" applyFont="1" applyBorder="1"/>
    <xf numFmtId="0" fontId="0" fillId="0" borderId="0" xfId="0" applyBorder="1" applyAlignment="1"/>
    <xf numFmtId="164" fontId="0" fillId="0" borderId="0" xfId="0" applyNumberFormat="1" applyBorder="1"/>
    <xf numFmtId="164" fontId="0" fillId="0" borderId="0" xfId="1" applyNumberFormat="1" applyFont="1" applyBorder="1"/>
    <xf numFmtId="0" fontId="0" fillId="0" borderId="7" xfId="0" applyFont="1" applyFill="1" applyBorder="1" applyAlignment="1">
      <alignment horizontal="left" vertical="center"/>
    </xf>
    <xf numFmtId="164" fontId="0" fillId="0" borderId="8" xfId="1" applyNumberFormat="1" applyFont="1" applyBorder="1"/>
    <xf numFmtId="0" fontId="3" fillId="7" borderId="0" xfId="0" applyFont="1" applyFill="1"/>
    <xf numFmtId="164" fontId="0" fillId="7" borderId="0" xfId="1" applyNumberFormat="1" applyFont="1" applyFill="1"/>
    <xf numFmtId="0" fontId="3" fillId="7" borderId="0" xfId="0" applyFont="1" applyFill="1" applyAlignment="1">
      <alignment wrapText="1"/>
    </xf>
    <xf numFmtId="164" fontId="0" fillId="7" borderId="0" xfId="1" applyNumberFormat="1" applyFont="1" applyFill="1" applyAlignment="1">
      <alignment vertical="center"/>
    </xf>
    <xf numFmtId="43" fontId="0" fillId="0" borderId="0" xfId="0" applyNumberFormat="1"/>
    <xf numFmtId="43" fontId="0" fillId="0" borderId="0" xfId="1" applyFont="1"/>
    <xf numFmtId="0" fontId="3" fillId="0" borderId="0" xfId="0" applyFont="1"/>
    <xf numFmtId="164" fontId="3" fillId="0" borderId="9" xfId="1" applyNumberFormat="1" applyFont="1" applyBorder="1"/>
    <xf numFmtId="164" fontId="3" fillId="0" borderId="0" xfId="1" applyNumberFormat="1" applyFont="1"/>
    <xf numFmtId="0" fontId="3" fillId="8" borderId="0" xfId="0" applyFont="1" applyFill="1"/>
    <xf numFmtId="164" fontId="3" fillId="8" borderId="0" xfId="1" applyNumberFormat="1" applyFont="1" applyFill="1"/>
    <xf numFmtId="164" fontId="0" fillId="8" borderId="0" xfId="0" applyNumberFormat="1" applyFill="1"/>
    <xf numFmtId="164" fontId="0" fillId="8" borderId="0" xfId="1" applyNumberFormat="1" applyFont="1" applyFill="1"/>
    <xf numFmtId="0" fontId="0" fillId="0" borderId="7" xfId="0" applyFont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164" fontId="3" fillId="8" borderId="9" xfId="1" applyNumberFormat="1" applyFont="1" applyFill="1" applyBorder="1"/>
    <xf numFmtId="0" fontId="0" fillId="0" borderId="10" xfId="0" applyFont="1" applyFill="1" applyBorder="1" applyAlignment="1">
      <alignment horizontal="left"/>
    </xf>
    <xf numFmtId="164" fontId="0" fillId="0" borderId="11" xfId="1" applyNumberFormat="1" applyFont="1" applyBorder="1"/>
    <xf numFmtId="0" fontId="0" fillId="0" borderId="0" xfId="0" applyAlignment="1">
      <alignment horizontal="left" vertical="top"/>
    </xf>
    <xf numFmtId="164" fontId="1" fillId="0" borderId="0" xfId="1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0" fillId="0" borderId="0" xfId="0" applyFont="1" applyAlignment="1">
      <alignment horizontal="left" vertical="top"/>
    </xf>
    <xf numFmtId="0" fontId="3" fillId="0" borderId="0" xfId="0" applyFont="1"/>
    <xf numFmtId="164" fontId="3" fillId="0" borderId="12" xfId="1" applyNumberFormat="1" applyFont="1" applyBorder="1"/>
    <xf numFmtId="164" fontId="3" fillId="0" borderId="0" xfId="1" applyNumberFormat="1" applyFont="1" applyBorder="1"/>
    <xf numFmtId="164" fontId="3" fillId="7" borderId="0" xfId="1" applyNumberFormat="1" applyFont="1" applyFill="1"/>
    <xf numFmtId="1" fontId="0" fillId="0" borderId="0" xfId="0" applyNumberFormat="1"/>
    <xf numFmtId="0" fontId="0" fillId="7" borderId="0" xfId="0" applyFill="1"/>
    <xf numFmtId="0" fontId="0" fillId="7" borderId="0" xfId="0" applyFill="1"/>
    <xf numFmtId="0" fontId="3" fillId="7" borderId="0" xfId="0" applyFont="1" applyFill="1"/>
    <xf numFmtId="164" fontId="3" fillId="0" borderId="13" xfId="1" applyNumberFormat="1" applyFont="1" applyFill="1" applyBorder="1"/>
    <xf numFmtId="164" fontId="3" fillId="8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22"/>
  <sheetViews>
    <sheetView showGridLines="0" tabSelected="1" zoomScale="85" zoomScaleNormal="85" workbookViewId="0"/>
  </sheetViews>
  <sheetFormatPr defaultColWidth="0" defaultRowHeight="15" zeroHeight="1" x14ac:dyDescent="0.25"/>
  <cols>
    <col min="1" max="2" width="9.140625" customWidth="1"/>
    <col min="3" max="3" width="9.5703125" bestFit="1" customWidth="1"/>
    <col min="4" max="4" width="10.42578125" customWidth="1"/>
    <col min="5" max="5" width="11.42578125" bestFit="1" customWidth="1"/>
    <col min="6" max="6" width="13.28515625" customWidth="1"/>
    <col min="7" max="7" width="13.140625" customWidth="1"/>
    <col min="8" max="8" width="14.42578125" customWidth="1"/>
    <col min="9" max="9" width="10.7109375" bestFit="1" customWidth="1"/>
    <col min="10" max="10" width="14.42578125" customWidth="1"/>
    <col min="11" max="12" width="14.140625" customWidth="1"/>
    <col min="13" max="13" width="17.28515625" bestFit="1" customWidth="1"/>
    <col min="14" max="14" width="17.28515625" customWidth="1"/>
    <col min="15" max="15" width="6.85546875" customWidth="1"/>
    <col min="16" max="18" width="18.5703125" hidden="1"/>
    <col min="19" max="20" width="12.140625" hidden="1"/>
    <col min="21" max="21" width="11.140625" hidden="1"/>
    <col min="22" max="22" width="16.28515625" hidden="1"/>
    <col min="23" max="23" width="13.5703125" hidden="1"/>
    <col min="24" max="24" width="13.28515625" hidden="1"/>
    <col min="25" max="25" width="14.140625" hidden="1"/>
    <col min="26" max="26" width="11.42578125" hidden="1"/>
    <col min="27" max="27" width="13" hidden="1"/>
    <col min="28" max="28" width="22.5703125" hidden="1"/>
    <col min="29" max="29" width="9.5703125" hidden="1"/>
    <col min="30" max="33" width="9.140625" hidden="1"/>
    <col min="34" max="34" width="17.7109375" hidden="1"/>
    <col min="35" max="35" width="10.5703125" hidden="1"/>
    <col min="36" max="36" width="9.140625" hidden="1"/>
    <col min="37" max="37" width="13.42578125" hidden="1"/>
    <col min="38" max="38" width="11.5703125" hidden="1"/>
    <col min="39" max="16384" width="9.140625" hidden="1"/>
  </cols>
  <sheetData>
    <row r="1" spans="2:37" x14ac:dyDescent="0.25"/>
    <row r="2" spans="2:37" ht="15" customHeight="1" x14ac:dyDescent="0.3">
      <c r="B2" s="1">
        <v>42614</v>
      </c>
      <c r="C2" s="1"/>
      <c r="D2" s="1"/>
      <c r="L2" s="2"/>
    </row>
    <row r="3" spans="2:37" ht="15.75" thickBot="1" x14ac:dyDescent="0.3"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T3" s="3"/>
      <c r="U3" s="3"/>
      <c r="W3" s="2"/>
    </row>
    <row r="4" spans="2:37" ht="18" thickBot="1" x14ac:dyDescent="0.3">
      <c r="E4" s="4"/>
      <c r="F4" s="5">
        <v>1</v>
      </c>
      <c r="G4" s="5">
        <v>3</v>
      </c>
      <c r="H4" s="5">
        <v>4</v>
      </c>
      <c r="I4" s="5">
        <v>5</v>
      </c>
      <c r="J4" s="5">
        <v>6</v>
      </c>
      <c r="K4" s="5">
        <v>7</v>
      </c>
      <c r="L4" s="5">
        <v>10</v>
      </c>
      <c r="M4" s="5">
        <v>12</v>
      </c>
      <c r="N4" s="5">
        <v>13</v>
      </c>
      <c r="R4" s="6" t="s">
        <v>0</v>
      </c>
      <c r="S4" s="7" t="s">
        <v>1</v>
      </c>
      <c r="U4" s="8" t="s">
        <v>2</v>
      </c>
      <c r="V4" s="8"/>
      <c r="W4" s="9"/>
      <c r="X4" s="9"/>
      <c r="Y4" s="9"/>
      <c r="Z4" s="8" t="s">
        <v>3</v>
      </c>
      <c r="AA4" s="9"/>
    </row>
    <row r="5" spans="2:37" ht="15.75" customHeight="1" thickBot="1" x14ac:dyDescent="0.3">
      <c r="B5" s="10" t="s">
        <v>4</v>
      </c>
      <c r="C5" s="10"/>
      <c r="D5" s="11"/>
      <c r="E5" s="12" t="s">
        <v>5</v>
      </c>
      <c r="F5" s="13" t="s">
        <v>6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15</v>
      </c>
      <c r="M5" s="13" t="s">
        <v>16</v>
      </c>
      <c r="N5" s="13" t="s">
        <v>17</v>
      </c>
      <c r="R5" s="14" t="s">
        <v>6</v>
      </c>
      <c r="S5" s="15">
        <v>14569.806349206357</v>
      </c>
      <c r="T5" s="3"/>
      <c r="U5" s="16" t="s">
        <v>18</v>
      </c>
      <c r="V5" s="9"/>
      <c r="W5" s="17">
        <v>-45757</v>
      </c>
      <c r="X5" s="9"/>
      <c r="Y5" s="9" t="s">
        <v>19</v>
      </c>
      <c r="Z5" s="18">
        <v>16756</v>
      </c>
    </row>
    <row r="6" spans="2:37" x14ac:dyDescent="0.25">
      <c r="R6" s="19" t="s">
        <v>7</v>
      </c>
      <c r="S6" s="20">
        <v>2659.3165079365135</v>
      </c>
      <c r="T6" s="3"/>
      <c r="U6" s="9" t="s">
        <v>20</v>
      </c>
      <c r="V6" s="9"/>
      <c r="W6" s="18">
        <v>-45757</v>
      </c>
      <c r="X6" s="9"/>
      <c r="Y6" s="9" t="s">
        <v>21</v>
      </c>
      <c r="Z6" s="18">
        <v>-63292</v>
      </c>
      <c r="AA6" s="2"/>
      <c r="AD6" s="2"/>
    </row>
    <row r="7" spans="2:37" x14ac:dyDescent="0.25">
      <c r="B7" s="21" t="s">
        <v>22</v>
      </c>
      <c r="C7" s="21"/>
      <c r="D7" s="21"/>
      <c r="E7" s="22">
        <v>19033.54525668882</v>
      </c>
      <c r="F7" s="22">
        <v>540.90128765193549</v>
      </c>
      <c r="G7" s="22">
        <v>4137.2481130487577</v>
      </c>
      <c r="H7" s="22">
        <v>6831.4494177284578</v>
      </c>
      <c r="I7" s="22">
        <v>-8.0158730153925717E-2</v>
      </c>
      <c r="J7" s="22">
        <v>262.28224003288415</v>
      </c>
      <c r="K7" s="22">
        <v>380.5936421492861</v>
      </c>
      <c r="L7" s="22">
        <v>-466.37355361790833</v>
      </c>
      <c r="M7" s="22">
        <v>-34.377918697275163</v>
      </c>
      <c r="N7" s="22">
        <v>-96.182839332197545</v>
      </c>
      <c r="R7" s="19" t="s">
        <v>8</v>
      </c>
      <c r="S7" s="20">
        <v>12724.15650793651</v>
      </c>
      <c r="T7" s="3"/>
      <c r="U7" s="9" t="s">
        <v>23</v>
      </c>
      <c r="V7" s="9"/>
      <c r="W7" s="17">
        <v>0</v>
      </c>
      <c r="X7" s="9"/>
      <c r="Y7" s="9" t="s">
        <v>24</v>
      </c>
      <c r="Z7" s="18">
        <v>52</v>
      </c>
    </row>
    <row r="8" spans="2:37" ht="17.25" customHeight="1" x14ac:dyDescent="0.25">
      <c r="B8" s="23" t="s">
        <v>25</v>
      </c>
      <c r="C8" s="23"/>
      <c r="D8" s="23"/>
      <c r="E8" s="22">
        <v>0</v>
      </c>
      <c r="F8" s="24"/>
      <c r="G8" s="24"/>
      <c r="H8" s="24"/>
      <c r="I8" s="24"/>
      <c r="J8" s="24"/>
      <c r="K8" s="24"/>
      <c r="L8" s="24"/>
      <c r="M8" s="24"/>
      <c r="N8" s="24"/>
      <c r="O8" s="2"/>
      <c r="P8" s="25"/>
      <c r="R8" s="19" t="s">
        <v>9</v>
      </c>
      <c r="S8" s="20">
        <v>4233.5206349206401</v>
      </c>
      <c r="T8" s="3"/>
      <c r="U8" s="9"/>
      <c r="V8" s="9"/>
      <c r="W8" s="9"/>
      <c r="X8" s="9"/>
      <c r="Y8" s="9" t="s">
        <v>26</v>
      </c>
      <c r="Z8" s="18">
        <v>727</v>
      </c>
      <c r="AK8" s="26"/>
    </row>
    <row r="9" spans="2:37" x14ac:dyDescent="0.25">
      <c r="D9" s="27"/>
      <c r="E9" s="28">
        <v>19033.54525668882</v>
      </c>
      <c r="F9" s="28">
        <v>540.90128765193549</v>
      </c>
      <c r="G9" s="28">
        <v>4137.2481130487577</v>
      </c>
      <c r="H9" s="28">
        <v>6831.4494177284578</v>
      </c>
      <c r="I9" s="28">
        <v>-8.0158730153925717E-2</v>
      </c>
      <c r="J9" s="28">
        <v>262.28224003288415</v>
      </c>
      <c r="K9" s="28">
        <v>380.5936421492861</v>
      </c>
      <c r="L9" s="28">
        <v>-466.37355361790833</v>
      </c>
      <c r="M9" s="28">
        <v>-34.377918697275163</v>
      </c>
      <c r="N9" s="28">
        <v>-96.182839332197545</v>
      </c>
      <c r="P9" s="25"/>
      <c r="R9" s="19" t="s">
        <v>10</v>
      </c>
      <c r="S9" s="20">
        <v>3233.5865079365121</v>
      </c>
      <c r="T9" s="3"/>
      <c r="U9" s="9"/>
      <c r="V9" s="9"/>
      <c r="W9" s="9"/>
      <c r="X9" s="9"/>
      <c r="Y9" s="9" t="s">
        <v>5</v>
      </c>
      <c r="Z9" s="17">
        <v>-45757</v>
      </c>
      <c r="AK9" s="2"/>
    </row>
    <row r="10" spans="2:37" x14ac:dyDescent="0.25">
      <c r="C10" s="2"/>
      <c r="D10" s="27"/>
      <c r="E10" s="29"/>
      <c r="F10" s="4"/>
      <c r="G10" s="4"/>
      <c r="H10" s="4"/>
      <c r="I10" s="4"/>
      <c r="J10" s="4"/>
      <c r="K10" s="4"/>
      <c r="L10" s="4"/>
      <c r="M10" s="4"/>
      <c r="N10" s="4"/>
      <c r="R10" s="19" t="s">
        <v>11</v>
      </c>
      <c r="S10" s="20">
        <v>14124.187301587302</v>
      </c>
      <c r="AK10" s="4"/>
    </row>
    <row r="11" spans="2:37" x14ac:dyDescent="0.25">
      <c r="B11" s="30" t="s">
        <v>27</v>
      </c>
      <c r="C11" s="30"/>
      <c r="D11" s="30"/>
      <c r="E11" s="31">
        <v>36300</v>
      </c>
      <c r="F11" s="32">
        <v>5428.1944444444443</v>
      </c>
      <c r="G11" s="32">
        <v>5428.1944444444443</v>
      </c>
      <c r="H11" s="32">
        <v>5428.1944444444443</v>
      </c>
      <c r="I11" s="32">
        <v>1394.8611111111111</v>
      </c>
      <c r="J11" s="32">
        <v>5428.1944444444443</v>
      </c>
      <c r="K11" s="32">
        <v>941.11111111111109</v>
      </c>
      <c r="L11" s="32">
        <v>5428.1944444444443</v>
      </c>
      <c r="M11" s="32">
        <v>1394.8611111111111</v>
      </c>
      <c r="N11" s="32">
        <v>5428.1944444444443</v>
      </c>
      <c r="O11" s="2"/>
      <c r="P11" s="25">
        <f>O11-E11</f>
        <v>-36300</v>
      </c>
      <c r="Q11" s="25"/>
      <c r="R11" s="19" t="s">
        <v>28</v>
      </c>
      <c r="S11" s="20">
        <v>2597.1064814814836</v>
      </c>
      <c r="AA11" s="4"/>
      <c r="AK11" s="4"/>
    </row>
    <row r="12" spans="2:37" x14ac:dyDescent="0.25">
      <c r="B12" s="30" t="s">
        <v>29</v>
      </c>
      <c r="C12" s="30"/>
      <c r="D12" s="30"/>
      <c r="E12" s="31">
        <v>15820</v>
      </c>
      <c r="F12" s="32">
        <v>1797.0793650793648</v>
      </c>
      <c r="G12" s="32">
        <v>2977.6349206349205</v>
      </c>
      <c r="H12" s="32">
        <v>2977.6349206349205</v>
      </c>
      <c r="I12" s="32">
        <v>639.30158730158723</v>
      </c>
      <c r="J12" s="32">
        <v>2088.7460317460318</v>
      </c>
      <c r="K12" s="32">
        <v>1934.333333333333</v>
      </c>
      <c r="L12" s="32">
        <v>1563.7460317460316</v>
      </c>
      <c r="M12" s="32">
        <v>277.77777777777777</v>
      </c>
      <c r="N12" s="32">
        <v>1563.7460317460316</v>
      </c>
      <c r="O12" s="2"/>
      <c r="P12" s="25">
        <f>O12-E12</f>
        <v>-15820</v>
      </c>
      <c r="Q12" s="25"/>
      <c r="R12" s="34" t="s">
        <v>13</v>
      </c>
      <c r="S12" s="20">
        <v>-0.40277777777555457</v>
      </c>
      <c r="AA12" s="4"/>
      <c r="AK12" s="25"/>
    </row>
    <row r="13" spans="2:37" x14ac:dyDescent="0.25">
      <c r="B13" s="30" t="s">
        <v>30</v>
      </c>
      <c r="C13" s="30"/>
      <c r="D13" s="30"/>
      <c r="E13" s="31">
        <v>14000</v>
      </c>
      <c r="F13" s="32">
        <v>2093.5185185185187</v>
      </c>
      <c r="G13" s="32">
        <v>2093.5185185185187</v>
      </c>
      <c r="H13" s="32">
        <v>2093.5185185185187</v>
      </c>
      <c r="I13" s="32">
        <v>537.96296296296305</v>
      </c>
      <c r="J13" s="32">
        <v>2093.5185185185187</v>
      </c>
      <c r="K13" s="32">
        <v>362.96296296296299</v>
      </c>
      <c r="L13" s="32">
        <v>2093.5185185185187</v>
      </c>
      <c r="M13" s="32">
        <v>537.96296296296305</v>
      </c>
      <c r="N13" s="32">
        <v>2093.5185185185187</v>
      </c>
      <c r="O13" s="2"/>
      <c r="P13" s="25">
        <f>O13-E13</f>
        <v>-14000</v>
      </c>
      <c r="Q13" s="25"/>
      <c r="R13" s="34" t="s">
        <v>14</v>
      </c>
      <c r="S13" s="20">
        <v>1885.0138888888905</v>
      </c>
      <c r="U13" s="27" t="s">
        <v>31</v>
      </c>
      <c r="W13" s="2">
        <v>26.290123456790127</v>
      </c>
      <c r="AA13" s="4"/>
    </row>
    <row r="14" spans="2:37" x14ac:dyDescent="0.25">
      <c r="B14" s="30" t="s">
        <v>32</v>
      </c>
      <c r="C14" s="30"/>
      <c r="D14" s="30"/>
      <c r="E14" s="31">
        <v>23753</v>
      </c>
      <c r="F14" s="33">
        <v>3500</v>
      </c>
      <c r="G14" s="33">
        <v>3500</v>
      </c>
      <c r="H14" s="33">
        <v>3500</v>
      </c>
      <c r="I14" s="33">
        <v>1167</v>
      </c>
      <c r="J14" s="33">
        <v>3500</v>
      </c>
      <c r="K14" s="33">
        <v>817</v>
      </c>
      <c r="L14" s="33">
        <v>3500</v>
      </c>
      <c r="M14" s="33">
        <v>769</v>
      </c>
      <c r="N14" s="33">
        <v>3500</v>
      </c>
      <c r="O14" s="2"/>
      <c r="P14" s="25">
        <f>O14-E14</f>
        <v>-23753</v>
      </c>
      <c r="Q14" s="2"/>
      <c r="R14" s="34" t="s">
        <v>15</v>
      </c>
      <c r="S14" s="20">
        <v>13745.53150793651</v>
      </c>
      <c r="AB14" s="4"/>
    </row>
    <row r="15" spans="2:37" x14ac:dyDescent="0.25">
      <c r="B15" s="30" t="s">
        <v>33</v>
      </c>
      <c r="C15" s="30"/>
      <c r="D15" s="30"/>
      <c r="E15" s="31"/>
      <c r="F15" s="33"/>
      <c r="G15" s="33"/>
      <c r="H15" s="33"/>
      <c r="I15" s="33"/>
      <c r="J15" s="33"/>
      <c r="K15" s="33"/>
      <c r="L15" s="33"/>
      <c r="M15" s="33"/>
      <c r="N15" s="33"/>
      <c r="O15" s="2"/>
      <c r="P15" s="25">
        <f>O15-E15</f>
        <v>0</v>
      </c>
      <c r="Q15" s="29"/>
      <c r="R15" s="35" t="s">
        <v>34</v>
      </c>
      <c r="S15" s="20">
        <v>2934.1574074074088</v>
      </c>
      <c r="U15" s="27" t="s">
        <v>35</v>
      </c>
      <c r="W15" s="3"/>
    </row>
    <row r="16" spans="2:37" ht="15.75" thickBot="1" x14ac:dyDescent="0.3">
      <c r="B16" s="52"/>
      <c r="C16" s="52"/>
      <c r="D16" s="52"/>
      <c r="E16" s="52">
        <f>SUM(E11:E15)</f>
        <v>89873</v>
      </c>
      <c r="F16" s="36">
        <v>12818.792328042327</v>
      </c>
      <c r="G16" s="36">
        <v>13999.347883597882</v>
      </c>
      <c r="H16" s="36">
        <v>13999.347883597882</v>
      </c>
      <c r="I16" s="36">
        <v>3739.1256613756614</v>
      </c>
      <c r="J16" s="36">
        <v>13110.458994708995</v>
      </c>
      <c r="K16" s="36">
        <v>4055.4074074074074</v>
      </c>
      <c r="L16" s="36">
        <v>12585.458994708995</v>
      </c>
      <c r="M16" s="36">
        <v>2979.6018518518522</v>
      </c>
      <c r="N16" s="36">
        <v>12585.458994708995</v>
      </c>
      <c r="O16" s="2"/>
      <c r="P16" s="25">
        <f>O16-E16</f>
        <v>-89873</v>
      </c>
      <c r="R16" s="37" t="s">
        <v>36</v>
      </c>
      <c r="S16" s="38">
        <v>12485.714285714286</v>
      </c>
      <c r="U16" s="39" t="s">
        <v>9</v>
      </c>
      <c r="V16" s="40">
        <v>5000</v>
      </c>
    </row>
    <row r="17" spans="2:23" x14ac:dyDescent="0.25">
      <c r="E17" s="29"/>
      <c r="F17" s="4"/>
      <c r="G17" s="4"/>
      <c r="H17" s="4"/>
      <c r="I17" s="4"/>
      <c r="J17" s="4"/>
      <c r="K17" s="4"/>
      <c r="L17" s="4"/>
      <c r="M17" s="4"/>
      <c r="N17" s="4"/>
      <c r="S17" s="41">
        <v>85191.694603174634</v>
      </c>
      <c r="U17" s="42" t="s">
        <v>37</v>
      </c>
      <c r="V17" s="40">
        <v>0</v>
      </c>
      <c r="W17" t="s">
        <v>38</v>
      </c>
    </row>
    <row r="18" spans="2:23" ht="15.75" thickBot="1" x14ac:dyDescent="0.3">
      <c r="B18" s="43" t="s">
        <v>5</v>
      </c>
      <c r="C18" s="43"/>
      <c r="D18" s="43"/>
      <c r="E18" s="44">
        <f>E16+E9</f>
        <v>108906.54525668881</v>
      </c>
      <c r="F18" s="44">
        <v>13359.693615694263</v>
      </c>
      <c r="G18" s="44">
        <v>18136.59599664664</v>
      </c>
      <c r="H18" s="44">
        <v>20830.79730132634</v>
      </c>
      <c r="I18" s="44">
        <v>3739.0455026455074</v>
      </c>
      <c r="J18" s="44">
        <v>13372.741234741879</v>
      </c>
      <c r="K18" s="44">
        <v>4436.001049556693</v>
      </c>
      <c r="L18" s="44">
        <v>12119.085441091087</v>
      </c>
      <c r="M18" s="44">
        <v>2945.223933154577</v>
      </c>
      <c r="N18" s="44">
        <v>12489.276155376798</v>
      </c>
      <c r="O18" s="45"/>
      <c r="R18" s="2"/>
      <c r="U18" s="42" t="s">
        <v>39</v>
      </c>
      <c r="V18" s="40">
        <v>500</v>
      </c>
      <c r="W18" t="s">
        <v>40</v>
      </c>
    </row>
    <row r="19" spans="2:23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T19" s="2"/>
      <c r="U19" s="42" t="s">
        <v>41</v>
      </c>
      <c r="V19" s="40">
        <v>5000</v>
      </c>
    </row>
    <row r="20" spans="2:23" x14ac:dyDescent="0.25">
      <c r="B20" s="21" t="s">
        <v>42</v>
      </c>
      <c r="C20" s="21"/>
      <c r="D20" s="21"/>
      <c r="E20" s="46">
        <v>0</v>
      </c>
      <c r="F20" s="22"/>
      <c r="G20" s="22"/>
      <c r="H20" s="22"/>
      <c r="I20" s="22"/>
      <c r="J20" s="22"/>
      <c r="K20" s="22"/>
      <c r="L20" s="22"/>
      <c r="M20" s="22"/>
      <c r="N20" s="22"/>
      <c r="O20" s="2"/>
      <c r="Q20" s="47">
        <v>8631.3193588162758</v>
      </c>
      <c r="R20" s="47">
        <v>5368.6806411837233</v>
      </c>
      <c r="S20" s="2"/>
      <c r="U20" s="42" t="s">
        <v>43</v>
      </c>
      <c r="V20" s="40">
        <v>5000</v>
      </c>
    </row>
    <row r="21" spans="2:23" x14ac:dyDescent="0.25">
      <c r="B21" s="21" t="s">
        <v>44</v>
      </c>
      <c r="C21" s="21"/>
      <c r="D21" s="21"/>
      <c r="E21" s="46">
        <v>0</v>
      </c>
      <c r="F21" s="22"/>
      <c r="G21" s="22"/>
      <c r="H21" s="22"/>
      <c r="I21" s="22"/>
      <c r="J21" s="22"/>
      <c r="K21" s="22"/>
      <c r="L21" s="22"/>
      <c r="M21" s="22"/>
      <c r="N21" s="22"/>
      <c r="O21" s="2"/>
      <c r="R21" s="25"/>
      <c r="S21" s="25"/>
      <c r="U21" s="42" t="s">
        <v>8</v>
      </c>
      <c r="V21" s="40">
        <v>0</v>
      </c>
    </row>
    <row r="22" spans="2:23" x14ac:dyDescent="0.25">
      <c r="B22" s="48"/>
      <c r="C22" s="48"/>
      <c r="D22" s="48"/>
      <c r="E22" s="22"/>
      <c r="F22" s="49"/>
      <c r="G22" s="49"/>
      <c r="H22" s="49"/>
      <c r="I22" s="49"/>
      <c r="J22" s="49"/>
      <c r="K22" s="49"/>
      <c r="L22" s="49"/>
      <c r="M22" s="49"/>
      <c r="N22" s="49"/>
      <c r="P22" t="s">
        <v>45</v>
      </c>
      <c r="Q22" s="47">
        <v>1078.9149198520345</v>
      </c>
      <c r="R22" s="47">
        <v>447.39005343197692</v>
      </c>
      <c r="S22" s="2">
        <v>1526.3049732840113</v>
      </c>
      <c r="U22" s="42" t="s">
        <v>28</v>
      </c>
      <c r="V22" s="40">
        <v>0</v>
      </c>
      <c r="W22" t="s">
        <v>46</v>
      </c>
    </row>
    <row r="23" spans="2:23" ht="15.75" thickBot="1" x14ac:dyDescent="0.3">
      <c r="B23" s="50" t="s">
        <v>47</v>
      </c>
      <c r="C23" s="49"/>
      <c r="D23" s="50"/>
      <c r="E23" s="51">
        <f>E18-E20+E21</f>
        <v>108906.54525668881</v>
      </c>
      <c r="F23" s="51">
        <v>13359.693615694263</v>
      </c>
      <c r="G23" s="51">
        <v>18136.59599664664</v>
      </c>
      <c r="H23" s="51">
        <v>20830.79730132634</v>
      </c>
      <c r="I23" s="51">
        <v>3739.0455026455074</v>
      </c>
      <c r="J23" s="51">
        <v>13372.741234741879</v>
      </c>
      <c r="K23" s="51">
        <v>4436.001049556693</v>
      </c>
      <c r="L23" s="51">
        <v>12119.085441091087</v>
      </c>
      <c r="M23" s="51">
        <v>2945.223933154577</v>
      </c>
      <c r="N23" s="51">
        <v>12489.276155376798</v>
      </c>
      <c r="O23" s="2"/>
      <c r="P23" s="2" t="s">
        <v>48</v>
      </c>
      <c r="Q23" s="47">
        <v>1078.9149198520345</v>
      </c>
      <c r="R23" s="2">
        <v>820.21509795862437</v>
      </c>
      <c r="S23" s="2">
        <v>1899.130017810659</v>
      </c>
      <c r="U23" s="42" t="s">
        <v>13</v>
      </c>
      <c r="V23" s="40">
        <v>0</v>
      </c>
      <c r="W23" t="s">
        <v>49</v>
      </c>
    </row>
    <row r="24" spans="2:23" ht="15.75" thickTop="1" x14ac:dyDescent="0.25"/>
    <row r="25" spans="2:23" hidden="1" x14ac:dyDescent="0.25"/>
    <row r="26" spans="2:23" hidden="1" x14ac:dyDescent="0.25"/>
    <row r="27" spans="2:23" hidden="1" x14ac:dyDescent="0.25"/>
    <row r="28" spans="2:23" hidden="1" x14ac:dyDescent="0.25"/>
    <row r="29" spans="2:23" hidden="1" x14ac:dyDescent="0.25"/>
    <row r="30" spans="2:23" hidden="1" x14ac:dyDescent="0.25"/>
    <row r="31" spans="2:23" hidden="1" x14ac:dyDescent="0.25"/>
    <row r="32" spans="2:2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password="CC76" sqref="B5 D4 U33:U42 C95:J95 C89:J89 C80:J80 C69:J69 E4:N5" name="Range1"/>
  </protectedRanges>
  <mergeCells count="13">
    <mergeCell ref="B21:D21"/>
    <mergeCell ref="B22:D22"/>
    <mergeCell ref="B13:D13"/>
    <mergeCell ref="B14:D14"/>
    <mergeCell ref="B15:D15"/>
    <mergeCell ref="B18:D18"/>
    <mergeCell ref="B20:D20"/>
    <mergeCell ref="B2:D2"/>
    <mergeCell ref="B5:D5"/>
    <mergeCell ref="B7:D7"/>
    <mergeCell ref="B8:D8"/>
    <mergeCell ref="B11:D11"/>
    <mergeCell ref="B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 16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Arif</dc:creator>
  <cp:lastModifiedBy>Aftab Arif</cp:lastModifiedBy>
  <dcterms:created xsi:type="dcterms:W3CDTF">2016-08-28T12:11:27Z</dcterms:created>
  <dcterms:modified xsi:type="dcterms:W3CDTF">2016-08-28T12:17:13Z</dcterms:modified>
</cp:coreProperties>
</file>