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Users\91991\Downloads\"/>
    </mc:Choice>
  </mc:AlternateContent>
  <xr:revisionPtr revIDLastSave="0" documentId="13_ncr:1_{166C55D2-7379-44CE-A26A-B3B8E114532E}"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_xlnm.Print_Area" localSheetId="0">ProjectSchedule!$A$1:$AJ$54</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6" i="11" l="1"/>
  <c r="H39" i="11"/>
  <c r="H40" i="11"/>
  <c r="H41" i="11"/>
  <c r="H42" i="11"/>
  <c r="H43" i="11"/>
  <c r="H44" i="11"/>
  <c r="H45" i="11"/>
  <c r="H47" i="11"/>
  <c r="H48" i="11"/>
  <c r="H49" i="11"/>
  <c r="H50" i="11"/>
  <c r="H51" i="11"/>
  <c r="H52" i="11"/>
  <c r="H53" i="11"/>
  <c r="B13" i="12"/>
  <c r="J1" i="11"/>
  <c r="H56" i="11" l="1"/>
  <c r="H55" i="11"/>
  <c r="H54" i="11"/>
  <c r="H38" i="11"/>
  <c r="H37" i="11"/>
  <c r="H36" i="11"/>
  <c r="H35" i="11"/>
  <c r="H34" i="11"/>
  <c r="H33" i="11"/>
  <c r="H32" i="11"/>
  <c r="H31" i="11"/>
  <c r="H30" i="11"/>
  <c r="H29" i="11"/>
  <c r="H28" i="11"/>
  <c r="H27" i="11"/>
  <c r="H25" i="11"/>
  <c r="H24" i="11"/>
  <c r="H23" i="11"/>
  <c r="H22" i="11"/>
  <c r="H21" i="11"/>
  <c r="H20" i="11"/>
  <c r="H19" i="11"/>
  <c r="H18" i="11"/>
  <c r="H17" i="11"/>
  <c r="H16" i="11"/>
  <c r="H15" i="11"/>
  <c r="H14"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N5" i="11"/>
  <c r="BM4" i="11"/>
  <c r="BL6" i="11"/>
  <c r="AG6" i="11"/>
  <c r="BN6" i="11" l="1"/>
  <c r="BO5" i="11"/>
  <c r="AH6" i="11"/>
  <c r="BO6" i="11" l="1"/>
  <c r="BP5" i="11"/>
  <c r="AI6" i="11"/>
  <c r="BQ5" i="11" l="1"/>
  <c r="BP6" i="11"/>
  <c r="AJ6" i="11"/>
  <c r="BR5" i="11" l="1"/>
  <c r="BQ6" i="11"/>
  <c r="AK6" i="11"/>
  <c r="BS5" i="11" l="1"/>
  <c r="BR6" i="11"/>
  <c r="AL6" i="11"/>
  <c r="BT5" i="11" l="1"/>
  <c r="BS6" i="11"/>
  <c r="AM6" i="11"/>
  <c r="BU5" i="11" l="1"/>
  <c r="BT6" i="11"/>
  <c r="BT4" i="11"/>
  <c r="AN6" i="11"/>
  <c r="BV5" i="11" l="1"/>
  <c r="BU6" i="11"/>
  <c r="AO6" i="11"/>
  <c r="BW5" i="11" l="1"/>
  <c r="BV6" i="11"/>
  <c r="AP6" i="11"/>
  <c r="BX5" i="11" l="1"/>
  <c r="BW6" i="11"/>
  <c r="AQ6" i="11"/>
  <c r="BY5" i="11" l="1"/>
  <c r="BX6" i="11"/>
  <c r="AR6" i="11"/>
  <c r="BZ5" i="11" l="1"/>
  <c r="BZ6" i="11" s="1"/>
  <c r="BY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<sst xmlns="http://schemas.openxmlformats.org/spreadsheetml/2006/main" count="113" uniqueCount="76">
  <si>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</si>
  <si>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</si>
  <si>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</si>
  <si>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</si>
  <si>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</si>
  <si>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</si>
  <si>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</si>
  <si>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</si>
  <si>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</si>
  <si>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</si>
  <si>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</si>
  <si>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</si>
  <si>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</si>
  <si>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</si>
  <si>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</si>
  <si>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</si>
  <si>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</si>
  <si>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</si>
  <si>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</si>
  <si>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</si>
  <si>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</si>
  <si>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</si>
  <si>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</si>
  <si>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</si>
  <si>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INVENTORY MANAGEMENT SYSTEM</t>
  </si>
  <si>
    <t>1. System Requirements:</t>
  </si>
  <si>
    <t>2. Database Design:</t>
  </si>
  <si>
    <t>Conduct user interviews and surveys.</t>
  </si>
  <si>
    <t>Define system functionalities and features.</t>
  </si>
  <si>
    <t>Document requirements in a formal document.</t>
  </si>
  <si>
    <t>Create user roles and permission matrix.</t>
  </si>
  <si>
    <t>Specify performance and security requirements.</t>
  </si>
  <si>
    <t>Define entity-relationship diagram (ERD) for data model.</t>
  </si>
  <si>
    <t>Design tables for products, categories, suppliers, orders, etc.</t>
  </si>
  <si>
    <t>Choose and install database software.</t>
  </si>
  <si>
    <t>Write PHP code for database connection and queries.</t>
  </si>
  <si>
    <t>Establish relationships between tables (e.g., foreign keys).</t>
  </si>
  <si>
    <t>3. Product Management Module</t>
  </si>
  <si>
    <t>Write PHP code for database interactions with product data.</t>
  </si>
  <si>
    <t>4. Purchase Management Module:</t>
  </si>
  <si>
    <t>5. Sales Management Module:</t>
  </si>
  <si>
    <t>6. Reporting Module:</t>
  </si>
  <si>
    <t>Implement report generation logic based on user-defined criteria.</t>
  </si>
  <si>
    <t>7. Security Implementation:</t>
  </si>
  <si>
    <t>8. User Interface Design &amp; Development:</t>
  </si>
  <si>
    <t>Create forms for product data entry and editing.</t>
  </si>
  <si>
    <t>Implement data validation and error handling.</t>
  </si>
  <si>
    <t>Develop product image upload and storage logic.</t>
  </si>
  <si>
    <t>Design category and subcategory hierarchy with selection options.</t>
  </si>
  <si>
    <t>Implement functions for stock level tracking and reorder point calculations.</t>
  </si>
  <si>
    <t>Design purchase order form with product selection and quantity options.</t>
  </si>
  <si>
    <t>Implement purchase order approval workflow.</t>
  </si>
  <si>
    <t>Develop supplier management interface with contact details and contracts.</t>
  </si>
  <si>
    <t>Integrate with supplier APIs (if applicable) for product data.</t>
  </si>
  <si>
    <t>Write PHP code for purchase order creation, tracking, and cost calculations.</t>
  </si>
  <si>
    <t>Create shopping cart or order form for customer product selection.</t>
  </si>
  <si>
    <t>Implement customer authentication and order placement logic.</t>
  </si>
  <si>
    <t>Integrate with payment gateway for secure transactions.</t>
  </si>
  <si>
    <t>Design discount and promotion rules and application.</t>
  </si>
  <si>
    <t>Develop reports for sales by product, customer, and period.</t>
  </si>
  <si>
    <t>Write PHP code for order processing, payment handling, and reporting.</t>
  </si>
  <si>
    <t>Design report templates with data visualization options.</t>
  </si>
  <si>
    <t>Allow export of reports to various formats (PDF, CSV, etc.).</t>
  </si>
  <si>
    <t>Write PHP code for report data retrieval and formatting.</t>
  </si>
  <si>
    <t>Implement user login and registration features.</t>
  </si>
  <si>
    <t>Use secure password hashing and storage techniques.</t>
  </si>
  <si>
    <t>Encrypt database data and backups.</t>
  </si>
  <si>
    <t>Validate user input and sanitize data to prevent attacks.</t>
  </si>
  <si>
    <t>Develop core UI components with responsive design.</t>
  </si>
  <si>
    <t>Ensure accessibility for users with</t>
  </si>
  <si>
    <t>Design user-friendly interface prototypes for each module.</t>
  </si>
  <si>
    <t>Project Lead : SHESHAGIRI S</t>
  </si>
  <si>
    <t>DILEEP</t>
  </si>
  <si>
    <t>DHANYASHREE</t>
  </si>
  <si>
    <t>DIVYA J</t>
  </si>
  <si>
    <t>SHESHAGIRI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</si>
</sst>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m/d/yy;@"/>
    <numFmt numFmtId="165" formatCode="ddd\,\ m/d/yyyy"/>
    <numFmt numFmtId="166" formatCode="mmm\ d\,\ yyyy"/>
    <numFmt numFmtId="167" formatCode="d"/>
    <numFmt numFmtId="168" formatCode="[$-14009]dd/mm/yy;@"/>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sz val="14"/>
      <color theme="1"/>
      <name val="Times New Roman"/>
      <family val="1"/>
    </font>
    <font>
      <b/>
      <sz val="22"/>
      <color theme="1" tint="0.34998626667073579"/>
      <name val="Times New Roman"/>
      <family val="1"/>
    </font>
    <font>
      <b/>
      <sz val="8"/>
      <color theme="0"/>
      <name val="Calibri"/>
      <family val="2"/>
      <scheme val="minor"/>
    </font>
    <font>
      <sz val="12"/>
      <color theme="1"/>
      <name val="Times New Roman"/>
      <family val="1"/>
    </font>
    <font>
      <sz val="12"/>
      <name val="Times New Roman"/>
      <family val="1"/>
    </font>
    <font>
      <sz val="12.5"/>
      <color theme="1"/>
      <name val="Times New Roman"/>
      <family val="1"/>
    </font>
    <font>
      <b/>
      <sz val="13"/>
      <color theme="1"/>
      <name val="Times New Roman"/>
      <family val="1"/>
    </font>
    <font>
      <sz val="11.5"/>
      <color theme="1"/>
      <name val="Times New Roman"/>
      <family val="1"/>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bgColor indexed="64"/>
      </patternFill>
    </fill>
    <fill>
      <patternFill patternType="solid">
        <fgColor theme="2" tint="-0.249977111117893"/>
        <bgColor indexed="64"/>
      </patternFill>
    </fill>
    <fill>
      <patternFill patternType="solid">
        <fgColor rgb="FFEBF5EE"/>
        <bgColor indexed="64"/>
      </patternFill>
    </fill>
    <fill>
      <patternFill patternType="solid">
        <fgColor theme="6" tint="0.39997558519241921"/>
        <bgColor indexed="64"/>
      </patternFill>
    </fill>
    <fill>
      <patternFill patternType="solid">
        <fgColor rgb="FFECEEF4"/>
        <bgColor indexed="64"/>
      </patternFill>
    </fill>
    <fill>
      <patternFill patternType="solid">
        <fgColor theme="4" tint="0.39997558519241921"/>
        <bgColor indexed="64"/>
      </patternFill>
    </fill>
  </fills>
  <borders count="32">
    <border>
      <left/>
      <right/>
      <top/>
      <bottom/>
      <diagonal/>
    </border>
    <border>
      <left/>
      <right/>
      <top style="medium">
        <color theme="0" tint="-0.14996795556505021"/>
      </top>
      <bottom style="medium">
        <color theme="0" tint="-0.14996795556505021"/>
      </bottom>
      <diagonal/>
    </border>
    <border>
      <left style="thin">
        <color indexed="64"/>
      </left>
      <right style="thin">
        <color indexed="64"/>
      </right>
      <top style="thin">
        <color indexed="64"/>
      </top>
      <bottom style="thin">
        <color indexed="64"/>
      </bottom>
      <diagonal/>
    </border>
    <border>
      <left/>
      <right/>
      <top/>
      <bottom style="medium">
        <color theme="0" tint="-0.1499679555650502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theme="0" tint="-0.14993743705557422"/>
      </left>
      <right style="thin">
        <color theme="0" tint="-0.14993743705557422"/>
      </right>
      <top/>
      <bottom/>
      <diagonal/>
    </border>
    <border>
      <left/>
      <right style="thin">
        <color theme="0" tint="-0.14993743705557422"/>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thin">
        <color theme="0" tint="-0.14993743705557422"/>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medium">
        <color theme="0" tint="-0.1499679555650502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style="medium">
        <color indexed="64"/>
      </left>
      <right/>
      <top style="medium">
        <color theme="0" tint="-0.14996795556505021"/>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cellStyleXfs>
  <cellXfs count="167">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13" fillId="0" borderId="0" xfId="0" applyFont="1"/>
    <xf numFmtId="0" fontId="14" fillId="0" borderId="0" xfId="1" applyFont="1" applyAlignment="1" applyProtection="1"/>
    <xf numFmtId="0" fontId="15" fillId="0" borderId="0" xfId="0" applyFont="1" applyAlignment="1">
      <alignment horizontal="right" vertical="center"/>
    </xf>
    <xf numFmtId="0" fontId="4" fillId="0" borderId="1" xfId="0" applyFont="1" applyBorder="1" applyAlignment="1">
      <alignment horizontal="center" vertical="center"/>
    </xf>
    <xf numFmtId="0" fontId="6" fillId="2" borderId="1" xfId="0" applyFont="1" applyFill="1" applyBorder="1" applyAlignment="1">
      <alignment horizontal="left" vertical="center" indent="1"/>
    </xf>
    <xf numFmtId="0" fontId="6" fillId="2" borderId="1" xfId="0" applyFont="1" applyFill="1" applyBorder="1" applyAlignment="1">
      <alignment horizontal="center" vertical="center"/>
    </xf>
    <xf numFmtId="9" fontId="4" fillId="2" borderId="1" xfId="2" applyFont="1" applyFill="1" applyBorder="1" applyAlignment="1">
      <alignment horizontal="center" vertical="center"/>
    </xf>
    <xf numFmtId="164" fontId="3" fillId="2" borderId="1" xfId="0" applyNumberFormat="1" applyFont="1" applyFill="1" applyBorder="1" applyAlignment="1">
      <alignment horizontal="left" vertical="center"/>
    </xf>
    <xf numFmtId="164"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1"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8" fillId="0" borderId="0" xfId="0" applyFont="1" applyAlignment="1">
      <alignment vertical="center"/>
    </xf>
    <xf numFmtId="0" fontId="1" fillId="0" borderId="0" xfId="0" applyFont="1" applyAlignment="1">
      <alignment horizontal="left" vertical="center"/>
    </xf>
    <xf numFmtId="0" fontId="19" fillId="0" borderId="0" xfId="0" applyFont="1"/>
    <xf numFmtId="0" fontId="20" fillId="0" borderId="0" xfId="0" applyFont="1" applyAlignment="1">
      <alignment vertical="top" wrapText="1"/>
    </xf>
    <xf numFmtId="0" fontId="21" fillId="0" borderId="0" xfId="0" applyFont="1" applyAlignment="1">
      <alignment vertical="center"/>
    </xf>
    <xf numFmtId="0" fontId="20" fillId="0" borderId="0" xfId="0" applyFont="1" applyAlignment="1">
      <alignment horizontal="left" vertical="top" wrapText="1" indent="1"/>
    </xf>
    <xf numFmtId="0" fontId="2" fillId="0" borderId="0" xfId="1" applyAlignment="1" applyProtection="1">
      <alignment horizontal="left" indent="1"/>
    </xf>
    <xf numFmtId="14" fontId="22" fillId="0" borderId="0" xfId="0" applyNumberFormat="1" applyFont="1" applyAlignment="1">
      <alignment horizontal="center"/>
    </xf>
    <xf numFmtId="0" fontId="23" fillId="0" borderId="0" xfId="0" applyFont="1" applyAlignment="1">
      <alignment vertical="top"/>
    </xf>
    <xf numFmtId="0" fontId="24" fillId="0" borderId="0" xfId="0" applyFont="1"/>
    <xf numFmtId="0" fontId="24" fillId="0" borderId="0" xfId="1" applyFont="1" applyAlignment="1" applyProtection="1"/>
    <xf numFmtId="0" fontId="2" fillId="0" borderId="0" xfId="1" applyFill="1" applyAlignment="1" applyProtection="1">
      <alignment horizontal="left" indent="1"/>
    </xf>
    <xf numFmtId="0" fontId="0" fillId="0" borderId="3" xfId="0" applyBorder="1" applyAlignment="1">
      <alignment horizontal="left" vertical="center" indent="1"/>
    </xf>
    <xf numFmtId="0" fontId="0" fillId="0" borderId="3" xfId="0" applyBorder="1" applyAlignment="1">
      <alignment horizontal="center" vertical="center"/>
    </xf>
    <xf numFmtId="9" fontId="4" fillId="0" borderId="3" xfId="2" applyFont="1" applyFill="1" applyBorder="1" applyAlignment="1">
      <alignment horizontal="center" vertical="center"/>
    </xf>
    <xf numFmtId="164" fontId="0" fillId="0" borderId="3" xfId="0" applyNumberFormat="1" applyBorder="1" applyAlignment="1">
      <alignment horizontal="center" vertical="center"/>
    </xf>
    <xf numFmtId="164" fontId="4" fillId="0" borderId="3" xfId="0" applyNumberFormat="1" applyFont="1" applyBorder="1" applyAlignment="1">
      <alignment horizontal="center" vertical="center"/>
    </xf>
    <xf numFmtId="0" fontId="4" fillId="0" borderId="1" xfId="0" applyFont="1" applyBorder="1" applyAlignment="1">
      <alignment horizontal="center" vertical="center" wrapText="1"/>
    </xf>
    <xf numFmtId="0" fontId="0" fillId="0" borderId="0" xfId="0" applyAlignment="1">
      <alignment vertical="center" wrapText="1"/>
    </xf>
    <xf numFmtId="0" fontId="4" fillId="0" borderId="2" xfId="0" applyFont="1" applyBorder="1" applyAlignment="1">
      <alignment horizontal="center" vertical="center"/>
    </xf>
    <xf numFmtId="0" fontId="0" fillId="0" borderId="2" xfId="0" applyBorder="1" applyAlignment="1">
      <alignment vertical="center"/>
    </xf>
    <xf numFmtId="0" fontId="0" fillId="0" borderId="2" xfId="0" applyBorder="1" applyAlignment="1">
      <alignment horizontal="right" vertical="center"/>
    </xf>
    <xf numFmtId="0" fontId="4" fillId="0" borderId="2" xfId="0" applyFont="1" applyBorder="1" applyAlignment="1">
      <alignment horizontal="center" vertical="center" wrapText="1"/>
    </xf>
    <xf numFmtId="0" fontId="0" fillId="0" borderId="2" xfId="0" applyBorder="1" applyAlignment="1">
      <alignment vertical="center" wrapText="1"/>
    </xf>
    <xf numFmtId="0" fontId="4" fillId="2" borderId="2" xfId="0" applyFont="1" applyFill="1" applyBorder="1" applyAlignment="1">
      <alignment horizontal="center" vertical="center"/>
    </xf>
    <xf numFmtId="0" fontId="0" fillId="2" borderId="2" xfId="0" applyFill="1" applyBorder="1" applyAlignment="1">
      <alignment vertical="center"/>
    </xf>
    <xf numFmtId="0" fontId="0" fillId="0" borderId="2" xfId="0" applyBorder="1" applyAlignment="1">
      <alignment horizontal="left" vertical="center"/>
    </xf>
    <xf numFmtId="0" fontId="0" fillId="0" borderId="5" xfId="0" applyBorder="1" applyAlignment="1">
      <alignment horizontal="left" vertical="center"/>
    </xf>
    <xf numFmtId="0" fontId="0" fillId="0" borderId="8" xfId="0" applyBorder="1" applyAlignment="1">
      <alignment vertical="center"/>
    </xf>
    <xf numFmtId="167" fontId="10" fillId="8" borderId="2" xfId="0" applyNumberFormat="1" applyFont="1" applyFill="1" applyBorder="1" applyAlignment="1">
      <alignment horizontal="center" vertical="center"/>
    </xf>
    <xf numFmtId="0" fontId="0" fillId="0" borderId="0" xfId="0" applyAlignment="1">
      <alignment horizontal="center" vertical="center"/>
    </xf>
    <xf numFmtId="9" fontId="4" fillId="0" borderId="0" xfId="2" applyFont="1" applyFill="1" applyBorder="1" applyAlignment="1">
      <alignment horizontal="center" vertical="center"/>
    </xf>
    <xf numFmtId="164" fontId="0" fillId="0" borderId="0" xfId="0" applyNumberFormat="1" applyAlignment="1">
      <alignment horizontal="center" vertical="center"/>
    </xf>
    <xf numFmtId="164" fontId="4" fillId="0" borderId="0" xfId="0" applyNumberFormat="1" applyFont="1" applyAlignment="1">
      <alignment horizontal="center" vertical="center"/>
    </xf>
    <xf numFmtId="0" fontId="4" fillId="0" borderId="3" xfId="0" applyFont="1" applyBorder="1" applyAlignment="1">
      <alignment horizontal="center" vertical="center"/>
    </xf>
    <xf numFmtId="0" fontId="4" fillId="0" borderId="0" xfId="0" applyFont="1" applyAlignment="1">
      <alignment horizontal="center" vertical="center"/>
    </xf>
    <xf numFmtId="0" fontId="5" fillId="15" borderId="2" xfId="0" applyFont="1" applyFill="1" applyBorder="1" applyAlignment="1">
      <alignment horizontal="center" vertical="center" wrapText="1"/>
    </xf>
    <xf numFmtId="0" fontId="28" fillId="14" borderId="2" xfId="0" applyFont="1" applyFill="1" applyBorder="1" applyAlignment="1">
      <alignment horizontal="center" vertical="center" shrinkToFit="1"/>
    </xf>
    <xf numFmtId="167" fontId="10" fillId="8" borderId="5" xfId="0" applyNumberFormat="1" applyFont="1" applyFill="1" applyBorder="1" applyAlignment="1">
      <alignment horizontal="center" vertical="center"/>
    </xf>
    <xf numFmtId="0" fontId="28" fillId="14" borderId="5" xfId="0" applyFont="1" applyFill="1" applyBorder="1" applyAlignment="1">
      <alignment horizontal="center" vertical="center" shrinkToFit="1"/>
    </xf>
    <xf numFmtId="0" fontId="0" fillId="0" borderId="9" xfId="0" applyBorder="1" applyAlignment="1">
      <alignment vertical="center"/>
    </xf>
    <xf numFmtId="0" fontId="0" fillId="0" borderId="5" xfId="0" applyBorder="1" applyAlignment="1">
      <alignment vertical="center"/>
    </xf>
    <xf numFmtId="0" fontId="0" fillId="0" borderId="5" xfId="0" applyBorder="1" applyAlignment="1">
      <alignment vertical="center" wrapText="1"/>
    </xf>
    <xf numFmtId="0" fontId="4" fillId="0" borderId="10" xfId="0" applyFont="1" applyBorder="1" applyAlignment="1">
      <alignment horizontal="center" vertical="center"/>
    </xf>
    <xf numFmtId="0" fontId="0" fillId="0" borderId="10" xfId="0" applyBorder="1" applyAlignment="1">
      <alignment vertical="center"/>
    </xf>
    <xf numFmtId="0" fontId="0" fillId="0" borderId="11" xfId="0" applyBorder="1"/>
    <xf numFmtId="0" fontId="0" fillId="0" borderId="13" xfId="0" applyBorder="1"/>
    <xf numFmtId="0" fontId="1" fillId="0" borderId="13" xfId="0" applyFont="1" applyBorder="1"/>
    <xf numFmtId="0" fontId="7" fillId="0" borderId="13" xfId="0" applyFont="1" applyBorder="1" applyAlignment="1">
      <alignment vertical="center"/>
    </xf>
    <xf numFmtId="0" fontId="0" fillId="0" borderId="14" xfId="0" applyBorder="1"/>
    <xf numFmtId="0" fontId="0" fillId="0" borderId="15" xfId="0" applyBorder="1"/>
    <xf numFmtId="0" fontId="0" fillId="0" borderId="16" xfId="0" applyBorder="1"/>
    <xf numFmtId="0" fontId="0" fillId="0" borderId="15" xfId="0" applyBorder="1" applyAlignment="1">
      <alignment horizontal="right" vertical="center"/>
    </xf>
    <xf numFmtId="167" fontId="10" fillId="8" borderId="17" xfId="0" applyNumberFormat="1" applyFont="1" applyFill="1" applyBorder="1" applyAlignment="1">
      <alignment horizontal="center" vertical="center"/>
    </xf>
    <xf numFmtId="0" fontId="15" fillId="0" borderId="15" xfId="0" applyFont="1" applyBorder="1" applyAlignment="1">
      <alignment horizontal="right" vertical="center"/>
    </xf>
    <xf numFmtId="0" fontId="28" fillId="14" borderId="17" xfId="0" applyFont="1" applyFill="1" applyBorder="1" applyAlignment="1">
      <alignment horizontal="center" vertical="center" shrinkToFit="1"/>
    </xf>
    <xf numFmtId="0" fontId="0" fillId="0" borderId="18" xfId="0" applyBorder="1" applyAlignment="1">
      <alignment vertical="center"/>
    </xf>
    <xf numFmtId="0" fontId="0" fillId="0" borderId="17" xfId="0" applyBorder="1" applyAlignment="1">
      <alignment vertical="center"/>
    </xf>
    <xf numFmtId="0" fontId="15" fillId="0" borderId="15" xfId="0" applyFont="1" applyBorder="1" applyAlignment="1">
      <alignment horizontal="right" vertical="center" wrapText="1"/>
    </xf>
    <xf numFmtId="0" fontId="0" fillId="0" borderId="17" xfId="0" applyBorder="1" applyAlignment="1">
      <alignment vertical="center" wrapText="1"/>
    </xf>
    <xf numFmtId="0" fontId="15" fillId="0" borderId="19" xfId="0" applyFont="1" applyBorder="1" applyAlignment="1">
      <alignment horizontal="right" vertical="center"/>
    </xf>
    <xf numFmtId="0" fontId="0" fillId="0" borderId="20" xfId="0" applyBorder="1" applyAlignment="1">
      <alignment horizontal="center" vertical="center"/>
    </xf>
    <xf numFmtId="9" fontId="4" fillId="0" borderId="20" xfId="2" applyFont="1" applyFill="1" applyBorder="1" applyAlignment="1">
      <alignment horizontal="center" vertical="center"/>
    </xf>
    <xf numFmtId="164" fontId="0" fillId="0" borderId="20" xfId="0" applyNumberFormat="1" applyBorder="1" applyAlignment="1">
      <alignment horizontal="center" vertical="center"/>
    </xf>
    <xf numFmtId="164" fontId="4" fillId="0" borderId="20" xfId="0" applyNumberFormat="1" applyFont="1" applyBorder="1" applyAlignment="1">
      <alignment horizontal="center"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0" fillId="0" borderId="22" xfId="0" applyBorder="1" applyAlignment="1">
      <alignment vertical="center"/>
    </xf>
    <xf numFmtId="0" fontId="0" fillId="0" borderId="23" xfId="0" applyBorder="1" applyAlignment="1">
      <alignment vertical="center"/>
    </xf>
    <xf numFmtId="0" fontId="5" fillId="15" borderId="15" xfId="0" applyFont="1" applyFill="1" applyBorder="1" applyAlignment="1">
      <alignment horizontal="left" vertical="center" indent="1"/>
    </xf>
    <xf numFmtId="0" fontId="0" fillId="0" borderId="27" xfId="0" applyBorder="1" applyAlignment="1">
      <alignment horizontal="left" vertical="center" indent="1"/>
    </xf>
    <xf numFmtId="0" fontId="0" fillId="0" borderId="19" xfId="0" applyBorder="1" applyAlignment="1">
      <alignment horizontal="left" vertical="center" indent="1"/>
    </xf>
    <xf numFmtId="0" fontId="4" fillId="0" borderId="3" xfId="0" applyFont="1" applyBorder="1" applyAlignment="1">
      <alignment horizontal="center" vertical="center" wrapText="1"/>
    </xf>
    <xf numFmtId="0" fontId="4" fillId="0" borderId="10" xfId="0" applyFont="1" applyBorder="1" applyAlignment="1">
      <alignment horizontal="center" vertical="center" wrapText="1"/>
    </xf>
    <xf numFmtId="0" fontId="0" fillId="0" borderId="10" xfId="0" applyBorder="1" applyAlignment="1">
      <alignment vertical="center" wrapText="1"/>
    </xf>
    <xf numFmtId="0" fontId="0" fillId="0" borderId="30" xfId="0" applyBorder="1" applyAlignment="1">
      <alignment vertical="center" wrapText="1"/>
    </xf>
    <xf numFmtId="0" fontId="4" fillId="0" borderId="21" xfId="0" applyFont="1" applyBorder="1" applyAlignment="1">
      <alignment horizontal="center" vertical="center" wrapText="1"/>
    </xf>
    <xf numFmtId="0" fontId="4" fillId="0" borderId="22" xfId="0" applyFont="1" applyBorder="1" applyAlignment="1">
      <alignment horizontal="center" vertical="center" wrapText="1"/>
    </xf>
    <xf numFmtId="0" fontId="0" fillId="0" borderId="22" xfId="0" applyBorder="1" applyAlignment="1">
      <alignment vertical="center" wrapText="1"/>
    </xf>
    <xf numFmtId="0" fontId="0" fillId="0" borderId="23" xfId="0" applyBorder="1" applyAlignment="1">
      <alignment vertical="center" wrapText="1"/>
    </xf>
    <xf numFmtId="9" fontId="30" fillId="3" borderId="2" xfId="2" applyFont="1" applyFill="1" applyBorder="1" applyAlignment="1">
      <alignment horizontal="center" vertical="center"/>
    </xf>
    <xf numFmtId="168" fontId="29" fillId="3" borderId="2" xfId="0" applyNumberFormat="1" applyFont="1" applyFill="1" applyBorder="1" applyAlignment="1">
      <alignment horizontal="center" vertical="center"/>
    </xf>
    <xf numFmtId="9" fontId="30" fillId="4" borderId="2" xfId="2" applyFont="1" applyFill="1" applyBorder="1" applyAlignment="1">
      <alignment horizontal="center" vertical="center"/>
    </xf>
    <xf numFmtId="9" fontId="30" fillId="13" borderId="2" xfId="2" applyFont="1" applyFill="1" applyBorder="1" applyAlignment="1">
      <alignment horizontal="center" vertical="center" wrapText="1"/>
    </xf>
    <xf numFmtId="9" fontId="30" fillId="11" borderId="2" xfId="2" applyFont="1" applyFill="1" applyBorder="1" applyAlignment="1">
      <alignment horizontal="center" vertical="center" wrapText="1"/>
    </xf>
    <xf numFmtId="9" fontId="30" fillId="11" borderId="22" xfId="2" applyFont="1" applyFill="1" applyBorder="1" applyAlignment="1">
      <alignment horizontal="center" vertical="center" wrapText="1"/>
    </xf>
    <xf numFmtId="168" fontId="29" fillId="3" borderId="22" xfId="0" applyNumberFormat="1" applyFont="1" applyFill="1" applyBorder="1" applyAlignment="1">
      <alignment horizontal="center" vertical="center"/>
    </xf>
    <xf numFmtId="9" fontId="30" fillId="11" borderId="10" xfId="2" applyFont="1" applyFill="1" applyBorder="1" applyAlignment="1">
      <alignment horizontal="center" vertical="center" wrapText="1"/>
    </xf>
    <xf numFmtId="168" fontId="29" fillId="3" borderId="10" xfId="0" applyNumberFormat="1" applyFont="1" applyFill="1" applyBorder="1" applyAlignment="1">
      <alignment horizontal="center" vertical="center"/>
    </xf>
    <xf numFmtId="9" fontId="30" fillId="12" borderId="2" xfId="2" applyFont="1" applyFill="1" applyBorder="1" applyAlignment="1">
      <alignment horizontal="center" vertical="center" wrapText="1"/>
    </xf>
    <xf numFmtId="9" fontId="30" fillId="16" borderId="2" xfId="2" applyFont="1" applyFill="1" applyBorder="1" applyAlignment="1">
      <alignment horizontal="center" vertical="center" wrapText="1"/>
    </xf>
    <xf numFmtId="9" fontId="30" fillId="18" borderId="2" xfId="2" applyFont="1" applyFill="1" applyBorder="1" applyAlignment="1">
      <alignment horizontal="center" vertical="center" wrapText="1"/>
    </xf>
    <xf numFmtId="9" fontId="30" fillId="20" borderId="2" xfId="2" applyFont="1" applyFill="1" applyBorder="1" applyAlignment="1">
      <alignment horizontal="center" vertical="center" wrapText="1"/>
    </xf>
    <xf numFmtId="0" fontId="31" fillId="4" borderId="28" xfId="0" applyFont="1" applyFill="1" applyBorder="1" applyAlignment="1">
      <alignment vertical="center"/>
    </xf>
    <xf numFmtId="0" fontId="31" fillId="4" borderId="28" xfId="0" applyFont="1" applyFill="1" applyBorder="1" applyAlignment="1">
      <alignment vertical="center" wrapText="1"/>
    </xf>
    <xf numFmtId="0" fontId="31" fillId="13" borderId="28" xfId="0" applyFont="1" applyFill="1" applyBorder="1" applyAlignment="1">
      <alignment horizontal="left" vertical="center" wrapText="1"/>
    </xf>
    <xf numFmtId="0" fontId="31" fillId="11" borderId="28" xfId="0" applyFont="1" applyFill="1" applyBorder="1" applyAlignment="1">
      <alignment horizontal="left" vertical="center" wrapText="1"/>
    </xf>
    <xf numFmtId="0" fontId="31" fillId="11" borderId="31" xfId="0" applyFont="1" applyFill="1" applyBorder="1" applyAlignment="1">
      <alignment horizontal="left" vertical="center" wrapText="1"/>
    </xf>
    <xf numFmtId="0" fontId="31" fillId="11" borderId="29" xfId="0" applyFont="1" applyFill="1" applyBorder="1" applyAlignment="1">
      <alignment horizontal="left" vertical="center" wrapText="1"/>
    </xf>
    <xf numFmtId="0" fontId="31" fillId="12" borderId="28" xfId="0" applyFont="1" applyFill="1" applyBorder="1" applyAlignment="1">
      <alignment horizontal="left" vertical="center" wrapText="1"/>
    </xf>
    <xf numFmtId="0" fontId="31" fillId="16" borderId="28" xfId="0" applyFont="1" applyFill="1" applyBorder="1" applyAlignment="1">
      <alignment horizontal="left" vertical="center" wrapText="1"/>
    </xf>
    <xf numFmtId="0" fontId="31" fillId="18" borderId="28" xfId="0" applyFont="1" applyFill="1" applyBorder="1" applyAlignment="1">
      <alignment horizontal="left" vertical="center" wrapText="1"/>
    </xf>
    <xf numFmtId="0" fontId="31" fillId="20" borderId="28" xfId="0" applyFont="1" applyFill="1" applyBorder="1" applyAlignment="1">
      <alignment horizontal="left" vertical="center" wrapText="1"/>
    </xf>
    <xf numFmtId="0" fontId="31" fillId="3" borderId="28" xfId="0" applyFont="1" applyFill="1" applyBorder="1" applyAlignment="1">
      <alignment horizontal="left" vertical="center"/>
    </xf>
    <xf numFmtId="0" fontId="31" fillId="3" borderId="28" xfId="0" applyFont="1" applyFill="1" applyBorder="1" applyAlignment="1">
      <alignment vertical="center"/>
    </xf>
    <xf numFmtId="0" fontId="33" fillId="3" borderId="2" xfId="0" applyFont="1" applyFill="1" applyBorder="1" applyAlignment="1">
      <alignment horizontal="left" vertical="center"/>
    </xf>
    <xf numFmtId="0" fontId="33" fillId="4" borderId="2" xfId="0" applyFont="1" applyFill="1" applyBorder="1" applyAlignment="1">
      <alignment vertical="center"/>
    </xf>
    <xf numFmtId="0" fontId="33" fillId="13" borderId="2" xfId="0" applyFont="1" applyFill="1" applyBorder="1" applyAlignment="1">
      <alignment horizontal="left" vertical="center" wrapText="1"/>
    </xf>
    <xf numFmtId="0" fontId="33" fillId="11" borderId="2" xfId="0" applyFont="1" applyFill="1" applyBorder="1" applyAlignment="1">
      <alignment horizontal="left" vertical="center" wrapText="1"/>
    </xf>
    <xf numFmtId="0" fontId="33" fillId="11" borderId="22" xfId="0" applyFont="1" applyFill="1" applyBorder="1" applyAlignment="1">
      <alignment horizontal="left" vertical="center" wrapText="1"/>
    </xf>
    <xf numFmtId="0" fontId="33" fillId="11" borderId="10" xfId="0" applyFont="1" applyFill="1" applyBorder="1" applyAlignment="1">
      <alignment horizontal="left" vertical="center" wrapText="1"/>
    </xf>
    <xf numFmtId="0" fontId="33" fillId="12" borderId="2" xfId="0" applyFont="1" applyFill="1" applyBorder="1" applyAlignment="1">
      <alignment horizontal="left" vertical="center" wrapText="1"/>
    </xf>
    <xf numFmtId="0" fontId="33" fillId="16" borderId="2" xfId="0" applyFont="1" applyFill="1" applyBorder="1" applyAlignment="1">
      <alignment horizontal="left" vertical="center" wrapText="1"/>
    </xf>
    <xf numFmtId="0" fontId="33" fillId="18" borderId="2" xfId="0" applyFont="1" applyFill="1" applyBorder="1" applyAlignment="1">
      <alignment horizontal="left" vertical="center" wrapText="1"/>
    </xf>
    <xf numFmtId="0" fontId="33" fillId="20" borderId="2" xfId="0" applyFont="1" applyFill="1" applyBorder="1" applyAlignment="1">
      <alignment horizontal="left" vertical="center" wrapText="1"/>
    </xf>
    <xf numFmtId="0" fontId="32" fillId="21" borderId="28" xfId="0" applyFont="1" applyFill="1" applyBorder="1" applyAlignment="1">
      <alignment horizontal="left" vertical="center"/>
    </xf>
    <xf numFmtId="0" fontId="32" fillId="21" borderId="2" xfId="0" applyFont="1" applyFill="1" applyBorder="1" applyAlignment="1">
      <alignment horizontal="left" vertical="center"/>
    </xf>
    <xf numFmtId="0" fontId="27" fillId="0" borderId="24" xfId="0" applyFont="1" applyBorder="1" applyAlignment="1">
      <alignment horizontal="center"/>
    </xf>
    <xf numFmtId="0" fontId="27" fillId="0" borderId="12" xfId="0" applyFont="1" applyBorder="1" applyAlignment="1">
      <alignment horizontal="center"/>
    </xf>
    <xf numFmtId="0" fontId="9" fillId="0" borderId="25" xfId="0" applyFont="1" applyBorder="1" applyAlignment="1">
      <alignment horizontal="center"/>
    </xf>
    <xf numFmtId="0" fontId="9" fillId="0" borderId="6" xfId="0" applyFont="1" applyBorder="1" applyAlignment="1">
      <alignment horizontal="center"/>
    </xf>
    <xf numFmtId="0" fontId="26" fillId="0" borderId="26" xfId="0" applyFont="1" applyBorder="1" applyAlignment="1">
      <alignment horizontal="left"/>
    </xf>
    <xf numFmtId="0" fontId="26" fillId="0" borderId="5" xfId="0" applyFont="1" applyBorder="1" applyAlignment="1">
      <alignment horizontal="left"/>
    </xf>
    <xf numFmtId="0" fontId="0" fillId="0" borderId="2" xfId="0" applyBorder="1" applyAlignment="1">
      <alignment horizontal="center" vertical="center"/>
    </xf>
    <xf numFmtId="0" fontId="0" fillId="0" borderId="25" xfId="0" applyBorder="1" applyAlignment="1">
      <alignment horizontal="center"/>
    </xf>
    <xf numFmtId="0" fontId="0" fillId="0" borderId="6" xfId="0" applyBorder="1" applyAlignment="1">
      <alignment horizontal="center"/>
    </xf>
    <xf numFmtId="0" fontId="0" fillId="0" borderId="15" xfId="0" applyBorder="1" applyAlignment="1">
      <alignment horizontal="center"/>
    </xf>
    <xf numFmtId="0" fontId="0" fillId="0" borderId="0" xfId="0" applyAlignment="1">
      <alignment horizontal="center"/>
    </xf>
    <xf numFmtId="0" fontId="0" fillId="0" borderId="7" xfId="0" applyBorder="1" applyAlignment="1">
      <alignment horizontal="center"/>
    </xf>
    <xf numFmtId="0" fontId="32" fillId="6" borderId="28" xfId="0" applyFont="1" applyFill="1" applyBorder="1" applyAlignment="1">
      <alignment horizontal="left" vertical="center"/>
    </xf>
    <xf numFmtId="0" fontId="32" fillId="6" borderId="2" xfId="0" applyFont="1" applyFill="1" applyBorder="1" applyAlignment="1">
      <alignment horizontal="left" vertical="center"/>
    </xf>
    <xf numFmtId="0" fontId="32" fillId="5" borderId="28" xfId="0" applyFont="1" applyFill="1" applyBorder="1" applyAlignment="1">
      <alignment horizontal="left" vertical="center"/>
    </xf>
    <xf numFmtId="0" fontId="32" fillId="5" borderId="2" xfId="0" applyFont="1" applyFill="1" applyBorder="1" applyAlignment="1">
      <alignment horizontal="left" vertical="center"/>
    </xf>
    <xf numFmtId="0" fontId="32" fillId="7" borderId="26" xfId="0" applyFont="1" applyFill="1" applyBorder="1" applyAlignment="1">
      <alignment horizontal="left" vertical="center"/>
    </xf>
    <xf numFmtId="0" fontId="32" fillId="7" borderId="4" xfId="0" applyFont="1" applyFill="1" applyBorder="1" applyAlignment="1">
      <alignment horizontal="left" vertical="center"/>
    </xf>
    <xf numFmtId="0" fontId="32" fillId="7" borderId="5" xfId="0" applyFont="1" applyFill="1" applyBorder="1" applyAlignment="1">
      <alignment horizontal="left" vertical="center"/>
    </xf>
    <xf numFmtId="0" fontId="32" fillId="17" borderId="28" xfId="0" applyFont="1" applyFill="1" applyBorder="1" applyAlignment="1">
      <alignment horizontal="left" vertical="center"/>
    </xf>
    <xf numFmtId="0" fontId="32" fillId="17" borderId="2" xfId="0" applyFont="1" applyFill="1" applyBorder="1" applyAlignment="1">
      <alignment horizontal="left" vertical="center"/>
    </xf>
    <xf numFmtId="0" fontId="32" fillId="19" borderId="28" xfId="0" applyFont="1" applyFill="1" applyBorder="1" applyAlignment="1">
      <alignment horizontal="left" vertical="center"/>
    </xf>
    <xf numFmtId="0" fontId="32" fillId="19" borderId="2" xfId="0" applyFont="1" applyFill="1" applyBorder="1" applyAlignment="1">
      <alignment horizontal="left" vertical="center"/>
    </xf>
    <xf numFmtId="165" fontId="0" fillId="0" borderId="2" xfId="0" applyNumberFormat="1" applyBorder="1" applyAlignment="1">
      <alignment horizontal="center" vertical="center"/>
    </xf>
    <xf numFmtId="166" fontId="0" fillId="8" borderId="2" xfId="0" applyNumberFormat="1" applyFill="1" applyBorder="1" applyAlignment="1">
      <alignment horizontal="left" vertical="center" wrapText="1" indent="1"/>
    </xf>
    <xf numFmtId="0" fontId="32" fillId="9" borderId="28" xfId="0" applyFont="1" applyFill="1" applyBorder="1" applyAlignment="1">
      <alignment horizontal="left" vertical="center"/>
    </xf>
    <xf numFmtId="0" fontId="32" fillId="9" borderId="2" xfId="0" applyFont="1" applyFill="1" applyBorder="1" applyAlignment="1">
      <alignment horizontal="left" vertical="center"/>
    </xf>
    <xf numFmtId="0" fontId="32" fillId="10" borderId="28" xfId="0" applyFont="1" applyFill="1" applyBorder="1" applyAlignment="1">
      <alignment horizontal="left" vertical="center"/>
    </xf>
    <xf numFmtId="0" fontId="32" fillId="10" borderId="2" xfId="0" applyFont="1" applyFill="1" applyBorder="1" applyAlignment="1">
      <alignment horizontal="left" vertical="center"/>
    </xf>
    <xf numFmtId="0" fontId="25" fillId="0" borderId="13" xfId="1" applyFont="1" applyBorder="1" applyAlignment="1" applyProtection="1">
      <alignment horizontal="left" vertical="center"/>
    </xf>
    <xf numFmtId="166" fontId="0" fillId="8" borderId="5" xfId="0" applyNumberFormat="1" applyFill="1" applyBorder="1" applyAlignment="1">
      <alignment horizontal="left" vertical="center" wrapText="1" indent="1"/>
    </xf>
    <xf numFmtId="166" fontId="0" fillId="8" borderId="17" xfId="0" applyNumberFormat="1" applyFill="1" applyBorder="1" applyAlignment="1">
      <alignment horizontal="left" vertical="center" wrapText="1" indent="1"/>
    </xf>
  </cellXfs>
  <cellStyles count="3">
    <cellStyle name="Hyperlink" xfId="1" builtinId="8" customBuiltin="1"/>
    <cellStyle name="Normal" xfId="0" builtinId="0"/>
    <cellStyle name="Percent" xfId="2" builtinId="5"/>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CEEF4"/>
      <color rgb="FFEBF5EE"/>
      <color rgb="FFE3F1E7"/>
      <color rgb="FFDFEFE4"/>
      <color rgb="FFF4F3D9"/>
      <color rgb="FFFCFEDE"/>
      <color rgb="FFCCCCFF"/>
      <color rgb="FFFFCCCC"/>
      <color rgb="FFEAEAE6"/>
      <color rgb="FF2158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60"/>
  <sheetViews>
    <sheetView showGridLines="0" tabSelected="1" showRuler="0" zoomScaleNormal="100" zoomScaleSheetLayoutView="70" zoomScalePageLayoutView="70" workbookViewId="0">
      <selection activeCell="B9" sqref="B9"/>
    </sheetView>
  </sheetViews>
  <sheetFormatPr defaultRowHeight="14.4" x14ac:dyDescent="0.3"/>
  <cols>
    <col min="1" max="1" width="1.33203125" customWidth="1"/>
    <col min="2" max="2" width="54.44140625" customWidth="1"/>
    <col min="3" max="3" width="17.109375" customWidth="1"/>
    <col min="4" max="4" width="11.88671875" customWidth="1"/>
    <col min="5" max="5" width="10.44140625" style="3" customWidth="1"/>
    <col min="6" max="6" width="10.44140625" customWidth="1"/>
    <col min="7" max="7" width="2.77734375" customWidth="1"/>
    <col min="8" max="8" width="5.44140625" customWidth="1"/>
    <col min="9" max="78" width="3.33203125" customWidth="1"/>
  </cols>
  <sheetData>
    <row r="1" spans="1:78" ht="27.6" x14ac:dyDescent="0.45">
      <c r="A1" s="63"/>
      <c r="B1" s="135" t="s">
        <v>24</v>
      </c>
      <c r="C1" s="136"/>
      <c r="D1" s="136"/>
      <c r="E1" s="136"/>
      <c r="F1" s="136"/>
      <c r="G1" s="64"/>
      <c r="H1" s="65"/>
      <c r="I1" s="66"/>
      <c r="J1" s="164" t="str">
        <f>HYPERLINK("https://vertex42.link/HowToMakeAGanttChart","► Watch How to Make a Gantt Chart in Excel")</f>
        <v>► Watch How to Make a Gantt Chart in Excel</v>
      </c>
      <c r="K1" s="164"/>
      <c r="L1" s="164"/>
      <c r="M1" s="164"/>
      <c r="N1" s="164"/>
      <c r="O1" s="164"/>
      <c r="P1" s="164"/>
      <c r="Q1" s="164"/>
      <c r="R1" s="164"/>
      <c r="S1" s="164"/>
      <c r="T1" s="164"/>
      <c r="U1" s="164"/>
      <c r="V1" s="164"/>
      <c r="W1" s="164"/>
      <c r="X1" s="164"/>
      <c r="Y1" s="164"/>
      <c r="Z1" s="164"/>
      <c r="AA1" s="164"/>
      <c r="AB1" s="64"/>
      <c r="AC1" s="64"/>
      <c r="AD1" s="64"/>
      <c r="AE1" s="64"/>
      <c r="AF1" s="64"/>
      <c r="AG1" s="64"/>
      <c r="AH1" s="64"/>
      <c r="AI1" s="64"/>
      <c r="AJ1" s="67"/>
    </row>
    <row r="2" spans="1:78" ht="19.5" customHeight="1" x14ac:dyDescent="0.35">
      <c r="A2" s="68"/>
      <c r="B2" s="137"/>
      <c r="C2" s="138"/>
      <c r="D2" s="44" t="s">
        <v>1</v>
      </c>
      <c r="E2" s="158">
        <v>45299</v>
      </c>
      <c r="F2" s="158"/>
      <c r="AJ2" s="69"/>
    </row>
    <row r="3" spans="1:78" ht="19.5" customHeight="1" x14ac:dyDescent="0.35">
      <c r="A3" s="68"/>
      <c r="B3" s="139" t="s">
        <v>71</v>
      </c>
      <c r="C3" s="140"/>
      <c r="D3" s="45" t="s">
        <v>22</v>
      </c>
      <c r="E3" s="158">
        <v>45331</v>
      </c>
      <c r="F3" s="158"/>
      <c r="AJ3" s="69"/>
    </row>
    <row r="4" spans="1:78" ht="21" customHeight="1" x14ac:dyDescent="0.3">
      <c r="A4" s="68"/>
      <c r="B4" s="142"/>
      <c r="C4" s="143"/>
      <c r="D4" s="44" t="s">
        <v>8</v>
      </c>
      <c r="E4" s="141">
        <v>1</v>
      </c>
      <c r="F4" s="141"/>
      <c r="I4" s="159">
        <f>I5</f>
        <v>45299</v>
      </c>
      <c r="J4" s="159"/>
      <c r="K4" s="159"/>
      <c r="L4" s="159"/>
      <c r="M4" s="159"/>
      <c r="N4" s="159"/>
      <c r="O4" s="159"/>
      <c r="P4" s="159">
        <f>P5</f>
        <v>45306</v>
      </c>
      <c r="Q4" s="159"/>
      <c r="R4" s="159"/>
      <c r="S4" s="159"/>
      <c r="T4" s="159"/>
      <c r="U4" s="159"/>
      <c r="V4" s="159"/>
      <c r="W4" s="159">
        <f>W5</f>
        <v>45313</v>
      </c>
      <c r="X4" s="159"/>
      <c r="Y4" s="159"/>
      <c r="Z4" s="159"/>
      <c r="AA4" s="159"/>
      <c r="AB4" s="159"/>
      <c r="AC4" s="159"/>
      <c r="AD4" s="159">
        <f>AD5</f>
        <v>45320</v>
      </c>
      <c r="AE4" s="159"/>
      <c r="AF4" s="159"/>
      <c r="AG4" s="159"/>
      <c r="AH4" s="159"/>
      <c r="AI4" s="159"/>
      <c r="AJ4" s="166"/>
      <c r="AK4" s="165">
        <f>AK5</f>
        <v>45327</v>
      </c>
      <c r="AL4" s="159"/>
      <c r="AM4" s="159"/>
      <c r="AN4" s="159"/>
      <c r="AO4" s="159"/>
      <c r="AP4" s="159"/>
      <c r="AQ4" s="159"/>
      <c r="AR4" s="159">
        <f>AR5</f>
        <v>45334</v>
      </c>
      <c r="AS4" s="159"/>
      <c r="AT4" s="159"/>
      <c r="AU4" s="159"/>
      <c r="AV4" s="159"/>
      <c r="AW4" s="159"/>
      <c r="AX4" s="159"/>
      <c r="AY4" s="159">
        <f>AY5</f>
        <v>45341</v>
      </c>
      <c r="AZ4" s="159"/>
      <c r="BA4" s="159"/>
      <c r="BB4" s="159"/>
      <c r="BC4" s="159"/>
      <c r="BD4" s="159"/>
      <c r="BE4" s="159"/>
      <c r="BF4" s="159">
        <f>BF5</f>
        <v>45348</v>
      </c>
      <c r="BG4" s="159"/>
      <c r="BH4" s="159"/>
      <c r="BI4" s="159"/>
      <c r="BJ4" s="159"/>
      <c r="BK4" s="159"/>
      <c r="BL4" s="159"/>
      <c r="BM4" s="159">
        <f>BM5</f>
        <v>45355</v>
      </c>
      <c r="BN4" s="159"/>
      <c r="BO4" s="159"/>
      <c r="BP4" s="159"/>
      <c r="BQ4" s="159"/>
      <c r="BR4" s="159"/>
      <c r="BS4" s="159"/>
      <c r="BT4" s="159">
        <f>BT5</f>
        <v>45362</v>
      </c>
      <c r="BU4" s="159"/>
      <c r="BV4" s="159"/>
      <c r="BW4" s="159"/>
      <c r="BX4" s="159"/>
      <c r="BY4" s="159"/>
      <c r="BZ4" s="159"/>
    </row>
    <row r="5" spans="1:78" x14ac:dyDescent="0.3">
      <c r="A5" s="70"/>
      <c r="B5" s="144"/>
      <c r="C5" s="145"/>
      <c r="D5" s="146"/>
      <c r="E5" s="146"/>
      <c r="F5" s="146"/>
      <c r="G5" s="4"/>
      <c r="I5" s="47">
        <f>E2-WEEKDAY(E2,1)+2+7*(E4-1)</f>
        <v>45299</v>
      </c>
      <c r="J5" s="47">
        <f>I5+1</f>
        <v>45300</v>
      </c>
      <c r="K5" s="47">
        <f t="shared" ref="K5:AX5" si="0">J5+1</f>
        <v>45301</v>
      </c>
      <c r="L5" s="47">
        <f t="shared" si="0"/>
        <v>45302</v>
      </c>
      <c r="M5" s="47">
        <f t="shared" si="0"/>
        <v>45303</v>
      </c>
      <c r="N5" s="47">
        <f t="shared" si="0"/>
        <v>45304</v>
      </c>
      <c r="O5" s="47">
        <f t="shared" si="0"/>
        <v>45305</v>
      </c>
      <c r="P5" s="47">
        <f>O5+1</f>
        <v>45306</v>
      </c>
      <c r="Q5" s="47">
        <f>P5+1</f>
        <v>45307</v>
      </c>
      <c r="R5" s="47">
        <f t="shared" si="0"/>
        <v>45308</v>
      </c>
      <c r="S5" s="47">
        <f t="shared" si="0"/>
        <v>45309</v>
      </c>
      <c r="T5" s="47">
        <f t="shared" si="0"/>
        <v>45310</v>
      </c>
      <c r="U5" s="47">
        <f t="shared" si="0"/>
        <v>45311</v>
      </c>
      <c r="V5" s="47">
        <f t="shared" si="0"/>
        <v>45312</v>
      </c>
      <c r="W5" s="47">
        <f>V5+1</f>
        <v>45313</v>
      </c>
      <c r="X5" s="47">
        <f>W5+1</f>
        <v>45314</v>
      </c>
      <c r="Y5" s="47">
        <f t="shared" si="0"/>
        <v>45315</v>
      </c>
      <c r="Z5" s="47">
        <f t="shared" si="0"/>
        <v>45316</v>
      </c>
      <c r="AA5" s="47">
        <f t="shared" si="0"/>
        <v>45317</v>
      </c>
      <c r="AB5" s="47">
        <f t="shared" si="0"/>
        <v>45318</v>
      </c>
      <c r="AC5" s="47">
        <f t="shared" si="0"/>
        <v>45319</v>
      </c>
      <c r="AD5" s="47">
        <f>AC5+1</f>
        <v>45320</v>
      </c>
      <c r="AE5" s="47">
        <f>AD5+1</f>
        <v>45321</v>
      </c>
      <c r="AF5" s="47">
        <f t="shared" si="0"/>
        <v>45322</v>
      </c>
      <c r="AG5" s="47">
        <f t="shared" si="0"/>
        <v>45323</v>
      </c>
      <c r="AH5" s="47">
        <f t="shared" si="0"/>
        <v>45324</v>
      </c>
      <c r="AI5" s="47">
        <f t="shared" si="0"/>
        <v>45325</v>
      </c>
      <c r="AJ5" s="71">
        <f t="shared" si="0"/>
        <v>45326</v>
      </c>
      <c r="AK5" s="56">
        <f>AJ5+1</f>
        <v>45327</v>
      </c>
      <c r="AL5" s="47">
        <f>AK5+1</f>
        <v>45328</v>
      </c>
      <c r="AM5" s="47">
        <f t="shared" si="0"/>
        <v>45329</v>
      </c>
      <c r="AN5" s="47">
        <f t="shared" si="0"/>
        <v>45330</v>
      </c>
      <c r="AO5" s="47">
        <f t="shared" si="0"/>
        <v>45331</v>
      </c>
      <c r="AP5" s="47">
        <f t="shared" si="0"/>
        <v>45332</v>
      </c>
      <c r="AQ5" s="47">
        <f t="shared" si="0"/>
        <v>45333</v>
      </c>
      <c r="AR5" s="47">
        <f>AQ5+1</f>
        <v>45334</v>
      </c>
      <c r="AS5" s="47">
        <f>AR5+1</f>
        <v>45335</v>
      </c>
      <c r="AT5" s="47">
        <f t="shared" si="0"/>
        <v>45336</v>
      </c>
      <c r="AU5" s="47">
        <f t="shared" si="0"/>
        <v>45337</v>
      </c>
      <c r="AV5" s="47">
        <f t="shared" si="0"/>
        <v>45338</v>
      </c>
      <c r="AW5" s="47">
        <f t="shared" si="0"/>
        <v>45339</v>
      </c>
      <c r="AX5" s="47">
        <f t="shared" si="0"/>
        <v>45340</v>
      </c>
      <c r="AY5" s="47">
        <f>AX5+1</f>
        <v>45341</v>
      </c>
      <c r="AZ5" s="47">
        <f>AY5+1</f>
        <v>45342</v>
      </c>
      <c r="BA5" s="47">
        <f t="shared" ref="BA5:BE5" si="1">AZ5+1</f>
        <v>45343</v>
      </c>
      <c r="BB5" s="47">
        <f t="shared" si="1"/>
        <v>45344</v>
      </c>
      <c r="BC5" s="47">
        <f t="shared" si="1"/>
        <v>45345</v>
      </c>
      <c r="BD5" s="47">
        <f t="shared" si="1"/>
        <v>45346</v>
      </c>
      <c r="BE5" s="47">
        <f t="shared" si="1"/>
        <v>45347</v>
      </c>
      <c r="BF5" s="47">
        <f>BE5+1</f>
        <v>45348</v>
      </c>
      <c r="BG5" s="47">
        <f>BF5+1</f>
        <v>45349</v>
      </c>
      <c r="BH5" s="47">
        <f t="shared" ref="BH5:BL5" si="2">BG5+1</f>
        <v>45350</v>
      </c>
      <c r="BI5" s="47">
        <f t="shared" si="2"/>
        <v>45351</v>
      </c>
      <c r="BJ5" s="47">
        <f t="shared" si="2"/>
        <v>45352</v>
      </c>
      <c r="BK5" s="47">
        <f t="shared" si="2"/>
        <v>45353</v>
      </c>
      <c r="BL5" s="47">
        <f t="shared" si="2"/>
        <v>45354</v>
      </c>
      <c r="BM5" s="47">
        <f t="shared" ref="BM5" si="3">BL5+1</f>
        <v>45355</v>
      </c>
      <c r="BN5" s="47">
        <f t="shared" ref="BN5" si="4">BM5+1</f>
        <v>45356</v>
      </c>
      <c r="BO5" s="47">
        <f t="shared" ref="BO5" si="5">BN5+1</f>
        <v>45357</v>
      </c>
      <c r="BP5" s="47">
        <f t="shared" ref="BP5" si="6">BO5+1</f>
        <v>45358</v>
      </c>
      <c r="BQ5" s="47">
        <f t="shared" ref="BQ5" si="7">BP5+1</f>
        <v>45359</v>
      </c>
      <c r="BR5" s="47">
        <f t="shared" ref="BR5" si="8">BQ5+1</f>
        <v>45360</v>
      </c>
      <c r="BS5" s="47">
        <f t="shared" ref="BS5" si="9">BR5+1</f>
        <v>45361</v>
      </c>
      <c r="BT5" s="47">
        <f t="shared" ref="BT5" si="10">BS5+1</f>
        <v>45362</v>
      </c>
      <c r="BU5" s="47">
        <f t="shared" ref="BU5" si="11">BT5+1</f>
        <v>45363</v>
      </c>
      <c r="BV5" s="47">
        <f t="shared" ref="BV5" si="12">BU5+1</f>
        <v>45364</v>
      </c>
      <c r="BW5" s="47">
        <f t="shared" ref="BW5" si="13">BV5+1</f>
        <v>45365</v>
      </c>
      <c r="BX5" s="47">
        <f t="shared" ref="BX5" si="14">BW5+1</f>
        <v>45366</v>
      </c>
      <c r="BY5" s="47">
        <f t="shared" ref="BY5" si="15">BX5+1</f>
        <v>45367</v>
      </c>
      <c r="BZ5" s="47">
        <f t="shared" ref="BZ5" si="16">BY5+1</f>
        <v>45368</v>
      </c>
    </row>
    <row r="6" spans="1:78" ht="29.25" customHeight="1" thickBot="1" x14ac:dyDescent="0.35">
      <c r="A6" s="72"/>
      <c r="B6" s="87" t="s">
        <v>9</v>
      </c>
      <c r="C6" s="54" t="s">
        <v>3</v>
      </c>
      <c r="D6" s="54" t="s">
        <v>2</v>
      </c>
      <c r="E6" s="54" t="s">
        <v>5</v>
      </c>
      <c r="F6" s="54" t="s">
        <v>6</v>
      </c>
      <c r="G6" s="54"/>
      <c r="H6" s="54" t="s">
        <v>7</v>
      </c>
      <c r="I6" s="55" t="str">
        <f t="shared" ref="I6" si="17">LEFT(TEXT(I5,"ddd"),1)</f>
        <v>M</v>
      </c>
      <c r="J6" s="55" t="str">
        <f t="shared" ref="J6:AR6" si="18">LEFT(TEXT(J5,"ddd"),1)</f>
        <v>T</v>
      </c>
      <c r="K6" s="55" t="str">
        <f t="shared" si="18"/>
        <v>W</v>
      </c>
      <c r="L6" s="55" t="str">
        <f t="shared" si="18"/>
        <v>T</v>
      </c>
      <c r="M6" s="55" t="str">
        <f t="shared" si="18"/>
        <v>F</v>
      </c>
      <c r="N6" s="55" t="str">
        <f t="shared" si="18"/>
        <v>S</v>
      </c>
      <c r="O6" s="55" t="str">
        <f t="shared" si="18"/>
        <v>S</v>
      </c>
      <c r="P6" s="55" t="str">
        <f t="shared" si="18"/>
        <v>M</v>
      </c>
      <c r="Q6" s="55" t="str">
        <f t="shared" si="18"/>
        <v>T</v>
      </c>
      <c r="R6" s="55" t="str">
        <f t="shared" si="18"/>
        <v>W</v>
      </c>
      <c r="S6" s="55" t="str">
        <f t="shared" si="18"/>
        <v>T</v>
      </c>
      <c r="T6" s="55" t="str">
        <f t="shared" si="18"/>
        <v>F</v>
      </c>
      <c r="U6" s="55" t="str">
        <f t="shared" si="18"/>
        <v>S</v>
      </c>
      <c r="V6" s="55" t="str">
        <f t="shared" si="18"/>
        <v>S</v>
      </c>
      <c r="W6" s="55" t="str">
        <f t="shared" si="18"/>
        <v>M</v>
      </c>
      <c r="X6" s="55" t="str">
        <f t="shared" si="18"/>
        <v>T</v>
      </c>
      <c r="Y6" s="55" t="str">
        <f t="shared" si="18"/>
        <v>W</v>
      </c>
      <c r="Z6" s="55" t="str">
        <f t="shared" si="18"/>
        <v>T</v>
      </c>
      <c r="AA6" s="55" t="str">
        <f t="shared" si="18"/>
        <v>F</v>
      </c>
      <c r="AB6" s="55" t="str">
        <f t="shared" si="18"/>
        <v>S</v>
      </c>
      <c r="AC6" s="55" t="str">
        <f t="shared" si="18"/>
        <v>S</v>
      </c>
      <c r="AD6" s="55" t="str">
        <f t="shared" si="18"/>
        <v>M</v>
      </c>
      <c r="AE6" s="55" t="str">
        <f t="shared" si="18"/>
        <v>T</v>
      </c>
      <c r="AF6" s="55" t="str">
        <f t="shared" si="18"/>
        <v>W</v>
      </c>
      <c r="AG6" s="55" t="str">
        <f t="shared" si="18"/>
        <v>T</v>
      </c>
      <c r="AH6" s="55" t="str">
        <f t="shared" si="18"/>
        <v>F</v>
      </c>
      <c r="AI6" s="55" t="str">
        <f t="shared" si="18"/>
        <v>S</v>
      </c>
      <c r="AJ6" s="73" t="str">
        <f t="shared" si="18"/>
        <v>S</v>
      </c>
      <c r="AK6" s="57" t="str">
        <f t="shared" si="18"/>
        <v>M</v>
      </c>
      <c r="AL6" s="55" t="str">
        <f t="shared" si="18"/>
        <v>T</v>
      </c>
      <c r="AM6" s="55" t="str">
        <f t="shared" si="18"/>
        <v>W</v>
      </c>
      <c r="AN6" s="55" t="str">
        <f t="shared" si="18"/>
        <v>T</v>
      </c>
      <c r="AO6" s="55" t="str">
        <f t="shared" si="18"/>
        <v>F</v>
      </c>
      <c r="AP6" s="55" t="str">
        <f t="shared" si="18"/>
        <v>S</v>
      </c>
      <c r="AQ6" s="55" t="str">
        <f t="shared" si="18"/>
        <v>S</v>
      </c>
      <c r="AR6" s="55" t="str">
        <f t="shared" si="18"/>
        <v>M</v>
      </c>
      <c r="AS6" s="55" t="str">
        <f t="shared" ref="AS6:BZ6" si="19">LEFT(TEXT(AS5,"ddd"),1)</f>
        <v>T</v>
      </c>
      <c r="AT6" s="55" t="str">
        <f t="shared" si="19"/>
        <v>W</v>
      </c>
      <c r="AU6" s="55" t="str">
        <f t="shared" si="19"/>
        <v>T</v>
      </c>
      <c r="AV6" s="55" t="str">
        <f t="shared" si="19"/>
        <v>F</v>
      </c>
      <c r="AW6" s="55" t="str">
        <f t="shared" si="19"/>
        <v>S</v>
      </c>
      <c r="AX6" s="55" t="str">
        <f t="shared" si="19"/>
        <v>S</v>
      </c>
      <c r="AY6" s="55" t="str">
        <f t="shared" si="19"/>
        <v>M</v>
      </c>
      <c r="AZ6" s="55" t="str">
        <f t="shared" si="19"/>
        <v>T</v>
      </c>
      <c r="BA6" s="55" t="str">
        <f t="shared" si="19"/>
        <v>W</v>
      </c>
      <c r="BB6" s="55" t="str">
        <f t="shared" si="19"/>
        <v>T</v>
      </c>
      <c r="BC6" s="55" t="str">
        <f t="shared" si="19"/>
        <v>F</v>
      </c>
      <c r="BD6" s="55" t="str">
        <f t="shared" si="19"/>
        <v>S</v>
      </c>
      <c r="BE6" s="55" t="str">
        <f t="shared" si="19"/>
        <v>S</v>
      </c>
      <c r="BF6" s="55" t="str">
        <f t="shared" si="19"/>
        <v>M</v>
      </c>
      <c r="BG6" s="55" t="str">
        <f t="shared" si="19"/>
        <v>T</v>
      </c>
      <c r="BH6" s="55" t="str">
        <f t="shared" si="19"/>
        <v>W</v>
      </c>
      <c r="BI6" s="55" t="str">
        <f t="shared" si="19"/>
        <v>T</v>
      </c>
      <c r="BJ6" s="55" t="str">
        <f t="shared" si="19"/>
        <v>F</v>
      </c>
      <c r="BK6" s="55" t="str">
        <f t="shared" si="19"/>
        <v>S</v>
      </c>
      <c r="BL6" s="55" t="str">
        <f t="shared" si="19"/>
        <v>S</v>
      </c>
      <c r="BM6" s="55" t="str">
        <f t="shared" si="19"/>
        <v>M</v>
      </c>
      <c r="BN6" s="55" t="str">
        <f t="shared" si="19"/>
        <v>T</v>
      </c>
      <c r="BO6" s="55" t="str">
        <f t="shared" si="19"/>
        <v>W</v>
      </c>
      <c r="BP6" s="55" t="str">
        <f t="shared" si="19"/>
        <v>T</v>
      </c>
      <c r="BQ6" s="55" t="str">
        <f t="shared" si="19"/>
        <v>F</v>
      </c>
      <c r="BR6" s="55" t="str">
        <f t="shared" si="19"/>
        <v>S</v>
      </c>
      <c r="BS6" s="55" t="str">
        <f t="shared" si="19"/>
        <v>S</v>
      </c>
      <c r="BT6" s="55" t="str">
        <f t="shared" si="19"/>
        <v>M</v>
      </c>
      <c r="BU6" s="55" t="str">
        <f t="shared" si="19"/>
        <v>T</v>
      </c>
      <c r="BV6" s="55" t="str">
        <f t="shared" si="19"/>
        <v>W</v>
      </c>
      <c r="BW6" s="55" t="str">
        <f t="shared" si="19"/>
        <v>T</v>
      </c>
      <c r="BX6" s="55" t="str">
        <f t="shared" si="19"/>
        <v>F</v>
      </c>
      <c r="BY6" s="55" t="str">
        <f t="shared" si="19"/>
        <v>S</v>
      </c>
      <c r="BZ6" s="55" t="str">
        <f t="shared" si="19"/>
        <v>S</v>
      </c>
    </row>
    <row r="7" spans="1:78" s="2" customFormat="1" ht="21.6" thickBot="1" x14ac:dyDescent="0.35">
      <c r="A7" s="72"/>
      <c r="B7" s="88"/>
      <c r="C7" s="48"/>
      <c r="D7" s="49"/>
      <c r="E7" s="50"/>
      <c r="F7" s="51"/>
      <c r="G7" s="52"/>
      <c r="H7" s="53" t="str">
        <f t="shared" ref="H7:H56" si="20">IF(OR(ISBLANK(task_start),ISBLANK(task_end)),"",task_end-task_start+1)</f>
        <v/>
      </c>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74"/>
      <c r="AK7" s="58"/>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c r="BZ7" s="46"/>
    </row>
    <row r="8" spans="1:78" s="2" customFormat="1" ht="21.6" thickBot="1" x14ac:dyDescent="0.35">
      <c r="A8" s="72"/>
      <c r="B8" s="160" t="s">
        <v>25</v>
      </c>
      <c r="C8" s="161"/>
      <c r="D8" s="161"/>
      <c r="E8" s="161"/>
      <c r="F8" s="161"/>
      <c r="G8" s="8"/>
      <c r="H8" s="37" t="str">
        <f t="shared" si="20"/>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75"/>
      <c r="AK8" s="59"/>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row>
    <row r="9" spans="1:78" s="2" customFormat="1" ht="25.05" customHeight="1" thickBot="1" x14ac:dyDescent="0.35">
      <c r="A9" s="72"/>
      <c r="B9" s="121" t="s">
        <v>27</v>
      </c>
      <c r="C9" s="123" t="s">
        <v>72</v>
      </c>
      <c r="D9" s="98">
        <v>1</v>
      </c>
      <c r="E9" s="99">
        <v>45299</v>
      </c>
      <c r="F9" s="99">
        <v>45300</v>
      </c>
      <c r="G9" s="8"/>
      <c r="H9" s="37">
        <f t="shared" si="20"/>
        <v>2</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75"/>
      <c r="AK9" s="59"/>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row>
    <row r="10" spans="1:78" s="2" customFormat="1" ht="25.05" customHeight="1" thickBot="1" x14ac:dyDescent="0.35">
      <c r="A10" s="72"/>
      <c r="B10" s="121" t="s">
        <v>28</v>
      </c>
      <c r="C10" s="123" t="s">
        <v>72</v>
      </c>
      <c r="D10" s="98">
        <v>1</v>
      </c>
      <c r="E10" s="99">
        <v>45300</v>
      </c>
      <c r="F10" s="99">
        <v>45302</v>
      </c>
      <c r="G10" s="8"/>
      <c r="H10" s="37">
        <f t="shared" si="20"/>
        <v>3</v>
      </c>
      <c r="I10" s="38"/>
      <c r="J10" s="38"/>
      <c r="K10" s="38"/>
      <c r="L10" s="38"/>
      <c r="M10" s="38"/>
      <c r="N10" s="38"/>
      <c r="O10" s="38"/>
      <c r="P10" s="38"/>
      <c r="Q10" s="38"/>
      <c r="R10" s="38"/>
      <c r="S10" s="38"/>
      <c r="T10" s="38"/>
      <c r="U10" s="39"/>
      <c r="V10" s="39"/>
      <c r="W10" s="38"/>
      <c r="X10" s="38"/>
      <c r="Y10" s="38"/>
      <c r="Z10" s="38"/>
      <c r="AA10" s="38"/>
      <c r="AB10" s="38"/>
      <c r="AC10" s="38"/>
      <c r="AD10" s="38"/>
      <c r="AE10" s="38"/>
      <c r="AF10" s="38"/>
      <c r="AG10" s="38"/>
      <c r="AH10" s="38"/>
      <c r="AI10" s="38"/>
      <c r="AJ10" s="75"/>
      <c r="AK10" s="59"/>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row>
    <row r="11" spans="1:78" s="2" customFormat="1" ht="25.05" customHeight="1" thickBot="1" x14ac:dyDescent="0.35">
      <c r="A11" s="72"/>
      <c r="B11" s="122" t="s">
        <v>29</v>
      </c>
      <c r="C11" s="123" t="s">
        <v>75</v>
      </c>
      <c r="D11" s="98">
        <v>1</v>
      </c>
      <c r="E11" s="99">
        <v>45304</v>
      </c>
      <c r="F11" s="99">
        <v>45307</v>
      </c>
      <c r="G11" s="8"/>
      <c r="H11" s="37">
        <f t="shared" si="20"/>
        <v>4</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75"/>
      <c r="AK11" s="59"/>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row>
    <row r="12" spans="1:78" s="2" customFormat="1" ht="25.05" customHeight="1" thickBot="1" x14ac:dyDescent="0.35">
      <c r="A12" s="72"/>
      <c r="B12" s="122" t="s">
        <v>30</v>
      </c>
      <c r="C12" s="123" t="s">
        <v>72</v>
      </c>
      <c r="D12" s="98">
        <v>1</v>
      </c>
      <c r="E12" s="99">
        <v>45303</v>
      </c>
      <c r="F12" s="99">
        <v>45306</v>
      </c>
      <c r="G12" s="8"/>
      <c r="H12" s="37">
        <f t="shared" si="20"/>
        <v>4</v>
      </c>
      <c r="I12" s="38"/>
      <c r="J12" s="38"/>
      <c r="K12" s="38"/>
      <c r="L12" s="38"/>
      <c r="M12" s="38"/>
      <c r="N12" s="38"/>
      <c r="O12" s="38"/>
      <c r="P12" s="38"/>
      <c r="Q12" s="38"/>
      <c r="R12" s="38"/>
      <c r="S12" s="38"/>
      <c r="T12" s="38"/>
      <c r="U12" s="38"/>
      <c r="V12" s="38"/>
      <c r="W12" s="38"/>
      <c r="X12" s="38"/>
      <c r="Y12" s="39"/>
      <c r="Z12" s="38"/>
      <c r="AA12" s="38"/>
      <c r="AB12" s="38"/>
      <c r="AC12" s="38"/>
      <c r="AD12" s="38"/>
      <c r="AE12" s="38"/>
      <c r="AF12" s="38"/>
      <c r="AG12" s="38"/>
      <c r="AH12" s="38"/>
      <c r="AI12" s="38"/>
      <c r="AJ12" s="75"/>
      <c r="AK12" s="59"/>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row>
    <row r="13" spans="1:78" s="2" customFormat="1" ht="25.05" customHeight="1" thickBot="1" x14ac:dyDescent="0.35">
      <c r="A13" s="72"/>
      <c r="B13" s="122" t="s">
        <v>31</v>
      </c>
      <c r="C13" s="123" t="s">
        <v>72</v>
      </c>
      <c r="D13" s="98">
        <v>1</v>
      </c>
      <c r="E13" s="99">
        <v>45301</v>
      </c>
      <c r="F13" s="99">
        <v>45304</v>
      </c>
      <c r="G13" s="8"/>
      <c r="H13" s="37">
        <f t="shared" si="20"/>
        <v>4</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75"/>
      <c r="AK13" s="59"/>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row>
    <row r="14" spans="1:78" s="2" customFormat="1" ht="21.6" thickBot="1" x14ac:dyDescent="0.35">
      <c r="A14" s="72"/>
      <c r="B14" s="162" t="s">
        <v>26</v>
      </c>
      <c r="C14" s="163"/>
      <c r="D14" s="163"/>
      <c r="E14" s="163"/>
      <c r="F14" s="163"/>
      <c r="G14" s="8"/>
      <c r="H14" s="37" t="str">
        <f t="shared" si="20"/>
        <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75"/>
      <c r="AK14" s="59"/>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row>
    <row r="15" spans="1:78" s="2" customFormat="1" ht="21.6" thickBot="1" x14ac:dyDescent="0.35">
      <c r="A15" s="72"/>
      <c r="B15" s="111" t="s">
        <v>32</v>
      </c>
      <c r="C15" s="124" t="s">
        <v>73</v>
      </c>
      <c r="D15" s="100">
        <v>1</v>
      </c>
      <c r="E15" s="99">
        <v>45306</v>
      </c>
      <c r="F15" s="99">
        <v>45308</v>
      </c>
      <c r="G15" s="8"/>
      <c r="H15" s="37">
        <f t="shared" si="20"/>
        <v>3</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75"/>
      <c r="AK15" s="59"/>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row>
    <row r="16" spans="1:78" s="2" customFormat="1" ht="33" thickBot="1" x14ac:dyDescent="0.35">
      <c r="A16" s="72"/>
      <c r="B16" s="112" t="s">
        <v>33</v>
      </c>
      <c r="C16" s="124" t="s">
        <v>75</v>
      </c>
      <c r="D16" s="100">
        <v>1</v>
      </c>
      <c r="E16" s="99">
        <v>45308</v>
      </c>
      <c r="F16" s="99">
        <v>45308</v>
      </c>
      <c r="G16" s="8"/>
      <c r="H16" s="37">
        <f t="shared" si="20"/>
        <v>1</v>
      </c>
      <c r="I16" s="38"/>
      <c r="J16" s="38"/>
      <c r="K16" s="38"/>
      <c r="L16" s="38"/>
      <c r="M16" s="38"/>
      <c r="N16" s="38"/>
      <c r="O16" s="38"/>
      <c r="P16" s="38"/>
      <c r="Q16" s="38"/>
      <c r="R16" s="38"/>
      <c r="S16" s="38"/>
      <c r="T16" s="38"/>
      <c r="U16" s="39"/>
      <c r="V16" s="39"/>
      <c r="W16" s="38"/>
      <c r="X16" s="38"/>
      <c r="Y16" s="38"/>
      <c r="Z16" s="38"/>
      <c r="AA16" s="38"/>
      <c r="AB16" s="38"/>
      <c r="AC16" s="38"/>
      <c r="AD16" s="38"/>
      <c r="AE16" s="38"/>
      <c r="AF16" s="38"/>
      <c r="AG16" s="38"/>
      <c r="AH16" s="38"/>
      <c r="AI16" s="38"/>
      <c r="AJ16" s="75"/>
      <c r="AK16" s="59"/>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row>
    <row r="17" spans="1:78" s="2" customFormat="1" ht="27" customHeight="1" thickBot="1" x14ac:dyDescent="0.35">
      <c r="A17" s="72"/>
      <c r="B17" s="111" t="s">
        <v>34</v>
      </c>
      <c r="C17" s="124" t="s">
        <v>73</v>
      </c>
      <c r="D17" s="100">
        <v>1</v>
      </c>
      <c r="E17" s="99">
        <v>45306</v>
      </c>
      <c r="F17" s="99">
        <v>45306</v>
      </c>
      <c r="G17" s="8"/>
      <c r="H17" s="37">
        <f t="shared" si="20"/>
        <v>1</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75"/>
      <c r="AK17" s="59"/>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row>
    <row r="18" spans="1:78" s="2" customFormat="1" ht="27" customHeight="1" thickBot="1" x14ac:dyDescent="0.35">
      <c r="A18" s="72"/>
      <c r="B18" s="111" t="s">
        <v>35</v>
      </c>
      <c r="C18" s="124" t="s">
        <v>73</v>
      </c>
      <c r="D18" s="100">
        <v>1</v>
      </c>
      <c r="E18" s="99">
        <v>45307</v>
      </c>
      <c r="F18" s="99">
        <v>45309</v>
      </c>
      <c r="G18" s="8"/>
      <c r="H18" s="37">
        <f t="shared" si="20"/>
        <v>3</v>
      </c>
      <c r="I18" s="38"/>
      <c r="J18" s="38"/>
      <c r="K18" s="38"/>
      <c r="L18" s="38"/>
      <c r="M18" s="38"/>
      <c r="N18" s="38"/>
      <c r="O18" s="38"/>
      <c r="P18" s="38"/>
      <c r="Q18" s="38"/>
      <c r="R18" s="38"/>
      <c r="S18" s="38"/>
      <c r="T18" s="38"/>
      <c r="U18" s="38"/>
      <c r="V18" s="38"/>
      <c r="W18" s="38"/>
      <c r="X18" s="38"/>
      <c r="Y18" s="39"/>
      <c r="Z18" s="38"/>
      <c r="AA18" s="38"/>
      <c r="AB18" s="38"/>
      <c r="AC18" s="38"/>
      <c r="AD18" s="38"/>
      <c r="AE18" s="38"/>
      <c r="AF18" s="38"/>
      <c r="AG18" s="38"/>
      <c r="AH18" s="38"/>
      <c r="AI18" s="38"/>
      <c r="AJ18" s="75"/>
      <c r="AK18" s="59"/>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row>
    <row r="19" spans="1:78" s="2" customFormat="1" ht="27" customHeight="1" thickBot="1" x14ac:dyDescent="0.35">
      <c r="A19" s="72"/>
      <c r="B19" s="111" t="s">
        <v>36</v>
      </c>
      <c r="C19" s="124" t="s">
        <v>73</v>
      </c>
      <c r="D19" s="100">
        <v>1</v>
      </c>
      <c r="E19" s="99">
        <v>45309</v>
      </c>
      <c r="F19" s="99">
        <v>45311</v>
      </c>
      <c r="G19" s="8"/>
      <c r="H19" s="37">
        <f t="shared" si="20"/>
        <v>3</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75"/>
      <c r="AK19" s="59"/>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row>
    <row r="20" spans="1:78" s="2" customFormat="1" ht="21.6" thickBot="1" x14ac:dyDescent="0.35">
      <c r="A20" s="72"/>
      <c r="B20" s="147" t="s">
        <v>37</v>
      </c>
      <c r="C20" s="148"/>
      <c r="D20" s="148"/>
      <c r="E20" s="148"/>
      <c r="F20" s="148"/>
      <c r="G20" s="8"/>
      <c r="H20" s="37" t="str">
        <f t="shared" si="20"/>
        <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75"/>
      <c r="AK20" s="59"/>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row>
    <row r="21" spans="1:78" s="36" customFormat="1" ht="28.05" customHeight="1" thickBot="1" x14ac:dyDescent="0.35">
      <c r="A21" s="76"/>
      <c r="B21" s="113" t="s">
        <v>45</v>
      </c>
      <c r="C21" s="125" t="s">
        <v>74</v>
      </c>
      <c r="D21" s="101">
        <v>1</v>
      </c>
      <c r="E21" s="99">
        <v>45313</v>
      </c>
      <c r="F21" s="99">
        <v>45316</v>
      </c>
      <c r="G21" s="35"/>
      <c r="H21" s="40">
        <f t="shared" si="20"/>
        <v>4</v>
      </c>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77"/>
      <c r="AK21" s="60"/>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row>
    <row r="22" spans="1:78" s="36" customFormat="1" ht="28.05" customHeight="1" thickBot="1" x14ac:dyDescent="0.35">
      <c r="A22" s="76"/>
      <c r="B22" s="113" t="s">
        <v>46</v>
      </c>
      <c r="C22" s="125" t="s">
        <v>74</v>
      </c>
      <c r="D22" s="101">
        <v>1</v>
      </c>
      <c r="E22" s="99">
        <v>45314</v>
      </c>
      <c r="F22" s="99">
        <v>45315</v>
      </c>
      <c r="G22" s="35"/>
      <c r="H22" s="40">
        <f t="shared" si="20"/>
        <v>2</v>
      </c>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77"/>
      <c r="AK22" s="60"/>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row>
    <row r="23" spans="1:78" s="36" customFormat="1" ht="28.05" customHeight="1" thickBot="1" x14ac:dyDescent="0.35">
      <c r="A23" s="76"/>
      <c r="B23" s="113" t="s">
        <v>47</v>
      </c>
      <c r="C23" s="125" t="s">
        <v>74</v>
      </c>
      <c r="D23" s="101">
        <v>1</v>
      </c>
      <c r="E23" s="99">
        <v>45315</v>
      </c>
      <c r="F23" s="99">
        <v>45318</v>
      </c>
      <c r="G23" s="35"/>
      <c r="H23" s="40">
        <f t="shared" si="20"/>
        <v>4</v>
      </c>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77"/>
      <c r="AK23" s="60"/>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row>
    <row r="24" spans="1:78" s="36" customFormat="1" ht="33" thickBot="1" x14ac:dyDescent="0.35">
      <c r="A24" s="76"/>
      <c r="B24" s="113" t="s">
        <v>48</v>
      </c>
      <c r="C24" s="125" t="s">
        <v>75</v>
      </c>
      <c r="D24" s="101">
        <v>1</v>
      </c>
      <c r="E24" s="99">
        <v>45316</v>
      </c>
      <c r="F24" s="99">
        <v>45319</v>
      </c>
      <c r="G24" s="35"/>
      <c r="H24" s="40">
        <f t="shared" si="20"/>
        <v>4</v>
      </c>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77"/>
      <c r="AK24" s="60"/>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row>
    <row r="25" spans="1:78" s="36" customFormat="1" ht="33" thickBot="1" x14ac:dyDescent="0.35">
      <c r="A25" s="76"/>
      <c r="B25" s="113" t="s">
        <v>49</v>
      </c>
      <c r="C25" s="125" t="s">
        <v>74</v>
      </c>
      <c r="D25" s="101">
        <v>1</v>
      </c>
      <c r="E25" s="99">
        <v>45318</v>
      </c>
      <c r="F25" s="99">
        <v>45321</v>
      </c>
      <c r="G25" s="35"/>
      <c r="H25" s="40">
        <f t="shared" si="20"/>
        <v>4</v>
      </c>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77"/>
      <c r="AK25" s="60"/>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row>
    <row r="26" spans="1:78" s="36" customFormat="1" ht="33" thickBot="1" x14ac:dyDescent="0.35">
      <c r="A26" s="76"/>
      <c r="B26" s="113" t="s">
        <v>38</v>
      </c>
      <c r="C26" s="125" t="s">
        <v>74</v>
      </c>
      <c r="D26" s="101">
        <v>1</v>
      </c>
      <c r="E26" s="99">
        <v>45319</v>
      </c>
      <c r="F26" s="99">
        <v>45322</v>
      </c>
      <c r="G26" s="35"/>
      <c r="H26" s="40"/>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77"/>
      <c r="AK26" s="60"/>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row>
    <row r="27" spans="1:78" s="2" customFormat="1" ht="21.6" thickBot="1" x14ac:dyDescent="0.35">
      <c r="A27" s="72"/>
      <c r="B27" s="149" t="s">
        <v>39</v>
      </c>
      <c r="C27" s="150"/>
      <c r="D27" s="150"/>
      <c r="E27" s="150"/>
      <c r="F27" s="150"/>
      <c r="G27" s="8"/>
      <c r="H27" s="37" t="str">
        <f t="shared" si="20"/>
        <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75"/>
      <c r="AK27" s="59"/>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row>
    <row r="28" spans="1:78" s="36" customFormat="1" ht="33" thickBot="1" x14ac:dyDescent="0.35">
      <c r="A28" s="76"/>
      <c r="B28" s="114" t="s">
        <v>50</v>
      </c>
      <c r="C28" s="126" t="s">
        <v>75</v>
      </c>
      <c r="D28" s="102">
        <v>1</v>
      </c>
      <c r="E28" s="99">
        <v>45324</v>
      </c>
      <c r="F28" s="99">
        <v>45327</v>
      </c>
      <c r="G28" s="35"/>
      <c r="H28" s="40">
        <f t="shared" si="20"/>
        <v>4</v>
      </c>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77"/>
      <c r="AK28" s="60"/>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row>
    <row r="29" spans="1:78" s="36" customFormat="1" ht="21.6" thickBot="1" x14ac:dyDescent="0.35">
      <c r="A29" s="76"/>
      <c r="B29" s="114" t="s">
        <v>51</v>
      </c>
      <c r="C29" s="126" t="s">
        <v>75</v>
      </c>
      <c r="D29" s="102">
        <v>0.9</v>
      </c>
      <c r="E29" s="99">
        <v>45328</v>
      </c>
      <c r="F29" s="99">
        <v>45330</v>
      </c>
      <c r="G29" s="35"/>
      <c r="H29" s="40">
        <f t="shared" si="20"/>
        <v>3</v>
      </c>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77"/>
      <c r="AK29" s="60"/>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row>
    <row r="30" spans="1:78" s="36" customFormat="1" ht="33" thickBot="1" x14ac:dyDescent="0.35">
      <c r="A30" s="76"/>
      <c r="B30" s="115" t="s">
        <v>52</v>
      </c>
      <c r="C30" s="127" t="s">
        <v>75</v>
      </c>
      <c r="D30" s="103">
        <v>0.5</v>
      </c>
      <c r="E30" s="104">
        <v>45331</v>
      </c>
      <c r="F30" s="104">
        <v>45332</v>
      </c>
      <c r="G30" s="94"/>
      <c r="H30" s="95">
        <f t="shared" si="20"/>
        <v>2</v>
      </c>
      <c r="I30" s="96"/>
      <c r="J30" s="96"/>
      <c r="K30" s="96"/>
      <c r="L30" s="96"/>
      <c r="M30" s="96"/>
      <c r="N30" s="96"/>
      <c r="O30" s="96"/>
      <c r="P30" s="96"/>
      <c r="Q30" s="96"/>
      <c r="R30" s="96"/>
      <c r="S30" s="96"/>
      <c r="T30" s="96"/>
      <c r="U30" s="96"/>
      <c r="V30" s="96"/>
      <c r="W30" s="96"/>
      <c r="X30" s="96"/>
      <c r="Y30" s="96"/>
      <c r="Z30" s="96"/>
      <c r="AA30" s="96"/>
      <c r="AB30" s="96"/>
      <c r="AC30" s="96"/>
      <c r="AD30" s="96"/>
      <c r="AE30" s="96"/>
      <c r="AF30" s="96"/>
      <c r="AG30" s="96"/>
      <c r="AH30" s="96"/>
      <c r="AI30" s="96"/>
      <c r="AJ30" s="97"/>
      <c r="AK30" s="60"/>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row>
    <row r="31" spans="1:78" s="36" customFormat="1" ht="33" thickBot="1" x14ac:dyDescent="0.35">
      <c r="A31" s="76"/>
      <c r="B31" s="116" t="s">
        <v>53</v>
      </c>
      <c r="C31" s="128" t="s">
        <v>75</v>
      </c>
      <c r="D31" s="105">
        <v>0.5</v>
      </c>
      <c r="E31" s="106">
        <v>45330</v>
      </c>
      <c r="F31" s="106">
        <v>45332</v>
      </c>
      <c r="G31" s="90"/>
      <c r="H31" s="91">
        <f t="shared" si="20"/>
        <v>3</v>
      </c>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3"/>
      <c r="AK31" s="60"/>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row>
    <row r="32" spans="1:78" s="36" customFormat="1" ht="33" thickBot="1" x14ac:dyDescent="0.35">
      <c r="A32" s="76"/>
      <c r="B32" s="114" t="s">
        <v>54</v>
      </c>
      <c r="C32" s="126" t="s">
        <v>75</v>
      </c>
      <c r="D32" s="102">
        <v>0.3</v>
      </c>
      <c r="E32" s="99">
        <v>45331</v>
      </c>
      <c r="F32" s="99">
        <v>45335</v>
      </c>
      <c r="G32" s="35"/>
      <c r="H32" s="40">
        <f t="shared" si="20"/>
        <v>5</v>
      </c>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77"/>
      <c r="AK32" s="60"/>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row>
    <row r="33" spans="1:78" s="2" customFormat="1" ht="21.6" thickBot="1" x14ac:dyDescent="0.35">
      <c r="A33" s="72"/>
      <c r="B33" s="151" t="s">
        <v>40</v>
      </c>
      <c r="C33" s="152"/>
      <c r="D33" s="152"/>
      <c r="E33" s="152"/>
      <c r="F33" s="153"/>
      <c r="G33" s="8"/>
      <c r="H33" s="37" t="str">
        <f t="shared" si="20"/>
        <v/>
      </c>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75"/>
      <c r="AK33" s="59"/>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row>
    <row r="34" spans="1:78" s="36" customFormat="1" ht="33" customHeight="1" thickBot="1" x14ac:dyDescent="0.35">
      <c r="A34" s="76"/>
      <c r="B34" s="117" t="s">
        <v>55</v>
      </c>
      <c r="C34" s="129" t="s">
        <v>74</v>
      </c>
      <c r="D34" s="107">
        <v>0</v>
      </c>
      <c r="E34" s="99">
        <v>45337</v>
      </c>
      <c r="F34" s="99">
        <v>45341</v>
      </c>
      <c r="G34" s="35"/>
      <c r="H34" s="40">
        <f t="shared" si="20"/>
        <v>5</v>
      </c>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77"/>
      <c r="AK34" s="60"/>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row>
    <row r="35" spans="1:78" s="36" customFormat="1" ht="33" thickBot="1" x14ac:dyDescent="0.35">
      <c r="A35" s="76"/>
      <c r="B35" s="117" t="s">
        <v>56</v>
      </c>
      <c r="C35" s="129" t="s">
        <v>74</v>
      </c>
      <c r="D35" s="107">
        <v>0</v>
      </c>
      <c r="E35" s="99">
        <v>45340</v>
      </c>
      <c r="F35" s="99">
        <v>45341</v>
      </c>
      <c r="G35" s="35"/>
      <c r="H35" s="40">
        <f t="shared" si="20"/>
        <v>2</v>
      </c>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77"/>
      <c r="AK35" s="60"/>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row>
    <row r="36" spans="1:78" s="36" customFormat="1" ht="28.05" customHeight="1" thickBot="1" x14ac:dyDescent="0.35">
      <c r="A36" s="76"/>
      <c r="B36" s="117" t="s">
        <v>57</v>
      </c>
      <c r="C36" s="129" t="s">
        <v>74</v>
      </c>
      <c r="D36" s="107">
        <v>0</v>
      </c>
      <c r="E36" s="99">
        <v>45341</v>
      </c>
      <c r="F36" s="99">
        <v>45343</v>
      </c>
      <c r="G36" s="35"/>
      <c r="H36" s="40">
        <f t="shared" si="20"/>
        <v>3</v>
      </c>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77"/>
      <c r="AK36" s="60"/>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row>
    <row r="37" spans="1:78" s="36" customFormat="1" ht="28.05" customHeight="1" thickBot="1" x14ac:dyDescent="0.35">
      <c r="A37" s="76"/>
      <c r="B37" s="117" t="s">
        <v>58</v>
      </c>
      <c r="C37" s="129" t="s">
        <v>74</v>
      </c>
      <c r="D37" s="107">
        <v>0</v>
      </c>
      <c r="E37" s="99">
        <v>45342</v>
      </c>
      <c r="F37" s="99">
        <v>45344</v>
      </c>
      <c r="G37" s="35"/>
      <c r="H37" s="40">
        <f t="shared" si="20"/>
        <v>3</v>
      </c>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77"/>
      <c r="AK37" s="60"/>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row>
    <row r="38" spans="1:78" s="36" customFormat="1" ht="28.05" customHeight="1" thickBot="1" x14ac:dyDescent="0.35">
      <c r="A38" s="76"/>
      <c r="B38" s="117" t="s">
        <v>59</v>
      </c>
      <c r="C38" s="129" t="s">
        <v>74</v>
      </c>
      <c r="D38" s="107">
        <v>0</v>
      </c>
      <c r="E38" s="99">
        <v>45345</v>
      </c>
      <c r="F38" s="99">
        <v>45347</v>
      </c>
      <c r="G38" s="35"/>
      <c r="H38" s="40">
        <f t="shared" si="20"/>
        <v>3</v>
      </c>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77"/>
      <c r="AK38" s="60"/>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row>
    <row r="39" spans="1:78" s="36" customFormat="1" ht="37.200000000000003" customHeight="1" thickBot="1" x14ac:dyDescent="0.35">
      <c r="A39" s="76"/>
      <c r="B39" s="117" t="s">
        <v>60</v>
      </c>
      <c r="C39" s="129" t="s">
        <v>74</v>
      </c>
      <c r="D39" s="107">
        <v>0</v>
      </c>
      <c r="E39" s="99">
        <v>45344</v>
      </c>
      <c r="F39" s="99">
        <v>45346</v>
      </c>
      <c r="G39" s="35"/>
      <c r="H39" s="40">
        <f t="shared" si="20"/>
        <v>3</v>
      </c>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77"/>
      <c r="AK39" s="60"/>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row>
    <row r="40" spans="1:78" s="2" customFormat="1" ht="21.6" thickBot="1" x14ac:dyDescent="0.35">
      <c r="A40" s="72"/>
      <c r="B40" s="154" t="s">
        <v>41</v>
      </c>
      <c r="C40" s="155"/>
      <c r="D40" s="155"/>
      <c r="E40" s="155"/>
      <c r="F40" s="155"/>
      <c r="G40" s="8"/>
      <c r="H40" s="40" t="str">
        <f t="shared" si="20"/>
        <v/>
      </c>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75"/>
      <c r="AK40" s="59"/>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8"/>
      <c r="BX40" s="38"/>
      <c r="BY40" s="38"/>
      <c r="BZ40" s="38"/>
    </row>
    <row r="41" spans="1:78" s="36" customFormat="1" ht="27" customHeight="1" thickBot="1" x14ac:dyDescent="0.35">
      <c r="A41" s="76"/>
      <c r="B41" s="118" t="s">
        <v>61</v>
      </c>
      <c r="C41" s="130" t="s">
        <v>75</v>
      </c>
      <c r="D41" s="108">
        <v>0</v>
      </c>
      <c r="E41" s="99">
        <v>45346</v>
      </c>
      <c r="F41" s="99">
        <v>45347</v>
      </c>
      <c r="G41" s="35"/>
      <c r="H41" s="40">
        <f t="shared" si="20"/>
        <v>2</v>
      </c>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77"/>
      <c r="AK41" s="60"/>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row>
    <row r="42" spans="1:78" s="36" customFormat="1" ht="34.200000000000003" customHeight="1" thickBot="1" x14ac:dyDescent="0.35">
      <c r="A42" s="76"/>
      <c r="B42" s="118" t="s">
        <v>42</v>
      </c>
      <c r="C42" s="130" t="s">
        <v>73</v>
      </c>
      <c r="D42" s="108">
        <v>0</v>
      </c>
      <c r="E42" s="99">
        <v>45347</v>
      </c>
      <c r="F42" s="99">
        <v>45349</v>
      </c>
      <c r="G42" s="35"/>
      <c r="H42" s="40">
        <f t="shared" si="20"/>
        <v>3</v>
      </c>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77"/>
      <c r="AK42" s="60"/>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row>
    <row r="43" spans="1:78" s="36" customFormat="1" ht="30.6" customHeight="1" thickBot="1" x14ac:dyDescent="0.35">
      <c r="A43" s="76"/>
      <c r="B43" s="118" t="s">
        <v>62</v>
      </c>
      <c r="C43" s="130" t="s">
        <v>72</v>
      </c>
      <c r="D43" s="108">
        <v>0</v>
      </c>
      <c r="E43" s="99">
        <v>45348</v>
      </c>
      <c r="F43" s="99">
        <v>45348</v>
      </c>
      <c r="G43" s="35"/>
      <c r="H43" s="40">
        <f t="shared" si="20"/>
        <v>1</v>
      </c>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77"/>
      <c r="AK43" s="60"/>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1"/>
      <c r="BV43" s="41"/>
      <c r="BW43" s="41"/>
      <c r="BX43" s="41"/>
      <c r="BY43" s="41"/>
      <c r="BZ43" s="41"/>
    </row>
    <row r="44" spans="1:78" s="36" customFormat="1" ht="27" customHeight="1" thickBot="1" x14ac:dyDescent="0.35">
      <c r="A44" s="76"/>
      <c r="B44" s="118" t="s">
        <v>63</v>
      </c>
      <c r="C44" s="130" t="s">
        <v>72</v>
      </c>
      <c r="D44" s="108">
        <v>0</v>
      </c>
      <c r="E44" s="99">
        <v>45349</v>
      </c>
      <c r="F44" s="99">
        <v>45351</v>
      </c>
      <c r="G44" s="35"/>
      <c r="H44" s="40">
        <f t="shared" si="20"/>
        <v>3</v>
      </c>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77"/>
      <c r="AK44" s="60"/>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1"/>
      <c r="BV44" s="41"/>
      <c r="BW44" s="41"/>
      <c r="BX44" s="41"/>
      <c r="BY44" s="41"/>
      <c r="BZ44" s="41"/>
    </row>
    <row r="45" spans="1:78" s="2" customFormat="1" ht="21.6" customHeight="1" thickBot="1" x14ac:dyDescent="0.35">
      <c r="A45" s="72"/>
      <c r="B45" s="156" t="s">
        <v>43</v>
      </c>
      <c r="C45" s="157"/>
      <c r="D45" s="157"/>
      <c r="E45" s="157"/>
      <c r="F45" s="157"/>
      <c r="G45" s="8"/>
      <c r="H45" s="40" t="str">
        <f t="shared" si="20"/>
        <v/>
      </c>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75"/>
      <c r="AK45" s="59"/>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8"/>
      <c r="BX45" s="38"/>
      <c r="BY45" s="38"/>
      <c r="BZ45" s="38"/>
    </row>
    <row r="46" spans="1:78" s="36" customFormat="1" ht="25.05" customHeight="1" thickBot="1" x14ac:dyDescent="0.35">
      <c r="A46" s="76"/>
      <c r="B46" s="119" t="s">
        <v>64</v>
      </c>
      <c r="C46" s="131" t="s">
        <v>75</v>
      </c>
      <c r="D46" s="109">
        <v>0</v>
      </c>
      <c r="E46" s="99">
        <v>45356</v>
      </c>
      <c r="F46" s="99">
        <v>45358</v>
      </c>
      <c r="G46" s="35"/>
      <c r="H46" s="40">
        <f t="shared" si="20"/>
        <v>3</v>
      </c>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77"/>
      <c r="AK46" s="60"/>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c r="BP46" s="41"/>
      <c r="BQ46" s="41"/>
      <c r="BR46" s="41"/>
      <c r="BS46" s="41"/>
      <c r="BT46" s="41"/>
      <c r="BU46" s="41"/>
      <c r="BV46" s="41"/>
      <c r="BW46" s="41"/>
      <c r="BX46" s="41"/>
      <c r="BY46" s="41"/>
      <c r="BZ46" s="41"/>
    </row>
    <row r="47" spans="1:78" s="36" customFormat="1" ht="25.05" customHeight="1" thickBot="1" x14ac:dyDescent="0.35">
      <c r="A47" s="76"/>
      <c r="B47" s="119" t="s">
        <v>65</v>
      </c>
      <c r="C47" s="131" t="s">
        <v>73</v>
      </c>
      <c r="D47" s="109">
        <v>0</v>
      </c>
      <c r="E47" s="99">
        <v>45354</v>
      </c>
      <c r="F47" s="99">
        <v>45354</v>
      </c>
      <c r="G47" s="35"/>
      <c r="H47" s="40">
        <f t="shared" si="20"/>
        <v>1</v>
      </c>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77"/>
      <c r="AK47" s="60"/>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41"/>
      <c r="BU47" s="41"/>
      <c r="BV47" s="41"/>
      <c r="BW47" s="41"/>
      <c r="BX47" s="41"/>
      <c r="BY47" s="41"/>
      <c r="BZ47" s="41"/>
    </row>
    <row r="48" spans="1:78" s="36" customFormat="1" ht="25.05" customHeight="1" thickBot="1" x14ac:dyDescent="0.35">
      <c r="A48" s="76"/>
      <c r="B48" s="119" t="s">
        <v>66</v>
      </c>
      <c r="C48" s="131" t="s">
        <v>75</v>
      </c>
      <c r="D48" s="109">
        <v>0</v>
      </c>
      <c r="E48" s="99">
        <v>45357</v>
      </c>
      <c r="F48" s="99">
        <v>45359</v>
      </c>
      <c r="G48" s="35"/>
      <c r="H48" s="40">
        <f t="shared" si="20"/>
        <v>3</v>
      </c>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77"/>
      <c r="AK48" s="60"/>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1"/>
      <c r="BV48" s="41"/>
      <c r="BW48" s="41"/>
      <c r="BX48" s="41"/>
      <c r="BY48" s="41"/>
      <c r="BZ48" s="41"/>
    </row>
    <row r="49" spans="1:78" s="36" customFormat="1" ht="25.05" customHeight="1" thickBot="1" x14ac:dyDescent="0.35">
      <c r="A49" s="76"/>
      <c r="B49" s="119" t="s">
        <v>67</v>
      </c>
      <c r="C49" s="131" t="s">
        <v>75</v>
      </c>
      <c r="D49" s="109">
        <v>0</v>
      </c>
      <c r="E49" s="99">
        <v>45358</v>
      </c>
      <c r="F49" s="99">
        <v>45360</v>
      </c>
      <c r="G49" s="35"/>
      <c r="H49" s="40">
        <f t="shared" si="20"/>
        <v>3</v>
      </c>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77"/>
      <c r="AK49" s="60"/>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1"/>
      <c r="BV49" s="41"/>
      <c r="BW49" s="41"/>
      <c r="BX49" s="41"/>
      <c r="BY49" s="41"/>
      <c r="BZ49" s="41"/>
    </row>
    <row r="50" spans="1:78" s="2" customFormat="1" ht="21.6" customHeight="1" thickBot="1" x14ac:dyDescent="0.35">
      <c r="A50" s="72"/>
      <c r="B50" s="133" t="s">
        <v>44</v>
      </c>
      <c r="C50" s="134"/>
      <c r="D50" s="134"/>
      <c r="E50" s="134"/>
      <c r="F50" s="134"/>
      <c r="G50" s="8"/>
      <c r="H50" s="40" t="str">
        <f t="shared" si="20"/>
        <v/>
      </c>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75"/>
      <c r="AK50" s="59"/>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row>
    <row r="51" spans="1:78" s="36" customFormat="1" ht="28.05" customHeight="1" thickBot="1" x14ac:dyDescent="0.35">
      <c r="A51" s="76"/>
      <c r="B51" s="120" t="s">
        <v>70</v>
      </c>
      <c r="C51" s="132" t="s">
        <v>75</v>
      </c>
      <c r="D51" s="110">
        <v>0</v>
      </c>
      <c r="E51" s="99">
        <v>45360</v>
      </c>
      <c r="F51" s="99">
        <v>45360</v>
      </c>
      <c r="G51" s="35"/>
      <c r="H51" s="40">
        <f t="shared" si="20"/>
        <v>1</v>
      </c>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77"/>
      <c r="AK51" s="60"/>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c r="BP51" s="41"/>
      <c r="BQ51" s="41"/>
      <c r="BR51" s="41"/>
      <c r="BS51" s="41"/>
      <c r="BT51" s="41"/>
      <c r="BU51" s="41"/>
      <c r="BV51" s="41"/>
      <c r="BW51" s="41"/>
      <c r="BX51" s="41"/>
      <c r="BY51" s="41"/>
      <c r="BZ51" s="41"/>
    </row>
    <row r="52" spans="1:78" s="36" customFormat="1" ht="28.05" customHeight="1" thickBot="1" x14ac:dyDescent="0.35">
      <c r="A52" s="76"/>
      <c r="B52" s="120" t="s">
        <v>68</v>
      </c>
      <c r="C52" s="132" t="s">
        <v>75</v>
      </c>
      <c r="D52" s="110">
        <v>0</v>
      </c>
      <c r="E52" s="99">
        <v>45361</v>
      </c>
      <c r="F52" s="99">
        <v>45362</v>
      </c>
      <c r="G52" s="35"/>
      <c r="H52" s="40">
        <f t="shared" si="20"/>
        <v>2</v>
      </c>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77"/>
      <c r="AK52" s="60"/>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1"/>
      <c r="BJ52" s="41"/>
      <c r="BK52" s="41"/>
      <c r="BL52" s="41"/>
      <c r="BM52" s="41"/>
      <c r="BN52" s="41"/>
      <c r="BO52" s="41"/>
      <c r="BP52" s="41"/>
      <c r="BQ52" s="41"/>
      <c r="BR52" s="41"/>
      <c r="BS52" s="41"/>
      <c r="BT52" s="41"/>
      <c r="BU52" s="41"/>
      <c r="BV52" s="41"/>
      <c r="BW52" s="41"/>
      <c r="BX52" s="41"/>
      <c r="BY52" s="41"/>
      <c r="BZ52" s="41"/>
    </row>
    <row r="53" spans="1:78" s="36" customFormat="1" ht="28.05" customHeight="1" thickBot="1" x14ac:dyDescent="0.35">
      <c r="A53" s="76"/>
      <c r="B53" s="120" t="s">
        <v>69</v>
      </c>
      <c r="C53" s="132" t="s">
        <v>75</v>
      </c>
      <c r="D53" s="110">
        <v>0</v>
      </c>
      <c r="E53" s="99">
        <v>45363</v>
      </c>
      <c r="F53" s="99">
        <v>45365</v>
      </c>
      <c r="G53" s="35"/>
      <c r="H53" s="40">
        <f t="shared" si="20"/>
        <v>3</v>
      </c>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77"/>
      <c r="AK53" s="60"/>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41"/>
      <c r="BM53" s="41"/>
      <c r="BN53" s="41"/>
      <c r="BO53" s="41"/>
      <c r="BP53" s="41"/>
      <c r="BQ53" s="41"/>
      <c r="BR53" s="41"/>
      <c r="BS53" s="41"/>
      <c r="BT53" s="41"/>
      <c r="BU53" s="41"/>
      <c r="BV53" s="41"/>
      <c r="BW53" s="41"/>
      <c r="BX53" s="41"/>
      <c r="BY53" s="41"/>
      <c r="BZ53" s="41"/>
    </row>
    <row r="54" spans="1:78" s="2" customFormat="1" ht="21.6" thickBot="1" x14ac:dyDescent="0.35">
      <c r="A54" s="78"/>
      <c r="B54" s="89"/>
      <c r="C54" s="79"/>
      <c r="D54" s="80"/>
      <c r="E54" s="81"/>
      <c r="F54" s="82"/>
      <c r="G54" s="83"/>
      <c r="H54" s="84" t="str">
        <f t="shared" si="20"/>
        <v/>
      </c>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6"/>
      <c r="AK54" s="59"/>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c r="BM54" s="38"/>
      <c r="BN54" s="38"/>
      <c r="BO54" s="38"/>
      <c r="BP54" s="38"/>
      <c r="BQ54" s="38"/>
      <c r="BR54" s="38"/>
      <c r="BS54" s="38"/>
      <c r="BT54" s="38"/>
      <c r="BU54" s="38"/>
      <c r="BV54" s="38"/>
      <c r="BW54" s="38"/>
      <c r="BX54" s="38"/>
      <c r="BY54" s="38"/>
      <c r="BZ54" s="38"/>
    </row>
    <row r="55" spans="1:78" s="2" customFormat="1" ht="21.6" thickBot="1" x14ac:dyDescent="0.35">
      <c r="A55" s="7"/>
      <c r="B55" s="30"/>
      <c r="C55" s="31"/>
      <c r="D55" s="32"/>
      <c r="E55" s="33"/>
      <c r="F55" s="34"/>
      <c r="G55" s="52"/>
      <c r="H55" s="61" t="str">
        <f t="shared" si="20"/>
        <v/>
      </c>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38"/>
      <c r="BT55" s="38"/>
      <c r="BU55" s="38"/>
      <c r="BV55" s="38"/>
      <c r="BW55" s="38"/>
      <c r="BX55" s="38"/>
      <c r="BY55" s="38"/>
      <c r="BZ55" s="38"/>
    </row>
    <row r="56" spans="1:78" s="2" customFormat="1" ht="21.6" thickBot="1" x14ac:dyDescent="0.35">
      <c r="A56" s="7"/>
      <c r="B56" s="9" t="s">
        <v>0</v>
      </c>
      <c r="C56" s="10"/>
      <c r="D56" s="11"/>
      <c r="E56" s="12"/>
      <c r="F56" s="13"/>
      <c r="G56" s="14"/>
      <c r="H56" s="42" t="str">
        <f t="shared" si="20"/>
        <v/>
      </c>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38"/>
      <c r="BN56" s="38"/>
      <c r="BO56" s="38"/>
      <c r="BP56" s="38"/>
      <c r="BQ56" s="38"/>
      <c r="BR56" s="38"/>
      <c r="BS56" s="38"/>
      <c r="BT56" s="38"/>
      <c r="BU56" s="38"/>
      <c r="BV56" s="38"/>
      <c r="BW56" s="38"/>
      <c r="BX56" s="38"/>
      <c r="BY56" s="38"/>
      <c r="BZ56" s="38"/>
    </row>
    <row r="57" spans="1:78" x14ac:dyDescent="0.3">
      <c r="A57" s="4"/>
      <c r="G57" s="4"/>
    </row>
    <row r="58" spans="1:78" x14ac:dyDescent="0.3">
      <c r="B58" s="5" t="s">
        <v>12</v>
      </c>
      <c r="C58" s="5"/>
      <c r="F58" s="25">
        <v>43113</v>
      </c>
    </row>
    <row r="59" spans="1:78" x14ac:dyDescent="0.3">
      <c r="B59" s="28" t="s">
        <v>17</v>
      </c>
      <c r="C59" s="6"/>
    </row>
    <row r="60" spans="1:78" x14ac:dyDescent="0.3">
      <c r="B60" s="27" t="s">
        <v>23</v>
      </c>
    </row>
  </sheetData>
  <mergeCells count="28">
    <mergeCell ref="BT4:BZ4"/>
    <mergeCell ref="BM4:BS4"/>
    <mergeCell ref="B8:F8"/>
    <mergeCell ref="B14:F14"/>
    <mergeCell ref="J1:AA1"/>
    <mergeCell ref="AK4:AQ4"/>
    <mergeCell ref="AR4:AX4"/>
    <mergeCell ref="AY4:BE4"/>
    <mergeCell ref="BF4:BL4"/>
    <mergeCell ref="I4:O4"/>
    <mergeCell ref="P4:V4"/>
    <mergeCell ref="W4:AC4"/>
    <mergeCell ref="AD4:AJ4"/>
    <mergeCell ref="B50:F50"/>
    <mergeCell ref="B1:F1"/>
    <mergeCell ref="B2:C2"/>
    <mergeCell ref="B3:C3"/>
    <mergeCell ref="E4:F4"/>
    <mergeCell ref="B4:C4"/>
    <mergeCell ref="B5:C5"/>
    <mergeCell ref="D5:F5"/>
    <mergeCell ref="B20:F20"/>
    <mergeCell ref="B27:F27"/>
    <mergeCell ref="B33:F33"/>
    <mergeCell ref="B40:F40"/>
    <mergeCell ref="B45:F45"/>
    <mergeCell ref="E2:F2"/>
    <mergeCell ref="E3:F3"/>
  </mergeCells>
  <conditionalFormatting sqref="D9:D13 D7 D15:D19 D21:D26 D28:D32 D34:D39 D41:D44 D46:D49 D51:D56">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Z56">
    <cfRule type="expression" dxfId="2" priority="3">
      <formula>AND(today&gt;=I$5,today&lt;I$5+1)</formula>
    </cfRule>
  </conditionalFormatting>
  <conditionalFormatting sqref="I7:BZ56">
    <cfRule type="expression" dxfId="1" priority="1">
      <formula>AND(task_start&lt;=I$5,ROUNDDOWN((task_end-task_start+1)*task_progress,0)+task_start-1&gt;=I$5)</formula>
    </cfRule>
    <cfRule type="expression" dxfId="0" priority="2" stopIfTrue="1">
      <formula>AND(task_end&gt;=I$5,task_start&lt;I$5+1)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59" r:id="rId1" xr:uid="{00000000-0004-0000-0000-000000000000}"/>
    <hyperlink ref="B58" r:id="rId2" xr:uid="{00000000-0004-0000-0000-000001000000}"/>
  </hyperlinks>
  <pageMargins left="7.874015748031496E-2" right="0" top="0.27559055118110237" bottom="0" header="0" footer="0"/>
  <pageSetup paperSize="9" scale="71" fitToHeight="0" orientation="landscape" r:id="rId3"/>
  <headerFooter scaleWithDoc="0"/>
  <rowBreaks count="3" manualBreakCount="3">
    <brk id="30" max="35" man="1"/>
    <brk id="54" max="75" man="1"/>
    <brk id="55" max="75" man="1"/>
  </rowBreaks>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D9:D13 D7 D15:D19 D21:D26 D28:D32 D34:D39 D41:D44 D46:D49 D51:D56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ColWidth="9.109375" defaultRowHeight="13.8" x14ac:dyDescent="0.3"/>
  <cols>
    <col min="1" max="1" width="2.88671875" style="1" customWidth="1"/>
    <col min="2" max="2" width="87.109375" style="15" customWidth="1"/>
    <col min="3" max="16384" width="9.109375" style="1"/>
  </cols>
  <sheetData>
    <row r="1" spans="2:3" ht="46.5" customHeight="1" x14ac:dyDescent="0.3"/>
    <row r="2" spans="2:3" s="17" customFormat="1" ht="15.6" x14ac:dyDescent="0.3">
      <c r="B2" s="16" t="s">
        <v>12</v>
      </c>
      <c r="C2" s="16"/>
    </row>
    <row r="3" spans="2:3" s="19" customFormat="1" ht="13.5" customHeight="1" x14ac:dyDescent="0.3">
      <c r="B3" s="18" t="s">
        <v>17</v>
      </c>
      <c r="C3" s="18"/>
    </row>
    <row r="4" spans="2:3" x14ac:dyDescent="0.3">
      <c r="B4" s="26" t="s">
        <v>23</v>
      </c>
    </row>
    <row r="6" spans="2:3" s="20" customFormat="1" ht="25.8" x14ac:dyDescent="0.5">
      <c r="B6" s="22" t="s">
        <v>11</v>
      </c>
    </row>
    <row r="7" spans="2:3" ht="57.6" x14ac:dyDescent="0.3">
      <c r="B7" s="23" t="s">
        <v>20</v>
      </c>
    </row>
    <row r="8" spans="2:3" ht="14.4" x14ac:dyDescent="0.3">
      <c r="B8" s="21"/>
    </row>
    <row r="9" spans="2:3" s="20" customFormat="1" ht="25.8" x14ac:dyDescent="0.5">
      <c r="B9" s="22" t="s">
        <v>13</v>
      </c>
    </row>
    <row r="10" spans="2:3" ht="57.6" x14ac:dyDescent="0.3">
      <c r="B10" s="23" t="s">
        <v>21</v>
      </c>
    </row>
    <row r="11" spans="2:3" ht="14.4" x14ac:dyDescent="0.3">
      <c r="B11" s="24" t="s">
        <v>19</v>
      </c>
    </row>
    <row r="12" spans="2:3" ht="14.4" x14ac:dyDescent="0.3">
      <c r="B12" s="21"/>
    </row>
    <row r="13" spans="2:3" ht="14.4" x14ac:dyDescent="0.3">
      <c r="B13" s="29" t="str">
        <f>HYPERLINK("https://vertex42.link/HowToMakeAGanttChart","► Watch How This Gantt Chart Was Created")</f>
        <v>► Watch How This Gantt Chart Was Created</v>
      </c>
    </row>
    <row r="14" spans="2:3" ht="14.4" x14ac:dyDescent="0.3">
      <c r="B14" s="21"/>
    </row>
    <row r="15" spans="2:3" s="20" customFormat="1" ht="25.8" x14ac:dyDescent="0.5">
      <c r="B15" s="22" t="s">
        <v>10</v>
      </c>
    </row>
    <row r="16" spans="2:3" ht="28.8" x14ac:dyDescent="0.3">
      <c r="B16" s="23" t="s">
        <v>18</v>
      </c>
    </row>
    <row r="17" spans="2:2" ht="14.4" x14ac:dyDescent="0.3">
      <c r="B17" s="24" t="s">
        <v>4</v>
      </c>
    </row>
    <row r="18" spans="2:2" ht="14.4" x14ac:dyDescent="0.3">
      <c r="B18" s="21"/>
    </row>
    <row r="19" spans="2:2" s="20" customFormat="1" ht="25.8" x14ac:dyDescent="0.5">
      <c r="B19" s="22" t="s">
        <v>14</v>
      </c>
    </row>
    <row r="20" spans="2:2" ht="57.6" x14ac:dyDescent="0.3">
      <c r="B20" s="23" t="s">
        <v>15</v>
      </c>
    </row>
    <row r="21" spans="2:2" ht="14.4" x14ac:dyDescent="0.3">
      <c r="B21" s="21"/>
    </row>
    <row r="22" spans="2:2" ht="72" x14ac:dyDescent="0.3">
      <c r="B22" s="23" t="s">
        <v>16</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SHESHAGIRI S</cp:lastModifiedBy>
  <cp:lastPrinted>2024-02-09T18:39:12Z</cp:lastPrinted>
  <dcterms:created xsi:type="dcterms:W3CDTF">2017-01-09T18:01:51Z</dcterms:created>
  <dcterms:modified xsi:type="dcterms:W3CDTF">2024-02-09T18:40:37Z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