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50" i="1"/>
  <c r="C750"/>
  <c r="D734"/>
  <c r="C734"/>
  <c r="D765"/>
  <c r="D762"/>
  <c r="C762"/>
  <c r="C765" s="1"/>
  <c r="E775"/>
  <c r="D775"/>
  <c r="C775"/>
  <c r="D772"/>
  <c r="C772"/>
  <c r="E772" s="1"/>
  <c r="D800"/>
  <c r="E800" s="1"/>
  <c r="C800"/>
  <c r="D797"/>
  <c r="C797"/>
  <c r="D711"/>
  <c r="C711"/>
  <c r="D659"/>
  <c r="C659"/>
  <c r="C858"/>
  <c r="B858" s="1"/>
  <c r="D858" s="1"/>
  <c r="E843"/>
  <c r="E842"/>
  <c r="E841"/>
  <c r="C839"/>
  <c r="E839" s="1"/>
  <c r="D836"/>
  <c r="E836" s="1"/>
  <c r="C836"/>
  <c r="D832"/>
  <c r="C832"/>
  <c r="D829"/>
  <c r="C829"/>
  <c r="D818"/>
  <c r="C818"/>
  <c r="D815"/>
  <c r="E815" s="1"/>
  <c r="C815"/>
  <c r="D812"/>
  <c r="C812"/>
  <c r="D809"/>
  <c r="C809"/>
  <c r="D806"/>
  <c r="C806"/>
  <c r="D803"/>
  <c r="C803"/>
  <c r="D794"/>
  <c r="E794" s="1"/>
  <c r="C794"/>
  <c r="D791"/>
  <c r="C791"/>
  <c r="D788"/>
  <c r="C788"/>
  <c r="D785"/>
  <c r="C785"/>
  <c r="D782"/>
  <c r="C782"/>
  <c r="D779"/>
  <c r="C779"/>
  <c r="D776"/>
  <c r="C776"/>
  <c r="D769"/>
  <c r="C769"/>
  <c r="D766"/>
  <c r="C766"/>
  <c r="D759"/>
  <c r="C759"/>
  <c r="D756"/>
  <c r="C756"/>
  <c r="D753"/>
  <c r="C753"/>
  <c r="D747"/>
  <c r="E747" s="1"/>
  <c r="C747"/>
  <c r="D744"/>
  <c r="C744"/>
  <c r="D741"/>
  <c r="C741"/>
  <c r="D738"/>
  <c r="C738"/>
  <c r="D731"/>
  <c r="C731"/>
  <c r="E731" s="1"/>
  <c r="D728"/>
  <c r="C728"/>
  <c r="D725"/>
  <c r="C725"/>
  <c r="D722"/>
  <c r="C722"/>
  <c r="D708"/>
  <c r="E708" s="1"/>
  <c r="C708"/>
  <c r="D718"/>
  <c r="C718"/>
  <c r="D715"/>
  <c r="D721" s="1"/>
  <c r="C715"/>
  <c r="D704"/>
  <c r="C704"/>
  <c r="D701"/>
  <c r="C701"/>
  <c r="D697"/>
  <c r="C697"/>
  <c r="D694"/>
  <c r="C694"/>
  <c r="D691"/>
  <c r="C691"/>
  <c r="D688"/>
  <c r="C688"/>
  <c r="D685"/>
  <c r="C685"/>
  <c r="D682"/>
  <c r="C682"/>
  <c r="D679"/>
  <c r="C679"/>
  <c r="D676"/>
  <c r="C676"/>
  <c r="D673"/>
  <c r="C673"/>
  <c r="D670"/>
  <c r="C670"/>
  <c r="D667"/>
  <c r="C667"/>
  <c r="D664"/>
  <c r="C664"/>
  <c r="D656"/>
  <c r="D662" s="1"/>
  <c r="C656"/>
  <c r="D653"/>
  <c r="C653"/>
  <c r="D649"/>
  <c r="C649"/>
  <c r="D646"/>
  <c r="C646"/>
  <c r="D642"/>
  <c r="C642"/>
  <c r="D639"/>
  <c r="C639"/>
  <c r="D636"/>
  <c r="C636"/>
  <c r="D633"/>
  <c r="C633"/>
  <c r="D630"/>
  <c r="C630"/>
  <c r="D627"/>
  <c r="C627"/>
  <c r="D624"/>
  <c r="C624"/>
  <c r="D620"/>
  <c r="C620"/>
  <c r="D617"/>
  <c r="C617"/>
  <c r="D614"/>
  <c r="C614"/>
  <c r="D611"/>
  <c r="C611"/>
  <c r="D608"/>
  <c r="C608"/>
  <c r="D605"/>
  <c r="C605"/>
  <c r="D602"/>
  <c r="C602"/>
  <c r="D599"/>
  <c r="C599"/>
  <c r="D596"/>
  <c r="C596"/>
  <c r="D593"/>
  <c r="C593"/>
  <c r="D590"/>
  <c r="C590"/>
  <c r="D587"/>
  <c r="C587"/>
  <c r="D584"/>
  <c r="E584" s="1"/>
  <c r="C584"/>
  <c r="D581"/>
  <c r="E581" s="1"/>
  <c r="C581"/>
  <c r="D578"/>
  <c r="C578"/>
  <c r="D575"/>
  <c r="C575"/>
  <c r="D572"/>
  <c r="C572"/>
  <c r="D569"/>
  <c r="E569" s="1"/>
  <c r="C569"/>
  <c r="D566"/>
  <c r="C566"/>
  <c r="D562"/>
  <c r="C562"/>
  <c r="D559"/>
  <c r="C559"/>
  <c r="D556"/>
  <c r="C556"/>
  <c r="D553"/>
  <c r="C553"/>
  <c r="D549"/>
  <c r="E549" s="1"/>
  <c r="C549"/>
  <c r="D546"/>
  <c r="C546"/>
  <c r="D543"/>
  <c r="C543"/>
  <c r="D540"/>
  <c r="C540"/>
  <c r="D536"/>
  <c r="C536"/>
  <c r="D533"/>
  <c r="C533"/>
  <c r="D530"/>
  <c r="C530"/>
  <c r="D527"/>
  <c r="C527"/>
  <c r="D524"/>
  <c r="C524"/>
  <c r="D521"/>
  <c r="C521"/>
  <c r="D518"/>
  <c r="C518"/>
  <c r="D515"/>
  <c r="C515"/>
  <c r="D512"/>
  <c r="C512"/>
  <c r="D508"/>
  <c r="C508"/>
  <c r="D505"/>
  <c r="C505"/>
  <c r="C511" s="1"/>
  <c r="D502"/>
  <c r="C502"/>
  <c r="D499"/>
  <c r="C499"/>
  <c r="D496"/>
  <c r="C496"/>
  <c r="D492"/>
  <c r="C492"/>
  <c r="D489"/>
  <c r="C489"/>
  <c r="D486"/>
  <c r="C486"/>
  <c r="D482"/>
  <c r="C482"/>
  <c r="D479"/>
  <c r="C479"/>
  <c r="D476"/>
  <c r="C476"/>
  <c r="D473"/>
  <c r="C473"/>
  <c r="D469"/>
  <c r="C469"/>
  <c r="D466"/>
  <c r="D472" s="1"/>
  <c r="C466"/>
  <c r="C472" s="1"/>
  <c r="D463"/>
  <c r="C463"/>
  <c r="D460"/>
  <c r="C460"/>
  <c r="D456"/>
  <c r="C456"/>
  <c r="D453"/>
  <c r="C453"/>
  <c r="D449"/>
  <c r="C449"/>
  <c r="D446"/>
  <c r="D452" s="1"/>
  <c r="C446"/>
  <c r="D443"/>
  <c r="C443"/>
  <c r="D440"/>
  <c r="C440"/>
  <c r="D437"/>
  <c r="C437"/>
  <c r="D433"/>
  <c r="E433" s="1"/>
  <c r="C433"/>
  <c r="D430"/>
  <c r="C430"/>
  <c r="D427"/>
  <c r="C427"/>
  <c r="D424"/>
  <c r="C424"/>
  <c r="D421"/>
  <c r="E421" s="1"/>
  <c r="C421"/>
  <c r="D417"/>
  <c r="C417"/>
  <c r="D414"/>
  <c r="D420" s="1"/>
  <c r="C414"/>
  <c r="D411"/>
  <c r="C411"/>
  <c r="D407"/>
  <c r="C407"/>
  <c r="D404"/>
  <c r="C404"/>
  <c r="D401"/>
  <c r="C401"/>
  <c r="D398"/>
  <c r="C398"/>
  <c r="D395"/>
  <c r="E395" s="1"/>
  <c r="C395"/>
  <c r="D392"/>
  <c r="C392"/>
  <c r="D389"/>
  <c r="C389"/>
  <c r="D385"/>
  <c r="C385"/>
  <c r="D382"/>
  <c r="E382" s="1"/>
  <c r="C382"/>
  <c r="D379"/>
  <c r="C379"/>
  <c r="E379" s="1"/>
  <c r="D376"/>
  <c r="C376"/>
  <c r="D373"/>
  <c r="C373"/>
  <c r="D369"/>
  <c r="E369" s="1"/>
  <c r="C369"/>
  <c r="D366"/>
  <c r="C366"/>
  <c r="D363"/>
  <c r="E363" s="1"/>
  <c r="C363"/>
  <c r="D359"/>
  <c r="C359"/>
  <c r="D356"/>
  <c r="C356"/>
  <c r="D352"/>
  <c r="C352"/>
  <c r="D349"/>
  <c r="E349" s="1"/>
  <c r="C349"/>
  <c r="D346"/>
  <c r="C346"/>
  <c r="D343"/>
  <c r="C343"/>
  <c r="D339"/>
  <c r="C339"/>
  <c r="D336"/>
  <c r="C336"/>
  <c r="D333"/>
  <c r="C333"/>
  <c r="D329"/>
  <c r="C329"/>
  <c r="D326"/>
  <c r="C326"/>
  <c r="D322"/>
  <c r="C322"/>
  <c r="D319"/>
  <c r="C319"/>
  <c r="D316"/>
  <c r="C316"/>
  <c r="D313"/>
  <c r="C313"/>
  <c r="D309"/>
  <c r="E309" s="1"/>
  <c r="C309"/>
  <c r="D306"/>
  <c r="C306"/>
  <c r="D302"/>
  <c r="C302"/>
  <c r="D299"/>
  <c r="C299"/>
  <c r="D296"/>
  <c r="C296"/>
  <c r="D293"/>
  <c r="E293" s="1"/>
  <c r="C293"/>
  <c r="D290"/>
  <c r="E290" s="1"/>
  <c r="C290"/>
  <c r="D287"/>
  <c r="C287"/>
  <c r="D284"/>
  <c r="C284"/>
  <c r="D281"/>
  <c r="C281"/>
  <c r="D278"/>
  <c r="C278"/>
  <c r="D275"/>
  <c r="C275"/>
  <c r="D271"/>
  <c r="C271"/>
  <c r="D268"/>
  <c r="C268"/>
  <c r="D265"/>
  <c r="C265"/>
  <c r="D262"/>
  <c r="E262" s="1"/>
  <c r="C262"/>
  <c r="D259"/>
  <c r="C259"/>
  <c r="D255"/>
  <c r="C255"/>
  <c r="D252"/>
  <c r="C252"/>
  <c r="D249"/>
  <c r="C249"/>
  <c r="D246"/>
  <c r="C246"/>
  <c r="D243"/>
  <c r="E243" s="1"/>
  <c r="C243"/>
  <c r="D240"/>
  <c r="C240"/>
  <c r="D237"/>
  <c r="E237" s="1"/>
  <c r="C237"/>
  <c r="D233"/>
  <c r="C233"/>
  <c r="D230"/>
  <c r="C230"/>
  <c r="D227"/>
  <c r="C227"/>
  <c r="D224"/>
  <c r="C224"/>
  <c r="D220"/>
  <c r="C220"/>
  <c r="D217"/>
  <c r="C217"/>
  <c r="D214"/>
  <c r="C214"/>
  <c r="D210"/>
  <c r="C210"/>
  <c r="D207"/>
  <c r="C207"/>
  <c r="C213" s="1"/>
  <c r="D203"/>
  <c r="E203" s="1"/>
  <c r="C203"/>
  <c r="D200"/>
  <c r="C200"/>
  <c r="D197"/>
  <c r="C197"/>
  <c r="D193"/>
  <c r="C193"/>
  <c r="D190"/>
  <c r="C190"/>
  <c r="D186"/>
  <c r="C186"/>
  <c r="D183"/>
  <c r="E183" s="1"/>
  <c r="C183"/>
  <c r="D180"/>
  <c r="C180"/>
  <c r="D176"/>
  <c r="C176"/>
  <c r="D173"/>
  <c r="C173"/>
  <c r="D169"/>
  <c r="C169"/>
  <c r="D166"/>
  <c r="C166"/>
  <c r="D162"/>
  <c r="E162" s="1"/>
  <c r="C162"/>
  <c r="D159"/>
  <c r="C159"/>
  <c r="D155"/>
  <c r="E155" s="1"/>
  <c r="C155"/>
  <c r="D152"/>
  <c r="C152"/>
  <c r="D148"/>
  <c r="C148"/>
  <c r="D145"/>
  <c r="E145" s="1"/>
  <c r="C145"/>
  <c r="C151" s="1"/>
  <c r="D141"/>
  <c r="C141"/>
  <c r="D138"/>
  <c r="E138" s="1"/>
  <c r="C138"/>
  <c r="D135"/>
  <c r="C135"/>
  <c r="D132"/>
  <c r="C132"/>
  <c r="D129"/>
  <c r="C129"/>
  <c r="D126"/>
  <c r="C126"/>
  <c r="D123"/>
  <c r="C123"/>
  <c r="D119"/>
  <c r="C119"/>
  <c r="D116"/>
  <c r="C116"/>
  <c r="D112"/>
  <c r="C112"/>
  <c r="D109"/>
  <c r="C109"/>
  <c r="D105"/>
  <c r="C105"/>
  <c r="D102"/>
  <c r="C102"/>
  <c r="D98"/>
  <c r="C98"/>
  <c r="D95"/>
  <c r="E95" s="1"/>
  <c r="C95"/>
  <c r="D91"/>
  <c r="C91"/>
  <c r="D88"/>
  <c r="E88" s="1"/>
  <c r="C88"/>
  <c r="D85"/>
  <c r="E85" s="1"/>
  <c r="C85"/>
  <c r="D82"/>
  <c r="C82"/>
  <c r="D79"/>
  <c r="C79"/>
  <c r="D75"/>
  <c r="E75" s="1"/>
  <c r="C75"/>
  <c r="D72"/>
  <c r="C72"/>
  <c r="D68"/>
  <c r="C68"/>
  <c r="D65"/>
  <c r="E65" s="1"/>
  <c r="C65"/>
  <c r="C71" s="1"/>
  <c r="D61"/>
  <c r="C61"/>
  <c r="D58"/>
  <c r="C58"/>
  <c r="D55"/>
  <c r="E55" s="1"/>
  <c r="C55"/>
  <c r="D51"/>
  <c r="E51" s="1"/>
  <c r="C51"/>
  <c r="D48"/>
  <c r="C48"/>
  <c r="D45"/>
  <c r="C45"/>
  <c r="D16"/>
  <c r="D15"/>
  <c r="E734" l="1"/>
  <c r="E737" s="1"/>
  <c r="E649"/>
  <c r="E652" s="1"/>
  <c r="E556"/>
  <c r="E750"/>
  <c r="C737"/>
  <c r="D737"/>
  <c r="C714"/>
  <c r="E711"/>
  <c r="E714" s="1"/>
  <c r="E186"/>
  <c r="E762"/>
  <c r="E765" s="1"/>
  <c r="E782"/>
  <c r="E803"/>
  <c r="E193"/>
  <c r="C662"/>
  <c r="E797"/>
  <c r="E173"/>
  <c r="E48"/>
  <c r="E102"/>
  <c r="D274"/>
  <c r="E275"/>
  <c r="E299"/>
  <c r="E306"/>
  <c r="E333"/>
  <c r="E339"/>
  <c r="D410"/>
  <c r="E553"/>
  <c r="E590"/>
  <c r="E608"/>
  <c r="E614"/>
  <c r="E627"/>
  <c r="E639"/>
  <c r="C700"/>
  <c r="C707"/>
  <c r="C721"/>
  <c r="D714"/>
  <c r="C325"/>
  <c r="C342"/>
  <c r="C645"/>
  <c r="E673"/>
  <c r="E697"/>
  <c r="D122"/>
  <c r="C388"/>
  <c r="C420"/>
  <c r="C539"/>
  <c r="C552"/>
  <c r="C115"/>
  <c r="C122"/>
  <c r="E129"/>
  <c r="E135"/>
  <c r="C236"/>
  <c r="E271"/>
  <c r="E359"/>
  <c r="E366"/>
  <c r="E372" s="1"/>
  <c r="E385"/>
  <c r="E388" s="1"/>
  <c r="E392"/>
  <c r="E398"/>
  <c r="E411"/>
  <c r="E440"/>
  <c r="E453"/>
  <c r="E460"/>
  <c r="E505"/>
  <c r="E518"/>
  <c r="E524"/>
  <c r="C565"/>
  <c r="E605"/>
  <c r="E806"/>
  <c r="E818"/>
  <c r="E119"/>
  <c r="E401"/>
  <c r="E508"/>
  <c r="E515"/>
  <c r="E287"/>
  <c r="C355"/>
  <c r="E389"/>
  <c r="C78"/>
  <c r="C94"/>
  <c r="E91"/>
  <c r="E105"/>
  <c r="E166"/>
  <c r="C189"/>
  <c r="C258"/>
  <c r="E296"/>
  <c r="D325"/>
  <c r="E336"/>
  <c r="E342" s="1"/>
  <c r="D436"/>
  <c r="C452"/>
  <c r="E463"/>
  <c r="C495"/>
  <c r="D565"/>
  <c r="E566"/>
  <c r="C623"/>
  <c r="E642"/>
  <c r="E685"/>
  <c r="E766"/>
  <c r="E788"/>
  <c r="D151"/>
  <c r="E281"/>
  <c r="E72"/>
  <c r="E78" s="1"/>
  <c r="C101"/>
  <c r="E123"/>
  <c r="C179"/>
  <c r="D179"/>
  <c r="E200"/>
  <c r="E240"/>
  <c r="E265"/>
  <c r="C305"/>
  <c r="C332"/>
  <c r="E352"/>
  <c r="C410"/>
  <c r="E437"/>
  <c r="E443"/>
  <c r="C459"/>
  <c r="E473"/>
  <c r="D485"/>
  <c r="E521"/>
  <c r="E527"/>
  <c r="E587"/>
  <c r="E593"/>
  <c r="E611"/>
  <c r="D623"/>
  <c r="E624"/>
  <c r="E653"/>
  <c r="E664"/>
  <c r="E670"/>
  <c r="E688"/>
  <c r="E694"/>
  <c r="E700" s="1"/>
  <c r="E738"/>
  <c r="E744"/>
  <c r="E769"/>
  <c r="E779"/>
  <c r="D54"/>
  <c r="D165"/>
  <c r="C196"/>
  <c r="E233"/>
  <c r="C274"/>
  <c r="E319"/>
  <c r="E329"/>
  <c r="C362"/>
  <c r="C436"/>
  <c r="C485"/>
  <c r="C652"/>
  <c r="E312"/>
  <c r="D64"/>
  <c r="C158"/>
  <c r="D206"/>
  <c r="C223"/>
  <c r="E255"/>
  <c r="C54"/>
  <c r="E61"/>
  <c r="E82"/>
  <c r="D101"/>
  <c r="C108"/>
  <c r="D115"/>
  <c r="E116"/>
  <c r="E126"/>
  <c r="E132"/>
  <c r="C144"/>
  <c r="D144"/>
  <c r="E152"/>
  <c r="E158" s="1"/>
  <c r="C165"/>
  <c r="C172"/>
  <c r="D172"/>
  <c r="D189"/>
  <c r="E190"/>
  <c r="E196" s="1"/>
  <c r="C206"/>
  <c r="E207"/>
  <c r="E214"/>
  <c r="E220"/>
  <c r="E227"/>
  <c r="E249"/>
  <c r="D305"/>
  <c r="C312"/>
  <c r="E313"/>
  <c r="D355"/>
  <c r="E356"/>
  <c r="C372"/>
  <c r="E373"/>
  <c r="E404"/>
  <c r="E414"/>
  <c r="E424"/>
  <c r="E430"/>
  <c r="E446"/>
  <c r="D459"/>
  <c r="E466"/>
  <c r="E476"/>
  <c r="E482"/>
  <c r="D495"/>
  <c r="E496"/>
  <c r="E502"/>
  <c r="E512"/>
  <c r="E533"/>
  <c r="E540"/>
  <c r="E546"/>
  <c r="E552" s="1"/>
  <c r="E562"/>
  <c r="E572"/>
  <c r="E578"/>
  <c r="E599"/>
  <c r="E620"/>
  <c r="E630"/>
  <c r="E636"/>
  <c r="E646"/>
  <c r="E679"/>
  <c r="E691"/>
  <c r="E701"/>
  <c r="E715"/>
  <c r="E722"/>
  <c r="E728"/>
  <c r="E756"/>
  <c r="E776"/>
  <c r="E785"/>
  <c r="E791"/>
  <c r="E108"/>
  <c r="C64"/>
  <c r="E58"/>
  <c r="E64" s="1"/>
  <c r="D71"/>
  <c r="E79"/>
  <c r="E112"/>
  <c r="E141"/>
  <c r="E144" s="1"/>
  <c r="E169"/>
  <c r="E210"/>
  <c r="E217"/>
  <c r="E224"/>
  <c r="E230"/>
  <c r="E246"/>
  <c r="E252"/>
  <c r="E259"/>
  <c r="E268"/>
  <c r="E274" s="1"/>
  <c r="E278"/>
  <c r="E284"/>
  <c r="E316"/>
  <c r="E326"/>
  <c r="E332" s="1"/>
  <c r="E343"/>
  <c r="E376"/>
  <c r="D388"/>
  <c r="E407"/>
  <c r="E417"/>
  <c r="E449"/>
  <c r="E469"/>
  <c r="E486"/>
  <c r="E492"/>
  <c r="E499"/>
  <c r="D511"/>
  <c r="E530"/>
  <c r="E536"/>
  <c r="E543"/>
  <c r="E559"/>
  <c r="E565" s="1"/>
  <c r="E575"/>
  <c r="E596"/>
  <c r="E602"/>
  <c r="E617"/>
  <c r="E633"/>
  <c r="D645"/>
  <c r="E667"/>
  <c r="E676"/>
  <c r="E682"/>
  <c r="E704"/>
  <c r="E718"/>
  <c r="E725"/>
  <c r="E753"/>
  <c r="E759"/>
  <c r="C663"/>
  <c r="E656"/>
  <c r="E659"/>
  <c r="E826" s="1"/>
  <c r="D17"/>
  <c r="E812"/>
  <c r="E809"/>
  <c r="E832"/>
  <c r="E829"/>
  <c r="E741"/>
  <c r="E45"/>
  <c r="E54" s="1"/>
  <c r="E721"/>
  <c r="E94"/>
  <c r="E68"/>
  <c r="E71" s="1"/>
  <c r="E98"/>
  <c r="E101" s="1"/>
  <c r="E148"/>
  <c r="E151" s="1"/>
  <c r="E176"/>
  <c r="E179" s="1"/>
  <c r="D213"/>
  <c r="D223"/>
  <c r="E302"/>
  <c r="E305" s="1"/>
  <c r="E322"/>
  <c r="E325" s="1"/>
  <c r="E456"/>
  <c r="E459" s="1"/>
  <c r="D539"/>
  <c r="D663"/>
  <c r="D707"/>
  <c r="D78"/>
  <c r="D108"/>
  <c r="E109"/>
  <c r="E115" s="1"/>
  <c r="D158"/>
  <c r="E159"/>
  <c r="E165" s="1"/>
  <c r="D196"/>
  <c r="E197"/>
  <c r="E206" s="1"/>
  <c r="D236"/>
  <c r="D258"/>
  <c r="D312"/>
  <c r="D332"/>
  <c r="D342"/>
  <c r="D362"/>
  <c r="D372"/>
  <c r="E427"/>
  <c r="E436" s="1"/>
  <c r="E479"/>
  <c r="E489"/>
  <c r="E495" s="1"/>
  <c r="D552"/>
  <c r="D652"/>
  <c r="D700"/>
  <c r="D94"/>
  <c r="E180"/>
  <c r="E189" s="1"/>
  <c r="E346"/>
  <c r="E355" s="1"/>
  <c r="E645" l="1"/>
  <c r="E511"/>
  <c r="E825"/>
  <c r="E122"/>
  <c r="E362"/>
  <c r="E707"/>
  <c r="E223"/>
  <c r="E662"/>
  <c r="E172"/>
  <c r="E258"/>
  <c r="E623"/>
  <c r="E410"/>
  <c r="E213"/>
  <c r="E452"/>
  <c r="E485"/>
  <c r="E539"/>
  <c r="E420"/>
  <c r="E823"/>
  <c r="E236"/>
  <c r="E472"/>
  <c r="E663"/>
  <c r="E824"/>
  <c r="E827" l="1"/>
</calcChain>
</file>

<file path=xl/sharedStrings.xml><?xml version="1.0" encoding="utf-8"?>
<sst xmlns="http://schemas.openxmlformats.org/spreadsheetml/2006/main" count="1151" uniqueCount="568">
  <si>
    <t>In:</t>
  </si>
  <si>
    <t>Out:</t>
  </si>
  <si>
    <t>Total Out:</t>
  </si>
  <si>
    <t>Total In:</t>
  </si>
  <si>
    <t>Total Base:</t>
  </si>
  <si>
    <t>2013-2014</t>
  </si>
  <si>
    <t>Season</t>
  </si>
  <si>
    <t>2013-2014:</t>
  </si>
  <si>
    <t>2014-2015:</t>
  </si>
  <si>
    <t>法兰克福</t>
  </si>
  <si>
    <t>老男孩</t>
  </si>
  <si>
    <t>惠灵顿</t>
  </si>
  <si>
    <t>蒙彼利埃</t>
  </si>
  <si>
    <t>图卢兹</t>
  </si>
  <si>
    <t>斯托克城</t>
  </si>
  <si>
    <t>科隆</t>
  </si>
  <si>
    <t>马拉加</t>
  </si>
  <si>
    <t>东方</t>
  </si>
  <si>
    <t>科尔多瓦</t>
  </si>
  <si>
    <t>中国</t>
  </si>
  <si>
    <t>西班牙人</t>
  </si>
  <si>
    <t>奥格斯堡</t>
  </si>
  <si>
    <t>杜塞尔多夫</t>
  </si>
  <si>
    <t>阿斯顿维拉</t>
  </si>
  <si>
    <t>查尔顿</t>
  </si>
  <si>
    <t>In</t>
  </si>
  <si>
    <t>Out</t>
  </si>
  <si>
    <t>Profit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</si>
  <si>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</si>
  <si>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</si>
  <si>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</si>
  <si>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</si>
  <si>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</si>
  <si>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</si>
  <si>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</si>
  <si>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</si>
  <si>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</si>
  <si>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</si>
  <si>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</si>
  <si>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</si>
  <si>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</si>
  <si>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</si>
  <si>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</si>
  <si>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达姆斯达特</t>
  </si>
  <si>
    <t>奈梅亨</t>
  </si>
  <si>
    <t>圣洛伦索</t>
  </si>
  <si>
    <t>4-5</t>
  </si>
  <si>
    <t>4-1</t>
  </si>
  <si>
    <t>4-2</t>
  </si>
  <si>
    <t>3-1</t>
  </si>
  <si>
    <t>W-1</t>
  </si>
  <si>
    <t>乌迪内斯</t>
  </si>
  <si>
    <t>兵工厂</t>
  </si>
  <si>
    <t>水户蜀葵</t>
  </si>
  <si>
    <t>D-9</t>
  </si>
  <si>
    <t>D-7</t>
  </si>
  <si>
    <t>D-1</t>
  </si>
  <si>
    <t>D-3</t>
  </si>
  <si>
    <t>D-4</t>
  </si>
  <si>
    <t>D-2</t>
  </si>
  <si>
    <t>D-4</t>
  </si>
  <si>
    <t>D-5</t>
  </si>
  <si>
    <t>D-6</t>
  </si>
  <si>
    <t>D-8</t>
  </si>
  <si>
    <t>1-3</t>
  </si>
  <si>
    <t>2-3</t>
  </si>
  <si>
    <t>W-2</t>
  </si>
  <si>
    <t>拉齐奥</t>
  </si>
  <si>
    <t>科林蒂安</t>
  </si>
  <si>
    <t>仙台</t>
  </si>
  <si>
    <t>W-3</t>
  </si>
  <si>
    <t>沃尔夫斯堡</t>
  </si>
  <si>
    <t>京都不死鸟</t>
  </si>
  <si>
    <t>D-10</t>
  </si>
  <si>
    <t>布城</t>
  </si>
  <si>
    <t>艾因霍恩FC</t>
  </si>
  <si>
    <t>W-4</t>
  </si>
  <si>
    <t>塞维利亚</t>
  </si>
  <si>
    <t>勒沃库森</t>
  </si>
  <si>
    <t>艾尔夫斯堡</t>
  </si>
  <si>
    <t>伊普斯维奇</t>
  </si>
  <si>
    <t>巴黎</t>
  </si>
  <si>
    <t>W-5</t>
  </si>
  <si>
    <t>伯恩茅斯</t>
  </si>
  <si>
    <t>罗达JC</t>
  </si>
  <si>
    <t>W-6</t>
  </si>
  <si>
    <t>stock</t>
  </si>
  <si>
    <t>斯塔贝</t>
  </si>
  <si>
    <t>鹿岛鹿角</t>
  </si>
  <si>
    <t>cmcc fund</t>
  </si>
  <si>
    <t>W-17</t>
  </si>
  <si>
    <t>W-11</t>
  </si>
  <si>
    <t>布莱克本</t>
  </si>
  <si>
    <t>2015-2016:</t>
  </si>
  <si>
    <t>诺丁汉森林</t>
  </si>
  <si>
    <t>W-7</t>
  </si>
  <si>
    <t>巴恩斯利</t>
  </si>
  <si>
    <t>卡尔马</t>
  </si>
  <si>
    <t>W-10</t>
  </si>
  <si>
    <t>W-13</t>
  </si>
  <si>
    <t>W-9</t>
  </si>
  <si>
    <t>波鸿</t>
  </si>
  <si>
    <t>other</t>
  </si>
  <si>
    <t>D-14</t>
  </si>
  <si>
    <t>霍芬海姆</t>
  </si>
  <si>
    <t>4:0-33</t>
  </si>
  <si>
    <t>4-2</t>
  </si>
  <si>
    <t>2-4</t>
  </si>
  <si>
    <t>桑德兰</t>
  </si>
  <si>
    <t>布莱克浦</t>
  </si>
  <si>
    <t>W-1</t>
  </si>
  <si>
    <t>D-3</t>
  </si>
  <si>
    <t>S-1</t>
  </si>
  <si>
    <t>米尔顿</t>
  </si>
  <si>
    <t>大宫松鼠</t>
  </si>
  <si>
    <t>1:0-1</t>
  </si>
  <si>
    <t>W-14</t>
  </si>
  <si>
    <t>4-4</t>
  </si>
  <si>
    <t>本菲卡W</t>
  </si>
  <si>
    <t>比勒菲尔德</t>
  </si>
  <si>
    <t>维尔港</t>
  </si>
  <si>
    <t>沃特福德</t>
  </si>
  <si>
    <t>D-1</t>
  </si>
  <si>
    <t>贝利</t>
  </si>
  <si>
    <t>杜伊斯堡W</t>
  </si>
  <si>
    <t>2,4-1</t>
  </si>
  <si>
    <t>阿德莱德</t>
  </si>
  <si>
    <t>中央海岸</t>
  </si>
  <si>
    <t>1,2-1</t>
  </si>
  <si>
    <t>金泽</t>
  </si>
  <si>
    <t>科切斯特联</t>
  </si>
  <si>
    <t>富力特</t>
  </si>
  <si>
    <t>3,4-1</t>
  </si>
  <si>
    <t>1-1</t>
  </si>
  <si>
    <t>D-20</t>
  </si>
  <si>
    <t>W-13</t>
  </si>
  <si>
    <t>2,4-2</t>
  </si>
  <si>
    <t>3,4-2</t>
  </si>
  <si>
    <t>英格斯塔L</t>
  </si>
  <si>
    <t>1,2-1</t>
  </si>
  <si>
    <t>4-3</t>
  </si>
  <si>
    <t>博尔顿</t>
  </si>
  <si>
    <t>珀斯光荣</t>
  </si>
  <si>
    <t>D</t>
  </si>
  <si>
    <t>W</t>
  </si>
  <si>
    <t>T</t>
  </si>
  <si>
    <t>G</t>
  </si>
  <si>
    <t>P</t>
  </si>
  <si>
    <t>Total-D:</t>
  </si>
  <si>
    <t>Total-W:</t>
  </si>
  <si>
    <t>Total-G:</t>
  </si>
  <si>
    <t>Total-P:</t>
  </si>
  <si>
    <t>Total-ALL:</t>
  </si>
  <si>
    <t>D-4</t>
  </si>
  <si>
    <t>3-2</t>
  </si>
  <si>
    <t>1-2</t>
  </si>
  <si>
    <t>沙尔克L</t>
  </si>
  <si>
    <t>新城堡</t>
  </si>
  <si>
    <t>莱比锡</t>
  </si>
  <si>
    <t>T</t>
  </si>
  <si>
    <t>米尔沃尔</t>
  </si>
  <si>
    <t>国米</t>
  </si>
  <si>
    <t>W-2</t>
  </si>
  <si>
    <t>3,4-3</t>
  </si>
  <si>
    <t>2-3</t>
  </si>
  <si>
    <t>3-3</t>
  </si>
  <si>
    <t>2:0-3</t>
  </si>
  <si>
    <t>1,2-4</t>
  </si>
  <si>
    <t>博洛尼亚</t>
  </si>
  <si>
    <t>HD-1</t>
  </si>
  <si>
    <t>2,3-1</t>
  </si>
  <si>
    <t>GS-1</t>
  </si>
  <si>
    <t>卡尔斯鲁厄</t>
  </si>
  <si>
    <t>HD-1</t>
  </si>
  <si>
    <t>曼联W</t>
  </si>
  <si>
    <t>5-2</t>
  </si>
  <si>
    <t>W-15</t>
  </si>
  <si>
    <t>3-4</t>
  </si>
  <si>
    <t>GS-3</t>
  </si>
  <si>
    <t>1-6</t>
  </si>
  <si>
    <t>GS-3</t>
  </si>
  <si>
    <t>HD-3</t>
  </si>
  <si>
    <t>mobile</t>
  </si>
  <si>
    <t>布拉德福德</t>
  </si>
  <si>
    <t>HD-3</t>
  </si>
  <si>
    <t>W-21</t>
  </si>
  <si>
    <t>奥德汉姆</t>
  </si>
  <si>
    <t>GS-1</t>
  </si>
  <si>
    <t>1-7</t>
  </si>
  <si>
    <t>W-8</t>
  </si>
  <si>
    <t>W-17</t>
  </si>
  <si>
    <t>HD-3</t>
  </si>
  <si>
    <t>南安普顿L</t>
  </si>
  <si>
    <t>比利亚雷尔L</t>
  </si>
  <si>
    <t>GS-1</t>
  </si>
  <si>
    <t>佛罗伦萨</t>
  </si>
  <si>
    <t>DS-1</t>
  </si>
  <si>
    <t>W-18</t>
  </si>
  <si>
    <t>GB-2</t>
  </si>
  <si>
    <t>GB-1</t>
  </si>
  <si>
    <t>HD-4</t>
  </si>
  <si>
    <t>23-6</t>
  </si>
  <si>
    <t>4-11</t>
  </si>
  <si>
    <t>3-7</t>
  </si>
  <si>
    <t>4-9</t>
  </si>
  <si>
    <t>2-7</t>
  </si>
  <si>
    <t>GS-2</t>
  </si>
  <si>
    <t>W-11</t>
  </si>
  <si>
    <t>23-2</t>
  </si>
  <si>
    <t>DD-2</t>
  </si>
  <si>
    <t>4-10</t>
  </si>
  <si>
    <t>奥斯</t>
  </si>
  <si>
    <t>DD-1</t>
  </si>
  <si>
    <t>纽卡斯尔</t>
  </si>
  <si>
    <t>DS-1</t>
  </si>
  <si>
    <t>DD-1</t>
  </si>
  <si>
    <t>瓦伦西亚W</t>
  </si>
  <si>
    <t>W-18</t>
  </si>
  <si>
    <t>DS-2</t>
  </si>
  <si>
    <t>GB-6</t>
  </si>
  <si>
    <t>HD-1</t>
  </si>
  <si>
    <t>布里斯班</t>
  </si>
  <si>
    <t>GS-2</t>
  </si>
  <si>
    <t>DS-1</t>
  </si>
  <si>
    <t>DS-2</t>
  </si>
  <si>
    <t>GS-2</t>
  </si>
  <si>
    <t>DS-1</t>
  </si>
  <si>
    <t>凯尔特人W</t>
  </si>
  <si>
    <t>HD-2</t>
  </si>
  <si>
    <t>HD-2</t>
  </si>
  <si>
    <t>阿森纳W</t>
  </si>
  <si>
    <t>DS-5</t>
  </si>
  <si>
    <t>HD-1</t>
  </si>
  <si>
    <t>HD-1</t>
  </si>
  <si>
    <t>HD-1</t>
  </si>
  <si>
    <t>曼城W</t>
  </si>
  <si>
    <t>波尔图 W</t>
  </si>
  <si>
    <t>HD-2</t>
  </si>
  <si>
    <t>W-26</t>
  </si>
  <si>
    <t>GS-14</t>
  </si>
  <si>
    <t>HD-2</t>
  </si>
  <si>
    <t>亚特兰大</t>
  </si>
  <si>
    <t>斯文登W</t>
  </si>
  <si>
    <t>PSV</t>
  </si>
  <si>
    <t>阿贾克斯</t>
  </si>
  <si>
    <t>狼</t>
  </si>
  <si>
    <t>DS-3</t>
  </si>
  <si>
    <t>HD-2</t>
  </si>
  <si>
    <t>W-6</t>
  </si>
  <si>
    <t>HD-4</t>
  </si>
  <si>
    <t>W-19</t>
  </si>
  <si>
    <t>都灵</t>
  </si>
  <si>
    <t>HD-2</t>
  </si>
  <si>
    <t>W-27</t>
  </si>
  <si>
    <t>HD-2</t>
  </si>
  <si>
    <t>DS-4</t>
  </si>
  <si>
    <t>墨尔本城</t>
  </si>
  <si>
    <t>HD-4</t>
  </si>
  <si>
    <t>皇家社会</t>
  </si>
  <si>
    <t>HD-5</t>
  </si>
  <si>
    <t>HD-3</t>
  </si>
  <si>
    <t>HD-1</t>
  </si>
  <si>
    <t>维罗纳</t>
  </si>
  <si>
    <t>萨索洛</t>
  </si>
  <si>
    <t>W-1</t>
  </si>
  <si>
    <t>g110</t>
  </si>
  <si>
    <t>s30</t>
  </si>
  <si>
    <t>s140</t>
  </si>
  <si>
    <t>s200</t>
  </si>
  <si>
    <t>s80</t>
  </si>
  <si>
    <t>莱切斯特城W</t>
  </si>
  <si>
    <t>HD-4</t>
  </si>
  <si>
    <t>HD-2</t>
  </si>
  <si>
    <t>DS-13</t>
  </si>
  <si>
    <t>HD-2</t>
  </si>
  <si>
    <t>HD-1</t>
  </si>
  <si>
    <t>HD-5</t>
  </si>
  <si>
    <t>HD-5</t>
  </si>
  <si>
    <t>DS-3</t>
  </si>
  <si>
    <t>DS-14</t>
  </si>
  <si>
    <t>W-25</t>
  </si>
  <si>
    <t>尤文图斯W</t>
  </si>
  <si>
    <t>巴塞罗那W</t>
  </si>
  <si>
    <t>斯巴达</t>
  </si>
  <si>
    <t>DS-4</t>
  </si>
  <si>
    <t>HD-3</t>
  </si>
  <si>
    <t>HD-5</t>
  </si>
  <si>
    <t>W-12</t>
  </si>
  <si>
    <t>2in1</t>
  </si>
  <si>
    <t>伯恩利</t>
  </si>
  <si>
    <t>HD-1</t>
  </si>
  <si>
    <t>HD-1</t>
  </si>
  <si>
    <t>罗马</t>
  </si>
  <si>
    <t>HD-1</t>
  </si>
  <si>
    <t>HD-1</t>
  </si>
  <si>
    <t>女王</t>
  </si>
  <si>
    <t>DS-2</t>
  </si>
  <si>
    <t>HD-1</t>
  </si>
  <si>
    <t>西悉尼</t>
  </si>
  <si>
    <t>DS-1</t>
  </si>
  <si>
    <t>HD-2</t>
  </si>
  <si>
    <t>HD-3</t>
  </si>
  <si>
    <t>HD-7</t>
  </si>
  <si>
    <t>HD-1</t>
  </si>
  <si>
    <t>HD-4</t>
  </si>
  <si>
    <t>W-31</t>
  </si>
  <si>
    <t>HD-1</t>
  </si>
  <si>
    <t>DS-5</t>
  </si>
  <si>
    <t>桑普</t>
  </si>
  <si>
    <t>谢周三</t>
  </si>
  <si>
    <t>皇马W</t>
  </si>
  <si>
    <t>HD-6</t>
  </si>
  <si>
    <t>利兹联</t>
  </si>
  <si>
    <t>HD-2</t>
  </si>
  <si>
    <t>HD-3</t>
  </si>
  <si>
    <t>HD-1</t>
  </si>
  <si>
    <t>HD-4</t>
  </si>
  <si>
    <t>切尔西</t>
  </si>
  <si>
    <t>HD-3</t>
  </si>
  <si>
    <t>拜仁W</t>
  </si>
  <si>
    <t>DS-2</t>
  </si>
  <si>
    <t>HD-5</t>
  </si>
  <si>
    <t>HD-3</t>
  </si>
  <si>
    <t>DS-1</t>
  </si>
  <si>
    <t>HD-1</t>
  </si>
  <si>
    <t>HD-3</t>
  </si>
  <si>
    <t>W-38</t>
  </si>
  <si>
    <t>DS-11</t>
  </si>
  <si>
    <t>nas</t>
  </si>
  <si>
    <t>DS-1</t>
  </si>
  <si>
    <t>DS-2</t>
  </si>
  <si>
    <t>谢联</t>
  </si>
  <si>
    <t>唐卡斯特</t>
  </si>
  <si>
    <t>维冈</t>
  </si>
  <si>
    <t>罗奇代尔</t>
  </si>
  <si>
    <t>GB-1</t>
  </si>
  <si>
    <t>DS-2</t>
  </si>
  <si>
    <t>HD-1</t>
  </si>
  <si>
    <t>HD-1</t>
  </si>
  <si>
    <t>DS-1</t>
  </si>
  <si>
    <t>广岛三箭</t>
  </si>
  <si>
    <t>北九州</t>
  </si>
  <si>
    <t>HD-1</t>
  </si>
  <si>
    <t>清水鼓动</t>
  </si>
  <si>
    <t>DS-2</t>
  </si>
  <si>
    <t>DS-2</t>
  </si>
  <si>
    <t>德比郡</t>
  </si>
  <si>
    <t>湘南</t>
  </si>
  <si>
    <t>鸟栖</t>
  </si>
  <si>
    <t>福冈</t>
  </si>
  <si>
    <t>DS-1</t>
  </si>
  <si>
    <t>DS-1</t>
  </si>
  <si>
    <t>HD-4</t>
  </si>
  <si>
    <t>DS-2</t>
  </si>
  <si>
    <t>DS-3</t>
  </si>
  <si>
    <t>HD-1</t>
  </si>
  <si>
    <t>DS-2</t>
  </si>
  <si>
    <t>D-1</t>
  </si>
  <si>
    <t>克鲁</t>
  </si>
  <si>
    <t>DS-1</t>
  </si>
  <si>
    <t>甲府</t>
  </si>
  <si>
    <t>山形山神</t>
  </si>
  <si>
    <t>凯泽</t>
  </si>
  <si>
    <t>海登海姆</t>
  </si>
  <si>
    <t>桑德豪森</t>
  </si>
  <si>
    <t>DS-0</t>
  </si>
  <si>
    <t>HD-2</t>
  </si>
  <si>
    <t>DS-3</t>
  </si>
  <si>
    <t>HD-1</t>
  </si>
  <si>
    <t>DS-1</t>
  </si>
  <si>
    <t>DS-1</t>
  </si>
  <si>
    <t>HD-3</t>
  </si>
  <si>
    <t>DS-1</t>
  </si>
  <si>
    <t>纽伦堡L</t>
  </si>
  <si>
    <t>HD-1</t>
  </si>
  <si>
    <t>DS-1</t>
  </si>
  <si>
    <t>DS-1</t>
  </si>
  <si>
    <t>R9</t>
  </si>
  <si>
    <t>R-3</t>
  </si>
  <si>
    <t>城南</t>
  </si>
  <si>
    <t>DS-2</t>
  </si>
  <si>
    <t>HD-4</t>
  </si>
  <si>
    <t>DS-3</t>
  </si>
  <si>
    <t>DS-3</t>
  </si>
  <si>
    <t>HD-3</t>
  </si>
  <si>
    <t>W-18</t>
  </si>
  <si>
    <t>HD-2</t>
  </si>
  <si>
    <t>多特蒙德W</t>
  </si>
  <si>
    <t>非耶诺德L</t>
  </si>
  <si>
    <t>375.35</t>
  </si>
  <si>
    <t>DS-1</t>
  </si>
  <si>
    <t>那不勒斯</t>
  </si>
  <si>
    <t>伯明翰</t>
  </si>
  <si>
    <t>布伦特</t>
  </si>
  <si>
    <t>HD-1</t>
  </si>
  <si>
    <t>DS-4</t>
  </si>
  <si>
    <t>米德尔斯堡</t>
  </si>
  <si>
    <t>HD-3</t>
  </si>
  <si>
    <t>HD-2</t>
  </si>
  <si>
    <t>DS-3</t>
  </si>
  <si>
    <t>HD-1</t>
  </si>
  <si>
    <t>沃尔索尔</t>
  </si>
  <si>
    <t>DS-1</t>
  </si>
  <si>
    <t>DS-5</t>
  </si>
  <si>
    <t>DS-3</t>
  </si>
  <si>
    <t>W-13</t>
  </si>
  <si>
    <t>HD-7</t>
  </si>
  <si>
    <t>HD-1</t>
  </si>
  <si>
    <t>HD-4</t>
  </si>
  <si>
    <t>米兰</t>
  </si>
  <si>
    <t>HD-1</t>
  </si>
  <si>
    <t>HD-4</t>
  </si>
  <si>
    <t>W-12</t>
  </si>
  <si>
    <t>DS-3</t>
  </si>
  <si>
    <t>HD-1</t>
  </si>
  <si>
    <t>DS-1</t>
  </si>
  <si>
    <t>普雷斯顿</t>
  </si>
  <si>
    <t>W-1</t>
  </si>
  <si>
    <t>热刺L</t>
  </si>
  <si>
    <t>DS-3</t>
  </si>
  <si>
    <t>W-15(T)</t>
  </si>
  <si>
    <t>W-9(T)</t>
  </si>
  <si>
    <t>W-12(T)</t>
  </si>
  <si>
    <t>W-22(T)</t>
  </si>
  <si>
    <t>D-8(T)</t>
  </si>
  <si>
    <t>HD-5(T)</t>
  </si>
  <si>
    <t>DS-1</t>
  </si>
  <si>
    <t>DS-1</t>
  </si>
  <si>
    <t>DS-3</t>
  </si>
  <si>
    <t>W-3</t>
  </si>
  <si>
    <t>DS-3</t>
  </si>
  <si>
    <t>HD-2</t>
  </si>
  <si>
    <t>HD-10</t>
  </si>
  <si>
    <t>DS-1</t>
  </si>
  <si>
    <t>DS-4</t>
  </si>
  <si>
    <t>HD-4</t>
  </si>
  <si>
    <t>DS-1</t>
  </si>
  <si>
    <t>DS-1</t>
  </si>
  <si>
    <t>HD-5</t>
  </si>
  <si>
    <t>马竞</t>
  </si>
  <si>
    <t>上海上港</t>
  </si>
  <si>
    <t>23-7</t>
  </si>
  <si>
    <t>DS-2</t>
  </si>
  <si>
    <t>DS-4</t>
  </si>
  <si>
    <t>DS-3</t>
  </si>
  <si>
    <t>DS-4</t>
  </si>
  <si>
    <t>诺维奇</t>
  </si>
  <si>
    <t>布莱顿</t>
  </si>
  <si>
    <t>W-16</t>
  </si>
  <si>
    <t>1:0-3</t>
  </si>
  <si>
    <t>DS-1</t>
  </si>
  <si>
    <t>DS-5</t>
  </si>
  <si>
    <t>利物浦S</t>
  </si>
  <si>
    <t>水晶宫</t>
  </si>
  <si>
    <t>弗赖堡</t>
  </si>
  <si>
    <t>W-1</t>
  </si>
  <si>
    <t>DS-4</t>
  </si>
  <si>
    <t>W-21(T)</t>
  </si>
  <si>
    <t>GS-21(T)</t>
  </si>
  <si>
    <t>D-15(T)</t>
  </si>
  <si>
    <t>D-10(T)</t>
  </si>
  <si>
    <t>HD-14(T)</t>
  </si>
  <si>
    <t>DS-12(T)</t>
  </si>
  <si>
    <t>D-18(T)</t>
  </si>
  <si>
    <t>HD-13(T)</t>
  </si>
  <si>
    <t>W-13(T)</t>
  </si>
  <si>
    <t>P1</t>
  </si>
  <si>
    <t>P2</t>
  </si>
  <si>
    <t>P3</t>
  </si>
  <si>
    <t>T</t>
  </si>
  <si>
    <t>DS-5</t>
  </si>
  <si>
    <t>海于格松</t>
  </si>
  <si>
    <t>4-1</t>
  </si>
  <si>
    <t>DS-3</t>
  </si>
  <si>
    <t>DS-5</t>
  </si>
  <si>
    <t>W-18</t>
  </si>
  <si>
    <t>DS-1</t>
  </si>
  <si>
    <t>HD-3</t>
  </si>
  <si>
    <t>1:0-4</t>
  </si>
  <si>
    <t>DS-2</t>
  </si>
  <si>
    <t>DS-3</t>
  </si>
  <si>
    <t>DS-2</t>
  </si>
  <si>
    <t>佐加顿斯</t>
  </si>
  <si>
    <t>DS-2</t>
  </si>
  <si>
    <t>DS-1</t>
  </si>
  <si>
    <t>DS-1</t>
  </si>
  <si>
    <t>W-12</t>
  </si>
  <si>
    <t>DS-4</t>
  </si>
  <si>
    <t>DS-3</t>
  </si>
  <si>
    <t>W-13</t>
  </si>
  <si>
    <t>巴勒莫</t>
  </si>
  <si>
    <t>G</t>
  </si>
  <si>
    <t>门兴</t>
  </si>
  <si>
    <t>DS-0</t>
  </si>
  <si>
    <t>萨普斯堡</t>
  </si>
  <si>
    <t>赫尔城</t>
  </si>
  <si>
    <t>东京</t>
  </si>
  <si>
    <t>1:0-2</t>
  </si>
  <si>
    <t>DS-4</t>
  </si>
  <si>
    <t>DS-2</t>
  </si>
  <si>
    <t>DS-4</t>
  </si>
  <si>
    <t>1-4</t>
  </si>
  <si>
    <t>浦和红钻D</t>
  </si>
  <si>
    <r>
      <t>DS-</t>
    </r>
    <r>
      <rPr>
        <sz val="11"/>
        <color rgb="FF000000"/>
        <rFont val="宋体"/>
        <family val="3"/>
        <charset val="134"/>
      </rPr>
      <t>3</t>
    </r>
    <phoneticPr fontId="11" type="noConversion"/>
  </si>
  <si>
    <t>赞岐D</t>
    <phoneticPr fontId="11" type="noConversion"/>
  </si>
  <si>
    <t>DS-0</t>
    <phoneticPr fontId="11" type="noConversion"/>
  </si>
  <si>
    <t>P</t>
    <phoneticPr fontId="11" type="noConversion"/>
  </si>
  <si>
    <t>柏太阳神W</t>
    <phoneticPr fontId="11" type="noConversion"/>
  </si>
  <si>
    <t>佐高平斯</t>
    <phoneticPr fontId="11" type="noConversion"/>
  </si>
  <si>
    <t>松茨瓦尔</t>
    <phoneticPr fontId="11" type="noConversion"/>
  </si>
  <si>
    <t>诺科平</t>
    <phoneticPr fontId="11" type="noConversion"/>
  </si>
  <si>
    <t>大阪樱花</t>
    <phoneticPr fontId="11" type="noConversion"/>
  </si>
  <si>
    <t>松本山雅</t>
    <phoneticPr fontId="11" type="noConversion"/>
  </si>
  <si>
    <t>磐田喜悦</t>
    <phoneticPr fontId="11" type="noConversion"/>
  </si>
  <si>
    <t>新泻</t>
    <phoneticPr fontId="11" type="noConversion"/>
  </si>
  <si>
    <t>神户</t>
    <phoneticPr fontId="11" type="noConversion"/>
  </si>
  <si>
    <t>罗森博格</t>
    <phoneticPr fontId="11" type="noConversion"/>
  </si>
  <si>
    <t>莫尔德W</t>
    <phoneticPr fontId="11" type="noConversion"/>
  </si>
  <si>
    <t>法尔肯堡</t>
    <phoneticPr fontId="11" type="noConversion"/>
  </si>
  <si>
    <t>5-1</t>
    <phoneticPr fontId="11" type="noConversion"/>
  </si>
  <si>
    <t>耶夫勒</t>
    <phoneticPr fontId="11" type="noConversion"/>
  </si>
  <si>
    <t>索尔纳D</t>
    <phoneticPr fontId="11" type="noConversion"/>
  </si>
  <si>
    <r>
      <t>4-</t>
    </r>
    <r>
      <rPr>
        <sz val="11"/>
        <color rgb="FF000000"/>
        <rFont val="宋体"/>
        <family val="3"/>
        <charset val="134"/>
      </rPr>
      <t>2</t>
    </r>
    <phoneticPr fontId="11" type="noConversion"/>
  </si>
  <si>
    <t>4-2</t>
    <phoneticPr fontId="11" type="noConversion"/>
  </si>
  <si>
    <t>5-4</t>
    <phoneticPr fontId="11" type="noConversion"/>
  </si>
  <si>
    <r>
      <t>HD-</t>
    </r>
    <r>
      <rPr>
        <sz val="11"/>
        <color rgb="FF000000"/>
        <rFont val="宋体"/>
        <family val="3"/>
        <charset val="134"/>
      </rPr>
      <t>3</t>
    </r>
    <phoneticPr fontId="11" type="noConversion"/>
  </si>
  <si>
    <r>
      <t>DS-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</si>
  <si>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墨尔本胜利</t>
    <phoneticPr fontId="11" type="noConversion"/>
  </si>
  <si>
    <t>悉尼FC</t>
    <phoneticPr fontId="11" type="noConversion"/>
  </si>
  <si>
    <t>4c-9</t>
    <phoneticPr fontId="11" type="noConversion"/>
  </si>
  <si>
    <t>名古屋S</t>
    <phoneticPr fontId="11" type="noConversion"/>
  </si>
  <si>
    <t>4-0</t>
    <phoneticPr fontId="11" type="noConversion"/>
  </si>
  <si>
    <r>
      <t>HD-</t>
    </r>
    <r>
      <rPr>
        <sz val="11"/>
        <color rgb="FF000000"/>
        <rFont val="宋体"/>
        <family val="3"/>
        <charset val="134"/>
      </rPr>
      <t>7</t>
    </r>
    <phoneticPr fontId="11" type="noConversion"/>
  </si>
  <si>
    <r>
      <t>W-</t>
    </r>
    <r>
      <rPr>
        <sz val="11"/>
        <color rgb="FF000000"/>
        <rFont val="宋体"/>
        <family val="3"/>
        <charset val="134"/>
      </rPr>
      <t>3</t>
    </r>
    <phoneticPr fontId="11" type="noConversion"/>
  </si>
  <si>
    <t>W-4</t>
    <phoneticPr fontId="11" type="noConversion"/>
  </si>
  <si>
    <t>哥德堡W</t>
    <phoneticPr fontId="11" type="noConversion"/>
  </si>
  <si>
    <r>
      <t>DS-</t>
    </r>
    <r>
      <rPr>
        <sz val="11"/>
        <color rgb="FF000000"/>
        <rFont val="宋体"/>
        <family val="3"/>
        <charset val="134"/>
      </rPr>
      <t>6</t>
    </r>
    <phoneticPr fontId="11" type="noConversion"/>
  </si>
  <si>
    <t>DS-2</t>
    <phoneticPr fontId="11" type="noConversion"/>
  </si>
  <si>
    <r>
      <t>DS-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</si>
  <si>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马尔默S</t>
    <phoneticPr fontId="11" type="noConversion"/>
  </si>
  <si>
    <r>
      <t>DS-</t>
    </r>
    <r>
      <rPr>
        <sz val="11"/>
        <color rgb="FF000000"/>
        <rFont val="宋体"/>
        <family val="3"/>
        <charset val="134"/>
      </rPr>
      <t>1</t>
    </r>
    <phoneticPr fontId="11" type="noConversion"/>
  </si>
  <si>
    <t>赫根S</t>
    <phoneticPr fontId="11" type="noConversion"/>
  </si>
  <si>
    <t>W</t>
    <phoneticPr fontId="11" type="noConversion"/>
  </si>
  <si>
    <r>
      <t>W</t>
    </r>
    <r>
      <rPr>
        <sz val="11"/>
        <color rgb="FF000000"/>
        <rFont val="宋体"/>
        <family val="3"/>
        <charset val="134"/>
      </rPr>
      <t>-1</t>
    </r>
    <phoneticPr fontId="11" type="noConversion"/>
  </si>
  <si>
    <t>厄勒布鲁S</t>
    <phoneticPr fontId="11" type="noConversion"/>
  </si>
  <si>
    <t>DS-0</t>
    <phoneticPr fontId="11" type="noConversion"/>
  </si>
  <si>
    <t>P</t>
    <phoneticPr fontId="11" type="noConversion"/>
  </si>
  <si>
    <r>
      <t>1</t>
    </r>
    <r>
      <rPr>
        <sz val="11"/>
        <color rgb="FF000000"/>
        <rFont val="宋体"/>
        <family val="3"/>
        <charset val="134"/>
      </rPr>
      <t>:0-1</t>
    </r>
    <phoneticPr fontId="11" type="noConversion"/>
  </si>
  <si>
    <t>札幌D</t>
    <phoneticPr fontId="11" type="noConversion"/>
  </si>
  <si>
    <t>1-1</t>
    <phoneticPr fontId="11" type="noConversion"/>
  </si>
  <si>
    <r>
      <t>1-</t>
    </r>
    <r>
      <rPr>
        <sz val="11"/>
        <color rgb="FF000000"/>
        <rFont val="宋体"/>
        <family val="3"/>
        <charset val="134"/>
      </rPr>
      <t>2</t>
    </r>
    <phoneticPr fontId="11" type="noConversion"/>
  </si>
  <si>
    <t>1-1</t>
    <phoneticPr fontId="11" type="noConversion"/>
  </si>
  <si>
    <t>町田</t>
    <phoneticPr fontId="11" type="noConversion"/>
  </si>
  <si>
    <t>4-4</t>
    <phoneticPr fontId="11" type="noConversion"/>
  </si>
  <si>
    <r>
      <t>4-</t>
    </r>
    <r>
      <rPr>
        <sz val="11"/>
        <color rgb="FF000000"/>
        <rFont val="宋体"/>
        <family val="3"/>
        <charset val="134"/>
      </rPr>
      <t>2</t>
    </r>
    <phoneticPr fontId="11" type="noConversion"/>
  </si>
  <si>
    <r>
      <t>HD-</t>
    </r>
    <r>
      <rPr>
        <sz val="11"/>
        <color rgb="FF000000"/>
        <rFont val="宋体"/>
        <family val="3"/>
        <charset val="134"/>
      </rPr>
      <t>5</t>
    </r>
    <phoneticPr fontId="11" type="noConversion"/>
  </si>
  <si>
    <r>
      <t>W-</t>
    </r>
    <r>
      <rPr>
        <sz val="11"/>
        <color rgb="FF000000"/>
        <rFont val="宋体"/>
        <family val="3"/>
        <charset val="134"/>
      </rPr>
      <t>7</t>
    </r>
    <phoneticPr fontId="11" type="noConversion"/>
  </si>
  <si>
    <t>大阪钢巴S</t>
    <phoneticPr fontId="11" type="noConversion"/>
  </si>
  <si>
    <r>
      <t>DS-</t>
    </r>
    <r>
      <rPr>
        <sz val="11"/>
        <color rgb="FF000000"/>
        <rFont val="宋体"/>
        <family val="3"/>
        <charset val="134"/>
      </rPr>
      <t>4</t>
    </r>
    <phoneticPr fontId="11" type="noConversion"/>
  </si>
  <si>
    <r>
      <t>1:0-</t>
    </r>
    <r>
      <rPr>
        <sz val="11"/>
        <color rgb="FF000000"/>
        <rFont val="宋体"/>
        <family val="3"/>
        <charset val="134"/>
      </rPr>
      <t>2</t>
    </r>
    <phoneticPr fontId="11" type="noConversion"/>
  </si>
  <si>
    <t>DS-5</t>
    <phoneticPr fontId="11" type="noConversion"/>
  </si>
  <si>
    <t>1:0-2</t>
    <phoneticPr fontId="11" type="noConversion"/>
  </si>
  <si>
    <t>DS-5</t>
    <phoneticPr fontId="11" type="noConversion"/>
  </si>
  <si>
    <r>
      <t>W-</t>
    </r>
    <r>
      <rPr>
        <sz val="11"/>
        <color rgb="FF000000"/>
        <rFont val="宋体"/>
        <family val="3"/>
        <charset val="134"/>
      </rPr>
      <t>4</t>
    </r>
    <phoneticPr fontId="11" type="noConversion"/>
  </si>
  <si>
    <t>DS-1</t>
    <phoneticPr fontId="11" type="noConversion"/>
  </si>
  <si>
    <r>
      <t>HD-</t>
    </r>
    <r>
      <rPr>
        <sz val="11"/>
        <color rgb="FF000000"/>
        <rFont val="宋体"/>
        <family val="3"/>
        <charset val="134"/>
      </rPr>
      <t>4</t>
    </r>
    <phoneticPr fontId="11" type="noConversion"/>
  </si>
  <si>
    <t>N-10</t>
    <phoneticPr fontId="11" type="noConversion"/>
  </si>
  <si>
    <t>M-5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</si>
</sst>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name val="宋体"/>
    </font>
    <font>
      <sz val="11"/>
      <color rgb="FF000000"/>
      <name val="宋体"/>
      <charset val="134"/>
    </font>
    <font>
      <sz val="11"/>
      <color rgb="FF00B050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rgb="FF00B05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protection locked="0"/>
    </xf>
  </cellStyleXfs>
  <cellXfs count="35">
    <xf numFmtId="0" fontId="0" fillId="0" borderId="0" xfId="0">
      <alignment vertical="center"/>
    </xf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/>
    <xf numFmtId="49" fontId="1" fillId="0" borderId="0" xfId="0" applyNumberFormat="1" applyFont="1" applyAlignment="1">
      <alignment horizontal="right"/>
    </xf>
    <xf numFmtId="0" fontId="5" fillId="0" borderId="0" xfId="0" applyFont="1" applyAlignment="1"/>
    <xf numFmtId="14" fontId="4" fillId="0" borderId="0" xfId="0" applyNumberFormat="1" applyFont="1" applyAlignment="1"/>
    <xf numFmtId="14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49" fontId="5" fillId="0" borderId="0" xfId="0" applyNumberFormat="1" applyFont="1" applyAlignment="1">
      <alignment horizontal="right"/>
    </xf>
    <xf numFmtId="14" fontId="5" fillId="0" borderId="0" xfId="0" applyNumberFormat="1" applyFont="1" applyAlignment="1"/>
    <xf numFmtId="0" fontId="5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6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0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3" fillId="0" borderId="0" xfId="0" applyFont="1">
      <alignment vertical="center"/>
    </xf>
    <xf numFmtId="0" fontId="14" fillId="0" borderId="0" xfId="1" applyFont="1" applyAlignment="1" applyProtection="1"/>
    <xf numFmtId="0" fontId="10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</cellXfs>
  <cellStyles count="2">
    <cellStyle name="Hyperlink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58"/>
  <sheetViews>
    <sheetView tabSelected="1" topLeftCell="A825" workbookViewId="0">
      <selection activeCell="D830" sqref="D830"/>
    </sheetView>
  </sheetViews>
  <sheetFormatPr defaultColWidth="9" defaultRowHeight="14.4"/>
  <cols>
    <col min="1" max="2" width="12.33203125" customWidth="1"/>
    <col min="3" max="3" width="11.44140625" customWidth="1"/>
    <col min="4" max="4" width="12" customWidth="1"/>
    <col min="5" max="5" width="11" customWidth="1"/>
    <col min="6" max="6" width="11.109375" customWidth="1"/>
    <col min="7" max="7" width="10.88671875" customWidth="1"/>
    <col min="8" max="8" width="11.109375" customWidth="1"/>
    <col min="9" max="9" width="10.33203125" customWidth="1"/>
    <col min="10" max="10" width="11" customWidth="1"/>
    <col min="11" max="11" width="12.109375" customWidth="1"/>
    <col min="12" max="12" width="11.33203125" customWidth="1"/>
    <col min="13" max="13" width="10.88671875" customWidth="1"/>
    <col min="14" max="14" width="11.109375" customWidth="1"/>
    <col min="15" max="15" width="11.44140625" customWidth="1"/>
    <col min="16" max="16" width="11.33203125" customWidth="1"/>
    <col min="17" max="18" width="10.77734375" customWidth="1"/>
    <col min="19" max="19" width="11.6640625" customWidth="1"/>
    <col min="20" max="256" width="8.88671875" customWidth="1"/>
  </cols>
  <sheetData>
    <row r="1" spans="1:8">
      <c r="A1" t="s">
        <v>6</v>
      </c>
      <c r="C1" t="s">
        <v>0</v>
      </c>
      <c r="D1" t="s">
        <v>1</v>
      </c>
    </row>
    <row r="2" spans="1:8">
      <c r="C2">
        <v>146577</v>
      </c>
      <c r="D2">
        <v>130987.92</v>
      </c>
      <c r="F2" t="s">
        <v>5</v>
      </c>
      <c r="G2">
        <v>1796.54</v>
      </c>
      <c r="H2">
        <v>1549.62</v>
      </c>
    </row>
    <row r="3" spans="1:8">
      <c r="C3">
        <v>4000</v>
      </c>
      <c r="D3">
        <v>960.53</v>
      </c>
    </row>
    <row r="4" spans="1:8">
      <c r="C4">
        <v>690</v>
      </c>
      <c r="D4">
        <v>117</v>
      </c>
    </row>
    <row r="15" spans="1:8">
      <c r="C15" t="s">
        <v>3</v>
      </c>
      <c r="D15">
        <f>SUM(C2:C14)</f>
        <v>151267</v>
      </c>
    </row>
    <row r="16" spans="1:8">
      <c r="C16" t="s">
        <v>2</v>
      </c>
      <c r="D16">
        <f>SUM(D2:D14)</f>
        <v>132065.45000000001</v>
      </c>
    </row>
    <row r="17" spans="1:18">
      <c r="C17" t="s">
        <v>4</v>
      </c>
      <c r="D17">
        <f>D15-D16</f>
        <v>19201.549999999988</v>
      </c>
    </row>
    <row r="19" spans="1:18">
      <c r="A19" t="s">
        <v>7</v>
      </c>
    </row>
    <row r="20" spans="1:18">
      <c r="A20" s="1">
        <v>41568</v>
      </c>
      <c r="B20" s="1"/>
      <c r="C20" s="1">
        <v>41575</v>
      </c>
      <c r="D20" s="1">
        <v>41582</v>
      </c>
      <c r="E20" s="1">
        <v>41589</v>
      </c>
      <c r="F20" s="1">
        <v>41596</v>
      </c>
      <c r="G20" s="1">
        <v>41603</v>
      </c>
      <c r="H20" s="1">
        <v>41610</v>
      </c>
      <c r="I20" s="1">
        <v>41617</v>
      </c>
      <c r="J20" s="1">
        <v>41624</v>
      </c>
      <c r="K20" s="1">
        <v>41631</v>
      </c>
      <c r="L20" s="1">
        <v>41638</v>
      </c>
      <c r="M20" s="1">
        <v>41645</v>
      </c>
      <c r="N20" s="1">
        <v>41652</v>
      </c>
      <c r="O20" s="1">
        <v>41659</v>
      </c>
      <c r="P20" s="1">
        <v>41666</v>
      </c>
      <c r="Q20" s="1">
        <v>41680</v>
      </c>
      <c r="R20" s="1">
        <v>39130</v>
      </c>
    </row>
    <row r="21" spans="1:18">
      <c r="A21">
        <v>320.60000000000002</v>
      </c>
      <c r="C21">
        <v>263.06</v>
      </c>
      <c r="D21">
        <v>175.33</v>
      </c>
      <c r="E21">
        <v>176.82</v>
      </c>
      <c r="F21">
        <v>163.44999999999999</v>
      </c>
      <c r="G21">
        <v>188.93</v>
      </c>
      <c r="H21">
        <v>160.91</v>
      </c>
      <c r="I21">
        <v>114.91</v>
      </c>
      <c r="J21">
        <v>96.47</v>
      </c>
      <c r="K21">
        <v>93.75</v>
      </c>
      <c r="L21">
        <v>89.35</v>
      </c>
      <c r="M21">
        <v>64.489999999999995</v>
      </c>
      <c r="N21">
        <v>55.72</v>
      </c>
      <c r="O21">
        <v>29.72</v>
      </c>
      <c r="P21">
        <v>8.34</v>
      </c>
      <c r="Q21">
        <v>-1.55</v>
      </c>
      <c r="R21">
        <v>9.0299999999999994</v>
      </c>
    </row>
    <row r="22" spans="1:18">
      <c r="A22" s="1">
        <v>39137</v>
      </c>
      <c r="B22" s="1"/>
      <c r="C22" s="1">
        <v>41701</v>
      </c>
      <c r="D22" s="1">
        <v>41708</v>
      </c>
      <c r="E22" s="1">
        <v>41715</v>
      </c>
      <c r="F22" s="1">
        <v>41722</v>
      </c>
      <c r="G22" s="1">
        <v>41729</v>
      </c>
      <c r="H22" s="1">
        <v>41737</v>
      </c>
      <c r="I22" s="1">
        <v>41743</v>
      </c>
      <c r="J22" s="1">
        <v>41750</v>
      </c>
      <c r="K22" s="1">
        <v>41757</v>
      </c>
      <c r="L22" s="1">
        <v>41764</v>
      </c>
      <c r="M22" s="1">
        <v>41771</v>
      </c>
      <c r="N22" s="1">
        <v>41778</v>
      </c>
      <c r="O22" s="1">
        <v>41785</v>
      </c>
      <c r="P22" s="1">
        <v>41795</v>
      </c>
      <c r="Q22" s="1">
        <v>41799</v>
      </c>
      <c r="R22" s="1">
        <v>41806</v>
      </c>
    </row>
    <row r="23" spans="1:18">
      <c r="A23">
        <v>19.43</v>
      </c>
      <c r="C23">
        <v>11.99</v>
      </c>
      <c r="D23">
        <v>-3.7</v>
      </c>
      <c r="E23">
        <v>41.58</v>
      </c>
      <c r="F23">
        <v>57.18</v>
      </c>
      <c r="G23">
        <v>44.9</v>
      </c>
      <c r="H23">
        <v>158.35</v>
      </c>
      <c r="I23">
        <v>236.53</v>
      </c>
      <c r="J23">
        <v>181.44</v>
      </c>
      <c r="K23">
        <v>157</v>
      </c>
      <c r="L23">
        <v>158.54</v>
      </c>
      <c r="M23">
        <v>108.35</v>
      </c>
      <c r="N23">
        <v>94.38</v>
      </c>
      <c r="O23">
        <v>74.739999999999995</v>
      </c>
      <c r="P23">
        <v>63.21</v>
      </c>
      <c r="Q23">
        <v>44.21</v>
      </c>
      <c r="R23">
        <v>27.06</v>
      </c>
    </row>
    <row r="24" spans="1:18">
      <c r="A24" s="1">
        <v>41813</v>
      </c>
      <c r="B24" s="1"/>
      <c r="C24" s="1">
        <v>41820</v>
      </c>
      <c r="D24" s="1">
        <v>41827</v>
      </c>
      <c r="E24" s="1">
        <v>41834</v>
      </c>
      <c r="F24" s="1">
        <v>41841</v>
      </c>
      <c r="G24" s="1">
        <v>41848</v>
      </c>
      <c r="H24" s="1">
        <v>41855</v>
      </c>
      <c r="I24" s="1">
        <v>41862</v>
      </c>
    </row>
    <row r="25" spans="1:18">
      <c r="A25">
        <v>3.56</v>
      </c>
      <c r="C25">
        <v>-4.03</v>
      </c>
      <c r="D25">
        <v>-9.5</v>
      </c>
      <c r="E25">
        <v>-36.659999999999997</v>
      </c>
      <c r="F25">
        <v>-50.66</v>
      </c>
      <c r="G25">
        <v>-18.12</v>
      </c>
      <c r="H25">
        <v>-55.93</v>
      </c>
      <c r="I25">
        <v>-47.28</v>
      </c>
    </row>
    <row r="27" spans="1:18">
      <c r="A27" t="s">
        <v>8</v>
      </c>
    </row>
    <row r="28" spans="1:18">
      <c r="A28" s="1">
        <v>41869</v>
      </c>
      <c r="B28" s="1"/>
      <c r="C28" s="1">
        <v>41876</v>
      </c>
      <c r="D28" s="1">
        <v>41883</v>
      </c>
      <c r="E28" s="1">
        <v>41891</v>
      </c>
      <c r="F28" s="1">
        <v>41897</v>
      </c>
      <c r="G28" s="1">
        <v>41904</v>
      </c>
      <c r="H28" s="1">
        <v>41911</v>
      </c>
      <c r="I28" s="1">
        <v>41920</v>
      </c>
      <c r="J28" s="1">
        <v>41925</v>
      </c>
      <c r="K28" s="1">
        <v>41932</v>
      </c>
      <c r="L28" s="1">
        <v>41939</v>
      </c>
      <c r="M28" s="1">
        <v>41946</v>
      </c>
      <c r="N28" s="1">
        <v>41953</v>
      </c>
      <c r="O28" s="1">
        <v>41960</v>
      </c>
      <c r="P28" s="1">
        <v>41967</v>
      </c>
      <c r="Q28" s="1">
        <v>41974</v>
      </c>
      <c r="R28" s="1">
        <v>41981</v>
      </c>
    </row>
    <row r="29" spans="1:18">
      <c r="A29">
        <v>-96.64</v>
      </c>
      <c r="C29">
        <v>-103.46</v>
      </c>
      <c r="D29">
        <v>-118.17</v>
      </c>
      <c r="E29">
        <v>-74.319999999999993</v>
      </c>
      <c r="F29">
        <v>-123.21</v>
      </c>
      <c r="G29">
        <v>-145.76</v>
      </c>
      <c r="H29">
        <v>-311.88</v>
      </c>
      <c r="I29">
        <v>-326.64999999999998</v>
      </c>
      <c r="J29">
        <v>-317.57</v>
      </c>
      <c r="K29">
        <v>-390.18</v>
      </c>
      <c r="L29">
        <v>-451.96</v>
      </c>
      <c r="M29">
        <v>-498.4</v>
      </c>
      <c r="N29">
        <v>-528.35</v>
      </c>
      <c r="O29">
        <v>-322.91000000000003</v>
      </c>
      <c r="P29">
        <v>-347.64</v>
      </c>
      <c r="Q29">
        <v>-386.16</v>
      </c>
      <c r="R29">
        <v>-439.72</v>
      </c>
    </row>
    <row r="30" spans="1:18">
      <c r="A30" s="1">
        <v>41991</v>
      </c>
      <c r="B30" s="1"/>
      <c r="C30" s="1">
        <v>41995</v>
      </c>
      <c r="D30" s="1">
        <v>42003</v>
      </c>
      <c r="E30" s="1">
        <v>42009</v>
      </c>
      <c r="F30" s="1">
        <v>42016</v>
      </c>
      <c r="G30" s="1">
        <v>42023</v>
      </c>
      <c r="H30" s="1">
        <v>42030</v>
      </c>
      <c r="I30" s="1">
        <v>42037</v>
      </c>
      <c r="J30" s="1">
        <v>42044</v>
      </c>
      <c r="K30" s="1">
        <v>42060</v>
      </c>
      <c r="L30" s="1">
        <v>42065</v>
      </c>
      <c r="M30" s="1">
        <v>42072</v>
      </c>
      <c r="N30" s="1">
        <v>42081</v>
      </c>
      <c r="O30" s="1">
        <v>42086</v>
      </c>
      <c r="P30" s="1">
        <v>42093</v>
      </c>
      <c r="Q30" s="1">
        <v>42102</v>
      </c>
      <c r="R30" s="1">
        <v>42107</v>
      </c>
    </row>
    <row r="31" spans="1:18">
      <c r="A31">
        <v>-86.86</v>
      </c>
      <c r="C31">
        <v>13.31</v>
      </c>
      <c r="D31">
        <v>-48.73</v>
      </c>
      <c r="E31">
        <v>-53.08</v>
      </c>
      <c r="F31">
        <v>215.03</v>
      </c>
      <c r="G31">
        <v>467.13</v>
      </c>
      <c r="H31">
        <v>329.58</v>
      </c>
      <c r="I31">
        <v>461.32</v>
      </c>
      <c r="J31">
        <v>135.08000000000001</v>
      </c>
      <c r="K31">
        <v>-1045.6600000000001</v>
      </c>
      <c r="L31">
        <v>-1371.14</v>
      </c>
      <c r="M31">
        <v>-1636.79</v>
      </c>
      <c r="N31">
        <v>-1580.28</v>
      </c>
      <c r="O31">
        <v>-1735.82</v>
      </c>
      <c r="P31">
        <v>-2435.62</v>
      </c>
      <c r="Q31">
        <v>-1683.84</v>
      </c>
      <c r="R31">
        <v>-628.80999999999995</v>
      </c>
    </row>
    <row r="32" spans="1:18">
      <c r="A32" s="1">
        <v>42114</v>
      </c>
      <c r="B32" s="1"/>
      <c r="C32" s="1">
        <v>42121</v>
      </c>
      <c r="D32" s="1">
        <v>42127</v>
      </c>
      <c r="E32" s="1">
        <v>42135</v>
      </c>
      <c r="F32" s="1">
        <v>42142</v>
      </c>
      <c r="G32" s="1">
        <v>42149</v>
      </c>
      <c r="H32" s="1">
        <v>42156</v>
      </c>
      <c r="I32" s="1">
        <v>42163</v>
      </c>
      <c r="J32" s="1">
        <v>42170</v>
      </c>
      <c r="K32" s="1">
        <v>42178</v>
      </c>
      <c r="L32" s="1">
        <v>42184</v>
      </c>
      <c r="M32" s="1">
        <v>42191</v>
      </c>
      <c r="N32" s="1">
        <v>42198</v>
      </c>
      <c r="O32" s="1">
        <v>42205</v>
      </c>
      <c r="P32" s="1">
        <v>42212</v>
      </c>
      <c r="Q32" s="1">
        <v>42219</v>
      </c>
    </row>
    <row r="33" spans="1:256">
      <c r="A33">
        <v>-1146.98</v>
      </c>
      <c r="C33">
        <v>-1376.24</v>
      </c>
      <c r="D33">
        <v>-1328.08</v>
      </c>
      <c r="E33">
        <v>-1716.75</v>
      </c>
      <c r="F33">
        <v>-2789.96</v>
      </c>
      <c r="G33">
        <v>-2635.01</v>
      </c>
      <c r="H33">
        <v>-2656.06</v>
      </c>
      <c r="I33">
        <v>-2497.46</v>
      </c>
      <c r="J33">
        <v>-3287.9</v>
      </c>
      <c r="K33">
        <v>-3781.85</v>
      </c>
      <c r="L33">
        <v>-3722</v>
      </c>
      <c r="M33">
        <v>-3893</v>
      </c>
      <c r="N33">
        <v>-3914.35</v>
      </c>
      <c r="O33">
        <v>-4305.1400000000003</v>
      </c>
      <c r="P33">
        <v>-3723.51</v>
      </c>
      <c r="Q33">
        <v>-3624.58</v>
      </c>
    </row>
    <row r="35" spans="1:256">
      <c r="A35" t="s">
        <v>93</v>
      </c>
    </row>
    <row r="36" spans="1:256">
      <c r="A36" s="1">
        <v>42226</v>
      </c>
      <c r="B36" s="1"/>
      <c r="C36" s="1">
        <v>42233</v>
      </c>
      <c r="D36" s="1">
        <v>42241</v>
      </c>
      <c r="E36" s="1">
        <v>42249</v>
      </c>
      <c r="F36" s="1">
        <v>42261</v>
      </c>
      <c r="G36" s="1">
        <v>42268</v>
      </c>
      <c r="H36" s="1">
        <v>42275</v>
      </c>
      <c r="I36" s="1">
        <v>42285</v>
      </c>
      <c r="J36" s="1">
        <v>42289</v>
      </c>
      <c r="K36" s="1">
        <v>42296</v>
      </c>
      <c r="L36" s="1">
        <v>42303</v>
      </c>
      <c r="M36" s="1">
        <v>42310</v>
      </c>
      <c r="N36" s="1">
        <v>42317</v>
      </c>
      <c r="O36" s="1">
        <v>42324</v>
      </c>
      <c r="P36" s="1">
        <v>42331</v>
      </c>
      <c r="Q36" s="1">
        <v>42338</v>
      </c>
      <c r="R36" s="1">
        <v>42345</v>
      </c>
    </row>
    <row r="37" spans="1:256">
      <c r="A37">
        <v>-3752.73</v>
      </c>
      <c r="C37">
        <v>-4264.8999999999996</v>
      </c>
      <c r="D37">
        <v>-4701.82</v>
      </c>
      <c r="E37">
        <v>-4807.6099999999997</v>
      </c>
      <c r="F37">
        <v>-4138.3100000000004</v>
      </c>
      <c r="G37">
        <v>-4587.88</v>
      </c>
      <c r="H37">
        <v>-6438.69</v>
      </c>
      <c r="I37">
        <v>-6493</v>
      </c>
      <c r="J37">
        <v>-5723.44</v>
      </c>
      <c r="K37">
        <v>-6264.19</v>
      </c>
      <c r="L37">
        <v>-6754.62</v>
      </c>
      <c r="M37">
        <v>-7395.56</v>
      </c>
      <c r="N37">
        <v>-7210.19</v>
      </c>
      <c r="O37">
        <v>-7304.15</v>
      </c>
      <c r="P37">
        <v>-8685.74</v>
      </c>
      <c r="Q37">
        <v>-8395.9699999999993</v>
      </c>
      <c r="R37">
        <v>-8313.4699999999993</v>
      </c>
    </row>
    <row r="38" spans="1:256">
      <c r="C38" s="1">
        <v>42345</v>
      </c>
      <c r="D38" s="1">
        <v>42359</v>
      </c>
      <c r="E38" s="1">
        <v>42367</v>
      </c>
      <c r="F38" s="1">
        <v>42373</v>
      </c>
      <c r="G38" s="1">
        <v>42380</v>
      </c>
      <c r="H38" s="1">
        <v>42387</v>
      </c>
      <c r="I38" s="1">
        <v>42394</v>
      </c>
      <c r="J38" s="1">
        <v>42401</v>
      </c>
      <c r="K38" s="1">
        <v>42412</v>
      </c>
      <c r="L38" s="1">
        <v>42415</v>
      </c>
      <c r="M38" s="1">
        <v>42423</v>
      </c>
      <c r="N38" s="1">
        <v>42429</v>
      </c>
      <c r="O38" s="1">
        <v>42436</v>
      </c>
      <c r="P38" s="1">
        <v>42443</v>
      </c>
      <c r="Q38" s="1">
        <v>42450</v>
      </c>
      <c r="R38" s="1">
        <v>42459</v>
      </c>
    </row>
    <row r="39" spans="1:256">
      <c r="C39">
        <v>-8417.16</v>
      </c>
      <c r="D39">
        <v>-8056.71</v>
      </c>
      <c r="E39">
        <v>-7880.33</v>
      </c>
      <c r="F39">
        <v>-8381.8799999999992</v>
      </c>
      <c r="G39">
        <v>-8121.47</v>
      </c>
      <c r="H39">
        <v>-8076.27</v>
      </c>
      <c r="I39">
        <v>-8446.18</v>
      </c>
      <c r="J39">
        <v>-10198.52</v>
      </c>
      <c r="K39">
        <v>-8571.65</v>
      </c>
      <c r="L39">
        <v>-8864.18</v>
      </c>
      <c r="M39">
        <v>-8291.11</v>
      </c>
      <c r="N39">
        <v>-7938.26</v>
      </c>
      <c r="O39">
        <v>-7130.62</v>
      </c>
      <c r="P39">
        <v>-7676.54</v>
      </c>
      <c r="Q39">
        <v>-7487.07</v>
      </c>
      <c r="R39">
        <v>-8363.25</v>
      </c>
    </row>
    <row r="40" spans="1:256">
      <c r="A40" s="1"/>
      <c r="B40" s="1"/>
      <c r="C40" s="1">
        <v>42465</v>
      </c>
      <c r="D40" s="1">
        <v>42472</v>
      </c>
      <c r="E40" s="1">
        <v>42478</v>
      </c>
      <c r="F40" s="1">
        <v>42485</v>
      </c>
      <c r="G40" s="1">
        <v>42493</v>
      </c>
      <c r="H40" s="1">
        <v>42499</v>
      </c>
      <c r="I40" s="1">
        <v>42507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>
      <c r="C41">
        <v>-9278.61</v>
      </c>
      <c r="D41">
        <v>-9875.4599999999991</v>
      </c>
      <c r="E41">
        <v>-11783.46</v>
      </c>
      <c r="F41">
        <v>-9671.14</v>
      </c>
      <c r="G41">
        <v>-13131.4</v>
      </c>
      <c r="H41">
        <v>-13935.3</v>
      </c>
      <c r="I41">
        <v>-11881.04</v>
      </c>
      <c r="J41">
        <v>-12546.06</v>
      </c>
    </row>
    <row r="44" spans="1:256"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  <c r="L44" t="s">
        <v>34</v>
      </c>
      <c r="M44" t="s">
        <v>35</v>
      </c>
      <c r="N44" t="s">
        <v>36</v>
      </c>
      <c r="O44" t="s">
        <v>37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256" s="24" customFormat="1">
      <c r="A45" s="24" t="s">
        <v>409</v>
      </c>
      <c r="B45" s="24" t="s">
        <v>143</v>
      </c>
      <c r="C45" s="24">
        <f>SUM(F45:T45)</f>
        <v>868</v>
      </c>
      <c r="D45" s="24">
        <f>SUM(F46:T46)</f>
        <v>756.81</v>
      </c>
      <c r="E45" s="24">
        <f>D45-C45</f>
        <v>-111.19000000000005</v>
      </c>
      <c r="F45" s="24">
        <v>203</v>
      </c>
      <c r="G45" s="24">
        <v>665</v>
      </c>
    </row>
    <row r="46" spans="1:256">
      <c r="F46">
        <v>395.61</v>
      </c>
      <c r="G46">
        <v>361.2</v>
      </c>
    </row>
    <row r="47" spans="1:256" s="4" customFormat="1">
      <c r="F47" s="4" t="s">
        <v>459</v>
      </c>
      <c r="G47" s="4" t="s">
        <v>55</v>
      </c>
      <c r="H47" s="4" t="s">
        <v>505</v>
      </c>
    </row>
    <row r="48" spans="1:256">
      <c r="B48" s="5" t="s">
        <v>144</v>
      </c>
      <c r="C48" s="5">
        <f>SUM(F48:T48)</f>
        <v>250</v>
      </c>
      <c r="D48" s="5">
        <f>SUM(F49:T49)</f>
        <v>268</v>
      </c>
      <c r="E48" s="5">
        <f>D48-C48</f>
        <v>18</v>
      </c>
      <c r="F48" s="5">
        <v>80</v>
      </c>
      <c r="G48" s="5">
        <v>170</v>
      </c>
    </row>
    <row r="49" spans="1:15">
      <c r="F49" s="4">
        <v>92</v>
      </c>
      <c r="G49">
        <v>176</v>
      </c>
    </row>
    <row r="50" spans="1:15">
      <c r="F50" s="4" t="s">
        <v>70</v>
      </c>
      <c r="G50" s="4" t="s">
        <v>76</v>
      </c>
    </row>
    <row r="51" spans="1:15" s="5" customFormat="1">
      <c r="B51" s="5" t="s">
        <v>146</v>
      </c>
      <c r="C51" s="5">
        <f>SUM(F51:T51)</f>
        <v>250</v>
      </c>
      <c r="D51" s="5">
        <f>SUM(F52:T52)</f>
        <v>387</v>
      </c>
      <c r="E51" s="5">
        <f>D51-C51</f>
        <v>137</v>
      </c>
      <c r="F51" s="5">
        <v>250</v>
      </c>
    </row>
    <row r="52" spans="1:15">
      <c r="F52" s="4">
        <v>387</v>
      </c>
    </row>
    <row r="53" spans="1:15">
      <c r="F53" s="6" t="s">
        <v>208</v>
      </c>
    </row>
    <row r="54" spans="1:15">
      <c r="B54" t="s">
        <v>145</v>
      </c>
      <c r="C54">
        <f>SUM(C45:C53)</f>
        <v>1368</v>
      </c>
      <c r="D54">
        <f>SUM(D45:D53)</f>
        <v>1411.81</v>
      </c>
      <c r="E54">
        <f>SUM(E45:E53)</f>
        <v>43.809999999999945</v>
      </c>
      <c r="F54" s="4"/>
    </row>
    <row r="55" spans="1:15" s="7" customFormat="1">
      <c r="A55" s="8" t="s">
        <v>161</v>
      </c>
      <c r="B55" s="9" t="s">
        <v>143</v>
      </c>
      <c r="C55" s="10">
        <f>SUM(F55:T55)</f>
        <v>342</v>
      </c>
      <c r="D55" s="10">
        <f>SUM(F56:T56)</f>
        <v>504.66</v>
      </c>
      <c r="E55" s="10">
        <f>D55-C55</f>
        <v>162.66000000000003</v>
      </c>
      <c r="F55" s="10">
        <v>222</v>
      </c>
      <c r="G55" s="10">
        <v>120</v>
      </c>
      <c r="H55" s="10"/>
    </row>
    <row r="56" spans="1:15">
      <c r="F56">
        <v>375.66</v>
      </c>
      <c r="G56">
        <v>129</v>
      </c>
    </row>
    <row r="57" spans="1:15">
      <c r="F57" s="4" t="s">
        <v>424</v>
      </c>
      <c r="G57" s="4" t="s">
        <v>200</v>
      </c>
      <c r="H57" s="4"/>
    </row>
    <row r="58" spans="1:15" s="10" customFormat="1">
      <c r="A58" s="5"/>
      <c r="B58" s="5" t="s">
        <v>146</v>
      </c>
      <c r="C58" s="5">
        <f>SUM(F58:T58)</f>
        <v>536</v>
      </c>
      <c r="D58" s="5">
        <f>SUM(F59:T59)</f>
        <v>619.73</v>
      </c>
      <c r="E58" s="5">
        <f>D58-C58</f>
        <v>83.730000000000018</v>
      </c>
      <c r="F58" s="5">
        <v>12</v>
      </c>
      <c r="G58" s="11">
        <v>4</v>
      </c>
      <c r="H58" s="11">
        <v>520</v>
      </c>
      <c r="I58" s="11"/>
      <c r="J58" s="11"/>
      <c r="K58" s="11"/>
      <c r="L58" s="11"/>
      <c r="M58" s="11"/>
      <c r="N58" s="11"/>
    </row>
    <row r="59" spans="1:15">
      <c r="F59">
        <v>22.5</v>
      </c>
      <c r="G59" s="4">
        <v>14.6</v>
      </c>
      <c r="H59" s="4">
        <v>582.63</v>
      </c>
      <c r="I59" s="11"/>
      <c r="J59" s="4"/>
      <c r="K59" s="4"/>
      <c r="L59" s="4"/>
      <c r="M59" s="4"/>
      <c r="N59" s="4"/>
      <c r="O59" s="4"/>
    </row>
    <row r="60" spans="1:15">
      <c r="F60" s="6" t="s">
        <v>65</v>
      </c>
      <c r="G60" s="6" t="s">
        <v>133</v>
      </c>
      <c r="H60" s="4" t="s">
        <v>458</v>
      </c>
      <c r="I60" s="4"/>
      <c r="J60" s="4"/>
      <c r="K60" s="4"/>
      <c r="L60" s="4"/>
      <c r="M60" s="4"/>
      <c r="N60" s="4"/>
      <c r="O60" s="4"/>
    </row>
    <row r="61" spans="1:15">
      <c r="B61" t="s">
        <v>147</v>
      </c>
      <c r="C61">
        <f>SUM(F61:T61)</f>
        <v>4</v>
      </c>
      <c r="D61">
        <f>SUM(F62:T62)</f>
        <v>28</v>
      </c>
      <c r="E61">
        <f>D61-C61</f>
        <v>24</v>
      </c>
      <c r="F61">
        <v>2</v>
      </c>
      <c r="G61">
        <v>2</v>
      </c>
      <c r="H61" s="4"/>
      <c r="I61" s="6"/>
      <c r="J61" s="4"/>
    </row>
    <row r="62" spans="1:15">
      <c r="F62">
        <v>14</v>
      </c>
      <c r="G62">
        <v>14</v>
      </c>
      <c r="H62" s="4"/>
      <c r="I62" s="6"/>
      <c r="J62" s="4"/>
    </row>
    <row r="63" spans="1:15">
      <c r="F63" s="4" t="s">
        <v>115</v>
      </c>
      <c r="G63" s="4" t="s">
        <v>115</v>
      </c>
      <c r="H63" s="4"/>
      <c r="I63" s="6"/>
      <c r="J63" s="4"/>
    </row>
    <row r="64" spans="1:15">
      <c r="B64" t="s">
        <v>145</v>
      </c>
      <c r="C64">
        <f>SUM(C55:C63)</f>
        <v>882</v>
      </c>
      <c r="D64">
        <f>SUM(D55:D63)</f>
        <v>1152.3900000000001</v>
      </c>
      <c r="E64">
        <f>SUM(E55:E63)</f>
        <v>270.39000000000004</v>
      </c>
      <c r="F64" s="4"/>
      <c r="G64" s="4"/>
      <c r="H64" s="4"/>
      <c r="I64" s="6"/>
      <c r="J64" s="4"/>
    </row>
    <row r="65" spans="1:11" s="10" customFormat="1">
      <c r="A65" s="5" t="s">
        <v>308</v>
      </c>
      <c r="B65" s="10" t="s">
        <v>143</v>
      </c>
      <c r="C65" s="10">
        <f>SUM(F65:T65)</f>
        <v>1715</v>
      </c>
      <c r="D65" s="10">
        <f>SUM(F66:T66)</f>
        <v>1811.4</v>
      </c>
      <c r="E65" s="10">
        <f>D65-C65</f>
        <v>96.400000000000091</v>
      </c>
      <c r="F65" s="10">
        <v>250</v>
      </c>
      <c r="G65" s="10">
        <v>1465</v>
      </c>
    </row>
    <row r="66" spans="1:11">
      <c r="F66">
        <v>317.89999999999998</v>
      </c>
      <c r="G66">
        <v>1493.5</v>
      </c>
    </row>
    <row r="67" spans="1:11">
      <c r="F67" s="4" t="s">
        <v>460</v>
      </c>
      <c r="G67" s="4" t="s">
        <v>461</v>
      </c>
      <c r="I67" s="4"/>
      <c r="J67" s="4"/>
      <c r="K67" s="4"/>
    </row>
    <row r="68" spans="1:11" s="12" customFormat="1">
      <c r="B68" s="5" t="s">
        <v>146</v>
      </c>
      <c r="C68" s="10">
        <f>SUM(F68:T68)</f>
        <v>396</v>
      </c>
      <c r="D68" s="10">
        <f>SUM(F69:T69)</f>
        <v>412.8</v>
      </c>
      <c r="E68" s="10">
        <f>D68-C68</f>
        <v>16.800000000000011</v>
      </c>
      <c r="F68" s="10">
        <v>246</v>
      </c>
      <c r="G68" s="11">
        <v>150</v>
      </c>
      <c r="H68" s="13"/>
    </row>
    <row r="69" spans="1:11">
      <c r="F69">
        <v>260</v>
      </c>
      <c r="G69" s="4">
        <v>152.80000000000001</v>
      </c>
      <c r="H69" s="6"/>
    </row>
    <row r="70" spans="1:11">
      <c r="F70" s="6" t="s">
        <v>202</v>
      </c>
      <c r="G70" s="4" t="s">
        <v>255</v>
      </c>
      <c r="H70" s="6"/>
    </row>
    <row r="71" spans="1:11">
      <c r="B71" t="s">
        <v>145</v>
      </c>
      <c r="C71">
        <f>SUM(C65:C70)</f>
        <v>2111</v>
      </c>
      <c r="D71">
        <f>SUM(D65:D70)</f>
        <v>2224.2000000000003</v>
      </c>
      <c r="E71">
        <f>SUM(E65:E70)</f>
        <v>113.2000000000001</v>
      </c>
      <c r="F71" s="6"/>
      <c r="G71" s="4"/>
      <c r="H71" s="6"/>
    </row>
    <row r="72" spans="1:11">
      <c r="A72" s="1" t="s">
        <v>67</v>
      </c>
      <c r="B72" s="1" t="s">
        <v>146</v>
      </c>
      <c r="C72">
        <f>SUM(F72:T72)</f>
        <v>24</v>
      </c>
      <c r="D72">
        <f>SUM(F73:T73)</f>
        <v>45.6</v>
      </c>
      <c r="E72">
        <f>D72-C72</f>
        <v>21.6</v>
      </c>
      <c r="F72">
        <v>24</v>
      </c>
    </row>
    <row r="73" spans="1:11">
      <c r="A73" s="1"/>
      <c r="B73" s="1"/>
      <c r="F73">
        <v>45.6</v>
      </c>
    </row>
    <row r="74" spans="1:11">
      <c r="A74" s="1"/>
      <c r="B74" s="1"/>
      <c r="F74" s="6" t="s">
        <v>46</v>
      </c>
    </row>
    <row r="75" spans="1:11">
      <c r="A75" s="1"/>
      <c r="B75" s="1" t="s">
        <v>144</v>
      </c>
      <c r="C75">
        <f>SUM(F75:T75)</f>
        <v>30</v>
      </c>
      <c r="D75">
        <f>SUM(F76:T76)</f>
        <v>41</v>
      </c>
      <c r="E75">
        <f>D75-C75</f>
        <v>11</v>
      </c>
      <c r="F75">
        <v>30</v>
      </c>
      <c r="G75" s="4"/>
    </row>
    <row r="76" spans="1:11">
      <c r="A76" s="1"/>
      <c r="B76" s="1"/>
      <c r="F76" s="4">
        <v>41</v>
      </c>
      <c r="G76" s="4"/>
    </row>
    <row r="77" spans="1:11">
      <c r="A77" s="1"/>
      <c r="B77" s="1"/>
      <c r="F77" s="4" t="s">
        <v>66</v>
      </c>
      <c r="G77" s="4"/>
    </row>
    <row r="78" spans="1:11">
      <c r="A78" s="1"/>
      <c r="B78" t="s">
        <v>145</v>
      </c>
      <c r="C78">
        <f>SUM(C72:C77)</f>
        <v>54</v>
      </c>
      <c r="D78">
        <f>SUM(D72:D77)</f>
        <v>86.6</v>
      </c>
      <c r="E78">
        <f>SUM(E72:E77)</f>
        <v>32.6</v>
      </c>
      <c r="F78" s="6"/>
      <c r="G78" s="4"/>
    </row>
    <row r="79" spans="1:11" s="7" customFormat="1">
      <c r="A79" s="12" t="s">
        <v>262</v>
      </c>
      <c r="B79" s="14" t="s">
        <v>143</v>
      </c>
      <c r="C79" s="12">
        <f>SUM(F79:T79)</f>
        <v>2714</v>
      </c>
      <c r="D79" s="12">
        <f>SUM(F80:T80)</f>
        <v>63.67</v>
      </c>
      <c r="E79" s="12">
        <f>D79-C79</f>
        <v>-2650.33</v>
      </c>
      <c r="F79" s="12">
        <v>4</v>
      </c>
      <c r="G79" s="7">
        <v>50</v>
      </c>
      <c r="H79" s="7">
        <v>2660</v>
      </c>
    </row>
    <row r="80" spans="1:11">
      <c r="F80">
        <v>12.42</v>
      </c>
      <c r="G80">
        <v>51.25</v>
      </c>
    </row>
    <row r="81" spans="1:13">
      <c r="F81" s="4" t="s">
        <v>56</v>
      </c>
      <c r="G81" s="4" t="s">
        <v>261</v>
      </c>
      <c r="H81" s="4" t="s">
        <v>456</v>
      </c>
    </row>
    <row r="82" spans="1:13">
      <c r="A82" s="5" t="s">
        <v>195</v>
      </c>
      <c r="B82" t="s">
        <v>143</v>
      </c>
      <c r="C82">
        <f>SUM(F82:T82)</f>
        <v>22</v>
      </c>
      <c r="D82">
        <f>SUM(F83:T83)</f>
        <v>34.96</v>
      </c>
      <c r="E82">
        <f>D82-C82</f>
        <v>12.96</v>
      </c>
      <c r="F82">
        <v>22</v>
      </c>
    </row>
    <row r="83" spans="1:13">
      <c r="A83" s="10"/>
      <c r="F83">
        <v>34.96</v>
      </c>
    </row>
    <row r="84" spans="1:13">
      <c r="F84" s="4" t="s">
        <v>57</v>
      </c>
    </row>
    <row r="85" spans="1:13">
      <c r="B85" t="s">
        <v>144</v>
      </c>
      <c r="C85">
        <f>SUM(F85:T85)</f>
        <v>30</v>
      </c>
      <c r="D85">
        <f>SUM(F86:T86)</f>
        <v>34.6</v>
      </c>
      <c r="E85">
        <f>D85-C85</f>
        <v>4.6000000000000014</v>
      </c>
      <c r="F85">
        <v>30</v>
      </c>
      <c r="G85" s="4"/>
    </row>
    <row r="86" spans="1:13">
      <c r="F86">
        <v>34.6</v>
      </c>
      <c r="G86" s="4"/>
    </row>
    <row r="87" spans="1:13">
      <c r="F87" s="4" t="s">
        <v>66</v>
      </c>
      <c r="G87" s="4"/>
    </row>
    <row r="88" spans="1:13">
      <c r="B88" s="5" t="s">
        <v>147</v>
      </c>
      <c r="C88" s="5">
        <f>SUM(F88:T88)</f>
        <v>10</v>
      </c>
      <c r="D88" s="5">
        <f>SUM(F89:T89)</f>
        <v>32</v>
      </c>
      <c r="E88" s="5">
        <f>D88-C88</f>
        <v>22</v>
      </c>
      <c r="F88" s="11">
        <v>10</v>
      </c>
      <c r="G88" s="4"/>
    </row>
    <row r="89" spans="1:13">
      <c r="F89" s="4">
        <v>32</v>
      </c>
      <c r="G89" s="4"/>
    </row>
    <row r="90" spans="1:13">
      <c r="F90" s="4" t="s">
        <v>166</v>
      </c>
      <c r="G90" s="4"/>
    </row>
    <row r="91" spans="1:13" s="12" customFormat="1">
      <c r="B91" s="5" t="s">
        <v>146</v>
      </c>
      <c r="C91" s="5">
        <f>SUM(F91:T91)</f>
        <v>224</v>
      </c>
      <c r="D91" s="5">
        <f>SUM(F92:T92)</f>
        <v>290.60000000000002</v>
      </c>
      <c r="E91" s="5">
        <f>D91-C91</f>
        <v>66.600000000000023</v>
      </c>
      <c r="F91" s="11">
        <v>22</v>
      </c>
      <c r="G91" s="11">
        <v>174</v>
      </c>
      <c r="H91" s="11">
        <v>24</v>
      </c>
      <c r="I91" s="11">
        <v>4</v>
      </c>
      <c r="L91" s="15"/>
      <c r="M91" s="15"/>
    </row>
    <row r="92" spans="1:13">
      <c r="F92" s="4">
        <v>57.3</v>
      </c>
      <c r="G92" s="4">
        <v>177.5</v>
      </c>
      <c r="H92" s="4">
        <v>40.799999999999997</v>
      </c>
      <c r="I92">
        <v>15</v>
      </c>
    </row>
    <row r="93" spans="1:13">
      <c r="F93" s="6" t="s">
        <v>164</v>
      </c>
      <c r="G93" s="6" t="s">
        <v>203</v>
      </c>
      <c r="H93" s="6" t="s">
        <v>117</v>
      </c>
      <c r="I93" s="6" t="s">
        <v>175</v>
      </c>
      <c r="L93" s="6"/>
      <c r="M93" s="6"/>
    </row>
    <row r="94" spans="1:13">
      <c r="B94" t="s">
        <v>145</v>
      </c>
      <c r="C94">
        <f>SUM(C82:C93)</f>
        <v>286</v>
      </c>
      <c r="D94">
        <f>SUM(D82:D93)</f>
        <v>392.16</v>
      </c>
      <c r="E94">
        <f>SUM(E82:E93)</f>
        <v>106.16000000000003</v>
      </c>
      <c r="F94" s="4"/>
      <c r="G94" s="4"/>
    </row>
    <row r="95" spans="1:13">
      <c r="A95" s="5" t="s">
        <v>391</v>
      </c>
      <c r="B95" s="5" t="s">
        <v>146</v>
      </c>
      <c r="C95" s="5">
        <f>SUM(F95:T95)</f>
        <v>72</v>
      </c>
      <c r="D95" s="5">
        <f>SUM(F96:T96)</f>
        <v>90.199999999999989</v>
      </c>
      <c r="E95" s="5">
        <f>D95-C95</f>
        <v>18.199999999999989</v>
      </c>
      <c r="F95" s="5">
        <v>2</v>
      </c>
      <c r="G95" s="5">
        <v>70</v>
      </c>
    </row>
    <row r="96" spans="1:13" s="4" customFormat="1">
      <c r="A96" s="16"/>
      <c r="B96" s="16"/>
      <c r="F96" s="4">
        <v>10.6</v>
      </c>
      <c r="G96" s="4">
        <v>79.599999999999994</v>
      </c>
    </row>
    <row r="97" spans="1:9" s="4" customFormat="1">
      <c r="A97" s="16"/>
      <c r="B97" s="16"/>
      <c r="F97" s="6" t="s">
        <v>47</v>
      </c>
      <c r="G97" s="6" t="s">
        <v>441</v>
      </c>
    </row>
    <row r="98" spans="1:9" s="11" customFormat="1">
      <c r="A98" s="17"/>
      <c r="B98" s="18" t="s">
        <v>144</v>
      </c>
      <c r="C98" s="10">
        <f>SUM(F98:T98)</f>
        <v>1800</v>
      </c>
      <c r="D98" s="10">
        <f>SUM(F99:T99)</f>
        <v>1830.42</v>
      </c>
      <c r="E98" s="10">
        <f>D98-C98</f>
        <v>30.420000000000073</v>
      </c>
      <c r="F98" s="10">
        <v>10</v>
      </c>
      <c r="G98" s="10">
        <v>1680</v>
      </c>
      <c r="H98" s="11">
        <v>45</v>
      </c>
      <c r="I98" s="11">
        <v>65</v>
      </c>
    </row>
    <row r="99" spans="1:9" s="4" customFormat="1">
      <c r="A99" s="16"/>
      <c r="B99" s="16"/>
      <c r="F99" s="4">
        <v>12.65</v>
      </c>
      <c r="G99" s="4">
        <v>1689.07</v>
      </c>
      <c r="H99" s="4">
        <v>49.5</v>
      </c>
      <c r="I99" s="4">
        <v>79.2</v>
      </c>
    </row>
    <row r="100" spans="1:9" s="4" customFormat="1">
      <c r="A100" s="16"/>
      <c r="B100" s="16"/>
      <c r="F100" s="4" t="s">
        <v>66</v>
      </c>
      <c r="G100" s="4" t="s">
        <v>238</v>
      </c>
      <c r="H100" s="4" t="s">
        <v>110</v>
      </c>
      <c r="I100" s="4" t="s">
        <v>162</v>
      </c>
    </row>
    <row r="101" spans="1:9" s="4" customFormat="1">
      <c r="A101" s="16"/>
      <c r="B101" s="19" t="s">
        <v>145</v>
      </c>
      <c r="C101">
        <f>SUM(C95:C100)</f>
        <v>1872</v>
      </c>
      <c r="D101">
        <f>SUM(D95:D100)</f>
        <v>1920.6200000000001</v>
      </c>
      <c r="E101">
        <f>SUM(E95:E100)</f>
        <v>48.620000000000061</v>
      </c>
      <c r="F101" s="6"/>
    </row>
    <row r="102" spans="1:9" s="7" customFormat="1">
      <c r="A102" s="5" t="s">
        <v>51</v>
      </c>
      <c r="B102" s="5" t="s">
        <v>146</v>
      </c>
      <c r="C102" s="5">
        <f>SUM(F102:T102)</f>
        <v>526</v>
      </c>
      <c r="D102" s="5">
        <f>SUM(F103:T103)</f>
        <v>547.79999999999995</v>
      </c>
      <c r="E102" s="5">
        <f>D102-C102</f>
        <v>21.799999999999955</v>
      </c>
      <c r="F102" s="5">
        <v>6</v>
      </c>
      <c r="G102" s="5">
        <v>520</v>
      </c>
    </row>
    <row r="103" spans="1:9">
      <c r="F103">
        <v>24</v>
      </c>
      <c r="G103" s="4">
        <v>523.79999999999995</v>
      </c>
    </row>
    <row r="104" spans="1:9">
      <c r="F104" s="6" t="s">
        <v>48</v>
      </c>
      <c r="G104" s="6" t="s">
        <v>201</v>
      </c>
    </row>
    <row r="105" spans="1:9" s="12" customFormat="1">
      <c r="B105" s="5" t="s">
        <v>143</v>
      </c>
      <c r="C105" s="10">
        <f>SUM(F105:T105)</f>
        <v>300</v>
      </c>
      <c r="D105" s="10">
        <f>SUM(F106:T106)</f>
        <v>312</v>
      </c>
      <c r="E105" s="10">
        <f>D105-C105</f>
        <v>12</v>
      </c>
      <c r="F105" s="10">
        <v>300</v>
      </c>
      <c r="G105" s="13"/>
    </row>
    <row r="106" spans="1:9">
      <c r="F106">
        <v>312</v>
      </c>
      <c r="G106" s="6"/>
    </row>
    <row r="107" spans="1:9">
      <c r="F107" s="4" t="s">
        <v>259</v>
      </c>
      <c r="G107" s="6"/>
    </row>
    <row r="108" spans="1:9">
      <c r="B108" s="19" t="s">
        <v>145</v>
      </c>
      <c r="C108">
        <f>SUM(C102:C107)</f>
        <v>826</v>
      </c>
      <c r="D108">
        <f>SUM(D102:D107)</f>
        <v>859.8</v>
      </c>
      <c r="E108">
        <f>SUM(E102:E107)</f>
        <v>33.799999999999955</v>
      </c>
      <c r="F108" s="6"/>
      <c r="G108" s="6"/>
    </row>
    <row r="109" spans="1:9" s="10" customFormat="1">
      <c r="A109" s="5" t="s">
        <v>281</v>
      </c>
      <c r="B109" s="10" t="s">
        <v>144</v>
      </c>
      <c r="C109" s="10">
        <f>SUM(F109:T109)</f>
        <v>695</v>
      </c>
      <c r="D109" s="10">
        <f>SUM(F110:T110)</f>
        <v>716.6</v>
      </c>
      <c r="E109" s="10">
        <f>D109-C109</f>
        <v>21.600000000000023</v>
      </c>
      <c r="F109" s="10">
        <v>10</v>
      </c>
      <c r="G109" s="10">
        <v>180</v>
      </c>
      <c r="H109" s="10">
        <v>505</v>
      </c>
    </row>
    <row r="110" spans="1:9">
      <c r="F110">
        <v>14.5</v>
      </c>
      <c r="G110">
        <v>196.5</v>
      </c>
      <c r="H110">
        <v>505.6</v>
      </c>
    </row>
    <row r="111" spans="1:9">
      <c r="F111" s="4" t="s">
        <v>112</v>
      </c>
      <c r="G111" s="4" t="s">
        <v>189</v>
      </c>
      <c r="H111" s="4" t="s">
        <v>100</v>
      </c>
    </row>
    <row r="112" spans="1:9" s="12" customFormat="1">
      <c r="A112" s="5"/>
      <c r="B112" s="5" t="s">
        <v>146</v>
      </c>
      <c r="C112" s="10">
        <f>SUM(F112:T112)</f>
        <v>330</v>
      </c>
      <c r="D112" s="10">
        <f>SUM(F113:T113)</f>
        <v>349.15</v>
      </c>
      <c r="E112" s="10">
        <f>D112-C112</f>
        <v>19.149999999999977</v>
      </c>
      <c r="F112" s="10">
        <v>70</v>
      </c>
      <c r="G112" s="11">
        <v>20</v>
      </c>
      <c r="H112" s="11">
        <v>240</v>
      </c>
    </row>
    <row r="113" spans="1:13">
      <c r="F113">
        <v>71.5</v>
      </c>
      <c r="G113" s="4">
        <v>36.4</v>
      </c>
      <c r="H113" s="4">
        <v>241.25</v>
      </c>
    </row>
    <row r="114" spans="1:13">
      <c r="F114" s="4" t="s">
        <v>139</v>
      </c>
      <c r="G114" s="4" t="s">
        <v>187</v>
      </c>
      <c r="H114" s="4" t="s">
        <v>383</v>
      </c>
    </row>
    <row r="115" spans="1:13">
      <c r="B115" s="19" t="s">
        <v>145</v>
      </c>
      <c r="C115">
        <f>SUM(C109:C114)</f>
        <v>1025</v>
      </c>
      <c r="D115">
        <f>SUM(D109:D114)</f>
        <v>1065.75</v>
      </c>
      <c r="E115">
        <f>SUM(E109:E114)</f>
        <v>40.75</v>
      </c>
      <c r="F115" s="4"/>
      <c r="G115" s="4"/>
      <c r="H115" s="4"/>
    </row>
    <row r="116" spans="1:13" s="7" customFormat="1">
      <c r="A116" s="12" t="s">
        <v>490</v>
      </c>
      <c r="B116" s="7" t="s">
        <v>491</v>
      </c>
      <c r="C116" s="7">
        <f>SUM(F116:T116)</f>
        <v>1305</v>
      </c>
      <c r="D116" s="7">
        <f>SUM(F117:T117)</f>
        <v>823.95</v>
      </c>
      <c r="E116" s="7">
        <f>D116-C116</f>
        <v>-481.04999999999995</v>
      </c>
      <c r="F116" s="7">
        <v>1305</v>
      </c>
    </row>
    <row r="117" spans="1:13">
      <c r="F117">
        <v>823.95</v>
      </c>
      <c r="G117" s="4"/>
      <c r="H117" s="4"/>
    </row>
    <row r="118" spans="1:13">
      <c r="F118" s="6" t="s">
        <v>239</v>
      </c>
      <c r="G118" s="4"/>
      <c r="H118" s="4"/>
      <c r="I118" s="4"/>
      <c r="J118" s="4"/>
    </row>
    <row r="119" spans="1:13" s="10" customFormat="1">
      <c r="A119" s="5"/>
      <c r="B119" s="5" t="s">
        <v>143</v>
      </c>
      <c r="C119" s="10">
        <f>SUM(F119:T119)</f>
        <v>290</v>
      </c>
      <c r="D119" s="10">
        <f>SUM(F120:T120)</f>
        <v>307</v>
      </c>
      <c r="E119" s="10">
        <f>D119-C119</f>
        <v>17</v>
      </c>
      <c r="F119" s="10">
        <v>10</v>
      </c>
      <c r="G119" s="10">
        <v>280</v>
      </c>
    </row>
    <row r="120" spans="1:13">
      <c r="F120">
        <v>20</v>
      </c>
      <c r="G120" s="4">
        <v>287</v>
      </c>
    </row>
    <row r="121" spans="1:13">
      <c r="F121" s="4" t="s">
        <v>169</v>
      </c>
      <c r="G121" s="4" t="s">
        <v>277</v>
      </c>
    </row>
    <row r="122" spans="1:13">
      <c r="B122" s="19" t="s">
        <v>145</v>
      </c>
      <c r="C122">
        <f>SUM(C116:C121)</f>
        <v>1595</v>
      </c>
      <c r="D122">
        <f>SUM(D116:D121)</f>
        <v>1130.95</v>
      </c>
      <c r="E122">
        <f>SUM(E116:E121)</f>
        <v>-464.04999999999995</v>
      </c>
      <c r="F122" s="6"/>
    </row>
    <row r="123" spans="1:13" s="10" customFormat="1">
      <c r="A123" s="5" t="s">
        <v>168</v>
      </c>
      <c r="B123" s="5" t="s">
        <v>143</v>
      </c>
      <c r="C123" s="5">
        <f>SUM(F123:T123)</f>
        <v>800</v>
      </c>
      <c r="D123" s="5">
        <f>SUM(F124:T124)</f>
        <v>838</v>
      </c>
      <c r="E123" s="5">
        <f>D123-C123</f>
        <v>38</v>
      </c>
      <c r="F123" s="5">
        <v>10</v>
      </c>
      <c r="G123" s="5">
        <v>70</v>
      </c>
      <c r="H123" s="5">
        <v>30</v>
      </c>
      <c r="I123" s="10">
        <v>50</v>
      </c>
      <c r="J123" s="10">
        <v>640</v>
      </c>
    </row>
    <row r="124" spans="1:13">
      <c r="F124">
        <v>20</v>
      </c>
      <c r="G124">
        <v>86</v>
      </c>
      <c r="H124">
        <v>42</v>
      </c>
      <c r="I124">
        <v>50</v>
      </c>
      <c r="J124">
        <v>640</v>
      </c>
    </row>
    <row r="125" spans="1:13">
      <c r="F125" s="6" t="s">
        <v>169</v>
      </c>
      <c r="G125" s="6" t="s">
        <v>191</v>
      </c>
      <c r="H125" s="6" t="s">
        <v>272</v>
      </c>
      <c r="I125" s="4" t="s">
        <v>303</v>
      </c>
      <c r="J125" s="4" t="s">
        <v>386</v>
      </c>
    </row>
    <row r="126" spans="1:13" s="10" customFormat="1">
      <c r="A126" s="5" t="s">
        <v>292</v>
      </c>
      <c r="B126" s="5" t="s">
        <v>146</v>
      </c>
      <c r="C126" s="5">
        <f>SUM(F126:T126)</f>
        <v>1455</v>
      </c>
      <c r="D126" s="5">
        <f>SUM(F127:T127)</f>
        <v>1499.4</v>
      </c>
      <c r="E126" s="5">
        <f>D126-C126</f>
        <v>44.400000000000091</v>
      </c>
      <c r="F126" s="5">
        <v>690</v>
      </c>
      <c r="G126" s="10">
        <v>765</v>
      </c>
    </row>
    <row r="127" spans="1:13">
      <c r="F127">
        <v>731.4</v>
      </c>
      <c r="G127">
        <v>768</v>
      </c>
    </row>
    <row r="128" spans="1:13">
      <c r="F128" s="6" t="s">
        <v>462</v>
      </c>
      <c r="G128" s="6" t="s">
        <v>445</v>
      </c>
      <c r="H128" s="6"/>
      <c r="I128" s="6"/>
      <c r="J128" s="4"/>
      <c r="K128" s="6"/>
      <c r="L128" s="6"/>
      <c r="M128" s="6"/>
    </row>
    <row r="129" spans="1:10" s="10" customFormat="1">
      <c r="A129" s="5" t="s">
        <v>241</v>
      </c>
      <c r="B129" s="5" t="s">
        <v>143</v>
      </c>
      <c r="C129" s="5">
        <f>SUM(F129:T129)</f>
        <v>390</v>
      </c>
      <c r="D129" s="5">
        <f>SUM(F130:T130)</f>
        <v>427.5</v>
      </c>
      <c r="E129" s="5">
        <f>D129-C129</f>
        <v>37.5</v>
      </c>
      <c r="F129" s="5">
        <v>30</v>
      </c>
      <c r="G129" s="10">
        <v>50</v>
      </c>
      <c r="H129" s="10">
        <v>100</v>
      </c>
      <c r="I129" s="10">
        <v>110</v>
      </c>
      <c r="J129" s="10">
        <v>100</v>
      </c>
    </row>
    <row r="130" spans="1:10">
      <c r="F130">
        <v>60</v>
      </c>
      <c r="G130">
        <v>50</v>
      </c>
      <c r="H130">
        <v>102.5</v>
      </c>
      <c r="I130">
        <v>110</v>
      </c>
      <c r="J130">
        <v>105</v>
      </c>
    </row>
    <row r="131" spans="1:10">
      <c r="F131" s="6" t="s">
        <v>169</v>
      </c>
      <c r="G131" s="6" t="s">
        <v>169</v>
      </c>
      <c r="H131" s="6" t="s">
        <v>315</v>
      </c>
      <c r="I131" s="6" t="s">
        <v>228</v>
      </c>
      <c r="J131" s="6" t="s">
        <v>407</v>
      </c>
    </row>
    <row r="132" spans="1:10" s="10" customFormat="1">
      <c r="A132" s="5" t="s">
        <v>251</v>
      </c>
      <c r="B132" s="5" t="s">
        <v>143</v>
      </c>
      <c r="C132" s="5">
        <f>SUM(F132:T132)</f>
        <v>890</v>
      </c>
      <c r="D132" s="5">
        <f>SUM(F133:T133)</f>
        <v>911.5</v>
      </c>
      <c r="E132" s="5">
        <f>D132-C132</f>
        <v>21.5</v>
      </c>
      <c r="F132" s="5">
        <v>40</v>
      </c>
      <c r="G132" s="10">
        <v>50</v>
      </c>
      <c r="H132" s="10">
        <v>420</v>
      </c>
      <c r="I132" s="10">
        <v>380</v>
      </c>
    </row>
    <row r="133" spans="1:10">
      <c r="F133">
        <v>61.5</v>
      </c>
      <c r="G133">
        <v>50</v>
      </c>
      <c r="H133">
        <v>420</v>
      </c>
      <c r="I133">
        <v>380</v>
      </c>
    </row>
    <row r="134" spans="1:10">
      <c r="F134" s="6" t="s">
        <v>252</v>
      </c>
      <c r="G134" s="6" t="s">
        <v>291</v>
      </c>
      <c r="H134" s="6" t="s">
        <v>314</v>
      </c>
      <c r="I134" s="6" t="s">
        <v>384</v>
      </c>
    </row>
    <row r="135" spans="1:10" s="10" customFormat="1">
      <c r="A135" s="5" t="s">
        <v>263</v>
      </c>
      <c r="B135" s="5" t="s">
        <v>146</v>
      </c>
      <c r="C135" s="5">
        <f>SUM(F135:T135)</f>
        <v>1090</v>
      </c>
      <c r="D135" s="5">
        <f>SUM(F136:T136)</f>
        <v>1092.5</v>
      </c>
      <c r="E135" s="5">
        <f>D135-C135</f>
        <v>2.5</v>
      </c>
      <c r="F135" s="10">
        <v>105</v>
      </c>
      <c r="G135" s="10">
        <v>50</v>
      </c>
      <c r="H135" s="10">
        <v>935</v>
      </c>
    </row>
    <row r="136" spans="1:10">
      <c r="F136">
        <v>107.25</v>
      </c>
      <c r="G136">
        <v>50</v>
      </c>
      <c r="H136">
        <v>935.25</v>
      </c>
    </row>
    <row r="137" spans="1:10">
      <c r="F137" s="6" t="s">
        <v>228</v>
      </c>
      <c r="G137" s="4" t="s">
        <v>290</v>
      </c>
      <c r="H137" s="6" t="s">
        <v>406</v>
      </c>
    </row>
    <row r="138" spans="1:10" s="5" customFormat="1">
      <c r="A138" s="5" t="s">
        <v>127</v>
      </c>
      <c r="B138" s="5" t="s">
        <v>143</v>
      </c>
      <c r="C138" s="5">
        <f>SUM(F138:T138)</f>
        <v>130</v>
      </c>
      <c r="D138" s="5">
        <f>SUM(F139:T139)</f>
        <v>231.53</v>
      </c>
      <c r="E138" s="5">
        <f>D138-C138</f>
        <v>101.53</v>
      </c>
      <c r="F138" s="5">
        <v>6</v>
      </c>
      <c r="G138" s="5">
        <v>124</v>
      </c>
    </row>
    <row r="139" spans="1:10">
      <c r="F139">
        <v>21.65</v>
      </c>
      <c r="G139">
        <v>209.88</v>
      </c>
    </row>
    <row r="140" spans="1:10">
      <c r="F140" s="4" t="s">
        <v>56</v>
      </c>
      <c r="G140" s="4" t="s">
        <v>61</v>
      </c>
    </row>
    <row r="141" spans="1:10" s="5" customFormat="1">
      <c r="B141" s="5" t="s">
        <v>146</v>
      </c>
      <c r="C141" s="10">
        <f>SUM(F141:T141)</f>
        <v>90</v>
      </c>
      <c r="D141" s="10">
        <f>SUM(F142:T142)</f>
        <v>104.69999999999999</v>
      </c>
      <c r="E141" s="10">
        <f>D141-C141</f>
        <v>14.699999999999989</v>
      </c>
      <c r="F141" s="10">
        <v>30</v>
      </c>
      <c r="G141" s="11">
        <v>60</v>
      </c>
      <c r="H141" s="10"/>
    </row>
    <row r="142" spans="1:10">
      <c r="F142">
        <v>43.8</v>
      </c>
      <c r="G142" s="4">
        <v>60.9</v>
      </c>
    </row>
    <row r="143" spans="1:10">
      <c r="F143" s="4" t="s">
        <v>137</v>
      </c>
      <c r="G143" s="4" t="s">
        <v>178</v>
      </c>
      <c r="H143" s="4"/>
    </row>
    <row r="144" spans="1:10">
      <c r="B144" t="s">
        <v>145</v>
      </c>
      <c r="C144">
        <f>SUM(C138:C143)</f>
        <v>220</v>
      </c>
      <c r="D144">
        <f>SUM(D138:D143)</f>
        <v>336.23</v>
      </c>
      <c r="E144">
        <f>SUM(E138:E143)</f>
        <v>116.22999999999999</v>
      </c>
      <c r="F144" s="4"/>
      <c r="G144" s="4"/>
      <c r="H144" s="4"/>
    </row>
    <row r="145" spans="1:10" s="7" customFormat="1">
      <c r="A145" s="12" t="s">
        <v>11</v>
      </c>
      <c r="B145" s="7" t="s">
        <v>143</v>
      </c>
      <c r="C145" s="7">
        <f>SUM(F145:T145)</f>
        <v>855</v>
      </c>
      <c r="D145" s="7">
        <f>SUM(F146:T146)</f>
        <v>181.1</v>
      </c>
      <c r="E145" s="7">
        <f>D145-C145</f>
        <v>-673.9</v>
      </c>
      <c r="F145" s="7">
        <v>40</v>
      </c>
      <c r="G145" s="7">
        <v>30</v>
      </c>
      <c r="H145" s="7">
        <v>70</v>
      </c>
      <c r="I145" s="7">
        <v>715</v>
      </c>
    </row>
    <row r="146" spans="1:10">
      <c r="F146">
        <v>50.1</v>
      </c>
      <c r="G146" s="4">
        <v>43</v>
      </c>
      <c r="H146">
        <v>88</v>
      </c>
    </row>
    <row r="147" spans="1:10">
      <c r="F147" s="4" t="s">
        <v>60</v>
      </c>
      <c r="G147" s="4" t="s">
        <v>237</v>
      </c>
      <c r="H147" s="4" t="s">
        <v>260</v>
      </c>
      <c r="I147" s="4" t="s">
        <v>302</v>
      </c>
    </row>
    <row r="148" spans="1:10" s="7" customFormat="1">
      <c r="A148" s="5"/>
      <c r="B148" s="5" t="s">
        <v>146</v>
      </c>
      <c r="C148" s="5">
        <f>SUM(F148:T148)</f>
        <v>275</v>
      </c>
      <c r="D148" s="5">
        <f>SUM(F149:T149)</f>
        <v>309.10000000000002</v>
      </c>
      <c r="E148" s="5">
        <f>D148-C148</f>
        <v>34.100000000000023</v>
      </c>
      <c r="F148" s="5">
        <v>10</v>
      </c>
      <c r="G148" s="11">
        <v>10</v>
      </c>
      <c r="H148" s="11">
        <v>10</v>
      </c>
      <c r="I148" s="5">
        <v>245</v>
      </c>
    </row>
    <row r="149" spans="1:10">
      <c r="F149">
        <v>21.6</v>
      </c>
      <c r="G149" s="4">
        <v>19.899999999999999</v>
      </c>
      <c r="H149" s="4">
        <v>19.3</v>
      </c>
      <c r="I149">
        <v>248.3</v>
      </c>
    </row>
    <row r="150" spans="1:10">
      <c r="F150" s="4" t="s">
        <v>132</v>
      </c>
      <c r="G150" s="4" t="s">
        <v>212</v>
      </c>
      <c r="H150" s="4" t="s">
        <v>196</v>
      </c>
      <c r="I150" s="4" t="s">
        <v>367</v>
      </c>
    </row>
    <row r="151" spans="1:10">
      <c r="B151" t="s">
        <v>145</v>
      </c>
      <c r="C151">
        <f>SUM(C145:C150)</f>
        <v>1130</v>
      </c>
      <c r="D151">
        <f>SUM(D145:D150)</f>
        <v>490.20000000000005</v>
      </c>
      <c r="E151">
        <f>SUM(E145:E150)</f>
        <v>-639.79999999999995</v>
      </c>
      <c r="F151" s="4"/>
      <c r="G151" s="4"/>
    </row>
    <row r="152" spans="1:10" s="10" customFormat="1">
      <c r="A152" s="5" t="s">
        <v>126</v>
      </c>
      <c r="B152" s="10" t="s">
        <v>143</v>
      </c>
      <c r="C152" s="10">
        <f>SUM(F152:T152)</f>
        <v>578</v>
      </c>
      <c r="D152" s="10">
        <f>SUM(F153:T153)</f>
        <v>632.75</v>
      </c>
      <c r="E152" s="10">
        <f>D152-C152</f>
        <v>54.75</v>
      </c>
      <c r="F152" s="10">
        <v>148</v>
      </c>
      <c r="G152" s="10">
        <v>60</v>
      </c>
      <c r="H152" s="10">
        <v>10</v>
      </c>
      <c r="I152" s="10">
        <v>315</v>
      </c>
      <c r="J152" s="10">
        <v>45</v>
      </c>
    </row>
    <row r="153" spans="1:10">
      <c r="F153">
        <v>185</v>
      </c>
      <c r="G153">
        <v>64.5</v>
      </c>
      <c r="H153">
        <v>22</v>
      </c>
      <c r="I153">
        <v>316.25</v>
      </c>
      <c r="J153">
        <v>45</v>
      </c>
    </row>
    <row r="154" spans="1:10">
      <c r="F154" s="4" t="s">
        <v>62</v>
      </c>
      <c r="G154" s="4" t="s">
        <v>184</v>
      </c>
      <c r="H154" s="4" t="s">
        <v>233</v>
      </c>
      <c r="I154" s="4" t="s">
        <v>285</v>
      </c>
      <c r="J154" s="4" t="s">
        <v>324</v>
      </c>
    </row>
    <row r="155" spans="1:10" s="10" customFormat="1">
      <c r="A155" s="5"/>
      <c r="B155" s="5" t="s">
        <v>146</v>
      </c>
      <c r="C155" s="10">
        <f>SUM(F155:T155)</f>
        <v>3023</v>
      </c>
      <c r="D155" s="10">
        <f>SUM(F156:T156)</f>
        <v>3051.75</v>
      </c>
      <c r="E155" s="10">
        <f>D155-C155</f>
        <v>28.75</v>
      </c>
      <c r="F155" s="10">
        <v>2</v>
      </c>
      <c r="G155" s="10">
        <v>40</v>
      </c>
      <c r="H155" s="11">
        <v>2926</v>
      </c>
      <c r="I155" s="10">
        <v>55</v>
      </c>
    </row>
    <row r="156" spans="1:10">
      <c r="F156">
        <v>6.9</v>
      </c>
      <c r="G156">
        <v>60.3</v>
      </c>
      <c r="H156" s="4">
        <v>2926.65</v>
      </c>
      <c r="I156">
        <v>57.9</v>
      </c>
    </row>
    <row r="157" spans="1:10">
      <c r="F157" s="6" t="s">
        <v>49</v>
      </c>
      <c r="G157" s="4" t="s">
        <v>136</v>
      </c>
      <c r="H157" s="4" t="s">
        <v>307</v>
      </c>
      <c r="I157" s="4" t="s">
        <v>329</v>
      </c>
      <c r="J157" s="4"/>
    </row>
    <row r="158" spans="1:10">
      <c r="B158" t="s">
        <v>145</v>
      </c>
      <c r="C158">
        <f>SUM(C152:C157)</f>
        <v>3601</v>
      </c>
      <c r="D158">
        <f>SUM(D152:D157)</f>
        <v>3684.5</v>
      </c>
      <c r="E158">
        <f>SUM(E152:E157)</f>
        <v>83.5</v>
      </c>
      <c r="F158" s="6"/>
      <c r="G158" s="4"/>
      <c r="H158" s="4"/>
    </row>
    <row r="159" spans="1:10" s="7" customFormat="1">
      <c r="A159" s="5" t="s">
        <v>157</v>
      </c>
      <c r="B159" s="5" t="s">
        <v>143</v>
      </c>
      <c r="C159" s="5">
        <f>SUM(F159:T159)</f>
        <v>82</v>
      </c>
      <c r="D159" s="5">
        <f>SUM(F160:T160)</f>
        <v>114.2</v>
      </c>
      <c r="E159" s="5">
        <f>D159-C159</f>
        <v>32.200000000000003</v>
      </c>
      <c r="F159" s="5">
        <v>44</v>
      </c>
      <c r="G159" s="5">
        <v>38</v>
      </c>
    </row>
    <row r="160" spans="1:10">
      <c r="F160">
        <v>46.2</v>
      </c>
      <c r="G160">
        <v>68</v>
      </c>
    </row>
    <row r="161" spans="1:12">
      <c r="F161" s="4" t="s">
        <v>60</v>
      </c>
      <c r="G161" s="4" t="s">
        <v>57</v>
      </c>
    </row>
    <row r="162" spans="1:12" s="7" customFormat="1">
      <c r="A162" s="5"/>
      <c r="B162" s="5" t="s">
        <v>146</v>
      </c>
      <c r="C162" s="10">
        <f>SUM(F162:T162)</f>
        <v>285</v>
      </c>
      <c r="D162" s="10">
        <f>SUM(F163:T163)</f>
        <v>290.10000000000002</v>
      </c>
      <c r="E162" s="10">
        <f>D162-C162</f>
        <v>5.1000000000000227</v>
      </c>
      <c r="F162" s="10">
        <v>40</v>
      </c>
      <c r="G162" s="10">
        <v>245</v>
      </c>
    </row>
    <row r="163" spans="1:12">
      <c r="F163">
        <v>41.8</v>
      </c>
      <c r="G163">
        <v>248.3</v>
      </c>
    </row>
    <row r="164" spans="1:12">
      <c r="F164" s="4" t="s">
        <v>180</v>
      </c>
      <c r="G164" s="4" t="s">
        <v>354</v>
      </c>
    </row>
    <row r="165" spans="1:12">
      <c r="B165" t="s">
        <v>145</v>
      </c>
      <c r="C165">
        <f>SUM(C159:C164)</f>
        <v>367</v>
      </c>
      <c r="D165">
        <f>SUM(D159:D164)</f>
        <v>404.3</v>
      </c>
      <c r="E165">
        <f>SUM(E159:E164)</f>
        <v>37.300000000000026</v>
      </c>
      <c r="F165" s="4"/>
      <c r="G165" s="4"/>
    </row>
    <row r="166" spans="1:12" s="7" customFormat="1">
      <c r="A166" s="12" t="s">
        <v>298</v>
      </c>
      <c r="B166" s="7" t="s">
        <v>143</v>
      </c>
      <c r="C166" s="7">
        <f>SUM(F166:T166)</f>
        <v>1113</v>
      </c>
      <c r="D166" s="7">
        <f>SUM(F167:T167)</f>
        <v>688</v>
      </c>
      <c r="E166" s="7">
        <f>D166-C166</f>
        <v>-425</v>
      </c>
      <c r="F166" s="7">
        <v>308</v>
      </c>
      <c r="G166" s="7">
        <v>10</v>
      </c>
      <c r="H166" s="7">
        <v>270</v>
      </c>
      <c r="I166" s="7">
        <v>45</v>
      </c>
      <c r="J166" s="7">
        <v>480</v>
      </c>
    </row>
    <row r="167" spans="1:12">
      <c r="F167">
        <v>335</v>
      </c>
      <c r="G167">
        <v>20.5</v>
      </c>
      <c r="H167">
        <v>283.5</v>
      </c>
      <c r="I167">
        <v>49</v>
      </c>
    </row>
    <row r="168" spans="1:12">
      <c r="F168" s="4" t="s">
        <v>55</v>
      </c>
      <c r="G168" s="4" t="s">
        <v>220</v>
      </c>
      <c r="H168" s="4" t="s">
        <v>286</v>
      </c>
      <c r="I168" s="4" t="s">
        <v>297</v>
      </c>
      <c r="J168" s="4" t="s">
        <v>435</v>
      </c>
    </row>
    <row r="169" spans="1:12" s="10" customFormat="1">
      <c r="A169" s="5"/>
      <c r="B169" s="5" t="s">
        <v>146</v>
      </c>
      <c r="C169" s="5">
        <f>SUM(F169:T169)</f>
        <v>160</v>
      </c>
      <c r="D169" s="5">
        <f>SUM(F170:T170)</f>
        <v>216.59999999999997</v>
      </c>
      <c r="E169" s="5">
        <f>D169-C169</f>
        <v>56.599999999999966</v>
      </c>
      <c r="F169" s="5">
        <v>10</v>
      </c>
      <c r="G169" s="11">
        <v>10</v>
      </c>
      <c r="H169" s="5">
        <v>30</v>
      </c>
      <c r="I169" s="5">
        <v>30</v>
      </c>
      <c r="J169" s="5">
        <v>10</v>
      </c>
      <c r="K169" s="5">
        <v>70</v>
      </c>
    </row>
    <row r="170" spans="1:12">
      <c r="F170">
        <v>21.2</v>
      </c>
      <c r="G170" s="4">
        <v>22.1</v>
      </c>
      <c r="H170">
        <v>42.4</v>
      </c>
      <c r="I170">
        <v>34.799999999999997</v>
      </c>
      <c r="J170">
        <v>19.3</v>
      </c>
      <c r="K170">
        <v>76.8</v>
      </c>
    </row>
    <row r="171" spans="1:12">
      <c r="F171" s="4" t="s">
        <v>125</v>
      </c>
      <c r="G171" s="4" t="s">
        <v>194</v>
      </c>
      <c r="H171" s="4" t="s">
        <v>206</v>
      </c>
      <c r="I171" s="4" t="s">
        <v>222</v>
      </c>
      <c r="J171" s="4" t="s">
        <v>223</v>
      </c>
      <c r="K171" s="4" t="s">
        <v>278</v>
      </c>
      <c r="L171" s="4"/>
    </row>
    <row r="172" spans="1:12">
      <c r="B172" t="s">
        <v>145</v>
      </c>
      <c r="C172">
        <f>SUM(C166:C171)</f>
        <v>1273</v>
      </c>
      <c r="D172">
        <f>SUM(D166:D171)</f>
        <v>904.59999999999991</v>
      </c>
      <c r="E172">
        <f>SUM(E166:E171)</f>
        <v>-368.40000000000003</v>
      </c>
      <c r="F172" s="4"/>
      <c r="G172" s="4"/>
    </row>
    <row r="173" spans="1:12" s="10" customFormat="1">
      <c r="A173" s="5" t="s">
        <v>256</v>
      </c>
      <c r="B173" s="10" t="s">
        <v>143</v>
      </c>
      <c r="C173" s="10">
        <f>SUM(F173:T173)</f>
        <v>468</v>
      </c>
      <c r="D173" s="10">
        <f>SUM(F174:T174)</f>
        <v>587</v>
      </c>
      <c r="E173" s="10">
        <f>D173-C173</f>
        <v>119</v>
      </c>
      <c r="F173" s="10">
        <v>268</v>
      </c>
      <c r="G173" s="10">
        <v>10</v>
      </c>
      <c r="H173" s="10">
        <v>30</v>
      </c>
      <c r="I173" s="10">
        <v>160</v>
      </c>
    </row>
    <row r="174" spans="1:12">
      <c r="F174">
        <v>335</v>
      </c>
      <c r="G174">
        <v>17</v>
      </c>
      <c r="H174">
        <v>43</v>
      </c>
      <c r="I174">
        <v>192</v>
      </c>
    </row>
    <row r="175" spans="1:12">
      <c r="F175" s="4" t="s">
        <v>55</v>
      </c>
      <c r="G175" s="4" t="s">
        <v>169</v>
      </c>
      <c r="H175" s="4" t="s">
        <v>247</v>
      </c>
      <c r="I175" s="4" t="s">
        <v>316</v>
      </c>
    </row>
    <row r="176" spans="1:12" s="5" customFormat="1">
      <c r="B176" s="5" t="s">
        <v>146</v>
      </c>
      <c r="C176" s="5">
        <f>SUM(F176:T176)</f>
        <v>360</v>
      </c>
      <c r="D176" s="5">
        <f>SUM(F177:T177)</f>
        <v>404</v>
      </c>
      <c r="E176" s="5">
        <f>D176-C176</f>
        <v>44</v>
      </c>
      <c r="F176" s="5">
        <v>30</v>
      </c>
      <c r="G176" s="11">
        <v>10</v>
      </c>
      <c r="H176" s="10">
        <v>10</v>
      </c>
      <c r="I176" s="10">
        <v>30</v>
      </c>
      <c r="J176" s="10">
        <v>55</v>
      </c>
      <c r="K176" s="10">
        <v>170</v>
      </c>
      <c r="L176" s="5">
        <v>55</v>
      </c>
    </row>
    <row r="177" spans="1:12">
      <c r="F177">
        <v>39.6</v>
      </c>
      <c r="G177" s="4">
        <v>19.2</v>
      </c>
      <c r="H177">
        <v>19</v>
      </c>
      <c r="I177">
        <v>38.799999999999997</v>
      </c>
      <c r="J177">
        <v>58.5</v>
      </c>
      <c r="K177">
        <v>171</v>
      </c>
      <c r="L177">
        <v>57.9</v>
      </c>
    </row>
    <row r="178" spans="1:12">
      <c r="F178" s="4" t="s">
        <v>198</v>
      </c>
      <c r="G178" s="4" t="s">
        <v>199</v>
      </c>
      <c r="H178" s="4" t="s">
        <v>214</v>
      </c>
      <c r="I178" s="4" t="s">
        <v>224</v>
      </c>
      <c r="J178" s="4" t="s">
        <v>323</v>
      </c>
      <c r="K178" s="4" t="s">
        <v>353</v>
      </c>
      <c r="L178" s="4" t="s">
        <v>335</v>
      </c>
    </row>
    <row r="179" spans="1:12">
      <c r="B179" t="s">
        <v>145</v>
      </c>
      <c r="C179">
        <f>SUM(C173:C178)</f>
        <v>828</v>
      </c>
      <c r="D179">
        <f>SUM(D173:D178)</f>
        <v>991</v>
      </c>
      <c r="E179">
        <f>SUM(E173:E178)</f>
        <v>163</v>
      </c>
      <c r="F179" s="4"/>
      <c r="G179" s="4"/>
    </row>
    <row r="180" spans="1:12" s="7" customFormat="1">
      <c r="A180" s="24" t="s">
        <v>527</v>
      </c>
      <c r="B180" s="10" t="s">
        <v>146</v>
      </c>
      <c r="C180" s="10">
        <f>SUM(F180:T180)</f>
        <v>120</v>
      </c>
      <c r="D180" s="10">
        <f>SUM(F181:T181)</f>
        <v>182</v>
      </c>
      <c r="E180" s="10">
        <f>D180-C180</f>
        <v>62</v>
      </c>
      <c r="F180" s="10">
        <v>70</v>
      </c>
      <c r="G180" s="10">
        <v>50</v>
      </c>
    </row>
    <row r="181" spans="1:12">
      <c r="F181">
        <v>82</v>
      </c>
      <c r="G181">
        <v>100</v>
      </c>
    </row>
    <row r="182" spans="1:12">
      <c r="F182" s="4" t="s">
        <v>163</v>
      </c>
      <c r="G182" s="4" t="s">
        <v>170</v>
      </c>
    </row>
    <row r="183" spans="1:12" s="10" customFormat="1">
      <c r="A183" s="5"/>
      <c r="B183" s="5" t="s">
        <v>143</v>
      </c>
      <c r="C183" s="5">
        <f>SUM(F183:T183)</f>
        <v>435</v>
      </c>
      <c r="D183" s="5">
        <f>SUM(F184:T184)</f>
        <v>490.5</v>
      </c>
      <c r="E183" s="5">
        <f>D183-C183</f>
        <v>55.5</v>
      </c>
      <c r="F183" s="5">
        <v>70</v>
      </c>
      <c r="G183" s="11">
        <v>10</v>
      </c>
      <c r="H183" s="10">
        <v>30</v>
      </c>
      <c r="I183" s="11">
        <v>30</v>
      </c>
      <c r="J183" s="5">
        <v>295</v>
      </c>
    </row>
    <row r="184" spans="1:12">
      <c r="F184">
        <v>98</v>
      </c>
      <c r="G184" s="4">
        <v>22.5</v>
      </c>
      <c r="H184">
        <v>43</v>
      </c>
      <c r="I184" s="4">
        <v>30</v>
      </c>
      <c r="J184">
        <v>297</v>
      </c>
    </row>
    <row r="185" spans="1:12">
      <c r="F185" s="4" t="s">
        <v>181</v>
      </c>
      <c r="G185" s="4" t="s">
        <v>169</v>
      </c>
      <c r="H185" s="4" t="s">
        <v>254</v>
      </c>
      <c r="I185" s="4" t="s">
        <v>228</v>
      </c>
      <c r="J185" s="4" t="s">
        <v>352</v>
      </c>
    </row>
    <row r="186" spans="1:12" s="24" customFormat="1">
      <c r="B186" s="24" t="s">
        <v>144</v>
      </c>
      <c r="C186" s="24">
        <f>SUM(F186:T186)</f>
        <v>450</v>
      </c>
      <c r="D186" s="24">
        <f>SUM(F187:T187)</f>
        <v>245.6</v>
      </c>
      <c r="E186" s="24">
        <f>D186-C186</f>
        <v>-204.4</v>
      </c>
      <c r="F186" s="24">
        <v>440</v>
      </c>
      <c r="G186" s="33">
        <v>10</v>
      </c>
      <c r="I186" s="33"/>
    </row>
    <row r="187" spans="1:12">
      <c r="F187">
        <v>245.6</v>
      </c>
      <c r="G187" s="4"/>
    </row>
    <row r="188" spans="1:12">
      <c r="F188" s="4" t="s">
        <v>98</v>
      </c>
      <c r="G188" s="26" t="s">
        <v>526</v>
      </c>
    </row>
    <row r="189" spans="1:12">
      <c r="B189" t="s">
        <v>145</v>
      </c>
      <c r="C189">
        <f>SUM(C180:C188)</f>
        <v>1005</v>
      </c>
      <c r="D189">
        <f>SUM(D180:D188)</f>
        <v>918.1</v>
      </c>
      <c r="E189">
        <f>SUM(E180:E188)</f>
        <v>-86.9</v>
      </c>
      <c r="F189" s="4"/>
      <c r="G189" s="4"/>
    </row>
    <row r="190" spans="1:12">
      <c r="A190" s="24" t="s">
        <v>528</v>
      </c>
      <c r="B190" s="5" t="s">
        <v>144</v>
      </c>
      <c r="C190" s="10">
        <f>SUM(F190:T190)</f>
        <v>460</v>
      </c>
      <c r="D190" s="10">
        <f>SUM(F191:T191)</f>
        <v>461.8</v>
      </c>
      <c r="E190" s="10">
        <f>D190-C190</f>
        <v>1.8000000000000114</v>
      </c>
      <c r="F190" s="11">
        <v>460</v>
      </c>
      <c r="G190" s="4"/>
      <c r="L190" s="6"/>
    </row>
    <row r="191" spans="1:12">
      <c r="F191" s="4">
        <v>461.8</v>
      </c>
      <c r="G191" s="4"/>
      <c r="L191" s="6"/>
    </row>
    <row r="192" spans="1:12">
      <c r="F192" s="4" t="s">
        <v>95</v>
      </c>
      <c r="G192" s="4"/>
      <c r="L192" s="6"/>
    </row>
    <row r="193" spans="1:12" s="24" customFormat="1">
      <c r="B193" s="24" t="s">
        <v>146</v>
      </c>
      <c r="C193" s="24">
        <f>SUM(F193:T193)</f>
        <v>910.8</v>
      </c>
      <c r="D193" s="24">
        <f>SUM(F194:T194)</f>
        <v>698.80000000000007</v>
      </c>
      <c r="E193" s="24">
        <f>D193-C193</f>
        <v>-211.99999999999989</v>
      </c>
      <c r="F193" s="24">
        <v>20</v>
      </c>
      <c r="G193" s="24">
        <v>4</v>
      </c>
      <c r="H193" s="24">
        <v>18</v>
      </c>
      <c r="I193" s="24">
        <v>868.8</v>
      </c>
    </row>
    <row r="194" spans="1:12">
      <c r="F194">
        <v>40.799999999999997</v>
      </c>
      <c r="G194">
        <v>19.2</v>
      </c>
      <c r="H194">
        <v>39.200000000000003</v>
      </c>
      <c r="I194">
        <v>599.6</v>
      </c>
      <c r="K194" s="6"/>
      <c r="L194" s="6"/>
    </row>
    <row r="195" spans="1:12">
      <c r="F195" s="4" t="s">
        <v>128</v>
      </c>
      <c r="G195" s="6" t="s">
        <v>133</v>
      </c>
      <c r="H195" s="6" t="s">
        <v>140</v>
      </c>
      <c r="I195" s="4" t="s">
        <v>296</v>
      </c>
      <c r="J195" s="26" t="s">
        <v>545</v>
      </c>
      <c r="K195" s="25"/>
      <c r="L195" s="6"/>
    </row>
    <row r="196" spans="1:12">
      <c r="B196" t="s">
        <v>145</v>
      </c>
      <c r="C196">
        <f>SUM(C190:C195)</f>
        <v>1370.8</v>
      </c>
      <c r="D196">
        <f>SUM(D190:D195)</f>
        <v>1160.6000000000001</v>
      </c>
      <c r="E196">
        <f>SUM(E190:E195)</f>
        <v>-210.19999999999987</v>
      </c>
      <c r="F196" s="4"/>
      <c r="G196" s="4"/>
      <c r="H196" s="6"/>
      <c r="I196" s="6"/>
      <c r="J196" s="6"/>
      <c r="K196" s="6"/>
      <c r="L196" s="6"/>
    </row>
    <row r="197" spans="1:12" s="2" customFormat="1">
      <c r="A197" s="5" t="s">
        <v>142</v>
      </c>
      <c r="B197" s="5" t="s">
        <v>146</v>
      </c>
      <c r="C197" s="5">
        <f>SUM(F197:T197)</f>
        <v>160</v>
      </c>
      <c r="D197" s="5">
        <f>SUM(F198:T198)</f>
        <v>172.9</v>
      </c>
      <c r="E197" s="5">
        <f>D197-C197</f>
        <v>12.900000000000006</v>
      </c>
      <c r="F197" s="5">
        <v>150</v>
      </c>
      <c r="G197" s="5">
        <v>10</v>
      </c>
    </row>
    <row r="198" spans="1:12">
      <c r="F198">
        <v>153</v>
      </c>
      <c r="G198">
        <v>19.899999999999999</v>
      </c>
    </row>
    <row r="199" spans="1:12">
      <c r="F199" s="4" t="s">
        <v>167</v>
      </c>
      <c r="G199" s="4" t="s">
        <v>212</v>
      </c>
      <c r="H199" s="4"/>
    </row>
    <row r="200" spans="1:12" s="10" customFormat="1">
      <c r="A200" s="5" t="s">
        <v>221</v>
      </c>
      <c r="B200" s="10" t="s">
        <v>146</v>
      </c>
      <c r="C200" s="10">
        <f>SUM(F200:T200)</f>
        <v>200</v>
      </c>
      <c r="D200" s="10">
        <f>SUM(F201:T201)</f>
        <v>209.8</v>
      </c>
      <c r="E200" s="10">
        <f>D200-C200</f>
        <v>9.8000000000000114</v>
      </c>
      <c r="F200" s="10">
        <v>30</v>
      </c>
      <c r="G200" s="10">
        <v>170</v>
      </c>
    </row>
    <row r="201" spans="1:12">
      <c r="F201">
        <v>38.799999999999997</v>
      </c>
      <c r="G201">
        <v>171</v>
      </c>
    </row>
    <row r="202" spans="1:12">
      <c r="F202" s="4" t="s">
        <v>225</v>
      </c>
      <c r="G202" s="4" t="s">
        <v>356</v>
      </c>
    </row>
    <row r="203" spans="1:12" s="12" customFormat="1">
      <c r="A203" s="5"/>
      <c r="B203" s="5" t="s">
        <v>143</v>
      </c>
      <c r="C203" s="5">
        <f>SUM(F203:T203)</f>
        <v>805</v>
      </c>
      <c r="D203" s="5">
        <f>SUM(F204:T204)</f>
        <v>820</v>
      </c>
      <c r="E203" s="5">
        <f>D203-C203</f>
        <v>15</v>
      </c>
      <c r="F203" s="5">
        <v>10</v>
      </c>
      <c r="G203" s="5">
        <v>795</v>
      </c>
    </row>
    <row r="204" spans="1:12">
      <c r="F204">
        <v>23.5</v>
      </c>
      <c r="G204" s="4">
        <v>796.5</v>
      </c>
    </row>
    <row r="205" spans="1:12">
      <c r="F205" s="4" t="s">
        <v>234</v>
      </c>
      <c r="G205" s="4" t="s">
        <v>200</v>
      </c>
    </row>
    <row r="206" spans="1:12">
      <c r="B206" t="s">
        <v>145</v>
      </c>
      <c r="C206">
        <f>SUM(C197:C205)</f>
        <v>1165</v>
      </c>
      <c r="D206">
        <f>SUM(D197:D205)</f>
        <v>1202.7</v>
      </c>
      <c r="E206">
        <f>SUM(E197:E205)</f>
        <v>37.700000000000017</v>
      </c>
      <c r="F206" s="4"/>
      <c r="G206" s="4"/>
    </row>
    <row r="207" spans="1:12" s="10" customFormat="1">
      <c r="A207" s="5" t="s">
        <v>9</v>
      </c>
      <c r="B207" s="5" t="s">
        <v>143</v>
      </c>
      <c r="C207" s="5">
        <f>SUM(F207:T207)</f>
        <v>706</v>
      </c>
      <c r="D207" s="5">
        <f>SUM(F208:T208)</f>
        <v>823.2</v>
      </c>
      <c r="E207" s="5">
        <f>D207-C207</f>
        <v>117.20000000000005</v>
      </c>
      <c r="F207" s="5">
        <v>514</v>
      </c>
      <c r="G207" s="5">
        <v>12</v>
      </c>
      <c r="H207" s="10">
        <v>30</v>
      </c>
      <c r="I207" s="10">
        <v>95</v>
      </c>
      <c r="J207" s="10">
        <v>55</v>
      </c>
    </row>
    <row r="208" spans="1:12">
      <c r="F208">
        <v>609</v>
      </c>
      <c r="G208">
        <v>14</v>
      </c>
      <c r="H208">
        <v>43</v>
      </c>
      <c r="I208">
        <v>99</v>
      </c>
      <c r="J208">
        <v>58.2</v>
      </c>
    </row>
    <row r="209" spans="1:10">
      <c r="F209" s="4" t="s">
        <v>54</v>
      </c>
      <c r="G209" s="4" t="s">
        <v>59</v>
      </c>
      <c r="H209" s="4" t="s">
        <v>228</v>
      </c>
      <c r="I209" s="4" t="s">
        <v>355</v>
      </c>
      <c r="J209" s="4" t="s">
        <v>359</v>
      </c>
    </row>
    <row r="210" spans="1:10">
      <c r="B210" s="5" t="s">
        <v>144</v>
      </c>
      <c r="C210" s="5">
        <f>SUM(F210:T210)</f>
        <v>10</v>
      </c>
      <c r="D210" s="5">
        <f>SUM(F211:T211)</f>
        <v>16.5</v>
      </c>
      <c r="E210" s="5">
        <f>D210-C210</f>
        <v>6.5</v>
      </c>
      <c r="F210" s="11">
        <v>10</v>
      </c>
    </row>
    <row r="211" spans="1:10">
      <c r="F211" s="4">
        <v>16.5</v>
      </c>
    </row>
    <row r="212" spans="1:10">
      <c r="F212" s="4" t="s">
        <v>50</v>
      </c>
    </row>
    <row r="213" spans="1:10">
      <c r="B213" t="s">
        <v>145</v>
      </c>
      <c r="C213">
        <f>SUM(C207:C212)</f>
        <v>716</v>
      </c>
      <c r="D213">
        <f>SUM(D207:D212)</f>
        <v>839.7</v>
      </c>
      <c r="E213">
        <f>SUM(E207:E212)</f>
        <v>123.70000000000005</v>
      </c>
      <c r="F213" s="4"/>
    </row>
    <row r="214" spans="1:10">
      <c r="A214" t="s">
        <v>21</v>
      </c>
      <c r="B214" t="s">
        <v>143</v>
      </c>
      <c r="C214">
        <f>SUM(F214:T214)</f>
        <v>28</v>
      </c>
      <c r="D214">
        <f>SUM(F215:T215)</f>
        <v>52.26</v>
      </c>
      <c r="E214">
        <f>D214-C214</f>
        <v>24.259999999999998</v>
      </c>
      <c r="F214">
        <v>28</v>
      </c>
    </row>
    <row r="215" spans="1:10">
      <c r="F215">
        <v>52.26</v>
      </c>
    </row>
    <row r="216" spans="1:10">
      <c r="F216" s="4" t="s">
        <v>57</v>
      </c>
    </row>
    <row r="217" spans="1:10" s="12" customFormat="1">
      <c r="A217" s="12" t="s">
        <v>104</v>
      </c>
      <c r="B217" s="5" t="s">
        <v>143</v>
      </c>
      <c r="C217" s="5">
        <f>SUM(F217:T217)</f>
        <v>334</v>
      </c>
      <c r="D217" s="5">
        <f>SUM(F218:T218)</f>
        <v>350</v>
      </c>
      <c r="E217" s="5">
        <f>D217-C217</f>
        <v>16</v>
      </c>
      <c r="F217" s="5">
        <v>334</v>
      </c>
    </row>
    <row r="218" spans="1:10">
      <c r="F218">
        <v>350</v>
      </c>
    </row>
    <row r="219" spans="1:10">
      <c r="F219" s="4" t="s">
        <v>63</v>
      </c>
    </row>
    <row r="220" spans="1:10" s="7" customFormat="1">
      <c r="A220" s="12"/>
      <c r="B220" s="12" t="s">
        <v>146</v>
      </c>
      <c r="C220" s="7">
        <f>SUM(F220:T220)</f>
        <v>1231</v>
      </c>
      <c r="D220" s="7">
        <f>SUM(F221:T221)</f>
        <v>317.25</v>
      </c>
      <c r="E220" s="12">
        <f>D220-C220</f>
        <v>-913.75</v>
      </c>
      <c r="F220" s="12">
        <v>32</v>
      </c>
      <c r="G220" s="12">
        <v>884</v>
      </c>
      <c r="H220" s="12">
        <v>315</v>
      </c>
    </row>
    <row r="221" spans="1:10">
      <c r="F221">
        <v>38.4</v>
      </c>
      <c r="G221">
        <v>182.35</v>
      </c>
      <c r="H221">
        <v>96.5</v>
      </c>
    </row>
    <row r="222" spans="1:10">
      <c r="F222" s="6" t="s">
        <v>106</v>
      </c>
      <c r="G222" s="6" t="s">
        <v>320</v>
      </c>
      <c r="H222" s="6" t="s">
        <v>474</v>
      </c>
    </row>
    <row r="223" spans="1:10">
      <c r="B223" t="s">
        <v>145</v>
      </c>
      <c r="C223">
        <f>SUM(C217:C222)</f>
        <v>1565</v>
      </c>
      <c r="D223">
        <f>SUM(D217:D222)</f>
        <v>667.25</v>
      </c>
      <c r="E223">
        <f>SUM(E217:E222)</f>
        <v>-897.75</v>
      </c>
      <c r="F223" s="4"/>
      <c r="G223" s="6"/>
      <c r="H223" s="6"/>
    </row>
    <row r="224" spans="1:10" s="10" customFormat="1">
      <c r="A224" s="5" t="s">
        <v>387</v>
      </c>
      <c r="B224" s="5" t="s">
        <v>144</v>
      </c>
      <c r="C224" s="5">
        <f>SUM(F224:T224)</f>
        <v>820</v>
      </c>
      <c r="D224" s="5">
        <f>SUM(F225:T225)</f>
        <v>887.65</v>
      </c>
      <c r="E224" s="5">
        <f>D224-C224</f>
        <v>67.649999999999977</v>
      </c>
      <c r="F224" s="5">
        <v>820</v>
      </c>
      <c r="H224" s="5"/>
      <c r="I224" s="5"/>
    </row>
    <row r="225" spans="1:13">
      <c r="F225">
        <v>887.65</v>
      </c>
    </row>
    <row r="226" spans="1:13">
      <c r="F226" s="4" t="s">
        <v>457</v>
      </c>
      <c r="G226" s="4"/>
      <c r="H226" s="4"/>
      <c r="I226" s="4"/>
      <c r="J226" s="4"/>
      <c r="K226" s="4"/>
      <c r="L226" s="4"/>
      <c r="M226" s="4"/>
    </row>
    <row r="227" spans="1:13" s="5" customFormat="1">
      <c r="A227" s="5" t="s">
        <v>156</v>
      </c>
      <c r="B227" s="5" t="s">
        <v>144</v>
      </c>
      <c r="C227" s="5">
        <f>SUM(F227:T227)</f>
        <v>25</v>
      </c>
      <c r="D227" s="5">
        <f>SUM(F228:T228)</f>
        <v>28.5</v>
      </c>
      <c r="E227" s="5">
        <f>D227-C227</f>
        <v>3.5</v>
      </c>
      <c r="F227" s="5">
        <v>25</v>
      </c>
      <c r="G227" s="10"/>
    </row>
    <row r="228" spans="1:13">
      <c r="F228">
        <v>28.5</v>
      </c>
    </row>
    <row r="229" spans="1:13">
      <c r="F229" s="4" t="s">
        <v>66</v>
      </c>
      <c r="G229" s="4"/>
      <c r="H229" s="4"/>
    </row>
    <row r="230" spans="1:13">
      <c r="A230" s="5" t="s">
        <v>71</v>
      </c>
      <c r="B230" t="s">
        <v>144</v>
      </c>
      <c r="C230">
        <f>SUM(F230:T230)</f>
        <v>240</v>
      </c>
      <c r="D230">
        <f>SUM(F231:T231)</f>
        <v>283.29999999999995</v>
      </c>
      <c r="E230">
        <f>D230-C230</f>
        <v>43.299999999999955</v>
      </c>
      <c r="F230">
        <v>10</v>
      </c>
      <c r="G230">
        <v>25</v>
      </c>
      <c r="H230">
        <v>150</v>
      </c>
      <c r="I230">
        <v>45</v>
      </c>
      <c r="J230">
        <v>10</v>
      </c>
    </row>
    <row r="231" spans="1:13">
      <c r="F231">
        <v>20.3</v>
      </c>
      <c r="G231">
        <v>41.4</v>
      </c>
      <c r="H231">
        <v>156</v>
      </c>
      <c r="I231">
        <v>46.4</v>
      </c>
      <c r="J231">
        <v>19.2</v>
      </c>
    </row>
    <row r="232" spans="1:13">
      <c r="F232" s="4" t="s">
        <v>50</v>
      </c>
      <c r="G232" s="4" t="s">
        <v>66</v>
      </c>
      <c r="H232" s="4" t="s">
        <v>76</v>
      </c>
      <c r="I232" s="4" t="s">
        <v>70</v>
      </c>
      <c r="J232" s="4" t="s">
        <v>50</v>
      </c>
    </row>
    <row r="233" spans="1:13" s="12" customFormat="1">
      <c r="A233" s="5"/>
      <c r="B233" s="5" t="s">
        <v>146</v>
      </c>
      <c r="C233" s="5">
        <f>SUM(F233:T233)</f>
        <v>172</v>
      </c>
      <c r="D233" s="5">
        <f>SUM(F234:T234)</f>
        <v>212.7</v>
      </c>
      <c r="E233" s="5">
        <f>D233-C233</f>
        <v>40.699999999999989</v>
      </c>
      <c r="F233" s="11">
        <v>20</v>
      </c>
      <c r="G233" s="11">
        <v>12</v>
      </c>
      <c r="H233" s="11">
        <v>4</v>
      </c>
      <c r="I233" s="11">
        <v>136</v>
      </c>
      <c r="L233" s="15"/>
      <c r="M233" s="15"/>
    </row>
    <row r="234" spans="1:13">
      <c r="F234" s="4">
        <v>34.5</v>
      </c>
      <c r="G234" s="4">
        <v>21</v>
      </c>
      <c r="H234" s="4">
        <v>17.2</v>
      </c>
      <c r="I234" s="4">
        <v>140</v>
      </c>
    </row>
    <row r="235" spans="1:13">
      <c r="F235" s="6" t="s">
        <v>164</v>
      </c>
      <c r="G235" s="6" t="s">
        <v>154</v>
      </c>
      <c r="H235" s="6" t="s">
        <v>47</v>
      </c>
      <c r="I235" s="6" t="s">
        <v>165</v>
      </c>
      <c r="L235" s="6"/>
      <c r="M235" s="6"/>
    </row>
    <row r="236" spans="1:13">
      <c r="B236" t="s">
        <v>145</v>
      </c>
      <c r="C236">
        <f>SUM(C230:C235)</f>
        <v>412</v>
      </c>
      <c r="D236">
        <f>SUM(D230:D235)</f>
        <v>495.99999999999994</v>
      </c>
      <c r="E236">
        <f>SUM(E230:E235)</f>
        <v>83.999999999999943</v>
      </c>
      <c r="F236" s="4"/>
      <c r="G236" s="4"/>
      <c r="H236" s="4"/>
      <c r="I236" s="4"/>
      <c r="J236" s="4"/>
    </row>
    <row r="237" spans="1:13">
      <c r="A237" t="s">
        <v>78</v>
      </c>
      <c r="B237" t="s">
        <v>144</v>
      </c>
      <c r="C237">
        <f>SUM(F237:T237)</f>
        <v>40</v>
      </c>
      <c r="D237">
        <f>SUM(F238:T238)</f>
        <v>71.45</v>
      </c>
      <c r="E237">
        <f>D237-C237</f>
        <v>31.450000000000003</v>
      </c>
      <c r="F237">
        <v>5</v>
      </c>
      <c r="G237">
        <v>20</v>
      </c>
      <c r="H237">
        <v>15</v>
      </c>
    </row>
    <row r="238" spans="1:13">
      <c r="F238">
        <v>9.65</v>
      </c>
      <c r="G238">
        <v>41.2</v>
      </c>
      <c r="H238">
        <v>20.6</v>
      </c>
    </row>
    <row r="239" spans="1:13">
      <c r="F239" s="4" t="s">
        <v>50</v>
      </c>
      <c r="G239" s="4" t="s">
        <v>50</v>
      </c>
      <c r="H239" s="4" t="s">
        <v>66</v>
      </c>
    </row>
    <row r="240" spans="1:13" s="7" customFormat="1">
      <c r="A240" s="12" t="s">
        <v>319</v>
      </c>
      <c r="B240" s="12" t="s">
        <v>144</v>
      </c>
      <c r="C240" s="12">
        <f>SUM(F240:T240)</f>
        <v>1650</v>
      </c>
      <c r="D240" s="12">
        <f>SUM(F241:T241)</f>
        <v>1025</v>
      </c>
      <c r="E240" s="12">
        <f>D240-C240</f>
        <v>-625</v>
      </c>
      <c r="F240" s="12">
        <v>5</v>
      </c>
      <c r="G240" s="12">
        <v>15</v>
      </c>
      <c r="H240" s="12">
        <v>10</v>
      </c>
      <c r="I240" s="12">
        <v>550</v>
      </c>
      <c r="J240" s="7">
        <v>1070</v>
      </c>
    </row>
    <row r="241" spans="1:12">
      <c r="F241">
        <v>9.5</v>
      </c>
      <c r="G241" s="4">
        <v>20.6</v>
      </c>
      <c r="H241">
        <v>20.399999999999999</v>
      </c>
      <c r="I241">
        <v>562.70000000000005</v>
      </c>
      <c r="J241">
        <v>411.8</v>
      </c>
    </row>
    <row r="242" spans="1:12">
      <c r="F242" s="4" t="s">
        <v>50</v>
      </c>
      <c r="G242" s="4" t="s">
        <v>66</v>
      </c>
      <c r="H242" s="4" t="s">
        <v>50</v>
      </c>
      <c r="I242" s="4" t="s">
        <v>185</v>
      </c>
      <c r="J242" s="4" t="s">
        <v>287</v>
      </c>
      <c r="K242" s="4" t="s">
        <v>493</v>
      </c>
      <c r="L242" s="4"/>
    </row>
    <row r="243" spans="1:12" s="10" customFormat="1">
      <c r="A243" s="5" t="s">
        <v>138</v>
      </c>
      <c r="B243" s="5" t="s">
        <v>144</v>
      </c>
      <c r="C243" s="5">
        <f>SUM(F243:T243)</f>
        <v>630</v>
      </c>
      <c r="D243" s="5">
        <f>SUM(F244:T244)</f>
        <v>642.6</v>
      </c>
      <c r="E243" s="5">
        <f>D243-C243</f>
        <v>12.600000000000023</v>
      </c>
      <c r="F243" s="5">
        <v>50</v>
      </c>
      <c r="G243" s="5">
        <v>580</v>
      </c>
    </row>
    <row r="244" spans="1:12">
      <c r="F244">
        <v>54.6</v>
      </c>
      <c r="G244" s="4">
        <v>588</v>
      </c>
    </row>
    <row r="245" spans="1:12">
      <c r="F245" s="4" t="s">
        <v>66</v>
      </c>
      <c r="G245" s="4" t="s">
        <v>311</v>
      </c>
      <c r="H245" s="4"/>
    </row>
    <row r="246" spans="1:12">
      <c r="A246" t="s">
        <v>15</v>
      </c>
      <c r="B246" t="s">
        <v>143</v>
      </c>
      <c r="C246">
        <f>SUM(F246:T246)</f>
        <v>12</v>
      </c>
      <c r="D246">
        <f>SUM(F247:T247)</f>
        <v>32.119999999999997</v>
      </c>
      <c r="E246">
        <f>D246-C246</f>
        <v>20.119999999999997</v>
      </c>
      <c r="F246">
        <v>12</v>
      </c>
    </row>
    <row r="247" spans="1:12">
      <c r="F247">
        <v>32.119999999999997</v>
      </c>
    </row>
    <row r="248" spans="1:12">
      <c r="F248" s="4" t="s">
        <v>56</v>
      </c>
    </row>
    <row r="249" spans="1:12" s="10" customFormat="1">
      <c r="A249" s="5" t="s">
        <v>492</v>
      </c>
      <c r="B249" s="5" t="s">
        <v>144</v>
      </c>
      <c r="C249" s="5">
        <f>SUM(F249:T249)</f>
        <v>935</v>
      </c>
      <c r="D249" s="5">
        <f>SUM(F250:T250)</f>
        <v>935</v>
      </c>
      <c r="E249" s="5">
        <f>D249-C249</f>
        <v>0</v>
      </c>
      <c r="F249" s="5">
        <v>935</v>
      </c>
    </row>
    <row r="250" spans="1:12">
      <c r="F250">
        <v>935</v>
      </c>
    </row>
    <row r="251" spans="1:12">
      <c r="F251" s="4" t="s">
        <v>475</v>
      </c>
      <c r="G251" s="4"/>
    </row>
    <row r="252" spans="1:12" s="10" customFormat="1">
      <c r="A252" s="5" t="s">
        <v>362</v>
      </c>
      <c r="B252" s="5" t="s">
        <v>143</v>
      </c>
      <c r="C252" s="5">
        <f>SUM(F252:S252)</f>
        <v>83</v>
      </c>
      <c r="D252" s="5">
        <f>SUM(F253:S253)</f>
        <v>127.32</v>
      </c>
      <c r="E252" s="5">
        <f>D252-C252</f>
        <v>44.319999999999993</v>
      </c>
      <c r="F252" s="5">
        <v>8</v>
      </c>
      <c r="G252" s="5">
        <v>20</v>
      </c>
      <c r="H252" s="5">
        <v>5</v>
      </c>
      <c r="I252" s="5">
        <v>50</v>
      </c>
    </row>
    <row r="253" spans="1:12">
      <c r="F253">
        <v>16.059999999999999</v>
      </c>
      <c r="G253">
        <v>43.76</v>
      </c>
      <c r="H253">
        <v>17.5</v>
      </c>
      <c r="I253">
        <v>50</v>
      </c>
    </row>
    <row r="254" spans="1:12">
      <c r="F254" s="4" t="s">
        <v>59</v>
      </c>
      <c r="G254" s="4" t="s">
        <v>59</v>
      </c>
      <c r="H254" s="4" t="s">
        <v>56</v>
      </c>
      <c r="I254" s="4" t="s">
        <v>368</v>
      </c>
    </row>
    <row r="255" spans="1:12">
      <c r="B255" t="s">
        <v>144</v>
      </c>
      <c r="C255">
        <f>SUM(F255:S255)</f>
        <v>1410</v>
      </c>
      <c r="D255">
        <f>SUM(F256:S256)</f>
        <v>1419.8</v>
      </c>
      <c r="E255">
        <f>D255-C255</f>
        <v>9.7999999999999545</v>
      </c>
      <c r="F255">
        <v>1410</v>
      </c>
      <c r="G255" s="4"/>
      <c r="H255" s="4"/>
      <c r="I255" s="4"/>
    </row>
    <row r="256" spans="1:12">
      <c r="F256">
        <v>1419.8</v>
      </c>
      <c r="G256" s="4"/>
      <c r="H256" s="4"/>
      <c r="I256" s="4"/>
    </row>
    <row r="257" spans="1:14">
      <c r="F257" s="4" t="s">
        <v>100</v>
      </c>
      <c r="G257" s="4"/>
      <c r="H257" s="4"/>
      <c r="I257" s="4"/>
    </row>
    <row r="258" spans="1:14">
      <c r="B258" t="s">
        <v>145</v>
      </c>
      <c r="C258">
        <f>SUM(C252:C257)</f>
        <v>1493</v>
      </c>
      <c r="D258">
        <f>SUM(D252:D257)</f>
        <v>1547.12</v>
      </c>
      <c r="E258">
        <f>SUM(E252:E257)</f>
        <v>54.119999999999948</v>
      </c>
      <c r="F258" s="4"/>
      <c r="G258" s="4"/>
      <c r="H258" s="4"/>
      <c r="I258" s="4"/>
    </row>
    <row r="259" spans="1:14">
      <c r="A259" t="s">
        <v>22</v>
      </c>
      <c r="B259" t="s">
        <v>143</v>
      </c>
      <c r="C259">
        <f>SUM(F259:T259)</f>
        <v>4</v>
      </c>
      <c r="D259">
        <f>SUM(F260:T260)</f>
        <v>11.99</v>
      </c>
      <c r="E259">
        <f>D259-C259</f>
        <v>7.99</v>
      </c>
      <c r="F259">
        <v>4</v>
      </c>
    </row>
    <row r="260" spans="1:14">
      <c r="F260">
        <v>11.99</v>
      </c>
    </row>
    <row r="261" spans="1:14">
      <c r="F261" s="4" t="s">
        <v>56</v>
      </c>
    </row>
    <row r="262" spans="1:14">
      <c r="A262" t="s">
        <v>101</v>
      </c>
      <c r="B262" t="s">
        <v>143</v>
      </c>
      <c r="C262">
        <f>SUM(F262:T262)</f>
        <v>1340</v>
      </c>
      <c r="D262">
        <f>SUM(F263:T263)</f>
        <v>1408.47</v>
      </c>
      <c r="E262">
        <f>D262-C262</f>
        <v>68.470000000000027</v>
      </c>
      <c r="F262">
        <v>16</v>
      </c>
      <c r="G262">
        <v>1324</v>
      </c>
    </row>
    <row r="263" spans="1:14">
      <c r="F263">
        <v>35.97</v>
      </c>
      <c r="G263">
        <v>1372.5</v>
      </c>
    </row>
    <row r="264" spans="1:14">
      <c r="F264" s="4" t="s">
        <v>59</v>
      </c>
      <c r="G264" s="4" t="s">
        <v>103</v>
      </c>
    </row>
    <row r="265" spans="1:14">
      <c r="A265" t="s">
        <v>43</v>
      </c>
      <c r="B265" t="s">
        <v>143</v>
      </c>
      <c r="C265">
        <f>SUM(F265:T265)</f>
        <v>28</v>
      </c>
      <c r="D265">
        <f>SUM(F266:T266)</f>
        <v>46.5</v>
      </c>
      <c r="E265">
        <f>D265-C265</f>
        <v>18.5</v>
      </c>
      <c r="F265">
        <v>28</v>
      </c>
    </row>
    <row r="266" spans="1:14">
      <c r="F266">
        <v>46.5</v>
      </c>
    </row>
    <row r="267" spans="1:14">
      <c r="F267" s="4" t="s">
        <v>57</v>
      </c>
    </row>
    <row r="268" spans="1:14" s="10" customFormat="1">
      <c r="A268" s="5" t="s">
        <v>119</v>
      </c>
      <c r="B268" s="5" t="s">
        <v>143</v>
      </c>
      <c r="C268" s="5">
        <f>SUM(F268:T268)</f>
        <v>1375</v>
      </c>
      <c r="D268" s="5">
        <f>SUM(F269:T269)</f>
        <v>1758</v>
      </c>
      <c r="E268" s="5">
        <f>D268-C268</f>
        <v>383</v>
      </c>
      <c r="F268" s="5">
        <v>575</v>
      </c>
      <c r="G268" s="10">
        <v>800</v>
      </c>
    </row>
    <row r="269" spans="1:14">
      <c r="F269">
        <v>953</v>
      </c>
      <c r="G269">
        <v>805</v>
      </c>
    </row>
    <row r="270" spans="1:14">
      <c r="F270" s="4" t="s">
        <v>463</v>
      </c>
      <c r="G270" s="4" t="s">
        <v>61</v>
      </c>
      <c r="H270" s="4"/>
      <c r="I270" s="4"/>
      <c r="J270" s="4"/>
      <c r="K270" s="4"/>
      <c r="L270" s="4"/>
      <c r="M270" s="4"/>
      <c r="N270" s="4"/>
    </row>
    <row r="271" spans="1:14" s="5" customFormat="1">
      <c r="B271" s="5" t="s">
        <v>146</v>
      </c>
      <c r="C271" s="5">
        <f>SUM(F271:T271)</f>
        <v>125</v>
      </c>
      <c r="D271" s="5">
        <f>SUM(F272:T272)</f>
        <v>130.69999999999999</v>
      </c>
      <c r="E271" s="5">
        <f>D271-C271</f>
        <v>5.6999999999999886</v>
      </c>
      <c r="F271" s="5">
        <v>70</v>
      </c>
      <c r="G271" s="11">
        <v>55</v>
      </c>
      <c r="H271" s="11"/>
    </row>
    <row r="272" spans="1:14">
      <c r="F272">
        <v>72.8</v>
      </c>
      <c r="G272" s="4">
        <v>57.9</v>
      </c>
      <c r="H272" s="4"/>
    </row>
    <row r="273" spans="1:8">
      <c r="F273" s="4" t="s">
        <v>178</v>
      </c>
      <c r="G273" s="4" t="s">
        <v>339</v>
      </c>
      <c r="H273" s="4"/>
    </row>
    <row r="274" spans="1:8">
      <c r="B274" t="s">
        <v>145</v>
      </c>
      <c r="C274">
        <f>SUM(C268:C273)</f>
        <v>1500</v>
      </c>
      <c r="D274">
        <f>SUM(D268:D273)</f>
        <v>1888.7</v>
      </c>
      <c r="E274">
        <f>SUM(E268:E273)</f>
        <v>388.7</v>
      </c>
      <c r="F274" s="4"/>
      <c r="G274" s="4"/>
      <c r="H274" s="4"/>
    </row>
    <row r="275" spans="1:8" s="5" customFormat="1">
      <c r="A275" s="5" t="s">
        <v>124</v>
      </c>
      <c r="B275" s="5" t="s">
        <v>144</v>
      </c>
      <c r="C275" s="5">
        <f>SUM(F275:T275)</f>
        <v>70</v>
      </c>
      <c r="D275" s="5">
        <f>SUM(F276:T276)</f>
        <v>84.9</v>
      </c>
      <c r="E275" s="5">
        <f>D275-C275</f>
        <v>14.900000000000006</v>
      </c>
      <c r="F275" s="5">
        <v>20</v>
      </c>
      <c r="G275" s="5">
        <v>50</v>
      </c>
    </row>
    <row r="276" spans="1:8">
      <c r="F276">
        <v>28.1</v>
      </c>
      <c r="G276">
        <v>56.8</v>
      </c>
    </row>
    <row r="277" spans="1:8">
      <c r="F277" s="4" t="s">
        <v>50</v>
      </c>
      <c r="G277" s="4" t="s">
        <v>70</v>
      </c>
      <c r="H277" s="4"/>
    </row>
    <row r="278" spans="1:8" s="10" customFormat="1">
      <c r="A278" s="5" t="s">
        <v>158</v>
      </c>
      <c r="B278" s="5" t="s">
        <v>143</v>
      </c>
      <c r="C278" s="5">
        <f>SUM(F278:T278)</f>
        <v>264</v>
      </c>
      <c r="D278" s="5">
        <f>SUM(F279:T279)</f>
        <v>265.05</v>
      </c>
      <c r="E278" s="5">
        <f>D278-C278</f>
        <v>1.0500000000000114</v>
      </c>
      <c r="F278" s="5">
        <v>264</v>
      </c>
    </row>
    <row r="279" spans="1:8">
      <c r="F279">
        <v>265.05</v>
      </c>
    </row>
    <row r="280" spans="1:8">
      <c r="F280" s="4" t="s">
        <v>429</v>
      </c>
      <c r="G280" s="4"/>
      <c r="H280" s="4"/>
    </row>
    <row r="281" spans="1:8" s="7" customFormat="1">
      <c r="A281" s="20">
        <v>1860</v>
      </c>
      <c r="B281" s="5" t="s">
        <v>143</v>
      </c>
      <c r="C281" s="5">
        <f>SUM(F281:T281)</f>
        <v>30</v>
      </c>
      <c r="D281" s="5">
        <f>SUM(F282:T282)</f>
        <v>48.75</v>
      </c>
      <c r="E281" s="5">
        <f>D281-C281</f>
        <v>18.75</v>
      </c>
      <c r="F281" s="5">
        <v>30</v>
      </c>
    </row>
    <row r="282" spans="1:8">
      <c r="F282">
        <v>48.75</v>
      </c>
    </row>
    <row r="283" spans="1:8">
      <c r="F283" s="4" t="s">
        <v>57</v>
      </c>
    </row>
    <row r="284" spans="1:8" s="10" customFormat="1">
      <c r="A284" s="5" t="s">
        <v>172</v>
      </c>
      <c r="B284" s="5" t="s">
        <v>146</v>
      </c>
      <c r="C284" s="10">
        <f>SUM(F284:T284)</f>
        <v>10</v>
      </c>
      <c r="D284" s="10">
        <f>SUM(F285:T285)</f>
        <v>17.100000000000001</v>
      </c>
      <c r="E284" s="10">
        <f>D284-C284</f>
        <v>7.1000000000000014</v>
      </c>
      <c r="F284" s="10">
        <v>10</v>
      </c>
    </row>
    <row r="285" spans="1:8">
      <c r="F285" s="4">
        <v>17.100000000000001</v>
      </c>
    </row>
    <row r="286" spans="1:8">
      <c r="F286" s="4" t="s">
        <v>171</v>
      </c>
    </row>
    <row r="287" spans="1:8" s="10" customFormat="1">
      <c r="A287" s="5" t="s">
        <v>363</v>
      </c>
      <c r="B287" s="5" t="s">
        <v>144</v>
      </c>
      <c r="C287" s="10">
        <f>SUM(F287:T287)</f>
        <v>325</v>
      </c>
      <c r="D287" s="10">
        <f>SUM(F288:T288)</f>
        <v>328</v>
      </c>
      <c r="E287" s="10">
        <f>D287-C287</f>
        <v>3</v>
      </c>
      <c r="F287" s="10">
        <v>325</v>
      </c>
    </row>
    <row r="288" spans="1:8">
      <c r="F288" s="4">
        <v>328</v>
      </c>
    </row>
    <row r="289" spans="1:9">
      <c r="F289" s="4" t="s">
        <v>408</v>
      </c>
    </row>
    <row r="290" spans="1:9" s="10" customFormat="1">
      <c r="A290" s="5" t="s">
        <v>364</v>
      </c>
      <c r="B290" s="5" t="s">
        <v>144</v>
      </c>
      <c r="C290" s="10">
        <f>SUM(F290:T290)</f>
        <v>55</v>
      </c>
      <c r="D290" s="10">
        <f>SUM(F291:T291)</f>
        <v>58.5</v>
      </c>
      <c r="E290" s="10">
        <f>D290-C290</f>
        <v>3.5</v>
      </c>
      <c r="F290" s="10">
        <v>55</v>
      </c>
    </row>
    <row r="291" spans="1:9">
      <c r="F291">
        <v>58.5</v>
      </c>
    </row>
    <row r="292" spans="1:9">
      <c r="F292" s="4" t="s">
        <v>374</v>
      </c>
    </row>
    <row r="293" spans="1:9" s="7" customFormat="1">
      <c r="A293" s="5" t="s">
        <v>454</v>
      </c>
      <c r="B293" s="5" t="s">
        <v>144</v>
      </c>
      <c r="C293" s="10">
        <f>SUM(F293:T293)</f>
        <v>175</v>
      </c>
      <c r="D293" s="10">
        <f>SUM(F294:T294)</f>
        <v>190.45000000000002</v>
      </c>
      <c r="E293" s="10">
        <f>D293-C293</f>
        <v>15.450000000000017</v>
      </c>
      <c r="F293" s="10">
        <v>30</v>
      </c>
      <c r="G293" s="10">
        <v>145</v>
      </c>
    </row>
    <row r="294" spans="1:9">
      <c r="F294" s="4">
        <v>42.4</v>
      </c>
      <c r="G294" s="4">
        <v>148.05000000000001</v>
      </c>
    </row>
    <row r="295" spans="1:9">
      <c r="F295" s="4" t="s">
        <v>162</v>
      </c>
      <c r="G295" s="4" t="s">
        <v>76</v>
      </c>
    </row>
    <row r="296" spans="1:9" s="7" customFormat="1">
      <c r="A296" s="5" t="s">
        <v>373</v>
      </c>
      <c r="B296" s="5" t="s">
        <v>144</v>
      </c>
      <c r="C296" s="10">
        <f>SUM(F296:T296)</f>
        <v>110</v>
      </c>
      <c r="D296" s="10">
        <f>SUM(F297:T297)</f>
        <v>116.4</v>
      </c>
      <c r="E296" s="10">
        <f>D296-C296</f>
        <v>6.4000000000000057</v>
      </c>
      <c r="F296" s="10">
        <v>110</v>
      </c>
    </row>
    <row r="297" spans="1:9">
      <c r="F297" s="4">
        <v>116.4</v>
      </c>
    </row>
    <row r="298" spans="1:9">
      <c r="F298" s="4" t="s">
        <v>162</v>
      </c>
    </row>
    <row r="299" spans="1:9" s="10" customFormat="1" ht="13.2" customHeight="1">
      <c r="A299" s="5" t="s">
        <v>317</v>
      </c>
      <c r="B299" s="10" t="s">
        <v>144</v>
      </c>
      <c r="C299" s="10">
        <f>SUM(F299:T299)</f>
        <v>855</v>
      </c>
      <c r="D299" s="10">
        <f>SUM(F300:T300)</f>
        <v>866.80000000000007</v>
      </c>
      <c r="E299" s="10">
        <f>D299-C299</f>
        <v>11.800000000000068</v>
      </c>
      <c r="F299" s="10">
        <v>10</v>
      </c>
      <c r="G299" s="10">
        <v>5</v>
      </c>
      <c r="H299" s="10">
        <v>840</v>
      </c>
    </row>
    <row r="300" spans="1:9">
      <c r="F300" s="4">
        <v>14.2</v>
      </c>
      <c r="G300">
        <v>10</v>
      </c>
      <c r="H300">
        <v>842.6</v>
      </c>
    </row>
    <row r="301" spans="1:9">
      <c r="F301" s="4" t="s">
        <v>50</v>
      </c>
      <c r="G301" s="4" t="s">
        <v>50</v>
      </c>
      <c r="H301" s="4" t="s">
        <v>305</v>
      </c>
      <c r="I301" s="4"/>
    </row>
    <row r="302" spans="1:9">
      <c r="A302" s="3"/>
      <c r="B302" s="5" t="s">
        <v>146</v>
      </c>
      <c r="C302" s="5">
        <f>SUM(F302:T302)</f>
        <v>118</v>
      </c>
      <c r="D302" s="5">
        <f>SUM(F303:T303)</f>
        <v>135.80000000000001</v>
      </c>
      <c r="E302" s="5">
        <f>D302-C302</f>
        <v>17.800000000000011</v>
      </c>
      <c r="F302" s="5">
        <v>88</v>
      </c>
      <c r="G302" s="10">
        <v>30</v>
      </c>
      <c r="H302" s="4"/>
      <c r="I302" s="6"/>
    </row>
    <row r="303" spans="1:9">
      <c r="F303" s="4">
        <v>96</v>
      </c>
      <c r="G303">
        <v>39.799999999999997</v>
      </c>
      <c r="H303" s="4"/>
      <c r="I303" s="6"/>
    </row>
    <row r="304" spans="1:9">
      <c r="F304" s="6" t="s">
        <v>179</v>
      </c>
      <c r="G304" s="4" t="s">
        <v>209</v>
      </c>
      <c r="H304" s="4"/>
      <c r="I304" s="6"/>
    </row>
    <row r="305" spans="1:11">
      <c r="B305" t="s">
        <v>145</v>
      </c>
      <c r="C305">
        <f>SUM(C299:C304)</f>
        <v>973</v>
      </c>
      <c r="D305">
        <f>SUM(D299:D304)</f>
        <v>1002.6000000000001</v>
      </c>
      <c r="E305">
        <f>SUM(E299:E304)</f>
        <v>29.60000000000008</v>
      </c>
      <c r="F305" s="4"/>
      <c r="G305" s="4"/>
      <c r="H305" s="4"/>
      <c r="I305" s="6"/>
    </row>
    <row r="306" spans="1:11" s="10" customFormat="1">
      <c r="A306" s="5" t="s">
        <v>174</v>
      </c>
      <c r="B306" s="5" t="s">
        <v>144</v>
      </c>
      <c r="C306" s="5">
        <f>SUM(F306:T306)</f>
        <v>1520</v>
      </c>
      <c r="D306" s="5">
        <f>SUM(F307:T307)</f>
        <v>1566.65</v>
      </c>
      <c r="E306" s="5">
        <f>D306-C306</f>
        <v>46.650000000000091</v>
      </c>
      <c r="F306" s="5">
        <v>140</v>
      </c>
      <c r="G306" s="5">
        <v>40</v>
      </c>
      <c r="H306" s="5">
        <v>130</v>
      </c>
      <c r="I306" s="10">
        <v>1210</v>
      </c>
    </row>
    <row r="307" spans="1:11">
      <c r="F307" s="4">
        <v>159.05000000000001</v>
      </c>
      <c r="G307">
        <v>40.4</v>
      </c>
      <c r="H307">
        <v>151.19999999999999</v>
      </c>
      <c r="I307">
        <v>1216</v>
      </c>
    </row>
    <row r="308" spans="1:11">
      <c r="F308" s="4" t="s">
        <v>95</v>
      </c>
      <c r="G308" s="4" t="s">
        <v>76</v>
      </c>
      <c r="H308" s="4" t="s">
        <v>85</v>
      </c>
      <c r="I308" s="4" t="s">
        <v>403</v>
      </c>
    </row>
    <row r="309" spans="1:11">
      <c r="A309" s="3"/>
      <c r="B309" s="5" t="s">
        <v>146</v>
      </c>
      <c r="C309" s="5">
        <f>SUM(F309:T309)</f>
        <v>10</v>
      </c>
      <c r="D309" s="5">
        <f>SUM(F310:T310)</f>
        <v>20.399999999999999</v>
      </c>
      <c r="E309" s="5">
        <f>D309-C309</f>
        <v>10.399999999999999</v>
      </c>
      <c r="F309" s="5">
        <v>10</v>
      </c>
      <c r="G309" s="4"/>
      <c r="H309" s="4"/>
      <c r="I309" s="6"/>
    </row>
    <row r="310" spans="1:11">
      <c r="F310" s="4">
        <v>20.399999999999999</v>
      </c>
      <c r="G310" s="4"/>
      <c r="H310" s="4"/>
      <c r="I310" s="6"/>
    </row>
    <row r="311" spans="1:11">
      <c r="F311" s="6" t="s">
        <v>171</v>
      </c>
      <c r="G311" s="4"/>
      <c r="H311" s="4"/>
      <c r="I311" s="6"/>
    </row>
    <row r="312" spans="1:11">
      <c r="B312" t="s">
        <v>145</v>
      </c>
      <c r="C312">
        <f>SUM(C306:C311)</f>
        <v>1530</v>
      </c>
      <c r="D312">
        <f>SUM(D306:D311)</f>
        <v>1587.0500000000002</v>
      </c>
      <c r="E312">
        <f>SUM(E306:E311)</f>
        <v>57.05000000000009</v>
      </c>
      <c r="F312" s="4"/>
      <c r="G312" s="4"/>
      <c r="H312" s="4"/>
      <c r="I312" s="6"/>
    </row>
    <row r="313" spans="1:11" s="7" customFormat="1">
      <c r="A313" s="12" t="s">
        <v>230</v>
      </c>
      <c r="B313" s="12" t="s">
        <v>144</v>
      </c>
      <c r="C313" s="12">
        <f>SUM(F313:T313)</f>
        <v>1860</v>
      </c>
      <c r="D313" s="12">
        <f>SUM(F314:T314)</f>
        <v>1762.1</v>
      </c>
      <c r="E313" s="12">
        <f>D313-C313</f>
        <v>-97.900000000000091</v>
      </c>
      <c r="F313" s="12">
        <v>210</v>
      </c>
      <c r="G313" s="12">
        <v>380</v>
      </c>
      <c r="H313" s="7">
        <v>1270</v>
      </c>
      <c r="J313" s="12"/>
    </row>
    <row r="314" spans="1:11">
      <c r="F314" s="4">
        <v>292</v>
      </c>
      <c r="G314">
        <v>400.6</v>
      </c>
      <c r="H314">
        <v>1069.5</v>
      </c>
    </row>
    <row r="315" spans="1:11">
      <c r="F315" s="4" t="s">
        <v>421</v>
      </c>
      <c r="G315" s="4" t="s">
        <v>207</v>
      </c>
      <c r="H315" s="4" t="s">
        <v>489</v>
      </c>
      <c r="I315" s="4" t="s">
        <v>488</v>
      </c>
      <c r="J315" s="4"/>
    </row>
    <row r="316" spans="1:11" s="10" customFormat="1">
      <c r="A316" s="5" t="s">
        <v>235</v>
      </c>
      <c r="B316" s="5" t="s">
        <v>144</v>
      </c>
      <c r="C316" s="5">
        <f>SUM(F316:T316)</f>
        <v>1790</v>
      </c>
      <c r="D316" s="5">
        <f>SUM(F317:T317)</f>
        <v>1837.6000000000004</v>
      </c>
      <c r="E316" s="5">
        <f>D316-C316</f>
        <v>47.600000000000364</v>
      </c>
      <c r="F316" s="5">
        <v>1360</v>
      </c>
      <c r="G316" s="10">
        <v>10</v>
      </c>
      <c r="H316" s="10">
        <v>30</v>
      </c>
      <c r="I316" s="10">
        <v>30</v>
      </c>
      <c r="J316" s="10">
        <v>10</v>
      </c>
      <c r="K316" s="10">
        <v>350</v>
      </c>
    </row>
    <row r="317" spans="1:11">
      <c r="F317" s="4">
        <v>1363.7</v>
      </c>
      <c r="G317">
        <v>19.2</v>
      </c>
      <c r="H317">
        <v>38.200000000000003</v>
      </c>
      <c r="I317">
        <v>41.4</v>
      </c>
      <c r="J317">
        <v>19.7</v>
      </c>
      <c r="K317">
        <v>355.4</v>
      </c>
    </row>
    <row r="318" spans="1:11">
      <c r="F318" s="4" t="s">
        <v>82</v>
      </c>
      <c r="G318" s="4" t="s">
        <v>50</v>
      </c>
      <c r="H318" s="4" t="s">
        <v>162</v>
      </c>
      <c r="I318" s="4" t="s">
        <v>162</v>
      </c>
      <c r="J318" s="4" t="s">
        <v>50</v>
      </c>
      <c r="K318" s="4" t="s">
        <v>248</v>
      </c>
    </row>
    <row r="319" spans="1:11" s="7" customFormat="1">
      <c r="A319" s="12" t="s">
        <v>452</v>
      </c>
      <c r="B319" s="7" t="s">
        <v>144</v>
      </c>
      <c r="C319" s="7">
        <f>SUM(F319:T319)</f>
        <v>1035</v>
      </c>
      <c r="D319" s="7">
        <f>SUM(F320:T320)</f>
        <v>737.03000000000009</v>
      </c>
      <c r="E319" s="7">
        <f>D319-C319</f>
        <v>-297.96999999999991</v>
      </c>
      <c r="F319" s="7">
        <v>10</v>
      </c>
      <c r="G319" s="7">
        <v>1025</v>
      </c>
    </row>
    <row r="320" spans="1:11">
      <c r="F320">
        <v>18.7</v>
      </c>
      <c r="G320">
        <v>718.33</v>
      </c>
    </row>
    <row r="321" spans="1:13">
      <c r="F321" s="4" t="s">
        <v>50</v>
      </c>
      <c r="G321" s="4" t="s">
        <v>253</v>
      </c>
      <c r="H321" s="4"/>
      <c r="I321" s="4"/>
    </row>
    <row r="322" spans="1:13" s="10" customFormat="1">
      <c r="A322" s="5"/>
      <c r="B322" s="5" t="s">
        <v>146</v>
      </c>
      <c r="C322" s="5">
        <f>SUM(F322:T322)</f>
        <v>0</v>
      </c>
      <c r="D322" s="5">
        <f>SUM(F323:T323)</f>
        <v>0</v>
      </c>
      <c r="E322" s="5">
        <f>D322-C322</f>
        <v>0</v>
      </c>
      <c r="F322" s="5"/>
    </row>
    <row r="323" spans="1:13">
      <c r="F323" s="4"/>
      <c r="G323" s="4"/>
    </row>
    <row r="324" spans="1:13">
      <c r="F324" s="4" t="s">
        <v>476</v>
      </c>
      <c r="G324" s="4"/>
      <c r="H324" s="4"/>
      <c r="I324" s="4"/>
      <c r="J324" s="4"/>
      <c r="K324" s="4"/>
      <c r="L324" s="4"/>
      <c r="M324" s="4"/>
    </row>
    <row r="325" spans="1:13">
      <c r="B325" t="s">
        <v>145</v>
      </c>
      <c r="C325">
        <f>SUM(C319:C324)</f>
        <v>1035</v>
      </c>
      <c r="D325">
        <f>SUM(D319:D324)</f>
        <v>737.03000000000009</v>
      </c>
      <c r="E325">
        <f>SUM(E319:E324)</f>
        <v>-297.96999999999991</v>
      </c>
      <c r="F325" s="4"/>
      <c r="G325" s="4"/>
    </row>
    <row r="326" spans="1:13">
      <c r="A326" s="12" t="s">
        <v>418</v>
      </c>
      <c r="B326" t="s">
        <v>143</v>
      </c>
      <c r="C326">
        <f>SUM(F326:T326)</f>
        <v>20</v>
      </c>
      <c r="D326">
        <f>SUM(F327:T327)</f>
        <v>43.16</v>
      </c>
      <c r="E326">
        <f>D326-C326</f>
        <v>23.159999999999997</v>
      </c>
      <c r="F326">
        <v>10</v>
      </c>
      <c r="G326">
        <v>10</v>
      </c>
    </row>
    <row r="327" spans="1:13">
      <c r="F327">
        <v>21.66</v>
      </c>
      <c r="G327">
        <v>21.5</v>
      </c>
    </row>
    <row r="328" spans="1:13">
      <c r="F328" s="4" t="s">
        <v>59</v>
      </c>
      <c r="G328" s="4" t="s">
        <v>233</v>
      </c>
    </row>
    <row r="329" spans="1:13" s="7" customFormat="1">
      <c r="A329" s="12"/>
      <c r="B329" s="12" t="s">
        <v>144</v>
      </c>
      <c r="C329" s="12">
        <f>SUM(F329:T329)</f>
        <v>480</v>
      </c>
      <c r="D329" s="12">
        <f>SUM(F330:T330)</f>
        <v>380.2</v>
      </c>
      <c r="E329" s="12">
        <f>D329-C329</f>
        <v>-99.800000000000011</v>
      </c>
      <c r="F329" s="12">
        <v>20</v>
      </c>
      <c r="G329" s="12">
        <v>190</v>
      </c>
      <c r="H329" s="12">
        <v>270</v>
      </c>
    </row>
    <row r="330" spans="1:13">
      <c r="F330">
        <v>39.200000000000003</v>
      </c>
      <c r="G330">
        <v>193</v>
      </c>
      <c r="H330">
        <v>148</v>
      </c>
    </row>
    <row r="331" spans="1:13">
      <c r="F331" s="4" t="s">
        <v>50</v>
      </c>
      <c r="G331" s="4" t="s">
        <v>50</v>
      </c>
      <c r="H331" s="4" t="s">
        <v>76</v>
      </c>
    </row>
    <row r="332" spans="1:13">
      <c r="B332" t="s">
        <v>145</v>
      </c>
      <c r="C332">
        <f>SUM(C326:C331)</f>
        <v>500</v>
      </c>
      <c r="D332">
        <f>SUM(D326:D331)</f>
        <v>423.36</v>
      </c>
      <c r="E332">
        <f>SUM(E326:E331)</f>
        <v>-76.640000000000015</v>
      </c>
      <c r="F332" s="4"/>
    </row>
    <row r="333" spans="1:13">
      <c r="A333" t="s">
        <v>14</v>
      </c>
      <c r="B333" t="s">
        <v>143</v>
      </c>
      <c r="C333">
        <f>SUM(F333:T333)</f>
        <v>6</v>
      </c>
      <c r="D333">
        <f>SUM(F334:T334)</f>
        <v>19.22</v>
      </c>
      <c r="E333">
        <f>D333-C333</f>
        <v>13.219999999999999</v>
      </c>
      <c r="F333">
        <v>6</v>
      </c>
    </row>
    <row r="334" spans="1:13">
      <c r="F334">
        <v>19.22</v>
      </c>
    </row>
    <row r="335" spans="1:13">
      <c r="F335" s="4" t="s">
        <v>56</v>
      </c>
    </row>
    <row r="336" spans="1:13" s="7" customFormat="1">
      <c r="A336" s="12" t="s">
        <v>192</v>
      </c>
      <c r="B336" s="10" t="s">
        <v>143</v>
      </c>
      <c r="C336" s="10">
        <f>SUM(F336:T336)</f>
        <v>12</v>
      </c>
      <c r="D336" s="10">
        <f>SUM(F337:T337)</f>
        <v>22.5</v>
      </c>
      <c r="E336" s="10">
        <f>D336-C336</f>
        <v>10.5</v>
      </c>
      <c r="F336" s="10">
        <v>12</v>
      </c>
    </row>
    <row r="337" spans="1:13">
      <c r="F337">
        <v>22.5</v>
      </c>
    </row>
    <row r="338" spans="1:13">
      <c r="F338" s="6" t="s">
        <v>64</v>
      </c>
    </row>
    <row r="339" spans="1:13" s="7" customFormat="1">
      <c r="A339" s="12"/>
      <c r="B339" s="12" t="s">
        <v>144</v>
      </c>
      <c r="C339" s="12">
        <f>SUM(F339:T339)</f>
        <v>350</v>
      </c>
      <c r="D339" s="12">
        <f>SUM(F340:T340)</f>
        <v>265.10000000000002</v>
      </c>
      <c r="E339" s="12">
        <f>D339-C339</f>
        <v>-84.899999999999977</v>
      </c>
      <c r="F339" s="12">
        <v>140</v>
      </c>
      <c r="G339" s="7">
        <v>180</v>
      </c>
      <c r="H339" s="7">
        <v>30</v>
      </c>
    </row>
    <row r="340" spans="1:13">
      <c r="F340">
        <v>148.80000000000001</v>
      </c>
      <c r="G340">
        <v>116.3</v>
      </c>
    </row>
    <row r="341" spans="1:13">
      <c r="F341" s="4" t="s">
        <v>82</v>
      </c>
      <c r="G341" s="4" t="s">
        <v>95</v>
      </c>
      <c r="H341" s="4" t="s">
        <v>481</v>
      </c>
    </row>
    <row r="342" spans="1:13">
      <c r="B342" t="s">
        <v>145</v>
      </c>
      <c r="C342">
        <f>SUM(C336:C341)</f>
        <v>362</v>
      </c>
      <c r="D342">
        <f>SUM(D336:D341)</f>
        <v>287.60000000000002</v>
      </c>
      <c r="E342">
        <f>SUM(E336:E341)</f>
        <v>-74.399999999999977</v>
      </c>
      <c r="F342" s="4"/>
    </row>
    <row r="343" spans="1:13">
      <c r="A343" t="s">
        <v>23</v>
      </c>
      <c r="B343" t="s">
        <v>143</v>
      </c>
      <c r="C343">
        <f>SUM(F343:T343)</f>
        <v>337</v>
      </c>
      <c r="D343">
        <f>SUM(F344:T344)</f>
        <v>363</v>
      </c>
      <c r="E343">
        <f>D343-C343</f>
        <v>26</v>
      </c>
      <c r="F343">
        <v>337</v>
      </c>
    </row>
    <row r="344" spans="1:13">
      <c r="F344">
        <v>363</v>
      </c>
    </row>
    <row r="345" spans="1:13">
      <c r="F345" s="4" t="s">
        <v>63</v>
      </c>
    </row>
    <row r="346" spans="1:13" s="7" customFormat="1">
      <c r="A346" s="12" t="s">
        <v>270</v>
      </c>
      <c r="B346" s="5" t="s">
        <v>143</v>
      </c>
      <c r="C346" s="5">
        <f>SUM(F346:T346)</f>
        <v>84</v>
      </c>
      <c r="D346" s="5">
        <f>SUM(F347:T347)</f>
        <v>112.6</v>
      </c>
      <c r="E346" s="5">
        <f>D346-C346</f>
        <v>28.599999999999994</v>
      </c>
      <c r="F346" s="5">
        <v>4</v>
      </c>
      <c r="G346" s="5">
        <v>80</v>
      </c>
    </row>
    <row r="347" spans="1:13">
      <c r="F347">
        <v>10.6</v>
      </c>
      <c r="G347">
        <v>102</v>
      </c>
    </row>
    <row r="348" spans="1:13">
      <c r="F348" s="4" t="s">
        <v>56</v>
      </c>
      <c r="G348" s="4" t="s">
        <v>58</v>
      </c>
    </row>
    <row r="349" spans="1:13" s="2" customFormat="1">
      <c r="A349" s="5"/>
      <c r="B349" s="5" t="s">
        <v>144</v>
      </c>
      <c r="C349" s="5">
        <f>SUM(F349:T349)</f>
        <v>1390</v>
      </c>
      <c r="D349" s="5">
        <f>SUM(F350:T350)</f>
        <v>1426.95</v>
      </c>
      <c r="E349" s="5">
        <f>D349-C349</f>
        <v>36.950000000000045</v>
      </c>
      <c r="F349" s="10">
        <v>820</v>
      </c>
      <c r="G349" s="11">
        <v>110</v>
      </c>
      <c r="H349" s="10">
        <v>180</v>
      </c>
      <c r="I349" s="5">
        <v>80</v>
      </c>
      <c r="J349" s="5">
        <v>55</v>
      </c>
      <c r="K349" s="10">
        <v>10</v>
      </c>
      <c r="L349" s="10">
        <v>135</v>
      </c>
    </row>
    <row r="350" spans="1:13">
      <c r="F350">
        <v>825.3</v>
      </c>
      <c r="G350" s="4">
        <v>112.8</v>
      </c>
      <c r="H350">
        <v>184.1</v>
      </c>
      <c r="I350">
        <v>82.25</v>
      </c>
      <c r="J350">
        <v>56.4</v>
      </c>
      <c r="K350">
        <v>18.899999999999999</v>
      </c>
      <c r="L350">
        <v>147.19999999999999</v>
      </c>
    </row>
    <row r="351" spans="1:13">
      <c r="F351" s="6" t="s">
        <v>189</v>
      </c>
      <c r="G351" s="6" t="s">
        <v>264</v>
      </c>
      <c r="H351" s="6" t="s">
        <v>82</v>
      </c>
      <c r="I351" s="6" t="s">
        <v>162</v>
      </c>
      <c r="J351" s="6" t="s">
        <v>50</v>
      </c>
      <c r="K351" s="6" t="s">
        <v>50</v>
      </c>
      <c r="L351" s="6" t="s">
        <v>70</v>
      </c>
      <c r="M351" s="6"/>
    </row>
    <row r="352" spans="1:13" s="7" customFormat="1">
      <c r="A352" s="12"/>
      <c r="B352" s="12" t="s">
        <v>146</v>
      </c>
      <c r="C352" s="12">
        <f>SUM(F352:T352)</f>
        <v>150</v>
      </c>
      <c r="D352" s="12">
        <f>SUM(F353:T353)</f>
        <v>92.6</v>
      </c>
      <c r="E352" s="12">
        <f>D352-C352</f>
        <v>-57.400000000000006</v>
      </c>
      <c r="F352" s="7">
        <v>20</v>
      </c>
      <c r="G352" s="7">
        <v>55</v>
      </c>
      <c r="H352" s="7">
        <v>75</v>
      </c>
    </row>
    <row r="353" spans="1:11">
      <c r="F353">
        <v>35</v>
      </c>
      <c r="G353">
        <v>57.6</v>
      </c>
    </row>
    <row r="354" spans="1:11">
      <c r="F354" s="6" t="s">
        <v>165</v>
      </c>
      <c r="G354" s="4" t="s">
        <v>365</v>
      </c>
      <c r="H354" s="6" t="s">
        <v>478</v>
      </c>
    </row>
    <row r="355" spans="1:11">
      <c r="B355" t="s">
        <v>145</v>
      </c>
      <c r="C355">
        <f>SUM(C346:C354)</f>
        <v>1624</v>
      </c>
      <c r="D355">
        <f>SUM(D346:D354)</f>
        <v>1632.1499999999999</v>
      </c>
      <c r="E355">
        <f>SUM(E346:E354)</f>
        <v>8.1500000000000341</v>
      </c>
      <c r="F355" s="4"/>
    </row>
    <row r="356" spans="1:11" s="7" customFormat="1">
      <c r="A356" s="12" t="s">
        <v>453</v>
      </c>
      <c r="B356" s="12" t="s">
        <v>143</v>
      </c>
      <c r="C356" s="12">
        <f>SUM(F356:T356)</f>
        <v>5142.62</v>
      </c>
      <c r="D356" s="12">
        <f>SUM(F357:T357)</f>
        <v>223.71</v>
      </c>
      <c r="E356" s="12">
        <f>D356-C356</f>
        <v>-4918.91</v>
      </c>
      <c r="F356" s="12">
        <v>4</v>
      </c>
      <c r="G356" s="12">
        <v>5138.62</v>
      </c>
      <c r="H356" s="12"/>
    </row>
    <row r="357" spans="1:11">
      <c r="F357">
        <v>11.66</v>
      </c>
      <c r="G357">
        <v>212.05</v>
      </c>
    </row>
    <row r="358" spans="1:11">
      <c r="F358" s="4" t="s">
        <v>56</v>
      </c>
      <c r="G358" s="4" t="s">
        <v>134</v>
      </c>
      <c r="H358" s="4"/>
      <c r="I358" s="4"/>
      <c r="J358" s="4"/>
      <c r="K358" s="4"/>
    </row>
    <row r="359" spans="1:11" s="7" customFormat="1">
      <c r="A359" s="12"/>
      <c r="B359" s="12" t="s">
        <v>146</v>
      </c>
      <c r="C359" s="12">
        <f>SUM(F359:T359)</f>
        <v>514</v>
      </c>
      <c r="D359" s="12">
        <f>SUM(F360:T360)</f>
        <v>446.7</v>
      </c>
      <c r="E359" s="12">
        <f>D359-C359</f>
        <v>-67.300000000000011</v>
      </c>
      <c r="F359" s="12">
        <v>14</v>
      </c>
      <c r="G359" s="12">
        <v>254</v>
      </c>
      <c r="H359" s="12">
        <v>86</v>
      </c>
      <c r="I359" s="12">
        <v>10</v>
      </c>
      <c r="J359" s="12">
        <v>150</v>
      </c>
    </row>
    <row r="360" spans="1:11">
      <c r="F360">
        <v>28.8</v>
      </c>
      <c r="G360">
        <v>258.39999999999998</v>
      </c>
      <c r="H360">
        <v>106.5</v>
      </c>
      <c r="I360">
        <v>53</v>
      </c>
      <c r="K360" s="6"/>
    </row>
    <row r="361" spans="1:11">
      <c r="F361" s="6" t="s">
        <v>155</v>
      </c>
      <c r="G361" s="6" t="s">
        <v>205</v>
      </c>
      <c r="H361" s="6" t="s">
        <v>177</v>
      </c>
      <c r="I361" s="6" t="s">
        <v>47</v>
      </c>
      <c r="J361" s="6" t="s">
        <v>487</v>
      </c>
      <c r="K361" s="6"/>
    </row>
    <row r="362" spans="1:11">
      <c r="B362" t="s">
        <v>145</v>
      </c>
      <c r="C362">
        <f>SUM(C356:C361)</f>
        <v>5656.62</v>
      </c>
      <c r="D362">
        <f>SUM(D356:D361)</f>
        <v>670.41</v>
      </c>
      <c r="E362">
        <f>SUM(E356:E361)</f>
        <v>-4986.21</v>
      </c>
      <c r="F362" s="4"/>
      <c r="G362" s="4"/>
      <c r="H362" s="6"/>
      <c r="I362" s="6"/>
      <c r="J362" s="6"/>
      <c r="K362" s="6"/>
    </row>
    <row r="363" spans="1:11" s="10" customFormat="1">
      <c r="A363" s="5" t="s">
        <v>213</v>
      </c>
      <c r="B363" s="5" t="s">
        <v>146</v>
      </c>
      <c r="C363" s="5">
        <f>SUM(F363:T363)</f>
        <v>530</v>
      </c>
      <c r="D363" s="5">
        <f>SUM(F364:T364)</f>
        <v>535.4</v>
      </c>
      <c r="E363" s="5">
        <f>D363-C363</f>
        <v>5.3999999999999773</v>
      </c>
      <c r="F363" s="11">
        <v>530</v>
      </c>
      <c r="H363" s="21"/>
      <c r="I363" s="21"/>
      <c r="J363" s="21"/>
      <c r="K363" s="21"/>
    </row>
    <row r="364" spans="1:11">
      <c r="F364" s="4">
        <v>535.4</v>
      </c>
      <c r="H364" s="6"/>
      <c r="I364" s="6"/>
      <c r="J364" s="6"/>
      <c r="K364" s="6"/>
    </row>
    <row r="365" spans="1:11">
      <c r="F365" s="4" t="s">
        <v>239</v>
      </c>
      <c r="G365" s="4"/>
      <c r="H365" s="4"/>
      <c r="I365" s="6"/>
      <c r="J365" s="6"/>
      <c r="K365" s="6"/>
    </row>
    <row r="366" spans="1:11" s="10" customFormat="1">
      <c r="A366" s="5" t="s">
        <v>121</v>
      </c>
      <c r="B366" s="5" t="s">
        <v>143</v>
      </c>
      <c r="C366" s="5">
        <f>SUM(F366:T366)</f>
        <v>295</v>
      </c>
      <c r="D366" s="5">
        <f>SUM(F367:T367)</f>
        <v>320</v>
      </c>
      <c r="E366" s="5">
        <f>D366-C366</f>
        <v>25</v>
      </c>
      <c r="F366" s="5">
        <v>10</v>
      </c>
      <c r="G366" s="5">
        <v>285</v>
      </c>
    </row>
    <row r="367" spans="1:11">
      <c r="F367">
        <v>35</v>
      </c>
      <c r="G367">
        <v>285</v>
      </c>
    </row>
    <row r="368" spans="1:11">
      <c r="F368" s="4" t="s">
        <v>56</v>
      </c>
      <c r="G368" s="6" t="s">
        <v>404</v>
      </c>
    </row>
    <row r="369" spans="1:12">
      <c r="B369" t="s">
        <v>144</v>
      </c>
      <c r="C369">
        <f>SUM(F369:T369)</f>
        <v>50</v>
      </c>
      <c r="D369">
        <f>SUM(F370:T370)</f>
        <v>93</v>
      </c>
      <c r="E369">
        <f>D369-C369</f>
        <v>43</v>
      </c>
      <c r="F369">
        <v>50</v>
      </c>
      <c r="G369" s="4"/>
    </row>
    <row r="370" spans="1:12">
      <c r="F370">
        <v>93</v>
      </c>
      <c r="G370" s="4"/>
    </row>
    <row r="371" spans="1:12">
      <c r="F371" s="4" t="s">
        <v>50</v>
      </c>
      <c r="G371" s="4"/>
    </row>
    <row r="372" spans="1:12">
      <c r="B372" t="s">
        <v>145</v>
      </c>
      <c r="C372">
        <f>SUM(C366:C371)</f>
        <v>345</v>
      </c>
      <c r="D372">
        <f>SUM(D366:D371)</f>
        <v>413</v>
      </c>
      <c r="E372">
        <f>SUM(E366:E371)</f>
        <v>68</v>
      </c>
      <c r="F372" s="4"/>
      <c r="G372" s="4"/>
    </row>
    <row r="373" spans="1:12">
      <c r="A373" t="s">
        <v>83</v>
      </c>
      <c r="B373" t="s">
        <v>144</v>
      </c>
      <c r="C373">
        <f>SUM(F373:T373)</f>
        <v>190</v>
      </c>
      <c r="D373">
        <f>SUM(F374:T374)</f>
        <v>262.60000000000002</v>
      </c>
      <c r="E373">
        <f>D373-C373</f>
        <v>72.600000000000023</v>
      </c>
      <c r="F373">
        <v>20</v>
      </c>
      <c r="G373" s="4">
        <v>170</v>
      </c>
    </row>
    <row r="374" spans="1:12">
      <c r="F374">
        <v>41.6</v>
      </c>
      <c r="G374">
        <v>221</v>
      </c>
    </row>
    <row r="375" spans="1:12">
      <c r="F375" s="4" t="s">
        <v>50</v>
      </c>
      <c r="G375" s="4" t="s">
        <v>70</v>
      </c>
    </row>
    <row r="376" spans="1:12">
      <c r="A376" t="s">
        <v>108</v>
      </c>
      <c r="B376" t="s">
        <v>143</v>
      </c>
      <c r="C376">
        <f>SUM(F376:T376)</f>
        <v>20</v>
      </c>
      <c r="D376">
        <f>SUM(F377:T377)</f>
        <v>26</v>
      </c>
      <c r="E376">
        <f>D376-C376</f>
        <v>6</v>
      </c>
      <c r="F376">
        <v>20</v>
      </c>
    </row>
    <row r="377" spans="1:12">
      <c r="F377">
        <v>26</v>
      </c>
    </row>
    <row r="378" spans="1:12">
      <c r="F378" s="6" t="s">
        <v>107</v>
      </c>
    </row>
    <row r="379" spans="1:12" s="10" customFormat="1">
      <c r="A379" s="5" t="s">
        <v>289</v>
      </c>
      <c r="B379" s="5" t="s">
        <v>143</v>
      </c>
      <c r="C379" s="5">
        <f>SUM(F379:T379)</f>
        <v>908</v>
      </c>
      <c r="D379" s="5">
        <f>SUM(F380:T380)</f>
        <v>943.69999999999993</v>
      </c>
      <c r="E379" s="5">
        <f>D379-C379</f>
        <v>35.699999999999932</v>
      </c>
      <c r="F379" s="5">
        <v>38</v>
      </c>
      <c r="G379" s="10">
        <v>10</v>
      </c>
      <c r="H379" s="10">
        <v>200</v>
      </c>
      <c r="I379" s="10">
        <v>100</v>
      </c>
      <c r="J379" s="10">
        <v>390</v>
      </c>
      <c r="K379" s="10">
        <v>100</v>
      </c>
      <c r="L379" s="10">
        <v>70</v>
      </c>
    </row>
    <row r="380" spans="1:12">
      <c r="F380">
        <v>50.8</v>
      </c>
      <c r="G380">
        <v>19.5</v>
      </c>
      <c r="H380" s="4">
        <v>200</v>
      </c>
      <c r="I380">
        <v>100</v>
      </c>
      <c r="J380">
        <v>399</v>
      </c>
      <c r="K380">
        <v>100</v>
      </c>
      <c r="L380">
        <v>74.400000000000006</v>
      </c>
    </row>
    <row r="381" spans="1:12">
      <c r="F381" s="4" t="s">
        <v>57</v>
      </c>
      <c r="G381" s="4" t="s">
        <v>169</v>
      </c>
      <c r="H381" s="4" t="s">
        <v>274</v>
      </c>
      <c r="I381" s="4" t="s">
        <v>293</v>
      </c>
      <c r="J381" s="4" t="s">
        <v>325</v>
      </c>
      <c r="K381" s="4" t="s">
        <v>417</v>
      </c>
      <c r="L381" s="4" t="s">
        <v>162</v>
      </c>
    </row>
    <row r="382" spans="1:12" s="10" customFormat="1">
      <c r="A382" s="5" t="s">
        <v>396</v>
      </c>
      <c r="B382" s="5" t="s">
        <v>144</v>
      </c>
      <c r="C382" s="5">
        <f>SUM(F382:T382)</f>
        <v>60</v>
      </c>
      <c r="D382" s="5">
        <f>SUM(F383:T383)</f>
        <v>76.7</v>
      </c>
      <c r="E382" s="5">
        <f>D382-C382</f>
        <v>16.700000000000003</v>
      </c>
      <c r="F382" s="5">
        <v>20</v>
      </c>
      <c r="G382" s="10">
        <v>40</v>
      </c>
    </row>
    <row r="383" spans="1:12">
      <c r="F383">
        <v>29.5</v>
      </c>
      <c r="G383">
        <v>47.2</v>
      </c>
    </row>
    <row r="384" spans="1:12">
      <c r="F384" s="4" t="s">
        <v>66</v>
      </c>
      <c r="G384" s="4" t="s">
        <v>162</v>
      </c>
    </row>
    <row r="385" spans="1:14" s="10" customFormat="1">
      <c r="A385" s="5"/>
      <c r="B385" s="5" t="s">
        <v>146</v>
      </c>
      <c r="C385" s="10">
        <f>SUM(F385:T385)</f>
        <v>1740</v>
      </c>
      <c r="D385" s="10">
        <f>SUM(F386:T386)</f>
        <v>1750.4</v>
      </c>
      <c r="E385" s="10">
        <f>D385-C385</f>
        <v>10.400000000000091</v>
      </c>
      <c r="F385" s="10">
        <v>150</v>
      </c>
      <c r="G385" s="5">
        <v>1590</v>
      </c>
    </row>
    <row r="386" spans="1:14">
      <c r="F386">
        <v>154.4</v>
      </c>
      <c r="G386" s="4">
        <v>1596</v>
      </c>
    </row>
    <row r="387" spans="1:14">
      <c r="F387" s="4" t="s">
        <v>231</v>
      </c>
      <c r="G387" s="4" t="s">
        <v>395</v>
      </c>
    </row>
    <row r="388" spans="1:14">
      <c r="B388" t="s">
        <v>145</v>
      </c>
      <c r="C388">
        <f>SUM(C382:C387)</f>
        <v>1800</v>
      </c>
      <c r="D388">
        <f>SUM(D382:D387)</f>
        <v>1827.1000000000001</v>
      </c>
      <c r="E388">
        <f>SUM(E382:E387)</f>
        <v>27.100000000000094</v>
      </c>
      <c r="F388" s="4"/>
      <c r="G388" s="4"/>
    </row>
    <row r="389" spans="1:14" s="10" customFormat="1">
      <c r="A389" s="5" t="s">
        <v>446</v>
      </c>
      <c r="B389" s="5" t="s">
        <v>144</v>
      </c>
      <c r="C389" s="5">
        <f>SUM(F389:T389)</f>
        <v>1790</v>
      </c>
      <c r="D389" s="5">
        <f>SUM(F390:T390)</f>
        <v>1816.25</v>
      </c>
      <c r="E389" s="5">
        <f>D389-C389</f>
        <v>26.25</v>
      </c>
      <c r="F389" s="5">
        <v>10</v>
      </c>
      <c r="G389" s="11">
        <v>70</v>
      </c>
      <c r="H389" s="5">
        <v>20</v>
      </c>
      <c r="I389" s="10">
        <v>1690</v>
      </c>
    </row>
    <row r="390" spans="1:14">
      <c r="F390">
        <v>19.399999999999999</v>
      </c>
      <c r="G390" s="4">
        <v>81.599999999999994</v>
      </c>
      <c r="H390">
        <v>24.9</v>
      </c>
      <c r="I390">
        <v>1690.35</v>
      </c>
    </row>
    <row r="391" spans="1:14">
      <c r="F391" s="4" t="s">
        <v>50</v>
      </c>
      <c r="G391" s="4" t="s">
        <v>70</v>
      </c>
      <c r="H391" s="4" t="s">
        <v>66</v>
      </c>
      <c r="I391" s="6" t="s">
        <v>470</v>
      </c>
    </row>
    <row r="392" spans="1:14" s="27" customFormat="1">
      <c r="A392" s="27" t="s">
        <v>495</v>
      </c>
      <c r="B392" s="27" t="s">
        <v>143</v>
      </c>
      <c r="C392" s="27">
        <f>SUM(F392:T392)</f>
        <v>1351</v>
      </c>
      <c r="D392" s="27">
        <f>SUM(F393:T393)</f>
        <v>959.26</v>
      </c>
      <c r="E392" s="27">
        <f>D392-C392</f>
        <v>-391.74</v>
      </c>
      <c r="F392" s="27">
        <v>86</v>
      </c>
      <c r="G392" s="27">
        <v>775</v>
      </c>
      <c r="H392" s="27">
        <v>490</v>
      </c>
    </row>
    <row r="393" spans="1:14">
      <c r="F393">
        <v>96.66</v>
      </c>
      <c r="G393">
        <v>824.5</v>
      </c>
      <c r="H393">
        <v>38.1</v>
      </c>
    </row>
    <row r="394" spans="1:14">
      <c r="F394" s="4" t="s">
        <v>61</v>
      </c>
      <c r="G394" s="4" t="s">
        <v>464</v>
      </c>
      <c r="H394" s="26" t="s">
        <v>532</v>
      </c>
      <c r="I394" s="4"/>
      <c r="J394" s="4"/>
      <c r="K394" s="4"/>
      <c r="L394" s="4"/>
      <c r="M394" s="4"/>
      <c r="N394" s="4"/>
    </row>
    <row r="395" spans="1:14" s="10" customFormat="1">
      <c r="A395" s="5" t="s">
        <v>245</v>
      </c>
      <c r="B395" s="5" t="s">
        <v>143</v>
      </c>
      <c r="C395" s="5">
        <f>SUM(F395:T395)</f>
        <v>1924</v>
      </c>
      <c r="D395" s="5">
        <f>SUM(F396:T396)</f>
        <v>1962.6399999999999</v>
      </c>
      <c r="E395" s="5">
        <f>D395-C395</f>
        <v>38.639999999999873</v>
      </c>
      <c r="F395" s="5">
        <v>234</v>
      </c>
      <c r="G395" s="5">
        <v>30</v>
      </c>
      <c r="H395" s="10">
        <v>30</v>
      </c>
      <c r="I395" s="10">
        <v>1630</v>
      </c>
    </row>
    <row r="396" spans="1:14">
      <c r="F396">
        <v>240.64</v>
      </c>
      <c r="G396">
        <v>40</v>
      </c>
      <c r="H396">
        <v>42</v>
      </c>
      <c r="I396">
        <v>1640</v>
      </c>
    </row>
    <row r="397" spans="1:14">
      <c r="F397" s="4" t="s">
        <v>55</v>
      </c>
      <c r="G397" s="4" t="s">
        <v>228</v>
      </c>
      <c r="H397" s="4" t="s">
        <v>240</v>
      </c>
      <c r="I397" s="4" t="s">
        <v>276</v>
      </c>
    </row>
    <row r="398" spans="1:14" s="10" customFormat="1">
      <c r="A398" s="5" t="s">
        <v>295</v>
      </c>
      <c r="B398" s="5" t="s">
        <v>143</v>
      </c>
      <c r="C398" s="5">
        <f>SUM(F398:T398)</f>
        <v>426</v>
      </c>
      <c r="D398" s="5">
        <f>SUM(F399:T399)</f>
        <v>475.6</v>
      </c>
      <c r="E398" s="5">
        <f>D398-C398</f>
        <v>49.600000000000023</v>
      </c>
      <c r="F398" s="5">
        <v>28</v>
      </c>
      <c r="G398" s="5">
        <v>183</v>
      </c>
      <c r="H398" s="10">
        <v>10</v>
      </c>
      <c r="I398" s="10">
        <v>100</v>
      </c>
      <c r="J398" s="10">
        <v>105</v>
      </c>
    </row>
    <row r="399" spans="1:14">
      <c r="F399">
        <v>50.1</v>
      </c>
      <c r="G399">
        <v>198</v>
      </c>
      <c r="H399">
        <v>20</v>
      </c>
      <c r="I399">
        <v>100</v>
      </c>
      <c r="J399">
        <v>107.5</v>
      </c>
    </row>
    <row r="400" spans="1:14">
      <c r="F400" s="4" t="s">
        <v>57</v>
      </c>
      <c r="G400" s="4" t="s">
        <v>55</v>
      </c>
      <c r="H400" s="4" t="s">
        <v>293</v>
      </c>
      <c r="I400" s="4" t="s">
        <v>306</v>
      </c>
      <c r="J400" s="4" t="s">
        <v>337</v>
      </c>
    </row>
    <row r="401" spans="1:16" s="10" customFormat="1">
      <c r="A401" s="5" t="s">
        <v>309</v>
      </c>
      <c r="B401" s="5" t="s">
        <v>143</v>
      </c>
      <c r="C401" s="5">
        <f>SUM(F401:T401)</f>
        <v>696</v>
      </c>
      <c r="D401" s="5">
        <f>SUM(F402:T402)</f>
        <v>978.99</v>
      </c>
      <c r="E401" s="5">
        <f>D401-C401</f>
        <v>282.99</v>
      </c>
      <c r="F401" s="5">
        <v>356</v>
      </c>
      <c r="G401" s="5">
        <v>10</v>
      </c>
      <c r="H401" s="11">
        <v>50</v>
      </c>
      <c r="I401" s="10">
        <v>180</v>
      </c>
      <c r="J401" s="10">
        <v>100</v>
      </c>
    </row>
    <row r="402" spans="1:16">
      <c r="F402">
        <v>610.74</v>
      </c>
      <c r="G402">
        <v>33</v>
      </c>
      <c r="H402" s="4">
        <v>51.25</v>
      </c>
      <c r="I402">
        <v>184</v>
      </c>
      <c r="J402">
        <v>100</v>
      </c>
    </row>
    <row r="403" spans="1:16">
      <c r="F403" s="4" t="s">
        <v>55</v>
      </c>
      <c r="G403" s="4" t="s">
        <v>56</v>
      </c>
      <c r="H403" s="4" t="s">
        <v>169</v>
      </c>
      <c r="I403" s="4" t="s">
        <v>398</v>
      </c>
      <c r="J403" s="4" t="s">
        <v>410</v>
      </c>
      <c r="P403" s="4"/>
    </row>
    <row r="404" spans="1:16" s="10" customFormat="1">
      <c r="A404" s="5" t="s">
        <v>94</v>
      </c>
      <c r="B404" s="10" t="s">
        <v>143</v>
      </c>
      <c r="C404" s="10">
        <f>SUM(F404:T404)</f>
        <v>1740</v>
      </c>
      <c r="D404" s="10">
        <f>SUM(F405:T405)</f>
        <v>1871.0300000000002</v>
      </c>
      <c r="E404" s="10">
        <f>D404-C404</f>
        <v>131.0300000000002</v>
      </c>
      <c r="F404" s="10">
        <v>220</v>
      </c>
      <c r="G404" s="10">
        <v>60</v>
      </c>
      <c r="H404" s="10">
        <v>200</v>
      </c>
      <c r="I404" s="10">
        <v>200</v>
      </c>
      <c r="J404" s="10">
        <v>280</v>
      </c>
      <c r="K404" s="11">
        <v>200</v>
      </c>
      <c r="L404" s="10">
        <v>285</v>
      </c>
      <c r="M404" s="10">
        <v>100</v>
      </c>
      <c r="N404" s="10">
        <v>195</v>
      </c>
    </row>
    <row r="405" spans="1:16">
      <c r="F405">
        <v>290.88</v>
      </c>
      <c r="G405">
        <v>100.5</v>
      </c>
      <c r="H405">
        <v>200</v>
      </c>
      <c r="I405">
        <v>207.5</v>
      </c>
      <c r="J405">
        <v>280</v>
      </c>
      <c r="K405">
        <v>205</v>
      </c>
      <c r="L405">
        <v>288</v>
      </c>
      <c r="M405">
        <v>102.5</v>
      </c>
      <c r="N405">
        <v>196.65</v>
      </c>
    </row>
    <row r="406" spans="1:16">
      <c r="F406" s="4" t="s">
        <v>424</v>
      </c>
      <c r="G406" s="4" t="s">
        <v>425</v>
      </c>
      <c r="H406" s="4" t="s">
        <v>169</v>
      </c>
      <c r="I406" s="4" t="s">
        <v>293</v>
      </c>
      <c r="J406" s="4" t="s">
        <v>322</v>
      </c>
      <c r="K406" s="4" t="s">
        <v>414</v>
      </c>
      <c r="L406" s="4" t="s">
        <v>380</v>
      </c>
      <c r="M406" s="4" t="s">
        <v>400</v>
      </c>
      <c r="N406" s="4" t="s">
        <v>431</v>
      </c>
    </row>
    <row r="407" spans="1:16" s="10" customFormat="1">
      <c r="A407" s="5"/>
      <c r="B407" s="5" t="s">
        <v>146</v>
      </c>
      <c r="C407" s="5">
        <f>SUM(F407:T407)</f>
        <v>20</v>
      </c>
      <c r="D407" s="5">
        <f>SUM(F408:T408)</f>
        <v>37.9</v>
      </c>
      <c r="E407" s="5">
        <f>D407-C407</f>
        <v>17.899999999999999</v>
      </c>
      <c r="F407" s="5">
        <v>10</v>
      </c>
      <c r="G407" s="11">
        <v>10</v>
      </c>
      <c r="H407" s="11"/>
    </row>
    <row r="408" spans="1:16">
      <c r="F408">
        <v>19</v>
      </c>
      <c r="G408" s="4">
        <v>18.899999999999999</v>
      </c>
      <c r="H408" s="4"/>
    </row>
    <row r="409" spans="1:16">
      <c r="F409" s="4" t="s">
        <v>226</v>
      </c>
      <c r="G409" s="4" t="s">
        <v>196</v>
      </c>
      <c r="H409" s="4"/>
    </row>
    <row r="410" spans="1:16">
      <c r="B410" t="s">
        <v>145</v>
      </c>
      <c r="C410">
        <f>SUM(C404:C409)</f>
        <v>1760</v>
      </c>
      <c r="D410">
        <f>SUM(D404:D409)</f>
        <v>1908.9300000000003</v>
      </c>
      <c r="E410">
        <f>SUM(E404:E409)</f>
        <v>148.93000000000021</v>
      </c>
      <c r="F410" s="4"/>
      <c r="G410" s="4"/>
      <c r="H410" s="4"/>
    </row>
    <row r="411" spans="1:16">
      <c r="A411" t="s">
        <v>24</v>
      </c>
      <c r="B411" t="s">
        <v>143</v>
      </c>
      <c r="C411">
        <f>SUM(F411:T411)</f>
        <v>380</v>
      </c>
      <c r="D411">
        <f>SUM(F412:T412)</f>
        <v>429</v>
      </c>
      <c r="E411">
        <f>D411-C411</f>
        <v>49</v>
      </c>
      <c r="F411">
        <v>380</v>
      </c>
    </row>
    <row r="412" spans="1:16">
      <c r="F412">
        <v>429</v>
      </c>
    </row>
    <row r="413" spans="1:16">
      <c r="F413" s="4" t="s">
        <v>55</v>
      </c>
    </row>
    <row r="414" spans="1:16" s="7" customFormat="1">
      <c r="A414" s="12" t="s">
        <v>393</v>
      </c>
      <c r="B414" s="7" t="s">
        <v>143</v>
      </c>
      <c r="C414" s="7">
        <f>SUM(F414:T414)</f>
        <v>4224</v>
      </c>
      <c r="D414" s="7">
        <f>SUM(F415:T415)</f>
        <v>2459.2600000000002</v>
      </c>
      <c r="E414" s="7">
        <f>D414-C414</f>
        <v>-1764.7399999999998</v>
      </c>
      <c r="F414" s="7">
        <v>4224</v>
      </c>
    </row>
    <row r="415" spans="1:16">
      <c r="F415">
        <v>2459.2600000000002</v>
      </c>
    </row>
    <row r="416" spans="1:16">
      <c r="F416" s="4" t="s">
        <v>54</v>
      </c>
      <c r="G416" s="6"/>
      <c r="H416" s="6"/>
      <c r="I416" s="4"/>
      <c r="J416" s="4"/>
    </row>
    <row r="417" spans="1:15" s="10" customFormat="1">
      <c r="A417" s="5"/>
      <c r="B417" s="5" t="s">
        <v>146</v>
      </c>
      <c r="C417" s="10">
        <f>SUM(F417:T417)</f>
        <v>0</v>
      </c>
      <c r="D417" s="10">
        <f>SUM(F418:T418)</f>
        <v>0</v>
      </c>
      <c r="E417" s="10">
        <f>D417-C417</f>
        <v>0</v>
      </c>
      <c r="F417" s="11"/>
    </row>
    <row r="418" spans="1:15">
      <c r="F418" s="4"/>
      <c r="G418" s="4"/>
      <c r="H418" s="4"/>
    </row>
    <row r="419" spans="1:15">
      <c r="F419" s="6" t="s">
        <v>419</v>
      </c>
      <c r="G419" s="6"/>
      <c r="H419" s="6"/>
    </row>
    <row r="420" spans="1:15">
      <c r="B420" t="s">
        <v>145</v>
      </c>
      <c r="C420">
        <f>SUM(C414:C419)</f>
        <v>4224</v>
      </c>
      <c r="D420">
        <f>SUM(D414:D419)</f>
        <v>2459.2600000000002</v>
      </c>
      <c r="E420">
        <f>SUM(E414:E419)</f>
        <v>-1764.7399999999998</v>
      </c>
      <c r="F420" s="6"/>
      <c r="G420" s="6"/>
      <c r="H420" s="6"/>
    </row>
    <row r="421" spans="1:15" s="2" customFormat="1">
      <c r="A421" s="5" t="s">
        <v>92</v>
      </c>
      <c r="B421" s="5" t="s">
        <v>143</v>
      </c>
      <c r="C421" s="5">
        <f>SUM(F421:T421)</f>
        <v>1216</v>
      </c>
      <c r="D421" s="5">
        <f>SUM(F422:T422)</f>
        <v>1334.5</v>
      </c>
      <c r="E421" s="5">
        <f>D421-C421</f>
        <v>118.5</v>
      </c>
      <c r="F421" s="5">
        <v>116</v>
      </c>
      <c r="G421" s="5">
        <v>30</v>
      </c>
      <c r="H421" s="10">
        <v>50</v>
      </c>
      <c r="I421" s="10">
        <v>20</v>
      </c>
      <c r="J421" s="10">
        <v>70</v>
      </c>
      <c r="K421" s="10">
        <v>10</v>
      </c>
      <c r="L421" s="10">
        <v>100</v>
      </c>
      <c r="M421" s="10">
        <v>510</v>
      </c>
      <c r="N421" s="10">
        <v>210</v>
      </c>
      <c r="O421" s="10">
        <v>100</v>
      </c>
    </row>
    <row r="422" spans="1:15">
      <c r="F422">
        <v>136</v>
      </c>
      <c r="G422">
        <v>67</v>
      </c>
      <c r="H422">
        <v>60</v>
      </c>
      <c r="I422">
        <v>39.5</v>
      </c>
      <c r="J422">
        <v>82</v>
      </c>
      <c r="K422">
        <v>20</v>
      </c>
      <c r="L422">
        <v>100</v>
      </c>
      <c r="M422">
        <v>513</v>
      </c>
      <c r="N422">
        <v>214.5</v>
      </c>
      <c r="O422">
        <v>102.5</v>
      </c>
    </row>
    <row r="423" spans="1:15">
      <c r="F423" s="4" t="s">
        <v>59</v>
      </c>
      <c r="G423" s="4" t="s">
        <v>59</v>
      </c>
      <c r="H423" s="4" t="s">
        <v>229</v>
      </c>
      <c r="I423" s="4" t="s">
        <v>232</v>
      </c>
      <c r="J423" s="4" t="s">
        <v>181</v>
      </c>
      <c r="K423" s="4" t="s">
        <v>169</v>
      </c>
      <c r="L423" s="4" t="s">
        <v>275</v>
      </c>
      <c r="M423" s="4" t="s">
        <v>304</v>
      </c>
      <c r="N423" s="4" t="s">
        <v>318</v>
      </c>
      <c r="O423" s="4" t="s">
        <v>400</v>
      </c>
    </row>
    <row r="424" spans="1:15" s="10" customFormat="1">
      <c r="A424" s="5" t="s">
        <v>141</v>
      </c>
      <c r="B424" s="5" t="s">
        <v>143</v>
      </c>
      <c r="C424" s="5">
        <f>SUM(F424:T424)</f>
        <v>420</v>
      </c>
      <c r="D424" s="5">
        <f>SUM(F425:T425)</f>
        <v>457.5</v>
      </c>
      <c r="E424" s="5">
        <f>D424-C424</f>
        <v>37.5</v>
      </c>
      <c r="F424" s="5">
        <v>60</v>
      </c>
      <c r="G424" s="10">
        <v>10</v>
      </c>
      <c r="H424" s="10">
        <v>10</v>
      </c>
      <c r="I424" s="10">
        <v>120</v>
      </c>
      <c r="J424" s="10">
        <v>120</v>
      </c>
      <c r="K424" s="10">
        <v>100</v>
      </c>
    </row>
    <row r="425" spans="1:15">
      <c r="F425">
        <v>65</v>
      </c>
      <c r="G425">
        <v>22</v>
      </c>
      <c r="H425">
        <v>22</v>
      </c>
      <c r="I425">
        <v>126</v>
      </c>
      <c r="J425">
        <v>120</v>
      </c>
      <c r="K425">
        <v>102.5</v>
      </c>
    </row>
    <row r="426" spans="1:15">
      <c r="F426" s="4" t="s">
        <v>59</v>
      </c>
      <c r="G426" s="4" t="s">
        <v>169</v>
      </c>
      <c r="H426" s="4" t="s">
        <v>169</v>
      </c>
      <c r="I426" s="4" t="s">
        <v>271</v>
      </c>
      <c r="J426" s="4" t="s">
        <v>301</v>
      </c>
      <c r="K426" s="4" t="s">
        <v>169</v>
      </c>
    </row>
    <row r="427" spans="1:15" s="10" customFormat="1">
      <c r="A427" s="5" t="s">
        <v>346</v>
      </c>
      <c r="B427" s="10" t="s">
        <v>144</v>
      </c>
      <c r="C427" s="10">
        <f>SUM(F427:T427)</f>
        <v>610</v>
      </c>
      <c r="D427" s="10">
        <f>SUM(F428:T428)</f>
        <v>652.1</v>
      </c>
      <c r="E427" s="10">
        <f>D427-C427</f>
        <v>42.100000000000023</v>
      </c>
      <c r="F427" s="10">
        <v>20</v>
      </c>
      <c r="G427" s="11">
        <v>280</v>
      </c>
      <c r="H427" s="10">
        <v>20</v>
      </c>
      <c r="I427" s="5">
        <v>290</v>
      </c>
    </row>
    <row r="428" spans="1:15">
      <c r="F428">
        <v>39.6</v>
      </c>
      <c r="G428" s="4">
        <v>284.7</v>
      </c>
      <c r="H428">
        <v>29</v>
      </c>
      <c r="I428">
        <v>298.8</v>
      </c>
    </row>
    <row r="429" spans="1:15">
      <c r="F429" s="4" t="s">
        <v>50</v>
      </c>
      <c r="G429" s="4" t="s">
        <v>135</v>
      </c>
      <c r="H429" s="4" t="s">
        <v>50</v>
      </c>
      <c r="I429" s="4" t="s">
        <v>85</v>
      </c>
    </row>
    <row r="430" spans="1:15" s="12" customFormat="1">
      <c r="B430" s="5" t="s">
        <v>146</v>
      </c>
      <c r="C430" s="10">
        <f>SUM(F430:T430)</f>
        <v>212</v>
      </c>
      <c r="D430" s="10">
        <f>SUM(F431:T431)</f>
        <v>279.39999999999998</v>
      </c>
      <c r="E430" s="10">
        <f>D430-C430</f>
        <v>67.399999999999977</v>
      </c>
      <c r="F430" s="10">
        <v>202</v>
      </c>
      <c r="G430" s="11">
        <v>10</v>
      </c>
    </row>
    <row r="431" spans="1:15">
      <c r="F431">
        <v>260</v>
      </c>
      <c r="G431" s="4">
        <v>19.399999999999999</v>
      </c>
    </row>
    <row r="432" spans="1:15">
      <c r="F432" s="6" t="s">
        <v>210</v>
      </c>
      <c r="G432" s="4" t="s">
        <v>215</v>
      </c>
    </row>
    <row r="433" spans="1:13" s="10" customFormat="1">
      <c r="A433" s="5"/>
      <c r="B433" s="5" t="s">
        <v>143</v>
      </c>
      <c r="C433" s="10">
        <f>SUM(F433:T433)</f>
        <v>1080</v>
      </c>
      <c r="D433" s="10">
        <f>SUM(F434:T434)</f>
        <v>1088.5</v>
      </c>
      <c r="E433" s="10">
        <f>D433-C433</f>
        <v>8.5</v>
      </c>
      <c r="F433" s="11">
        <v>40</v>
      </c>
      <c r="G433" s="11">
        <v>80</v>
      </c>
      <c r="H433" s="5">
        <v>100</v>
      </c>
      <c r="I433" s="10">
        <v>660</v>
      </c>
      <c r="J433" s="10">
        <v>200</v>
      </c>
    </row>
    <row r="434" spans="1:13">
      <c r="F434" s="4">
        <v>41</v>
      </c>
      <c r="G434" s="4">
        <v>80</v>
      </c>
      <c r="H434">
        <v>100</v>
      </c>
      <c r="I434">
        <v>660</v>
      </c>
      <c r="J434">
        <v>207.5</v>
      </c>
    </row>
    <row r="435" spans="1:13">
      <c r="F435" s="4" t="s">
        <v>169</v>
      </c>
      <c r="G435" s="4" t="s">
        <v>300</v>
      </c>
      <c r="H435" s="4" t="s">
        <v>313</v>
      </c>
      <c r="I435" s="4" t="s">
        <v>381</v>
      </c>
      <c r="J435" s="4" t="s">
        <v>394</v>
      </c>
    </row>
    <row r="436" spans="1:13">
      <c r="B436" t="s">
        <v>145</v>
      </c>
      <c r="C436">
        <f>SUM(C427:C435)</f>
        <v>1902</v>
      </c>
      <c r="D436">
        <f>SUM(D427:D435)</f>
        <v>2020</v>
      </c>
      <c r="E436">
        <f>SUM(E427:E435)</f>
        <v>118</v>
      </c>
      <c r="F436" s="4"/>
      <c r="G436" s="4"/>
      <c r="H436" s="6"/>
    </row>
    <row r="437" spans="1:13">
      <c r="A437" t="s">
        <v>80</v>
      </c>
      <c r="B437" t="s">
        <v>144</v>
      </c>
      <c r="C437">
        <f>SUM(F437:T437)</f>
        <v>10</v>
      </c>
      <c r="D437">
        <f>SUM(F438:T438)</f>
        <v>14.3</v>
      </c>
      <c r="E437">
        <f>D437-C437</f>
        <v>4.3000000000000007</v>
      </c>
      <c r="F437">
        <v>10</v>
      </c>
      <c r="G437" s="4"/>
    </row>
    <row r="438" spans="1:13">
      <c r="F438">
        <v>14.3</v>
      </c>
      <c r="G438" s="4"/>
    </row>
    <row r="439" spans="1:13">
      <c r="F439" s="4" t="s">
        <v>50</v>
      </c>
      <c r="G439" s="4"/>
    </row>
    <row r="440" spans="1:13" s="10" customFormat="1">
      <c r="A440" s="5" t="s">
        <v>312</v>
      </c>
      <c r="B440" s="5" t="s">
        <v>143</v>
      </c>
      <c r="C440" s="5">
        <f>SUM(F440:T440)</f>
        <v>1685</v>
      </c>
      <c r="D440" s="5">
        <f>SUM(F441:T441)</f>
        <v>1768.75</v>
      </c>
      <c r="E440" s="5">
        <f>D440-C440</f>
        <v>83.75</v>
      </c>
      <c r="F440" s="5">
        <v>20</v>
      </c>
      <c r="G440" s="11">
        <v>10</v>
      </c>
      <c r="H440" s="11">
        <v>170</v>
      </c>
      <c r="I440" s="10">
        <v>100</v>
      </c>
      <c r="J440" s="10">
        <v>10</v>
      </c>
      <c r="K440" s="10">
        <v>60</v>
      </c>
      <c r="L440" s="10">
        <v>920</v>
      </c>
      <c r="M440" s="10">
        <v>395</v>
      </c>
    </row>
    <row r="441" spans="1:13">
      <c r="F441">
        <v>41</v>
      </c>
      <c r="G441" s="4">
        <v>20.5</v>
      </c>
      <c r="H441" s="4">
        <v>200</v>
      </c>
      <c r="I441">
        <v>100</v>
      </c>
      <c r="J441">
        <v>19.5</v>
      </c>
      <c r="K441">
        <v>63</v>
      </c>
      <c r="L441">
        <v>925</v>
      </c>
      <c r="M441">
        <v>399.75</v>
      </c>
    </row>
    <row r="442" spans="1:13">
      <c r="F442" s="4" t="s">
        <v>173</v>
      </c>
      <c r="G442" s="4" t="s">
        <v>169</v>
      </c>
      <c r="H442" s="4" t="s">
        <v>249</v>
      </c>
      <c r="I442" s="6" t="s">
        <v>275</v>
      </c>
      <c r="J442" s="6" t="s">
        <v>169</v>
      </c>
      <c r="K442" s="6" t="s">
        <v>294</v>
      </c>
      <c r="L442" s="4" t="s">
        <v>321</v>
      </c>
      <c r="M442" s="4" t="s">
        <v>397</v>
      </c>
    </row>
    <row r="443" spans="1:13" s="7" customFormat="1">
      <c r="A443" s="5" t="s">
        <v>392</v>
      </c>
      <c r="B443" s="5" t="s">
        <v>143</v>
      </c>
      <c r="C443" s="5">
        <f>SUM(F443:T443)</f>
        <v>990</v>
      </c>
      <c r="D443" s="5">
        <f>SUM(F444:T444)</f>
        <v>999</v>
      </c>
      <c r="E443" s="5">
        <f>D443-C443</f>
        <v>9</v>
      </c>
      <c r="F443" s="5">
        <v>105</v>
      </c>
      <c r="G443" s="10">
        <v>100</v>
      </c>
      <c r="H443" s="11">
        <v>785</v>
      </c>
      <c r="I443" s="13"/>
      <c r="J443" s="13"/>
      <c r="K443" s="13"/>
      <c r="L443" s="15"/>
    </row>
    <row r="444" spans="1:13">
      <c r="F444">
        <v>107.25</v>
      </c>
      <c r="G444" s="4">
        <v>102.5</v>
      </c>
      <c r="H444" s="4">
        <v>789.25</v>
      </c>
      <c r="I444" s="6"/>
      <c r="J444" s="6"/>
      <c r="K444" s="6"/>
      <c r="L444" s="4"/>
    </row>
    <row r="445" spans="1:13">
      <c r="F445" s="4" t="s">
        <v>313</v>
      </c>
      <c r="G445" s="4" t="s">
        <v>338</v>
      </c>
      <c r="H445" s="4" t="s">
        <v>411</v>
      </c>
      <c r="I445" s="6"/>
      <c r="J445" s="6"/>
      <c r="K445" s="6"/>
      <c r="L445" s="4"/>
    </row>
    <row r="446" spans="1:13">
      <c r="A446" s="5" t="s">
        <v>74</v>
      </c>
      <c r="B446" t="s">
        <v>144</v>
      </c>
      <c r="C446">
        <f>SUM(F446:T446)</f>
        <v>360</v>
      </c>
      <c r="D446">
        <f>SUM(F447:T447)</f>
        <v>473</v>
      </c>
      <c r="E446">
        <f>D446-C446</f>
        <v>113</v>
      </c>
      <c r="F446">
        <v>210</v>
      </c>
      <c r="G446">
        <v>150</v>
      </c>
    </row>
    <row r="447" spans="1:13">
      <c r="F447">
        <v>254</v>
      </c>
      <c r="G447">
        <v>219</v>
      </c>
    </row>
    <row r="448" spans="1:13">
      <c r="F448" s="4" t="s">
        <v>76</v>
      </c>
      <c r="G448" s="4" t="s">
        <v>66</v>
      </c>
    </row>
    <row r="449" spans="1:8">
      <c r="B449" s="5" t="s">
        <v>143</v>
      </c>
      <c r="C449" s="5">
        <f>SUM(F449:T449)</f>
        <v>10</v>
      </c>
      <c r="D449" s="5">
        <f>SUM(F450:T450)</f>
        <v>34.5</v>
      </c>
      <c r="E449" s="5">
        <f>D449-C449</f>
        <v>24.5</v>
      </c>
      <c r="F449" s="10">
        <v>10</v>
      </c>
      <c r="G449" s="4"/>
    </row>
    <row r="450" spans="1:8">
      <c r="F450">
        <v>34.5</v>
      </c>
      <c r="G450" s="4"/>
    </row>
    <row r="451" spans="1:8">
      <c r="F451" s="4" t="s">
        <v>56</v>
      </c>
      <c r="G451" s="4"/>
    </row>
    <row r="452" spans="1:8">
      <c r="B452" t="s">
        <v>159</v>
      </c>
      <c r="C452">
        <f>SUM(C446:C451)</f>
        <v>370</v>
      </c>
      <c r="D452">
        <f>SUM(D446:D451)</f>
        <v>507.5</v>
      </c>
      <c r="E452">
        <f>SUM(E446:E451)</f>
        <v>137.5</v>
      </c>
      <c r="F452" s="4"/>
      <c r="G452" s="4"/>
    </row>
    <row r="453" spans="1:8">
      <c r="A453" s="5" t="s">
        <v>416</v>
      </c>
      <c r="B453" t="s">
        <v>144</v>
      </c>
      <c r="C453">
        <f>SUM(F453:T453)</f>
        <v>70</v>
      </c>
      <c r="D453">
        <f>SUM(F454:T454)</f>
        <v>72.400000000000006</v>
      </c>
      <c r="E453">
        <f>D453-C453</f>
        <v>2.4000000000000057</v>
      </c>
      <c r="F453">
        <v>70</v>
      </c>
    </row>
    <row r="454" spans="1:8">
      <c r="F454" s="4">
        <v>72.400000000000006</v>
      </c>
    </row>
    <row r="455" spans="1:8">
      <c r="F455" s="4" t="s">
        <v>70</v>
      </c>
    </row>
    <row r="456" spans="1:8" s="10" customFormat="1">
      <c r="A456" s="5"/>
      <c r="B456" s="5" t="s">
        <v>143</v>
      </c>
      <c r="C456" s="5">
        <f>SUM(F456:T456)</f>
        <v>400</v>
      </c>
      <c r="D456" s="5">
        <f>SUM(F457:T457)</f>
        <v>404</v>
      </c>
      <c r="E456" s="5">
        <f>D456-C456</f>
        <v>4</v>
      </c>
      <c r="F456" s="10">
        <v>400</v>
      </c>
    </row>
    <row r="457" spans="1:8">
      <c r="F457" s="4">
        <v>404</v>
      </c>
    </row>
    <row r="458" spans="1:8">
      <c r="F458" s="4" t="s">
        <v>432</v>
      </c>
    </row>
    <row r="459" spans="1:8">
      <c r="B459" t="s">
        <v>145</v>
      </c>
      <c r="C459">
        <f>SUM(C453:C458)</f>
        <v>470</v>
      </c>
      <c r="D459">
        <f>SUM(D453:D458)</f>
        <v>476.4</v>
      </c>
      <c r="E459">
        <f>SUM(E453:E458)</f>
        <v>6.4000000000000057</v>
      </c>
      <c r="F459" s="4"/>
    </row>
    <row r="460" spans="1:8" s="7" customFormat="1">
      <c r="A460" s="27" t="s">
        <v>447</v>
      </c>
      <c r="B460" s="27" t="s">
        <v>143</v>
      </c>
      <c r="C460" s="27">
        <f>SUM(F460:T460)</f>
        <v>245</v>
      </c>
      <c r="D460" s="27">
        <f>SUM(F461:T461)</f>
        <v>102.5</v>
      </c>
      <c r="E460" s="27">
        <f>D460-C460</f>
        <v>-142.5</v>
      </c>
      <c r="F460" s="27">
        <v>245</v>
      </c>
    </row>
    <row r="461" spans="1:8">
      <c r="F461" s="4">
        <v>102.5</v>
      </c>
    </row>
    <row r="462" spans="1:8">
      <c r="F462" s="26" t="s">
        <v>565</v>
      </c>
      <c r="G462" s="4"/>
      <c r="H462" s="4"/>
    </row>
    <row r="463" spans="1:8" s="7" customFormat="1">
      <c r="A463" s="5" t="s">
        <v>333</v>
      </c>
      <c r="B463" s="10" t="s">
        <v>143</v>
      </c>
      <c r="C463" s="5">
        <f>SUM(F463:T463)</f>
        <v>350</v>
      </c>
      <c r="D463" s="5">
        <f>SUM(F464:T464)</f>
        <v>377.1</v>
      </c>
      <c r="E463" s="5">
        <f>D463-C463</f>
        <v>27.100000000000023</v>
      </c>
      <c r="F463" s="5">
        <v>180</v>
      </c>
      <c r="G463" s="10">
        <v>170</v>
      </c>
    </row>
    <row r="464" spans="1:8">
      <c r="F464">
        <v>202.5</v>
      </c>
      <c r="G464">
        <v>174.6</v>
      </c>
    </row>
    <row r="465" spans="1:12">
      <c r="F465" s="6" t="s">
        <v>257</v>
      </c>
      <c r="G465" s="6" t="s">
        <v>336</v>
      </c>
    </row>
    <row r="466" spans="1:12">
      <c r="A466" t="s">
        <v>113</v>
      </c>
      <c r="B466" t="s">
        <v>144</v>
      </c>
      <c r="C466">
        <f>SUM(F466:S466)</f>
        <v>100</v>
      </c>
      <c r="D466">
        <f>SUM(F467:S467)</f>
        <v>172.7</v>
      </c>
      <c r="E466">
        <f>D466-C466</f>
        <v>72.699999999999989</v>
      </c>
      <c r="F466">
        <v>20</v>
      </c>
      <c r="G466">
        <v>50</v>
      </c>
      <c r="H466">
        <v>20</v>
      </c>
      <c r="I466">
        <v>10</v>
      </c>
    </row>
    <row r="467" spans="1:12">
      <c r="F467">
        <v>35</v>
      </c>
      <c r="G467">
        <v>90</v>
      </c>
      <c r="H467">
        <v>30.2</v>
      </c>
      <c r="I467">
        <v>17.5</v>
      </c>
    </row>
    <row r="468" spans="1:12">
      <c r="F468" s="4" t="s">
        <v>50</v>
      </c>
      <c r="G468" s="4" t="s">
        <v>50</v>
      </c>
      <c r="H468" s="4" t="s">
        <v>50</v>
      </c>
      <c r="I468" s="4" t="s">
        <v>50</v>
      </c>
    </row>
    <row r="469" spans="1:12">
      <c r="B469" t="s">
        <v>146</v>
      </c>
      <c r="C469">
        <f>SUM(F469:S469)</f>
        <v>60</v>
      </c>
      <c r="D469">
        <f>SUM(F470:S470)</f>
        <v>110</v>
      </c>
      <c r="E469">
        <f>D469-C469</f>
        <v>50</v>
      </c>
      <c r="F469">
        <v>60</v>
      </c>
      <c r="G469" s="4"/>
      <c r="H469" s="4"/>
      <c r="I469" s="4"/>
      <c r="J469" s="6"/>
    </row>
    <row r="470" spans="1:12">
      <c r="F470">
        <v>110</v>
      </c>
      <c r="G470" s="4"/>
      <c r="H470" s="4"/>
      <c r="I470" s="4"/>
      <c r="J470" s="6"/>
    </row>
    <row r="471" spans="1:12">
      <c r="F471" s="6" t="s">
        <v>117</v>
      </c>
      <c r="G471" s="4"/>
      <c r="H471" s="4"/>
      <c r="I471" s="4"/>
      <c r="J471" s="6"/>
    </row>
    <row r="472" spans="1:12">
      <c r="B472" t="s">
        <v>145</v>
      </c>
      <c r="C472">
        <f>SUM(C466:C471)</f>
        <v>160</v>
      </c>
      <c r="D472">
        <f>SUM(D466:D471)</f>
        <v>282.7</v>
      </c>
      <c r="E472">
        <f>SUM(E466:E471)</f>
        <v>122.69999999999999</v>
      </c>
      <c r="F472" s="4"/>
      <c r="G472" s="4"/>
      <c r="H472" s="4"/>
      <c r="I472" s="4"/>
      <c r="J472" s="6"/>
    </row>
    <row r="473" spans="1:12" s="5" customFormat="1">
      <c r="A473" s="5" t="s">
        <v>401</v>
      </c>
      <c r="B473" s="5" t="s">
        <v>143</v>
      </c>
      <c r="C473" s="5">
        <f>SUM(F473:T473)</f>
        <v>48</v>
      </c>
      <c r="D473" s="5">
        <f>SUM(F474:T474)</f>
        <v>82.1</v>
      </c>
      <c r="E473" s="5">
        <f>D473-C473</f>
        <v>34.099999999999994</v>
      </c>
      <c r="F473" s="5">
        <v>6</v>
      </c>
      <c r="G473" s="5">
        <v>6</v>
      </c>
      <c r="H473" s="5">
        <v>36</v>
      </c>
    </row>
    <row r="474" spans="1:12">
      <c r="F474">
        <v>16.059999999999999</v>
      </c>
      <c r="G474">
        <v>14.84</v>
      </c>
      <c r="H474">
        <v>51.2</v>
      </c>
    </row>
    <row r="475" spans="1:12">
      <c r="F475" s="4" t="s">
        <v>56</v>
      </c>
      <c r="G475" s="4" t="s">
        <v>56</v>
      </c>
      <c r="H475" s="4" t="s">
        <v>57</v>
      </c>
    </row>
    <row r="476" spans="1:12" s="10" customFormat="1">
      <c r="A476" s="5" t="s">
        <v>186</v>
      </c>
      <c r="B476" s="5" t="s">
        <v>143</v>
      </c>
      <c r="C476" s="10">
        <f>SUM(F476:T476)</f>
        <v>1738</v>
      </c>
      <c r="D476" s="10">
        <f>SUM(F477:T477)</f>
        <v>1788.25</v>
      </c>
      <c r="E476" s="10">
        <f>D476-C476</f>
        <v>50.25</v>
      </c>
      <c r="F476" s="10">
        <v>1394</v>
      </c>
      <c r="G476" s="10">
        <v>5</v>
      </c>
      <c r="H476" s="10">
        <v>5</v>
      </c>
      <c r="I476" s="10">
        <v>10</v>
      </c>
      <c r="J476" s="10">
        <v>50</v>
      </c>
      <c r="K476" s="10">
        <v>14</v>
      </c>
      <c r="L476" s="10">
        <v>260</v>
      </c>
    </row>
    <row r="477" spans="1:12">
      <c r="F477">
        <v>1353</v>
      </c>
      <c r="G477">
        <v>15.75</v>
      </c>
      <c r="H477">
        <v>16.75</v>
      </c>
      <c r="I477">
        <v>33</v>
      </c>
      <c r="J477">
        <v>69</v>
      </c>
      <c r="K477">
        <v>34.5</v>
      </c>
      <c r="L477">
        <v>266.25</v>
      </c>
    </row>
    <row r="478" spans="1:12">
      <c r="F478" s="4" t="s">
        <v>73</v>
      </c>
      <c r="G478" s="4" t="s">
        <v>56</v>
      </c>
      <c r="H478" s="4" t="s">
        <v>56</v>
      </c>
      <c r="I478" s="4" t="s">
        <v>56</v>
      </c>
      <c r="J478" s="4" t="s">
        <v>111</v>
      </c>
      <c r="K478" s="4" t="s">
        <v>59</v>
      </c>
      <c r="L478" s="4" t="s">
        <v>55</v>
      </c>
    </row>
    <row r="479" spans="1:12" s="10" customFormat="1">
      <c r="A479" s="5" t="s">
        <v>120</v>
      </c>
      <c r="B479" s="5" t="s">
        <v>143</v>
      </c>
      <c r="C479" s="10">
        <f>SUM(F479:T479)</f>
        <v>111</v>
      </c>
      <c r="D479" s="10">
        <f>SUM(F480:T480)</f>
        <v>220.05</v>
      </c>
      <c r="E479" s="10">
        <f>D479-C479</f>
        <v>109.05000000000001</v>
      </c>
      <c r="F479" s="10">
        <v>11</v>
      </c>
      <c r="G479" s="10">
        <v>40</v>
      </c>
      <c r="H479" s="10">
        <v>60</v>
      </c>
    </row>
    <row r="480" spans="1:12">
      <c r="F480">
        <v>16.05</v>
      </c>
      <c r="G480">
        <v>102</v>
      </c>
      <c r="H480">
        <v>102</v>
      </c>
    </row>
    <row r="481" spans="1:12">
      <c r="F481" s="4" t="s">
        <v>59</v>
      </c>
      <c r="G481" s="4" t="s">
        <v>59</v>
      </c>
      <c r="H481" s="4" t="s">
        <v>57</v>
      </c>
    </row>
    <row r="482" spans="1:12">
      <c r="B482" s="5" t="s">
        <v>144</v>
      </c>
      <c r="C482" s="10">
        <f>SUM(F482:T482)</f>
        <v>20</v>
      </c>
      <c r="D482" s="10">
        <f>SUM(F483:T483)</f>
        <v>37</v>
      </c>
      <c r="E482" s="10">
        <f>D482-C482</f>
        <v>17</v>
      </c>
      <c r="F482" s="10">
        <v>20</v>
      </c>
      <c r="G482" s="4"/>
      <c r="H482" s="4"/>
    </row>
    <row r="483" spans="1:12">
      <c r="F483">
        <v>37</v>
      </c>
      <c r="G483" s="4"/>
      <c r="H483" s="4"/>
    </row>
    <row r="484" spans="1:12">
      <c r="F484" s="4" t="s">
        <v>50</v>
      </c>
      <c r="G484" s="4"/>
      <c r="H484" s="4"/>
    </row>
    <row r="485" spans="1:12">
      <c r="B485" t="s">
        <v>145</v>
      </c>
      <c r="C485">
        <f>SUM(C479:C484)</f>
        <v>131</v>
      </c>
      <c r="D485">
        <f>SUM(D479:D484)</f>
        <v>257.05</v>
      </c>
      <c r="E485">
        <f>SUM(E479:E484)</f>
        <v>126.05000000000001</v>
      </c>
      <c r="F485" s="4"/>
      <c r="G485" s="4"/>
      <c r="H485" s="4"/>
    </row>
    <row r="486" spans="1:12" s="7" customFormat="1">
      <c r="A486" s="5" t="s">
        <v>131</v>
      </c>
      <c r="B486" s="5" t="s">
        <v>143</v>
      </c>
      <c r="C486" s="10">
        <f>SUM(F486:T486)</f>
        <v>173</v>
      </c>
      <c r="D486" s="10">
        <f>SUM(F487:T487)</f>
        <v>191.16</v>
      </c>
      <c r="E486" s="10">
        <f>D486-C486</f>
        <v>18.159999999999997</v>
      </c>
      <c r="F486" s="10">
        <v>4</v>
      </c>
      <c r="G486" s="10">
        <v>169</v>
      </c>
    </row>
    <row r="487" spans="1:12">
      <c r="F487">
        <v>12.41</v>
      </c>
      <c r="G487">
        <v>178.75</v>
      </c>
    </row>
    <row r="488" spans="1:12">
      <c r="F488" s="4" t="s">
        <v>56</v>
      </c>
      <c r="G488" s="4" t="s">
        <v>61</v>
      </c>
    </row>
    <row r="489" spans="1:12" s="12" customFormat="1">
      <c r="A489" s="5" t="s">
        <v>96</v>
      </c>
      <c r="B489" s="5" t="s">
        <v>143</v>
      </c>
      <c r="C489" s="5">
        <f>SUM(F489:T489)</f>
        <v>234</v>
      </c>
      <c r="D489" s="5">
        <f>SUM(F490:T490)</f>
        <v>281.62</v>
      </c>
      <c r="E489" s="5">
        <f>D489-C489</f>
        <v>47.620000000000005</v>
      </c>
      <c r="F489" s="5">
        <v>6</v>
      </c>
      <c r="G489" s="5">
        <v>198</v>
      </c>
      <c r="H489" s="5">
        <v>30</v>
      </c>
    </row>
    <row r="490" spans="1:12">
      <c r="F490">
        <v>16.62</v>
      </c>
      <c r="G490">
        <v>198</v>
      </c>
      <c r="H490">
        <v>67</v>
      </c>
    </row>
    <row r="491" spans="1:12">
      <c r="F491" s="4" t="s">
        <v>56</v>
      </c>
      <c r="G491" s="4" t="s">
        <v>55</v>
      </c>
      <c r="H491" s="4" t="s">
        <v>59</v>
      </c>
    </row>
    <row r="492" spans="1:12" s="7" customFormat="1">
      <c r="A492" s="5"/>
      <c r="B492" s="5" t="s">
        <v>146</v>
      </c>
      <c r="C492" s="5">
        <f>SUM(F492:T492)</f>
        <v>2005</v>
      </c>
      <c r="D492" s="5">
        <f>SUM(F493:T493)</f>
        <v>1668.9</v>
      </c>
      <c r="E492" s="5">
        <f>D492-C492</f>
        <v>-336.09999999999991</v>
      </c>
      <c r="F492" s="5">
        <v>1490</v>
      </c>
      <c r="G492" s="5">
        <v>30</v>
      </c>
      <c r="H492" s="5">
        <v>4</v>
      </c>
      <c r="I492" s="5">
        <v>106</v>
      </c>
      <c r="J492" s="5">
        <v>375</v>
      </c>
      <c r="K492" s="13"/>
      <c r="L492" s="13"/>
    </row>
    <row r="493" spans="1:12">
      <c r="F493">
        <v>1491.9</v>
      </c>
      <c r="G493">
        <v>52.8</v>
      </c>
      <c r="H493">
        <v>14.2</v>
      </c>
      <c r="I493">
        <v>110</v>
      </c>
      <c r="J493" s="6" t="s">
        <v>389</v>
      </c>
      <c r="K493" s="6"/>
      <c r="L493" s="6"/>
    </row>
    <row r="494" spans="1:12">
      <c r="F494" s="6" t="s">
        <v>273</v>
      </c>
      <c r="G494" s="6" t="s">
        <v>65</v>
      </c>
      <c r="H494" s="6" t="s">
        <v>49</v>
      </c>
      <c r="I494" s="6" t="s">
        <v>204</v>
      </c>
      <c r="J494" s="6" t="s">
        <v>382</v>
      </c>
      <c r="K494" s="6"/>
      <c r="L494" s="6"/>
    </row>
    <row r="495" spans="1:12">
      <c r="B495" t="s">
        <v>145</v>
      </c>
      <c r="C495">
        <f>SUM(C489:C494)</f>
        <v>2239</v>
      </c>
      <c r="D495">
        <f>SUM(D489:D494)</f>
        <v>1950.52</v>
      </c>
      <c r="E495">
        <f>SUM(E489:E494)</f>
        <v>-288.4799999999999</v>
      </c>
      <c r="F495" s="4"/>
      <c r="G495" s="4"/>
      <c r="H495" s="4"/>
      <c r="I495" s="6"/>
      <c r="J495" s="6"/>
      <c r="K495" s="6"/>
      <c r="L495" s="6"/>
    </row>
    <row r="496" spans="1:12">
      <c r="A496" t="s">
        <v>123</v>
      </c>
      <c r="B496" s="5" t="s">
        <v>143</v>
      </c>
      <c r="C496">
        <f>SUM(F496:T496)</f>
        <v>30</v>
      </c>
      <c r="D496">
        <f>SUM(F497:T497)</f>
        <v>64</v>
      </c>
      <c r="E496">
        <f>D496-C496</f>
        <v>34</v>
      </c>
      <c r="F496">
        <v>30</v>
      </c>
    </row>
    <row r="497" spans="1:12">
      <c r="F497">
        <v>64</v>
      </c>
    </row>
    <row r="498" spans="1:12">
      <c r="F498" s="4" t="s">
        <v>59</v>
      </c>
    </row>
    <row r="499" spans="1:12">
      <c r="A499" t="s">
        <v>109</v>
      </c>
      <c r="B499" s="5" t="s">
        <v>143</v>
      </c>
      <c r="C499">
        <f>SUM(F499:T499)</f>
        <v>150</v>
      </c>
      <c r="D499">
        <f>SUM(F500:T500)</f>
        <v>170</v>
      </c>
      <c r="E499">
        <f>D499-C499</f>
        <v>20</v>
      </c>
      <c r="F499">
        <v>150</v>
      </c>
    </row>
    <row r="500" spans="1:12">
      <c r="F500">
        <v>170</v>
      </c>
    </row>
    <row r="501" spans="1:12">
      <c r="F501" s="6" t="s">
        <v>62</v>
      </c>
    </row>
    <row r="502" spans="1:12" s="10" customFormat="1">
      <c r="A502" s="5" t="s">
        <v>130</v>
      </c>
      <c r="B502" s="10" t="s">
        <v>143</v>
      </c>
      <c r="C502" s="10">
        <f>SUM(F502:T502)</f>
        <v>245</v>
      </c>
      <c r="D502" s="10">
        <f>SUM(F503:T503)</f>
        <v>267</v>
      </c>
      <c r="E502" s="10">
        <f>D502-C502</f>
        <v>22</v>
      </c>
      <c r="F502" s="10">
        <v>80</v>
      </c>
      <c r="G502" s="10">
        <v>165</v>
      </c>
    </row>
    <row r="503" spans="1:12">
      <c r="F503">
        <v>102</v>
      </c>
      <c r="G503">
        <v>165</v>
      </c>
    </row>
    <row r="504" spans="1:12">
      <c r="F504" s="6" t="s">
        <v>153</v>
      </c>
      <c r="G504" s="6" t="s">
        <v>336</v>
      </c>
    </row>
    <row r="505" spans="1:12" s="12" customFormat="1">
      <c r="A505" s="5" t="s">
        <v>242</v>
      </c>
      <c r="B505" s="10" t="s">
        <v>143</v>
      </c>
      <c r="C505" s="10">
        <f>SUM(F505:T505)</f>
        <v>54</v>
      </c>
      <c r="D505" s="10">
        <f>SUM(F506:T506)</f>
        <v>68</v>
      </c>
      <c r="E505" s="10">
        <f>D505-C505</f>
        <v>14</v>
      </c>
      <c r="F505" s="10">
        <v>54</v>
      </c>
    </row>
    <row r="506" spans="1:12">
      <c r="F506" s="4">
        <v>68</v>
      </c>
    </row>
    <row r="507" spans="1:12">
      <c r="F507" s="4" t="s">
        <v>153</v>
      </c>
    </row>
    <row r="508" spans="1:12" s="10" customFormat="1">
      <c r="A508" s="5"/>
      <c r="B508" s="5" t="s">
        <v>144</v>
      </c>
      <c r="C508" s="5">
        <f>SUM(F508:T508)</f>
        <v>1020</v>
      </c>
      <c r="D508" s="5">
        <f>SUM(F509:T509)</f>
        <v>1023.25</v>
      </c>
      <c r="E508" s="5">
        <f>D508-C508</f>
        <v>3.25</v>
      </c>
      <c r="F508" s="5">
        <v>1020</v>
      </c>
      <c r="G508" s="11"/>
    </row>
    <row r="509" spans="1:12">
      <c r="F509" s="4">
        <v>1023.25</v>
      </c>
      <c r="G509" s="4"/>
    </row>
    <row r="510" spans="1:12">
      <c r="F510" s="4" t="s">
        <v>326</v>
      </c>
      <c r="G510" s="4"/>
    </row>
    <row r="511" spans="1:12">
      <c r="B511" t="s">
        <v>145</v>
      </c>
      <c r="C511">
        <f>SUM(C505:C510)</f>
        <v>1074</v>
      </c>
      <c r="D511">
        <f>SUM(D505:D510)</f>
        <v>1091.25</v>
      </c>
      <c r="E511">
        <f>SUM(E505:E510)</f>
        <v>17.25</v>
      </c>
      <c r="F511" s="4"/>
      <c r="G511" s="4"/>
    </row>
    <row r="512" spans="1:12" s="10" customFormat="1">
      <c r="A512" s="5" t="s">
        <v>160</v>
      </c>
      <c r="B512" s="10" t="s">
        <v>146</v>
      </c>
      <c r="C512" s="5">
        <f>SUM(F512:T512)</f>
        <v>1325</v>
      </c>
      <c r="D512" s="5">
        <f>SUM(F513:T513)</f>
        <v>1411.5</v>
      </c>
      <c r="E512" s="5">
        <f>D512-C512</f>
        <v>86.5</v>
      </c>
      <c r="F512" s="5">
        <v>30</v>
      </c>
      <c r="G512" s="5">
        <v>10</v>
      </c>
      <c r="H512" s="5">
        <v>70</v>
      </c>
      <c r="I512" s="10">
        <v>10</v>
      </c>
      <c r="J512" s="10">
        <v>960</v>
      </c>
      <c r="K512" s="10">
        <v>20</v>
      </c>
      <c r="L512" s="10">
        <v>225</v>
      </c>
    </row>
    <row r="513" spans="1:12">
      <c r="F513" s="4">
        <v>57.3</v>
      </c>
      <c r="G513">
        <v>19.3</v>
      </c>
      <c r="H513">
        <v>78.8</v>
      </c>
      <c r="I513">
        <v>19.3</v>
      </c>
      <c r="J513">
        <v>970</v>
      </c>
      <c r="K513">
        <v>38.799999999999997</v>
      </c>
      <c r="L513">
        <v>228</v>
      </c>
    </row>
    <row r="514" spans="1:12">
      <c r="F514" s="6" t="s">
        <v>196</v>
      </c>
      <c r="G514" s="6" t="s">
        <v>196</v>
      </c>
      <c r="H514" s="6" t="s">
        <v>246</v>
      </c>
      <c r="I514" s="6" t="s">
        <v>196</v>
      </c>
      <c r="J514" s="6" t="s">
        <v>284</v>
      </c>
      <c r="K514" s="6" t="s">
        <v>299</v>
      </c>
      <c r="L514" s="6" t="s">
        <v>330</v>
      </c>
    </row>
    <row r="515" spans="1:12" s="7" customFormat="1">
      <c r="A515" s="5" t="s">
        <v>183</v>
      </c>
      <c r="B515" s="10" t="s">
        <v>146</v>
      </c>
      <c r="C515" s="5">
        <f>SUM(F515:T515)</f>
        <v>235</v>
      </c>
      <c r="D515" s="5">
        <f>SUM(F516:T516)</f>
        <v>241.85000000000002</v>
      </c>
      <c r="E515" s="5">
        <f>D515-C515</f>
        <v>6.8500000000000227</v>
      </c>
      <c r="F515" s="5">
        <v>5</v>
      </c>
      <c r="G515" s="10">
        <v>230</v>
      </c>
    </row>
    <row r="516" spans="1:12">
      <c r="F516">
        <v>9.0500000000000007</v>
      </c>
      <c r="G516">
        <v>232.8</v>
      </c>
    </row>
    <row r="517" spans="1:12">
      <c r="F517" s="6" t="s">
        <v>171</v>
      </c>
      <c r="G517" s="6" t="s">
        <v>380</v>
      </c>
    </row>
    <row r="518" spans="1:12" s="10" customFormat="1">
      <c r="A518" s="5" t="s">
        <v>331</v>
      </c>
      <c r="B518" s="10" t="s">
        <v>143</v>
      </c>
      <c r="C518" s="5">
        <f>SUM(F518:T518)</f>
        <v>75</v>
      </c>
      <c r="D518" s="5">
        <f>SUM(F519:T519)</f>
        <v>85</v>
      </c>
      <c r="E518" s="5">
        <f>D518-C518</f>
        <v>10</v>
      </c>
      <c r="F518" s="10">
        <v>75</v>
      </c>
    </row>
    <row r="519" spans="1:12">
      <c r="F519">
        <v>85</v>
      </c>
    </row>
    <row r="520" spans="1:12">
      <c r="F520" s="4" t="s">
        <v>357</v>
      </c>
    </row>
    <row r="521" spans="1:12" s="10" customFormat="1">
      <c r="A521" s="5" t="s">
        <v>332</v>
      </c>
      <c r="B521" s="10" t="s">
        <v>143</v>
      </c>
      <c r="C521" s="5">
        <f>SUM(F521:T521)</f>
        <v>165</v>
      </c>
      <c r="D521" s="5">
        <f>SUM(F522:T522)</f>
        <v>165</v>
      </c>
      <c r="E521" s="5">
        <f>D521-C521</f>
        <v>0</v>
      </c>
      <c r="F521" s="10">
        <v>165</v>
      </c>
    </row>
    <row r="522" spans="1:12">
      <c r="F522">
        <v>165</v>
      </c>
    </row>
    <row r="523" spans="1:12">
      <c r="F523" s="6" t="s">
        <v>344</v>
      </c>
    </row>
    <row r="524" spans="1:12" s="10" customFormat="1">
      <c r="A524" s="5" t="s">
        <v>334</v>
      </c>
      <c r="B524" s="10" t="s">
        <v>143</v>
      </c>
      <c r="C524" s="5">
        <f>SUM(F524:T524)</f>
        <v>165</v>
      </c>
      <c r="D524" s="5">
        <f>SUM(F525:T525)</f>
        <v>165</v>
      </c>
      <c r="E524" s="5">
        <f>D524-C524</f>
        <v>0</v>
      </c>
      <c r="F524" s="10">
        <v>165</v>
      </c>
    </row>
    <row r="525" spans="1:12">
      <c r="F525">
        <v>165</v>
      </c>
    </row>
    <row r="526" spans="1:12">
      <c r="F526" s="6" t="s">
        <v>345</v>
      </c>
    </row>
    <row r="527" spans="1:12" s="10" customFormat="1">
      <c r="A527" s="5" t="s">
        <v>358</v>
      </c>
      <c r="B527" s="10" t="s">
        <v>143</v>
      </c>
      <c r="C527" s="5">
        <f>SUM(F527:T527)</f>
        <v>535</v>
      </c>
      <c r="D527" s="5">
        <f>SUM(F528:T528)</f>
        <v>537.6</v>
      </c>
      <c r="E527" s="5">
        <f>D527-C527</f>
        <v>2.6000000000000227</v>
      </c>
      <c r="F527" s="10">
        <v>535</v>
      </c>
    </row>
    <row r="528" spans="1:12">
      <c r="F528">
        <v>537.6</v>
      </c>
    </row>
    <row r="529" spans="1:15">
      <c r="F529" s="6" t="s">
        <v>399</v>
      </c>
    </row>
    <row r="530" spans="1:15">
      <c r="A530" t="s">
        <v>17</v>
      </c>
      <c r="B530" s="5" t="s">
        <v>143</v>
      </c>
      <c r="C530">
        <f>SUM(F530:T530)</f>
        <v>282</v>
      </c>
      <c r="D530">
        <f>SUM(F531:T531)</f>
        <v>380.12</v>
      </c>
      <c r="E530">
        <f>D530-C530</f>
        <v>98.12</v>
      </c>
      <c r="F530">
        <v>282</v>
      </c>
    </row>
    <row r="531" spans="1:15">
      <c r="F531">
        <v>380.12</v>
      </c>
    </row>
    <row r="532" spans="1:15">
      <c r="F532" s="4" t="s">
        <v>61</v>
      </c>
    </row>
    <row r="533" spans="1:15" s="7" customFormat="1">
      <c r="A533" s="12" t="s">
        <v>227</v>
      </c>
      <c r="B533" s="12" t="s">
        <v>144</v>
      </c>
      <c r="C533" s="12">
        <f>SUM(F533:S533)</f>
        <v>6156</v>
      </c>
      <c r="D533" s="12">
        <f>SUM(F534:S534)</f>
        <v>5862.0499999999993</v>
      </c>
      <c r="E533" s="12">
        <f>D533-C533</f>
        <v>-293.95000000000073</v>
      </c>
      <c r="F533" s="12">
        <v>1286</v>
      </c>
      <c r="G533" s="12">
        <v>3130</v>
      </c>
      <c r="H533" s="7">
        <v>1740</v>
      </c>
    </row>
    <row r="534" spans="1:15" s="4" customFormat="1">
      <c r="A534" s="16"/>
      <c r="B534" s="16"/>
      <c r="F534" s="4">
        <v>1632</v>
      </c>
      <c r="G534" s="4">
        <v>3131.9</v>
      </c>
      <c r="H534" s="4">
        <v>1098.1500000000001</v>
      </c>
    </row>
    <row r="535" spans="1:15" s="4" customFormat="1">
      <c r="A535" s="16"/>
      <c r="B535" s="16"/>
      <c r="F535" s="4" t="s">
        <v>423</v>
      </c>
      <c r="G535" s="4" t="s">
        <v>250</v>
      </c>
      <c r="H535" s="4" t="s">
        <v>448</v>
      </c>
    </row>
    <row r="536" spans="1:15" s="11" customFormat="1">
      <c r="A536" s="17"/>
      <c r="B536" s="18" t="s">
        <v>146</v>
      </c>
      <c r="C536" s="10">
        <f>SUM(F536:S536)</f>
        <v>6</v>
      </c>
      <c r="D536" s="10">
        <f>SUM(F537:S537)</f>
        <v>17</v>
      </c>
      <c r="E536" s="10">
        <f>D536-C536</f>
        <v>11</v>
      </c>
      <c r="F536" s="10">
        <v>6</v>
      </c>
    </row>
    <row r="537" spans="1:15" s="4" customFormat="1">
      <c r="A537" s="16"/>
      <c r="B537" s="16"/>
      <c r="F537" s="4">
        <v>17</v>
      </c>
    </row>
    <row r="538" spans="1:15" s="4" customFormat="1">
      <c r="A538" s="16"/>
      <c r="B538" s="16"/>
      <c r="F538" s="4" t="s">
        <v>48</v>
      </c>
      <c r="G538" s="4" t="s">
        <v>196</v>
      </c>
    </row>
    <row r="539" spans="1:15" s="4" customFormat="1">
      <c r="A539" s="16"/>
      <c r="B539" s="19" t="s">
        <v>145</v>
      </c>
      <c r="C539">
        <f>SUM(C533:C538)</f>
        <v>6162</v>
      </c>
      <c r="D539">
        <f>SUM(D533:D538)</f>
        <v>5879.0499999999993</v>
      </c>
      <c r="E539">
        <f>SUM(E533:E538)</f>
        <v>-282.95000000000073</v>
      </c>
    </row>
    <row r="540" spans="1:15" s="10" customFormat="1">
      <c r="A540" s="5" t="s">
        <v>236</v>
      </c>
      <c r="B540" s="5" t="s">
        <v>144</v>
      </c>
      <c r="C540" s="5">
        <f>SUM(F540:T540)</f>
        <v>1910</v>
      </c>
      <c r="D540" s="5">
        <f>SUM(F541:T541)</f>
        <v>1946.1</v>
      </c>
      <c r="E540" s="5">
        <f>D540-C540</f>
        <v>36.099999999999909</v>
      </c>
      <c r="F540" s="5">
        <v>15</v>
      </c>
      <c r="G540" s="5">
        <v>1075</v>
      </c>
      <c r="H540" s="10">
        <v>820</v>
      </c>
    </row>
    <row r="541" spans="1:15">
      <c r="F541">
        <v>20</v>
      </c>
      <c r="G541">
        <v>1083.5999999999999</v>
      </c>
      <c r="H541">
        <v>842.5</v>
      </c>
    </row>
    <row r="542" spans="1:15">
      <c r="F542" s="4" t="s">
        <v>66</v>
      </c>
      <c r="G542" s="4" t="s">
        <v>197</v>
      </c>
      <c r="H542" s="4" t="s">
        <v>189</v>
      </c>
    </row>
    <row r="543" spans="1:15" s="2" customFormat="1">
      <c r="A543" s="5" t="s">
        <v>118</v>
      </c>
      <c r="B543" s="5" t="s">
        <v>144</v>
      </c>
      <c r="C543" s="5">
        <f>SUM(F543:T543)</f>
        <v>755</v>
      </c>
      <c r="D543" s="5">
        <f>SUM(F544:T544)</f>
        <v>938.2</v>
      </c>
      <c r="E543" s="5">
        <f>D543-C543</f>
        <v>183.20000000000005</v>
      </c>
      <c r="F543" s="5">
        <v>400</v>
      </c>
      <c r="G543" s="5">
        <v>355</v>
      </c>
      <c r="H543" s="3"/>
      <c r="I543" s="3"/>
      <c r="J543" s="3"/>
      <c r="K543" s="3"/>
      <c r="L543" s="3"/>
      <c r="M543" s="3"/>
      <c r="N543" s="3"/>
      <c r="O543" s="3"/>
    </row>
    <row r="544" spans="1:15">
      <c r="F544">
        <v>581.5</v>
      </c>
      <c r="G544">
        <v>356.7</v>
      </c>
    </row>
    <row r="545" spans="1:18">
      <c r="F545" s="4" t="s">
        <v>422</v>
      </c>
      <c r="G545" s="4" t="s">
        <v>429</v>
      </c>
      <c r="H545" s="4"/>
      <c r="I545" s="4"/>
      <c r="J545" s="4"/>
      <c r="K545" s="4"/>
      <c r="L545" s="4"/>
      <c r="M545" s="4"/>
      <c r="N545" s="4"/>
      <c r="O545" s="4"/>
    </row>
    <row r="546" spans="1:18" s="27" customFormat="1">
      <c r="A546" s="27" t="s">
        <v>310</v>
      </c>
      <c r="B546" s="27" t="s">
        <v>144</v>
      </c>
      <c r="C546" s="27">
        <f>SUM(F546:R546)</f>
        <v>2930</v>
      </c>
      <c r="D546" s="27">
        <f>SUM(F547:R547)</f>
        <v>2776.55</v>
      </c>
      <c r="E546" s="27">
        <f>D546-C546</f>
        <v>-153.44999999999982</v>
      </c>
      <c r="F546" s="27">
        <v>265</v>
      </c>
      <c r="G546" s="27">
        <v>860</v>
      </c>
      <c r="H546" s="27">
        <v>100</v>
      </c>
      <c r="I546" s="27">
        <v>1000</v>
      </c>
      <c r="J546" s="27">
        <v>705</v>
      </c>
    </row>
    <row r="547" spans="1:18">
      <c r="F547">
        <v>390.7</v>
      </c>
      <c r="G547">
        <v>888.9</v>
      </c>
      <c r="H547">
        <v>103.7</v>
      </c>
      <c r="I547">
        <v>1006.75</v>
      </c>
      <c r="J547">
        <v>386.5</v>
      </c>
    </row>
    <row r="548" spans="1:18">
      <c r="F548" s="4" t="s">
        <v>420</v>
      </c>
      <c r="G548" s="4" t="s">
        <v>217</v>
      </c>
      <c r="H548" s="4" t="s">
        <v>70</v>
      </c>
      <c r="I548" s="4" t="s">
        <v>405</v>
      </c>
      <c r="J548" s="26" t="s">
        <v>556</v>
      </c>
      <c r="K548" s="4"/>
      <c r="L548" s="4"/>
      <c r="M548" s="4"/>
      <c r="N548" s="4"/>
      <c r="O548" s="4"/>
      <c r="P548" s="4"/>
    </row>
    <row r="549" spans="1:18">
      <c r="B549" s="5" t="s">
        <v>147</v>
      </c>
      <c r="C549" s="10">
        <f>SUM(F549:T549)</f>
        <v>415</v>
      </c>
      <c r="D549" s="10">
        <f>SUM(F550:T550)</f>
        <v>400</v>
      </c>
      <c r="E549" s="10">
        <f>D549-C549</f>
        <v>-15</v>
      </c>
      <c r="F549" s="10">
        <v>415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F550">
        <v>400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F551" s="4" t="s">
        <v>105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B552" t="s">
        <v>145</v>
      </c>
      <c r="C552">
        <f>SUM(C546:C551)</f>
        <v>3345</v>
      </c>
      <c r="D552">
        <f>SUM(D546:D551)</f>
        <v>3176.55</v>
      </c>
      <c r="E552">
        <f>SUM(E546:E551)</f>
        <v>-168.44999999999982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s="7" customFormat="1">
      <c r="A553" s="5" t="s">
        <v>282</v>
      </c>
      <c r="B553" s="5" t="s">
        <v>144</v>
      </c>
      <c r="C553" s="5">
        <f>SUM(F553:T553)</f>
        <v>1870</v>
      </c>
      <c r="D553" s="5">
        <f>SUM(F554:T554)</f>
        <v>1967.13</v>
      </c>
      <c r="E553" s="5">
        <f>D553-C553</f>
        <v>97.130000000000109</v>
      </c>
      <c r="F553" s="5">
        <v>100</v>
      </c>
      <c r="G553" s="5">
        <v>470</v>
      </c>
      <c r="H553" s="10">
        <v>295</v>
      </c>
      <c r="I553" s="10">
        <v>710</v>
      </c>
      <c r="J553" s="10">
        <v>295</v>
      </c>
    </row>
    <row r="554" spans="1:18">
      <c r="F554">
        <v>169.73</v>
      </c>
      <c r="G554">
        <v>483.5</v>
      </c>
      <c r="H554">
        <v>301.85000000000002</v>
      </c>
      <c r="I554">
        <v>714.8</v>
      </c>
      <c r="J554">
        <v>297.25</v>
      </c>
    </row>
    <row r="555" spans="1:18">
      <c r="F555" s="4" t="s">
        <v>421</v>
      </c>
      <c r="G555" s="4" t="s">
        <v>190</v>
      </c>
      <c r="H555" s="4" t="s">
        <v>98</v>
      </c>
      <c r="I555" s="4" t="s">
        <v>412</v>
      </c>
      <c r="J555" s="4" t="s">
        <v>162</v>
      </c>
      <c r="K555" s="4"/>
      <c r="L555" s="4"/>
      <c r="M555" s="4"/>
    </row>
    <row r="556" spans="1:18" s="27" customFormat="1">
      <c r="A556" s="27" t="s">
        <v>439</v>
      </c>
      <c r="B556" s="27" t="s">
        <v>144</v>
      </c>
      <c r="C556" s="27">
        <f>SUM(F556:T556)</f>
        <v>880</v>
      </c>
      <c r="D556" s="27">
        <f>SUM(F557:T557)</f>
        <v>0</v>
      </c>
      <c r="E556" s="27">
        <f>D556-C556</f>
        <v>-880</v>
      </c>
      <c r="F556" s="27">
        <v>880</v>
      </c>
    </row>
    <row r="558" spans="1:18">
      <c r="F558" s="26" t="s">
        <v>555</v>
      </c>
      <c r="G558" s="4"/>
    </row>
    <row r="559" spans="1:18" s="10" customFormat="1">
      <c r="A559" s="5" t="s">
        <v>193</v>
      </c>
      <c r="B559" s="5" t="s">
        <v>144</v>
      </c>
      <c r="C559" s="5">
        <f>SUM(F559:T559)</f>
        <v>1120</v>
      </c>
      <c r="D559" s="5">
        <f>SUM(F560:T560)</f>
        <v>1124.6500000000001</v>
      </c>
      <c r="E559" s="5">
        <f>D559-C559</f>
        <v>4.6500000000000909</v>
      </c>
      <c r="F559" s="5">
        <v>1120</v>
      </c>
    </row>
    <row r="560" spans="1:18">
      <c r="F560">
        <v>1124.6500000000001</v>
      </c>
    </row>
    <row r="561" spans="1:10">
      <c r="F561" s="4" t="s">
        <v>280</v>
      </c>
      <c r="G561" s="4"/>
    </row>
    <row r="562" spans="1:10" s="12" customFormat="1">
      <c r="A562" s="3"/>
      <c r="B562" s="5" t="s">
        <v>146</v>
      </c>
      <c r="C562" s="5">
        <f>SUM(F562:T562)</f>
        <v>56</v>
      </c>
      <c r="D562" s="5">
        <f>SUM(F563:T563)</f>
        <v>63.6</v>
      </c>
      <c r="E562" s="5">
        <f>D562-C562</f>
        <v>7.6000000000000014</v>
      </c>
      <c r="F562" s="5">
        <v>56</v>
      </c>
      <c r="G562" s="13"/>
    </row>
    <row r="563" spans="1:10">
      <c r="F563">
        <v>63.6</v>
      </c>
      <c r="G563" s="6"/>
    </row>
    <row r="564" spans="1:10">
      <c r="F564" s="6" t="s">
        <v>188</v>
      </c>
      <c r="G564" s="6"/>
    </row>
    <row r="565" spans="1:10">
      <c r="B565" t="s">
        <v>145</v>
      </c>
      <c r="C565">
        <f>SUM(C559:C564)</f>
        <v>1176</v>
      </c>
      <c r="D565">
        <f>SUM(D559:D564)</f>
        <v>1188.25</v>
      </c>
      <c r="E565">
        <f>SUM(E559:E564)</f>
        <v>12.250000000000092</v>
      </c>
      <c r="F565" s="4"/>
      <c r="G565" s="6"/>
    </row>
    <row r="566" spans="1:10">
      <c r="A566" t="s">
        <v>77</v>
      </c>
      <c r="B566" t="s">
        <v>144</v>
      </c>
      <c r="C566">
        <f>SUM(F566:T566)</f>
        <v>70</v>
      </c>
      <c r="D566">
        <f>SUM(F567:T567)</f>
        <v>83.3</v>
      </c>
      <c r="E566">
        <f>D566-C566</f>
        <v>13.299999999999997</v>
      </c>
      <c r="F566">
        <v>70</v>
      </c>
    </row>
    <row r="567" spans="1:10">
      <c r="F567">
        <v>83.3</v>
      </c>
    </row>
    <row r="568" spans="1:10">
      <c r="F568" s="4" t="s">
        <v>82</v>
      </c>
      <c r="G568" s="4"/>
    </row>
    <row r="569" spans="1:10" s="10" customFormat="1">
      <c r="A569" s="5" t="s">
        <v>216</v>
      </c>
      <c r="B569" s="5" t="s">
        <v>144</v>
      </c>
      <c r="C569" s="5">
        <f>SUM(F569:T569)</f>
        <v>4450</v>
      </c>
      <c r="D569" s="5">
        <f>SUM(F570:T570)</f>
        <v>4513.25</v>
      </c>
      <c r="E569" s="5">
        <f>D569-C569</f>
        <v>63.25</v>
      </c>
      <c r="F569" s="5">
        <v>10</v>
      </c>
      <c r="G569" s="5">
        <v>50</v>
      </c>
      <c r="H569" s="5">
        <v>3090</v>
      </c>
      <c r="I569" s="10">
        <v>1300</v>
      </c>
    </row>
    <row r="570" spans="1:10">
      <c r="F570">
        <v>23.3</v>
      </c>
      <c r="G570">
        <v>96.5</v>
      </c>
      <c r="H570">
        <v>3090.15</v>
      </c>
      <c r="I570">
        <v>1303.3</v>
      </c>
    </row>
    <row r="571" spans="1:10">
      <c r="F571" s="4" t="s">
        <v>66</v>
      </c>
      <c r="G571" s="4" t="s">
        <v>50</v>
      </c>
      <c r="H571" s="4" t="s">
        <v>327</v>
      </c>
      <c r="I571" s="4" t="s">
        <v>279</v>
      </c>
      <c r="J571" s="4"/>
    </row>
    <row r="572" spans="1:10">
      <c r="A572" t="s">
        <v>20</v>
      </c>
      <c r="B572" s="5" t="s">
        <v>143</v>
      </c>
      <c r="C572">
        <f>SUM(F572:T572)</f>
        <v>446</v>
      </c>
      <c r="D572">
        <f>SUM(F573:T573)</f>
        <v>460.8</v>
      </c>
      <c r="E572">
        <f>D572-C572</f>
        <v>14.800000000000011</v>
      </c>
      <c r="F572">
        <v>446</v>
      </c>
    </row>
    <row r="573" spans="1:10">
      <c r="F573">
        <v>460.8</v>
      </c>
    </row>
    <row r="574" spans="1:10">
      <c r="F574" s="4" t="s">
        <v>63</v>
      </c>
    </row>
    <row r="575" spans="1:10">
      <c r="A575" t="s">
        <v>16</v>
      </c>
      <c r="B575" s="5" t="s">
        <v>143</v>
      </c>
      <c r="C575">
        <f>SUM(F575:T575)</f>
        <v>240</v>
      </c>
      <c r="D575">
        <f>SUM(F576:T576)</f>
        <v>611.04</v>
      </c>
      <c r="E575">
        <f>D575-C575</f>
        <v>371.03999999999996</v>
      </c>
      <c r="F575">
        <v>240</v>
      </c>
    </row>
    <row r="576" spans="1:10">
      <c r="F576">
        <v>611.04</v>
      </c>
    </row>
    <row r="577" spans="1:9">
      <c r="F577" s="4" t="s">
        <v>57</v>
      </c>
    </row>
    <row r="578" spans="1:9">
      <c r="A578" t="s">
        <v>18</v>
      </c>
      <c r="B578" s="5" t="s">
        <v>143</v>
      </c>
      <c r="C578">
        <f>SUM(F578:T578)</f>
        <v>10</v>
      </c>
      <c r="D578">
        <f>SUM(F579:T579)</f>
        <v>28</v>
      </c>
      <c r="E578">
        <f>D578-C578</f>
        <v>18</v>
      </c>
      <c r="F578">
        <v>10</v>
      </c>
    </row>
    <row r="579" spans="1:9">
      <c r="F579">
        <v>28</v>
      </c>
    </row>
    <row r="580" spans="1:9">
      <c r="F580" s="4" t="s">
        <v>56</v>
      </c>
    </row>
    <row r="581" spans="1:9" s="10" customFormat="1">
      <c r="A581" s="5" t="s">
        <v>258</v>
      </c>
      <c r="B581" s="10" t="s">
        <v>143</v>
      </c>
      <c r="C581" s="5">
        <f>SUM(F581:T581)</f>
        <v>1075</v>
      </c>
      <c r="D581" s="5">
        <f>SUM(F582:T582)</f>
        <v>1100</v>
      </c>
      <c r="E581" s="5">
        <f>D581-C581</f>
        <v>25</v>
      </c>
      <c r="F581" s="5">
        <v>1075</v>
      </c>
    </row>
    <row r="582" spans="1:9">
      <c r="F582">
        <v>1100</v>
      </c>
    </row>
    <row r="583" spans="1:9">
      <c r="F583" s="4" t="s">
        <v>302</v>
      </c>
    </row>
    <row r="584" spans="1:9" s="12" customFormat="1">
      <c r="A584" s="5" t="s">
        <v>243</v>
      </c>
      <c r="B584" s="5" t="s">
        <v>144</v>
      </c>
      <c r="C584" s="5">
        <f>SUM(F584:T584)</f>
        <v>385</v>
      </c>
      <c r="D584" s="5">
        <f>SUM(F585:T585)</f>
        <v>400.78000000000003</v>
      </c>
      <c r="E584" s="5">
        <f>D584-C584</f>
        <v>15.78000000000003</v>
      </c>
      <c r="F584" s="5">
        <v>5</v>
      </c>
      <c r="G584" s="5">
        <v>10</v>
      </c>
      <c r="H584" s="5">
        <v>370</v>
      </c>
    </row>
    <row r="585" spans="1:9">
      <c r="F585">
        <v>7.08</v>
      </c>
      <c r="G585">
        <v>18.899999999999999</v>
      </c>
      <c r="H585">
        <v>374.8</v>
      </c>
    </row>
    <row r="586" spans="1:9">
      <c r="F586" s="4" t="s">
        <v>50</v>
      </c>
      <c r="G586" s="4" t="s">
        <v>50</v>
      </c>
      <c r="H586" s="4" t="s">
        <v>176</v>
      </c>
    </row>
    <row r="587" spans="1:9">
      <c r="A587" t="s">
        <v>244</v>
      </c>
      <c r="B587" t="s">
        <v>144</v>
      </c>
      <c r="C587">
        <f>SUM(F587:T587)</f>
        <v>50</v>
      </c>
      <c r="D587">
        <f>SUM(F588:T588)</f>
        <v>94.6</v>
      </c>
      <c r="E587">
        <f>D587-C587</f>
        <v>44.599999999999994</v>
      </c>
      <c r="F587">
        <v>10</v>
      </c>
      <c r="G587">
        <v>10</v>
      </c>
      <c r="H587">
        <v>10</v>
      </c>
      <c r="I587">
        <v>20</v>
      </c>
    </row>
    <row r="588" spans="1:9">
      <c r="F588" s="4">
        <v>20.3</v>
      </c>
      <c r="G588">
        <v>19.2</v>
      </c>
      <c r="H588">
        <v>18.100000000000001</v>
      </c>
      <c r="I588">
        <v>37</v>
      </c>
    </row>
    <row r="589" spans="1:9">
      <c r="F589" s="4" t="s">
        <v>50</v>
      </c>
      <c r="G589" s="4" t="s">
        <v>50</v>
      </c>
      <c r="H589" s="4" t="s">
        <v>50</v>
      </c>
      <c r="I589" s="4" t="s">
        <v>50</v>
      </c>
    </row>
    <row r="590" spans="1:9" s="10" customFormat="1">
      <c r="A590" s="5" t="s">
        <v>388</v>
      </c>
      <c r="B590" s="5" t="s">
        <v>144</v>
      </c>
      <c r="C590" s="5">
        <f>SUM(F590:T590)</f>
        <v>345</v>
      </c>
      <c r="D590" s="5">
        <f>SUM(F591:T591)</f>
        <v>350.85</v>
      </c>
      <c r="E590" s="5">
        <f>D590-C590</f>
        <v>5.8500000000000227</v>
      </c>
      <c r="F590" s="5">
        <v>195</v>
      </c>
      <c r="G590" s="10">
        <v>50</v>
      </c>
      <c r="H590" s="10">
        <v>100</v>
      </c>
    </row>
    <row r="591" spans="1:9">
      <c r="F591" s="4">
        <v>197.85</v>
      </c>
      <c r="G591">
        <v>50.5</v>
      </c>
      <c r="H591">
        <v>102.5</v>
      </c>
    </row>
    <row r="592" spans="1:9">
      <c r="F592" s="4" t="s">
        <v>76</v>
      </c>
      <c r="G592" s="4" t="s">
        <v>50</v>
      </c>
      <c r="H592" s="4" t="s">
        <v>162</v>
      </c>
      <c r="I592" s="4"/>
    </row>
    <row r="593" spans="1:12">
      <c r="A593" t="s">
        <v>44</v>
      </c>
      <c r="B593" t="s">
        <v>144</v>
      </c>
      <c r="C593">
        <f>SUM(F593:T593)</f>
        <v>500</v>
      </c>
      <c r="D593">
        <f>SUM(F594:T594)</f>
        <v>686.25</v>
      </c>
      <c r="E593">
        <f>D593-C593</f>
        <v>186.25</v>
      </c>
      <c r="F593">
        <v>100</v>
      </c>
      <c r="G593">
        <v>100</v>
      </c>
      <c r="H593">
        <v>300</v>
      </c>
    </row>
    <row r="594" spans="1:12">
      <c r="F594">
        <v>102.25</v>
      </c>
      <c r="G594">
        <v>204</v>
      </c>
      <c r="H594">
        <v>380</v>
      </c>
    </row>
    <row r="595" spans="1:12">
      <c r="F595" s="4" t="s">
        <v>66</v>
      </c>
      <c r="G595" s="4" t="s">
        <v>50</v>
      </c>
      <c r="H595" s="4" t="s">
        <v>66</v>
      </c>
    </row>
    <row r="596" spans="1:12">
      <c r="A596" t="s">
        <v>84</v>
      </c>
      <c r="B596" t="s">
        <v>144</v>
      </c>
      <c r="C596">
        <f>SUM(F596:T596)</f>
        <v>70</v>
      </c>
      <c r="D596">
        <f>SUM(F597:T597)</f>
        <v>70.8</v>
      </c>
      <c r="E596">
        <f>D596-C596</f>
        <v>0.79999999999999716</v>
      </c>
      <c r="F596">
        <v>70</v>
      </c>
    </row>
    <row r="597" spans="1:12">
      <c r="F597">
        <v>70.8</v>
      </c>
    </row>
    <row r="598" spans="1:12">
      <c r="F598" s="4" t="s">
        <v>70</v>
      </c>
      <c r="G598" s="4"/>
    </row>
    <row r="599" spans="1:12">
      <c r="A599" t="s">
        <v>75</v>
      </c>
      <c r="B599" t="s">
        <v>144</v>
      </c>
      <c r="C599">
        <f>SUM(F599:T599)</f>
        <v>180</v>
      </c>
      <c r="D599">
        <f>SUM(F600:T600)</f>
        <v>185.5</v>
      </c>
      <c r="E599">
        <f>D599-C599</f>
        <v>5.5</v>
      </c>
      <c r="F599">
        <v>180</v>
      </c>
    </row>
    <row r="600" spans="1:12">
      <c r="F600" s="4">
        <v>185.5</v>
      </c>
      <c r="G600" s="4"/>
    </row>
    <row r="601" spans="1:12">
      <c r="F601" s="4" t="s">
        <v>85</v>
      </c>
      <c r="G601" s="4"/>
    </row>
    <row r="602" spans="1:12" s="7" customFormat="1">
      <c r="A602" s="12" t="s">
        <v>283</v>
      </c>
      <c r="B602" s="7" t="s">
        <v>144</v>
      </c>
      <c r="C602" s="7">
        <f>SUM(F602:T602)</f>
        <v>1420</v>
      </c>
      <c r="D602" s="7">
        <f>SUM(F603:T603)</f>
        <v>648.90000000000009</v>
      </c>
      <c r="E602" s="7">
        <f>D602-C602</f>
        <v>-771.09999999999991</v>
      </c>
      <c r="F602" s="7">
        <v>30</v>
      </c>
      <c r="G602" s="15">
        <v>20</v>
      </c>
      <c r="H602" s="15">
        <v>20</v>
      </c>
      <c r="I602" s="15">
        <v>40</v>
      </c>
      <c r="J602" s="7">
        <v>1300</v>
      </c>
      <c r="K602" s="7">
        <v>10</v>
      </c>
    </row>
    <row r="603" spans="1:12">
      <c r="F603" s="4">
        <v>42.2</v>
      </c>
      <c r="G603" s="4">
        <v>38.200000000000003</v>
      </c>
      <c r="H603">
        <v>40.4</v>
      </c>
      <c r="I603">
        <v>41.8</v>
      </c>
      <c r="J603">
        <v>486.3</v>
      </c>
    </row>
    <row r="604" spans="1:12">
      <c r="F604" s="4" t="s">
        <v>66</v>
      </c>
      <c r="G604" s="4" t="s">
        <v>110</v>
      </c>
      <c r="H604" s="4" t="s">
        <v>50</v>
      </c>
      <c r="I604" s="4" t="s">
        <v>66</v>
      </c>
      <c r="J604" s="4" t="s">
        <v>385</v>
      </c>
      <c r="K604" s="4" t="s">
        <v>415</v>
      </c>
    </row>
    <row r="605" spans="1:12" s="7" customFormat="1">
      <c r="A605" s="5" t="s">
        <v>211</v>
      </c>
      <c r="B605" s="5" t="s">
        <v>146</v>
      </c>
      <c r="C605" s="5">
        <f>SUM(F605:T605)</f>
        <v>1010</v>
      </c>
      <c r="D605" s="5">
        <f>SUM(F606:T606)</f>
        <v>1014.5</v>
      </c>
      <c r="E605" s="5">
        <f>D605-C605</f>
        <v>4.5</v>
      </c>
      <c r="F605" s="5">
        <v>1010</v>
      </c>
      <c r="G605" s="15"/>
      <c r="H605" s="15"/>
      <c r="I605" s="15"/>
    </row>
    <row r="606" spans="1:12">
      <c r="F606" s="4">
        <v>1014.5</v>
      </c>
      <c r="G606" s="4"/>
      <c r="H606" s="4"/>
      <c r="I606" s="4"/>
    </row>
    <row r="607" spans="1:12">
      <c r="F607" s="4" t="s">
        <v>219</v>
      </c>
      <c r="G607" s="4"/>
      <c r="H607" s="4"/>
      <c r="I607" s="4"/>
    </row>
    <row r="608" spans="1:12" s="10" customFormat="1">
      <c r="A608" s="5" t="s">
        <v>81</v>
      </c>
      <c r="B608" s="5" t="s">
        <v>144</v>
      </c>
      <c r="C608" s="5">
        <f>SUM(F608:T608)</f>
        <v>830</v>
      </c>
      <c r="D608" s="5">
        <f>SUM(F609:T609)</f>
        <v>881.05</v>
      </c>
      <c r="E608" s="5">
        <f>D608-C608</f>
        <v>51.049999999999955</v>
      </c>
      <c r="F608" s="5">
        <v>10</v>
      </c>
      <c r="G608" s="5">
        <v>20</v>
      </c>
      <c r="H608" s="5">
        <v>25</v>
      </c>
      <c r="I608" s="5">
        <v>10</v>
      </c>
      <c r="J608" s="5">
        <v>50</v>
      </c>
      <c r="K608" s="5">
        <v>50</v>
      </c>
      <c r="L608" s="5">
        <v>665</v>
      </c>
    </row>
    <row r="609" spans="1:13">
      <c r="F609">
        <v>18.3</v>
      </c>
      <c r="G609">
        <v>39.799999999999997</v>
      </c>
      <c r="H609">
        <v>26.1</v>
      </c>
      <c r="I609">
        <v>14.45</v>
      </c>
      <c r="J609">
        <v>60.2</v>
      </c>
      <c r="K609">
        <v>54.8</v>
      </c>
      <c r="L609">
        <v>667.4</v>
      </c>
    </row>
    <row r="610" spans="1:13">
      <c r="F610" s="4" t="s">
        <v>50</v>
      </c>
      <c r="G610" s="4" t="s">
        <v>50</v>
      </c>
      <c r="H610" s="4" t="s">
        <v>70</v>
      </c>
      <c r="I610" s="4" t="s">
        <v>50</v>
      </c>
      <c r="J610" s="4" t="s">
        <v>70</v>
      </c>
      <c r="K610" s="4" t="s">
        <v>50</v>
      </c>
      <c r="L610" s="4" t="s">
        <v>486</v>
      </c>
      <c r="M610" s="4"/>
    </row>
    <row r="611" spans="1:13">
      <c r="A611" t="s">
        <v>12</v>
      </c>
      <c r="B611" s="5" t="s">
        <v>143</v>
      </c>
      <c r="C611">
        <f>SUM(F611:T611)</f>
        <v>8</v>
      </c>
      <c r="D611">
        <f>SUM(F612:T612)</f>
        <v>13.57</v>
      </c>
      <c r="E611">
        <f>D611-C611</f>
        <v>5.57</v>
      </c>
      <c r="F611">
        <v>8</v>
      </c>
    </row>
    <row r="612" spans="1:13">
      <c r="F612">
        <v>13.57</v>
      </c>
    </row>
    <row r="613" spans="1:13">
      <c r="F613" s="4" t="s">
        <v>59</v>
      </c>
    </row>
    <row r="614" spans="1:13">
      <c r="A614" t="s">
        <v>13</v>
      </c>
      <c r="B614" s="5" t="s">
        <v>143</v>
      </c>
      <c r="C614">
        <f>SUM(F614:T614)</f>
        <v>58</v>
      </c>
      <c r="D614">
        <f>SUM(F615:T615)</f>
        <v>68.760000000000005</v>
      </c>
      <c r="E614">
        <f>D614-C614</f>
        <v>10.760000000000005</v>
      </c>
      <c r="F614">
        <v>58</v>
      </c>
    </row>
    <row r="615" spans="1:13">
      <c r="F615">
        <v>68.760000000000005</v>
      </c>
    </row>
    <row r="616" spans="1:13">
      <c r="F616" s="4" t="s">
        <v>61</v>
      </c>
    </row>
    <row r="617" spans="1:13">
      <c r="A617" t="s">
        <v>19</v>
      </c>
      <c r="B617" s="5" t="s">
        <v>143</v>
      </c>
      <c r="C617">
        <f>SUM(F617:T617)</f>
        <v>295</v>
      </c>
      <c r="D617">
        <f>SUM(F618:T618)</f>
        <v>304</v>
      </c>
      <c r="E617">
        <f>D617-C617</f>
        <v>9</v>
      </c>
      <c r="F617">
        <v>295</v>
      </c>
    </row>
    <row r="618" spans="1:13">
      <c r="F618">
        <v>304</v>
      </c>
    </row>
    <row r="619" spans="1:13">
      <c r="F619" s="4" t="s">
        <v>55</v>
      </c>
    </row>
    <row r="620" spans="1:13">
      <c r="B620" s="5" t="s">
        <v>144</v>
      </c>
      <c r="C620">
        <f>SUM(F620:T620)</f>
        <v>5</v>
      </c>
      <c r="D620">
        <f>SUM(F621:T621)</f>
        <v>11.15</v>
      </c>
      <c r="E620">
        <f>D620-C620</f>
        <v>6.15</v>
      </c>
      <c r="F620">
        <v>5</v>
      </c>
    </row>
    <row r="621" spans="1:13">
      <c r="F621">
        <v>11.15</v>
      </c>
    </row>
    <row r="622" spans="1:13">
      <c r="F622" s="4" t="s">
        <v>50</v>
      </c>
    </row>
    <row r="623" spans="1:13">
      <c r="B623" t="s">
        <v>145</v>
      </c>
      <c r="C623">
        <f>SUM(C617:C622)</f>
        <v>300</v>
      </c>
      <c r="D623">
        <f>SUM(D617:D622)</f>
        <v>315.14999999999998</v>
      </c>
      <c r="E623">
        <f>SUM(E617:E622)</f>
        <v>15.15</v>
      </c>
      <c r="F623" s="4"/>
    </row>
    <row r="624" spans="1:13">
      <c r="A624" t="s">
        <v>68</v>
      </c>
      <c r="B624" t="s">
        <v>144</v>
      </c>
      <c r="C624">
        <f>SUM(F624:T624)</f>
        <v>65</v>
      </c>
      <c r="D624">
        <f>SUM(F625:T625)</f>
        <v>93.399999999999991</v>
      </c>
      <c r="E624">
        <f>D624-C624</f>
        <v>28.399999999999991</v>
      </c>
      <c r="F624">
        <v>5</v>
      </c>
      <c r="G624">
        <v>5</v>
      </c>
      <c r="H624">
        <v>10</v>
      </c>
      <c r="I624">
        <v>40</v>
      </c>
      <c r="J624">
        <v>5</v>
      </c>
    </row>
    <row r="625" spans="1:11">
      <c r="F625">
        <v>10.7</v>
      </c>
      <c r="G625">
        <v>8.75</v>
      </c>
      <c r="H625">
        <v>19.899999999999999</v>
      </c>
      <c r="I625">
        <v>44</v>
      </c>
      <c r="J625">
        <v>10.050000000000001</v>
      </c>
    </row>
    <row r="626" spans="1:11">
      <c r="F626" s="4" t="s">
        <v>50</v>
      </c>
      <c r="G626" s="4" t="s">
        <v>50</v>
      </c>
      <c r="H626" s="4" t="s">
        <v>50</v>
      </c>
      <c r="I626" s="4" t="s">
        <v>66</v>
      </c>
      <c r="J626" s="4" t="s">
        <v>50</v>
      </c>
    </row>
    <row r="627" spans="1:11">
      <c r="A627" t="s">
        <v>45</v>
      </c>
      <c r="B627" t="s">
        <v>144</v>
      </c>
      <c r="C627">
        <f>SUM(F627:T627)</f>
        <v>10</v>
      </c>
      <c r="D627">
        <f>SUM(F628:T628)</f>
        <v>20.8</v>
      </c>
      <c r="E627">
        <f>D627-C627</f>
        <v>10.8</v>
      </c>
      <c r="F627">
        <v>10</v>
      </c>
    </row>
    <row r="628" spans="1:11">
      <c r="F628">
        <v>20.8</v>
      </c>
    </row>
    <row r="629" spans="1:11">
      <c r="F629" s="4" t="s">
        <v>50</v>
      </c>
    </row>
    <row r="630" spans="1:11">
      <c r="A630" t="s">
        <v>10</v>
      </c>
      <c r="B630" s="5" t="s">
        <v>143</v>
      </c>
      <c r="C630">
        <f>SUM(F630:T630)</f>
        <v>42</v>
      </c>
      <c r="D630">
        <f>SUM(F631:T631)</f>
        <v>46.32</v>
      </c>
      <c r="E630">
        <f>D630-C630</f>
        <v>4.32</v>
      </c>
      <c r="F630">
        <v>42</v>
      </c>
    </row>
    <row r="631" spans="1:11">
      <c r="F631">
        <v>46.32</v>
      </c>
    </row>
    <row r="632" spans="1:11">
      <c r="F632" s="4" t="s">
        <v>60</v>
      </c>
    </row>
    <row r="633" spans="1:11">
      <c r="A633" t="s">
        <v>52</v>
      </c>
      <c r="B633" s="5" t="s">
        <v>143</v>
      </c>
      <c r="C633">
        <f>SUM(F633:T633)</f>
        <v>5</v>
      </c>
      <c r="D633">
        <f>SUM(F634:T634)</f>
        <v>15.9</v>
      </c>
      <c r="E633">
        <f>D633-C633</f>
        <v>10.9</v>
      </c>
      <c r="F633">
        <v>5</v>
      </c>
    </row>
    <row r="634" spans="1:11">
      <c r="F634">
        <v>15.9</v>
      </c>
    </row>
    <row r="635" spans="1:11">
      <c r="F635" s="4" t="s">
        <v>56</v>
      </c>
    </row>
    <row r="636" spans="1:11">
      <c r="A636" t="s">
        <v>69</v>
      </c>
      <c r="B636" s="5" t="s">
        <v>143</v>
      </c>
      <c r="C636">
        <f>SUM(F636:T636)</f>
        <v>94</v>
      </c>
      <c r="D636">
        <f>SUM(F637:T637)</f>
        <v>115.5</v>
      </c>
      <c r="E636">
        <f>D636-C636</f>
        <v>21.5</v>
      </c>
      <c r="F636">
        <v>14</v>
      </c>
      <c r="G636">
        <v>80</v>
      </c>
    </row>
    <row r="637" spans="1:11">
      <c r="F637">
        <v>33</v>
      </c>
      <c r="G637">
        <v>82.5</v>
      </c>
    </row>
    <row r="638" spans="1:11">
      <c r="F638" s="4" t="s">
        <v>59</v>
      </c>
      <c r="G638" s="4" t="s">
        <v>62</v>
      </c>
    </row>
    <row r="639" spans="1:11">
      <c r="A639" s="27" t="s">
        <v>557</v>
      </c>
      <c r="B639" t="s">
        <v>144</v>
      </c>
      <c r="C639">
        <f>SUM(F639:T639)</f>
        <v>580</v>
      </c>
      <c r="D639">
        <f>SUM(F640:T640)</f>
        <v>611</v>
      </c>
      <c r="E639">
        <f>D639-C639</f>
        <v>31</v>
      </c>
      <c r="F639">
        <v>5</v>
      </c>
      <c r="G639">
        <v>5</v>
      </c>
      <c r="H639">
        <v>5</v>
      </c>
      <c r="I639">
        <v>10</v>
      </c>
      <c r="J639">
        <v>55</v>
      </c>
      <c r="K639">
        <v>500</v>
      </c>
    </row>
    <row r="640" spans="1:11">
      <c r="F640">
        <v>10.050000000000001</v>
      </c>
      <c r="G640">
        <v>10.199999999999999</v>
      </c>
      <c r="H640">
        <v>10.35</v>
      </c>
      <c r="I640">
        <v>14.4</v>
      </c>
      <c r="J640">
        <v>58.4</v>
      </c>
      <c r="K640">
        <v>507.6</v>
      </c>
    </row>
    <row r="641" spans="1:15">
      <c r="F641" s="4" t="s">
        <v>50</v>
      </c>
      <c r="G641" s="4" t="s">
        <v>50</v>
      </c>
      <c r="H641" s="4" t="s">
        <v>50</v>
      </c>
      <c r="I641" s="4" t="s">
        <v>50</v>
      </c>
      <c r="J641" s="4" t="s">
        <v>82</v>
      </c>
      <c r="K641" s="4" t="s">
        <v>99</v>
      </c>
    </row>
    <row r="642" spans="1:15" s="24" customFormat="1">
      <c r="A642" s="27"/>
      <c r="B642" s="27" t="s">
        <v>146</v>
      </c>
      <c r="C642" s="27">
        <f>SUM(F642:T642)</f>
        <v>695</v>
      </c>
      <c r="D642" s="27">
        <f>SUM(F643:T643)</f>
        <v>211.65</v>
      </c>
      <c r="E642" s="27">
        <f>D642-C642</f>
        <v>-483.35</v>
      </c>
      <c r="F642" s="27">
        <v>110</v>
      </c>
      <c r="G642" s="27">
        <v>490</v>
      </c>
      <c r="H642" s="27">
        <v>95</v>
      </c>
    </row>
    <row r="643" spans="1:15">
      <c r="F643">
        <v>113.4</v>
      </c>
      <c r="G643" s="6"/>
      <c r="H643">
        <v>98.25</v>
      </c>
    </row>
    <row r="644" spans="1:15">
      <c r="F644" s="6" t="s">
        <v>351</v>
      </c>
      <c r="G644" s="25" t="s">
        <v>558</v>
      </c>
      <c r="H644" s="4" t="s">
        <v>477</v>
      </c>
    </row>
    <row r="645" spans="1:15">
      <c r="B645" t="s">
        <v>145</v>
      </c>
      <c r="C645">
        <f>SUM(C639:C644)</f>
        <v>1275</v>
      </c>
      <c r="D645">
        <f>SUM(D639:D644)</f>
        <v>822.65</v>
      </c>
      <c r="E645">
        <f>SUM(E639:E644)</f>
        <v>-452.35</v>
      </c>
      <c r="F645" s="4"/>
      <c r="G645" s="6"/>
    </row>
    <row r="646" spans="1:15">
      <c r="A646" s="27" t="s">
        <v>88</v>
      </c>
      <c r="B646" t="s">
        <v>144</v>
      </c>
      <c r="C646">
        <f>SUM(F646:T646)</f>
        <v>70</v>
      </c>
      <c r="D646">
        <f>SUM(F647:T647)</f>
        <v>96.149999999999991</v>
      </c>
      <c r="E646">
        <f>D646-C646</f>
        <v>26.149999999999991</v>
      </c>
      <c r="F646">
        <v>5</v>
      </c>
      <c r="G646">
        <v>5</v>
      </c>
      <c r="H646">
        <v>30</v>
      </c>
      <c r="I646">
        <v>15</v>
      </c>
      <c r="J646">
        <v>15</v>
      </c>
    </row>
    <row r="647" spans="1:15">
      <c r="F647">
        <v>9.8000000000000007</v>
      </c>
      <c r="G647">
        <v>8.5500000000000007</v>
      </c>
      <c r="H647">
        <v>39.4</v>
      </c>
      <c r="I647">
        <v>19.600000000000001</v>
      </c>
      <c r="J647">
        <v>18.8</v>
      </c>
    </row>
    <row r="648" spans="1:15">
      <c r="F648" s="4" t="s">
        <v>50</v>
      </c>
      <c r="G648" s="4" t="s">
        <v>50</v>
      </c>
      <c r="H648" s="4" t="s">
        <v>66</v>
      </c>
      <c r="I648" s="4" t="s">
        <v>66</v>
      </c>
      <c r="J648" s="4" t="s">
        <v>66</v>
      </c>
    </row>
    <row r="649" spans="1:15" s="27" customFormat="1">
      <c r="B649" s="27" t="s">
        <v>506</v>
      </c>
      <c r="C649" s="27">
        <f>SUM(F649:T649)</f>
        <v>335</v>
      </c>
      <c r="D649" s="27">
        <f>SUM(F650:T650)</f>
        <v>289</v>
      </c>
      <c r="E649" s="27">
        <f>D649-C649</f>
        <v>-46</v>
      </c>
      <c r="F649" s="27">
        <v>185</v>
      </c>
      <c r="G649" s="27">
        <v>150</v>
      </c>
    </row>
    <row r="650" spans="1:15">
      <c r="F650">
        <v>189</v>
      </c>
      <c r="G650" s="6"/>
      <c r="H650">
        <v>100</v>
      </c>
    </row>
    <row r="651" spans="1:15">
      <c r="F651" s="6" t="s">
        <v>478</v>
      </c>
      <c r="G651" s="25" t="s">
        <v>559</v>
      </c>
    </row>
    <row r="652" spans="1:15">
      <c r="B652" t="s">
        <v>145</v>
      </c>
      <c r="C652">
        <f>SUM(C646:C651)</f>
        <v>405</v>
      </c>
      <c r="D652">
        <f>SUM(D646:D651)</f>
        <v>385.15</v>
      </c>
      <c r="E652">
        <f>SUM(E646:E651)</f>
        <v>-19.850000000000009</v>
      </c>
      <c r="F652" s="4"/>
      <c r="G652" s="6"/>
    </row>
    <row r="653" spans="1:15">
      <c r="A653" s="27" t="s">
        <v>502</v>
      </c>
      <c r="B653" t="s">
        <v>144</v>
      </c>
      <c r="C653">
        <f>SUM(F653:T653)</f>
        <v>815</v>
      </c>
      <c r="D653">
        <f>SUM(F654:T654)</f>
        <v>967.30000000000007</v>
      </c>
      <c r="E653">
        <f>D653-C653</f>
        <v>152.30000000000007</v>
      </c>
      <c r="F653">
        <v>30</v>
      </c>
      <c r="G653">
        <v>10</v>
      </c>
      <c r="H653">
        <v>25</v>
      </c>
      <c r="I653">
        <v>10</v>
      </c>
      <c r="J653">
        <v>10</v>
      </c>
      <c r="K653">
        <v>10</v>
      </c>
      <c r="L653">
        <v>10</v>
      </c>
      <c r="M653">
        <v>20</v>
      </c>
      <c r="N653">
        <v>290</v>
      </c>
      <c r="O653">
        <v>400</v>
      </c>
    </row>
    <row r="654" spans="1:15">
      <c r="F654">
        <v>33.200000000000003</v>
      </c>
      <c r="G654">
        <v>18.5</v>
      </c>
      <c r="H654">
        <v>36.799999999999997</v>
      </c>
      <c r="I654">
        <v>18.100000000000001</v>
      </c>
      <c r="J654">
        <v>18.2</v>
      </c>
      <c r="K654">
        <v>19.399999999999999</v>
      </c>
      <c r="L654">
        <v>18.5</v>
      </c>
      <c r="M654">
        <v>38</v>
      </c>
      <c r="N654">
        <v>348</v>
      </c>
      <c r="O654">
        <v>418.6</v>
      </c>
    </row>
    <row r="655" spans="1:15">
      <c r="F655" s="4" t="s">
        <v>66</v>
      </c>
      <c r="G655" s="4" t="s">
        <v>50</v>
      </c>
      <c r="H655" s="4" t="s">
        <v>66</v>
      </c>
      <c r="I655" s="4" t="s">
        <v>50</v>
      </c>
      <c r="J655" s="4" t="s">
        <v>50</v>
      </c>
      <c r="K655" s="4" t="s">
        <v>50</v>
      </c>
      <c r="L655" s="4" t="s">
        <v>50</v>
      </c>
      <c r="M655" s="4" t="s">
        <v>50</v>
      </c>
      <c r="N655" s="4" t="s">
        <v>82</v>
      </c>
      <c r="O655" s="4" t="s">
        <v>82</v>
      </c>
    </row>
    <row r="656" spans="1:15" s="24" customFormat="1">
      <c r="A656" s="27"/>
      <c r="B656" s="27" t="s">
        <v>146</v>
      </c>
      <c r="C656" s="27">
        <f>SUM(F656:T656)</f>
        <v>985</v>
      </c>
      <c r="D656" s="27">
        <f>SUM(F657:T657)</f>
        <v>673.9</v>
      </c>
      <c r="E656" s="27">
        <f>D656-C656</f>
        <v>-311.10000000000002</v>
      </c>
      <c r="F656" s="27">
        <v>250</v>
      </c>
      <c r="G656" s="27">
        <v>735</v>
      </c>
    </row>
    <row r="657" spans="1:15">
      <c r="F657">
        <v>252.5</v>
      </c>
      <c r="G657">
        <v>421.4</v>
      </c>
    </row>
    <row r="658" spans="1:15">
      <c r="F658" s="6" t="s">
        <v>246</v>
      </c>
      <c r="G658" s="26" t="s">
        <v>560</v>
      </c>
    </row>
    <row r="659" spans="1:15" s="31" customFormat="1">
      <c r="B659" s="31" t="s">
        <v>506</v>
      </c>
      <c r="C659" s="27">
        <f>SUM(F659:T659)</f>
        <v>297</v>
      </c>
      <c r="D659" s="27">
        <f>SUM(F660:T660)</f>
        <v>218.5</v>
      </c>
      <c r="E659" s="27">
        <f>D659-C659</f>
        <v>-78.5</v>
      </c>
      <c r="F659" s="27">
        <v>68</v>
      </c>
      <c r="G659" s="27">
        <v>92</v>
      </c>
      <c r="H659" s="27">
        <v>137</v>
      </c>
      <c r="I659" s="34"/>
    </row>
    <row r="660" spans="1:15">
      <c r="F660">
        <v>124</v>
      </c>
      <c r="G660">
        <v>94.5</v>
      </c>
      <c r="H660" s="4"/>
      <c r="I660" s="6"/>
    </row>
    <row r="661" spans="1:15">
      <c r="F661" s="6" t="s">
        <v>497</v>
      </c>
      <c r="G661" s="6" t="s">
        <v>449</v>
      </c>
      <c r="H661" s="25" t="s">
        <v>561</v>
      </c>
      <c r="I661" s="6"/>
    </row>
    <row r="662" spans="1:15">
      <c r="B662" t="s">
        <v>145</v>
      </c>
      <c r="C662">
        <f>SUM(C656:C661)</f>
        <v>1282</v>
      </c>
      <c r="D662">
        <f>SUM(D656:D661)</f>
        <v>892.4</v>
      </c>
      <c r="E662">
        <f>SUM(E656:E661)</f>
        <v>-389.6</v>
      </c>
      <c r="F662" s="6"/>
      <c r="G662" s="6"/>
      <c r="H662" s="4"/>
      <c r="I662" s="6"/>
    </row>
    <row r="663" spans="1:15">
      <c r="B663" t="s">
        <v>145</v>
      </c>
      <c r="C663">
        <f>SUM(C653:C658)</f>
        <v>1800</v>
      </c>
      <c r="D663">
        <f>SUM(D653:D658)</f>
        <v>1641.2</v>
      </c>
      <c r="E663">
        <f>SUM(E653:E658)</f>
        <v>-158.79999999999995</v>
      </c>
      <c r="F663" s="4"/>
      <c r="G663" s="6"/>
    </row>
    <row r="664" spans="1:15" s="24" customFormat="1">
      <c r="A664" s="27" t="s">
        <v>347</v>
      </c>
      <c r="B664" s="27" t="s">
        <v>146</v>
      </c>
      <c r="C664" s="27">
        <f>SUM(F664:T664)</f>
        <v>125</v>
      </c>
      <c r="D664" s="27">
        <f>SUM(F665:T665)</f>
        <v>143</v>
      </c>
      <c r="E664" s="27">
        <f>D664-C664</f>
        <v>18</v>
      </c>
      <c r="F664" s="27">
        <v>55</v>
      </c>
      <c r="G664" s="27">
        <v>35</v>
      </c>
      <c r="H664" s="31">
        <v>35</v>
      </c>
      <c r="I664" s="28"/>
      <c r="J664" s="28"/>
      <c r="K664" s="28"/>
      <c r="L664" s="28"/>
      <c r="M664" s="28"/>
      <c r="N664" s="28"/>
      <c r="O664" s="28"/>
    </row>
    <row r="665" spans="1:15">
      <c r="F665">
        <v>57</v>
      </c>
      <c r="G665">
        <v>61</v>
      </c>
      <c r="I665">
        <v>25</v>
      </c>
    </row>
    <row r="666" spans="1:15">
      <c r="F666" s="4" t="s">
        <v>370</v>
      </c>
      <c r="G666" s="6" t="s">
        <v>133</v>
      </c>
      <c r="H666" s="25" t="s">
        <v>549</v>
      </c>
    </row>
    <row r="667" spans="1:15" s="10" customFormat="1">
      <c r="A667" s="5" t="s">
        <v>348</v>
      </c>
      <c r="B667" s="10" t="s">
        <v>146</v>
      </c>
      <c r="C667" s="10">
        <f>SUM(F667:T667)</f>
        <v>60</v>
      </c>
      <c r="D667" s="10">
        <f>SUM(F668:T668)</f>
        <v>66</v>
      </c>
      <c r="E667" s="10">
        <f>D667-C667</f>
        <v>6</v>
      </c>
      <c r="F667" s="10">
        <v>60</v>
      </c>
      <c r="G667" s="21"/>
    </row>
    <row r="668" spans="1:15">
      <c r="F668">
        <v>66</v>
      </c>
      <c r="G668" s="6"/>
    </row>
    <row r="669" spans="1:15">
      <c r="F669" s="6" t="s">
        <v>371</v>
      </c>
      <c r="G669" s="6"/>
    </row>
    <row r="670" spans="1:15" s="10" customFormat="1">
      <c r="A670" s="5" t="s">
        <v>349</v>
      </c>
      <c r="B670" s="10" t="s">
        <v>146</v>
      </c>
      <c r="C670" s="10">
        <f>SUM(F670:T670)</f>
        <v>55</v>
      </c>
      <c r="D670" s="10">
        <f>SUM(F671:T671)</f>
        <v>57.6</v>
      </c>
      <c r="E670" s="10">
        <f>D670-C670</f>
        <v>2.6000000000000014</v>
      </c>
      <c r="F670" s="10">
        <v>55</v>
      </c>
    </row>
    <row r="671" spans="1:15">
      <c r="F671">
        <v>57.6</v>
      </c>
    </row>
    <row r="672" spans="1:15">
      <c r="F672" s="4" t="s">
        <v>370</v>
      </c>
    </row>
    <row r="673" spans="1:9" s="10" customFormat="1">
      <c r="A673" s="5" t="s">
        <v>496</v>
      </c>
      <c r="B673" s="10" t="s">
        <v>146</v>
      </c>
      <c r="C673" s="10">
        <f>SUM(F673:T673)</f>
        <v>330</v>
      </c>
      <c r="D673" s="10">
        <f>SUM(F674:T674)</f>
        <v>333.35</v>
      </c>
      <c r="E673" s="10">
        <f>D673-C673</f>
        <v>3.3500000000000227</v>
      </c>
      <c r="F673" s="10">
        <v>225</v>
      </c>
      <c r="G673" s="10">
        <v>105</v>
      </c>
    </row>
    <row r="674" spans="1:9">
      <c r="F674">
        <v>225</v>
      </c>
      <c r="G674">
        <v>108.35</v>
      </c>
    </row>
    <row r="675" spans="1:9">
      <c r="F675" s="6" t="s">
        <v>442</v>
      </c>
      <c r="G675" s="6" t="s">
        <v>450</v>
      </c>
    </row>
    <row r="676" spans="1:9" s="7" customFormat="1">
      <c r="A676" s="5" t="s">
        <v>340</v>
      </c>
      <c r="B676" s="10" t="s">
        <v>146</v>
      </c>
      <c r="C676" s="10">
        <f>SUM(F676:T676)</f>
        <v>120</v>
      </c>
      <c r="D676" s="10">
        <f>SUM(F677:T677)</f>
        <v>124.15</v>
      </c>
      <c r="E676">
        <f>D676-C676</f>
        <v>4.1500000000000057</v>
      </c>
      <c r="F676" s="10">
        <v>120</v>
      </c>
      <c r="G676" s="13"/>
    </row>
    <row r="677" spans="1:9">
      <c r="F677">
        <v>124.15</v>
      </c>
      <c r="G677" s="6"/>
    </row>
    <row r="678" spans="1:9">
      <c r="F678" s="6" t="s">
        <v>218</v>
      </c>
      <c r="G678" s="6"/>
    </row>
    <row r="679" spans="1:9" s="27" customFormat="1">
      <c r="A679" s="27" t="s">
        <v>530</v>
      </c>
      <c r="B679" s="27" t="s">
        <v>146</v>
      </c>
      <c r="C679" s="27">
        <f>SUM(F679:T679)</f>
        <v>1110</v>
      </c>
      <c r="D679" s="27">
        <f>SUM(F680:T680)</f>
        <v>349.2</v>
      </c>
      <c r="E679" s="27">
        <f>D679-C679</f>
        <v>-760.8</v>
      </c>
      <c r="F679" s="27">
        <v>110</v>
      </c>
      <c r="G679" s="27">
        <v>235</v>
      </c>
      <c r="H679" s="27">
        <v>765</v>
      </c>
    </row>
    <row r="680" spans="1:9">
      <c r="F680">
        <v>112.8</v>
      </c>
      <c r="G680" s="10">
        <v>236.4</v>
      </c>
    </row>
    <row r="681" spans="1:9">
      <c r="F681" s="6" t="s">
        <v>350</v>
      </c>
      <c r="G681" s="6" t="s">
        <v>430</v>
      </c>
      <c r="H681" s="25" t="s">
        <v>562</v>
      </c>
    </row>
    <row r="682" spans="1:9" s="10" customFormat="1">
      <c r="A682" s="23" t="s">
        <v>515</v>
      </c>
      <c r="B682" s="10" t="s">
        <v>146</v>
      </c>
      <c r="C682" s="10">
        <f>SUM(F682:T682)</f>
        <v>760</v>
      </c>
      <c r="D682" s="10">
        <f>SUM(F683:T683)</f>
        <v>778.40000000000009</v>
      </c>
      <c r="E682" s="10">
        <f>D682-C682</f>
        <v>18.400000000000091</v>
      </c>
      <c r="F682" s="10">
        <v>110</v>
      </c>
      <c r="G682" s="10">
        <v>55</v>
      </c>
      <c r="H682" s="5">
        <v>90</v>
      </c>
      <c r="I682" s="10">
        <v>505</v>
      </c>
    </row>
    <row r="683" spans="1:9">
      <c r="F683">
        <v>115.2</v>
      </c>
      <c r="G683" s="10">
        <v>56.4</v>
      </c>
      <c r="H683">
        <v>98</v>
      </c>
      <c r="I683">
        <v>508.8</v>
      </c>
    </row>
    <row r="684" spans="1:9">
      <c r="F684" s="6" t="s">
        <v>369</v>
      </c>
      <c r="G684" s="6" t="s">
        <v>402</v>
      </c>
      <c r="H684" s="4" t="s">
        <v>433</v>
      </c>
      <c r="I684" s="6" t="s">
        <v>498</v>
      </c>
    </row>
    <row r="685" spans="1:9" s="10" customFormat="1">
      <c r="A685" s="23" t="s">
        <v>514</v>
      </c>
      <c r="B685" s="10" t="s">
        <v>146</v>
      </c>
      <c r="C685" s="10">
        <f>SUM(F685:T685)</f>
        <v>2085</v>
      </c>
      <c r="D685" s="10">
        <f>SUM(F686:T686)</f>
        <v>2088.4</v>
      </c>
      <c r="E685" s="10">
        <f>D685-C685</f>
        <v>3.4000000000000909</v>
      </c>
      <c r="F685" s="10">
        <v>1765</v>
      </c>
      <c r="G685" s="10">
        <v>320</v>
      </c>
    </row>
    <row r="686" spans="1:9">
      <c r="F686">
        <v>1765</v>
      </c>
      <c r="G686">
        <v>323.39999999999998</v>
      </c>
    </row>
    <row r="687" spans="1:9">
      <c r="F687" s="6" t="s">
        <v>434</v>
      </c>
      <c r="G687" s="6" t="s">
        <v>480</v>
      </c>
    </row>
    <row r="688" spans="1:9" s="10" customFormat="1">
      <c r="A688" s="5" t="s">
        <v>360</v>
      </c>
      <c r="B688" s="10" t="s">
        <v>146</v>
      </c>
      <c r="C688" s="10">
        <f>SUM(F688:T688)</f>
        <v>55</v>
      </c>
      <c r="D688" s="10">
        <f>SUM(F689:T689)</f>
        <v>57</v>
      </c>
      <c r="E688" s="10">
        <f>D688-C688</f>
        <v>2</v>
      </c>
      <c r="F688" s="10">
        <v>55</v>
      </c>
      <c r="G688" s="21"/>
    </row>
    <row r="689" spans="1:10">
      <c r="F689">
        <v>57</v>
      </c>
      <c r="G689" s="6"/>
    </row>
    <row r="690" spans="1:10">
      <c r="F690" s="6" t="s">
        <v>372</v>
      </c>
      <c r="G690" s="6"/>
    </row>
    <row r="691" spans="1:10" s="7" customFormat="1">
      <c r="A691" s="27" t="s">
        <v>507</v>
      </c>
      <c r="B691" s="27" t="s">
        <v>144</v>
      </c>
      <c r="C691" s="27">
        <f>SUM(F691:T691)</f>
        <v>435</v>
      </c>
      <c r="D691" s="27">
        <f>SUM(F692:T692)</f>
        <v>56.2</v>
      </c>
      <c r="E691" s="27">
        <f>D691-C691</f>
        <v>-378.8</v>
      </c>
      <c r="F691" s="27">
        <v>55</v>
      </c>
      <c r="G691" s="27">
        <v>380</v>
      </c>
    </row>
    <row r="692" spans="1:10">
      <c r="F692">
        <v>56.2</v>
      </c>
      <c r="G692" s="6"/>
    </row>
    <row r="693" spans="1:10">
      <c r="F693" s="6" t="s">
        <v>110</v>
      </c>
      <c r="G693" s="25" t="s">
        <v>563</v>
      </c>
    </row>
    <row r="694" spans="1:10">
      <c r="A694" t="s">
        <v>72</v>
      </c>
      <c r="B694" s="5" t="s">
        <v>143</v>
      </c>
      <c r="C694">
        <f>SUM(F694:T694)</f>
        <v>70</v>
      </c>
      <c r="D694">
        <f>SUM(F695:T695)</f>
        <v>80</v>
      </c>
      <c r="E694">
        <f>D694-C694</f>
        <v>10</v>
      </c>
      <c r="F694">
        <v>70</v>
      </c>
    </row>
    <row r="695" spans="1:10">
      <c r="F695">
        <v>80</v>
      </c>
    </row>
    <row r="696" spans="1:10">
      <c r="F696" s="4" t="s">
        <v>61</v>
      </c>
    </row>
    <row r="697" spans="1:10" s="12" customFormat="1">
      <c r="A697" s="3"/>
      <c r="B697" s="5" t="s">
        <v>146</v>
      </c>
      <c r="C697" s="5">
        <f>SUM(F697:T697)</f>
        <v>0</v>
      </c>
      <c r="D697" s="5">
        <f>SUM(F698:T698)</f>
        <v>0</v>
      </c>
      <c r="E697" s="5">
        <f>D697-C697</f>
        <v>0</v>
      </c>
      <c r="F697" s="5"/>
      <c r="G697" s="13"/>
    </row>
    <row r="698" spans="1:10">
      <c r="G698" s="6"/>
    </row>
    <row r="699" spans="1:10">
      <c r="F699" s="6"/>
      <c r="G699" s="6"/>
    </row>
    <row r="700" spans="1:10">
      <c r="B700" t="s">
        <v>145</v>
      </c>
      <c r="C700">
        <f>SUM(C694:C699)</f>
        <v>70</v>
      </c>
      <c r="D700">
        <f>SUM(D694:D699)</f>
        <v>80</v>
      </c>
      <c r="E700">
        <f>SUM(E694:E699)</f>
        <v>10</v>
      </c>
      <c r="F700" s="4"/>
      <c r="G700" s="6"/>
    </row>
    <row r="701" spans="1:10" s="10" customFormat="1">
      <c r="A701" s="27" t="s">
        <v>513</v>
      </c>
      <c r="B701" s="10" t="s">
        <v>144</v>
      </c>
      <c r="C701" s="10">
        <f>SUM(F701:T701)</f>
        <v>1645</v>
      </c>
      <c r="D701" s="10">
        <f>SUM(F702:T702)</f>
        <v>1705.8</v>
      </c>
      <c r="E701" s="10">
        <f>D701-C701</f>
        <v>60.799999999999955</v>
      </c>
      <c r="F701" s="10">
        <v>10</v>
      </c>
      <c r="G701" s="10">
        <v>20</v>
      </c>
      <c r="H701" s="10">
        <v>10</v>
      </c>
      <c r="I701" s="10">
        <v>1405</v>
      </c>
      <c r="J701" s="10">
        <v>200</v>
      </c>
    </row>
    <row r="702" spans="1:10">
      <c r="F702">
        <v>19.3</v>
      </c>
      <c r="G702">
        <v>39.200000000000003</v>
      </c>
      <c r="H702">
        <v>20.5</v>
      </c>
      <c r="I702">
        <v>1425.8</v>
      </c>
      <c r="J702">
        <v>201</v>
      </c>
    </row>
    <row r="703" spans="1:10">
      <c r="F703" s="4" t="s">
        <v>50</v>
      </c>
      <c r="G703" s="4" t="s">
        <v>50</v>
      </c>
      <c r="H703" s="4" t="s">
        <v>50</v>
      </c>
      <c r="I703" s="4" t="s">
        <v>90</v>
      </c>
      <c r="J703" s="4" t="s">
        <v>429</v>
      </c>
    </row>
    <row r="704" spans="1:10" s="24" customFormat="1">
      <c r="A704" s="27"/>
      <c r="B704" s="27" t="s">
        <v>146</v>
      </c>
      <c r="C704" s="27">
        <f>SUM(F704:T704)</f>
        <v>155</v>
      </c>
      <c r="D704" s="27">
        <f>SUM(F705:T705)</f>
        <v>134.69999999999999</v>
      </c>
      <c r="E704" s="27">
        <f>D704-C704</f>
        <v>-20.300000000000011</v>
      </c>
      <c r="F704" s="27">
        <v>81</v>
      </c>
      <c r="G704" s="27">
        <v>74</v>
      </c>
    </row>
    <row r="705" spans="1:13">
      <c r="F705">
        <v>84.7</v>
      </c>
      <c r="G705" s="6"/>
      <c r="H705">
        <v>50</v>
      </c>
    </row>
    <row r="706" spans="1:13">
      <c r="F706" s="6" t="s">
        <v>501</v>
      </c>
      <c r="G706" s="25" t="s">
        <v>550</v>
      </c>
    </row>
    <row r="707" spans="1:13">
      <c r="B707" t="s">
        <v>145</v>
      </c>
      <c r="C707">
        <f>SUM(C701:C706)</f>
        <v>1800</v>
      </c>
      <c r="D707">
        <f>SUM(D701:D706)</f>
        <v>1840.5</v>
      </c>
      <c r="E707">
        <f>SUM(E701:E706)</f>
        <v>40.499999999999943</v>
      </c>
      <c r="F707" s="4"/>
      <c r="G707" s="6"/>
    </row>
    <row r="708" spans="1:13" s="10" customFormat="1">
      <c r="A708" s="27" t="s">
        <v>114</v>
      </c>
      <c r="B708" s="5" t="s">
        <v>144</v>
      </c>
      <c r="C708" s="5">
        <f>SUM(F708:T708)</f>
        <v>815</v>
      </c>
      <c r="D708" s="5">
        <f>SUM(F709:T709)</f>
        <v>930.25</v>
      </c>
      <c r="E708" s="5">
        <f>D708-C708</f>
        <v>115.25</v>
      </c>
      <c r="F708" s="5">
        <v>815</v>
      </c>
      <c r="J708" s="5"/>
      <c r="K708" s="5"/>
      <c r="L708" s="5"/>
    </row>
    <row r="709" spans="1:13">
      <c r="F709">
        <v>930.25</v>
      </c>
    </row>
    <row r="710" spans="1:13">
      <c r="F710" s="4" t="s">
        <v>465</v>
      </c>
      <c r="J710" s="4"/>
      <c r="K710" s="4"/>
      <c r="L710" s="4"/>
      <c r="M710" s="4"/>
    </row>
    <row r="711" spans="1:13" s="27" customFormat="1">
      <c r="B711" s="27" t="s">
        <v>146</v>
      </c>
      <c r="C711" s="27">
        <f>SUM(F711:T711)</f>
        <v>148</v>
      </c>
      <c r="D711" s="27">
        <f>SUM(F712:T712)</f>
        <v>160</v>
      </c>
      <c r="E711" s="27">
        <f>D711-C711</f>
        <v>12</v>
      </c>
      <c r="F711" s="27">
        <v>45</v>
      </c>
      <c r="G711" s="27">
        <v>35</v>
      </c>
      <c r="H711" s="27">
        <v>68</v>
      </c>
    </row>
    <row r="712" spans="1:13">
      <c r="F712">
        <v>48</v>
      </c>
      <c r="G712">
        <v>62</v>
      </c>
      <c r="H712" s="6"/>
      <c r="I712">
        <v>50</v>
      </c>
      <c r="J712" s="4"/>
      <c r="K712" s="4"/>
      <c r="L712" s="4"/>
      <c r="M712" s="4"/>
    </row>
    <row r="713" spans="1:13">
      <c r="F713" s="6" t="s">
        <v>155</v>
      </c>
      <c r="G713" s="6" t="s">
        <v>133</v>
      </c>
      <c r="H713" s="25" t="s">
        <v>551</v>
      </c>
      <c r="J713" s="4"/>
      <c r="K713" s="4"/>
      <c r="L713" s="4"/>
      <c r="M713" s="4"/>
    </row>
    <row r="714" spans="1:13">
      <c r="B714" t="s">
        <v>145</v>
      </c>
      <c r="C714">
        <f>SUM(C708:C713)</f>
        <v>963</v>
      </c>
      <c r="D714">
        <f>SUM(D708:D713)</f>
        <v>1090.25</v>
      </c>
      <c r="E714">
        <f>SUM(E708:E713)</f>
        <v>127.25</v>
      </c>
      <c r="F714" s="4"/>
      <c r="G714" s="6"/>
      <c r="H714" s="6"/>
      <c r="J714" s="4"/>
      <c r="K714" s="4"/>
      <c r="L714" s="4"/>
      <c r="M714" s="4"/>
    </row>
    <row r="715" spans="1:13" s="5" customFormat="1">
      <c r="A715" s="5" t="s">
        <v>129</v>
      </c>
      <c r="B715" s="5" t="s">
        <v>144</v>
      </c>
      <c r="C715" s="5">
        <f>SUM(F715:T715)</f>
        <v>966.33</v>
      </c>
      <c r="D715" s="5">
        <f>SUM(F716:T716)</f>
        <v>994.13</v>
      </c>
      <c r="E715" s="5">
        <f>D715-C715</f>
        <v>27.799999999999955</v>
      </c>
      <c r="F715" s="5">
        <v>120</v>
      </c>
      <c r="G715" s="5">
        <v>35</v>
      </c>
      <c r="H715" s="5">
        <v>811.33</v>
      </c>
    </row>
    <row r="716" spans="1:13">
      <c r="F716">
        <v>147.6</v>
      </c>
      <c r="G716">
        <v>37.299999999999997</v>
      </c>
      <c r="H716">
        <v>809.23</v>
      </c>
    </row>
    <row r="717" spans="1:13">
      <c r="F717" s="4" t="s">
        <v>85</v>
      </c>
      <c r="G717" s="4" t="s">
        <v>66</v>
      </c>
      <c r="H717" s="4" t="s">
        <v>116</v>
      </c>
    </row>
    <row r="718" spans="1:13">
      <c r="B718" t="s">
        <v>143</v>
      </c>
      <c r="C718" s="5">
        <f>SUM(F718:T718)</f>
        <v>10</v>
      </c>
      <c r="D718" s="5">
        <f>SUM(F719:T719)</f>
        <v>30</v>
      </c>
      <c r="E718" s="5">
        <f>D718-C718</f>
        <v>20</v>
      </c>
      <c r="F718" s="5">
        <v>10</v>
      </c>
      <c r="G718" s="4"/>
      <c r="H718" s="4"/>
      <c r="I718" s="4"/>
    </row>
    <row r="719" spans="1:13">
      <c r="F719">
        <v>30</v>
      </c>
      <c r="G719" s="4"/>
      <c r="H719" s="4"/>
      <c r="I719" s="4"/>
    </row>
    <row r="720" spans="1:13">
      <c r="F720" s="4" t="s">
        <v>122</v>
      </c>
      <c r="G720" s="4"/>
      <c r="H720" s="4"/>
      <c r="I720" s="4"/>
    </row>
    <row r="721" spans="1:11">
      <c r="B721" t="s">
        <v>145</v>
      </c>
      <c r="C721">
        <f>SUM(C715:C720)</f>
        <v>976.33</v>
      </c>
      <c r="D721">
        <f>SUM(D715:D720)</f>
        <v>1024.1300000000001</v>
      </c>
      <c r="E721">
        <f>SUM(E715:E720)</f>
        <v>47.799999999999955</v>
      </c>
      <c r="F721" s="4"/>
      <c r="G721" s="4"/>
      <c r="H721" s="4"/>
      <c r="I721" s="4"/>
    </row>
    <row r="722" spans="1:11" s="10" customFormat="1">
      <c r="A722" s="5" t="s">
        <v>343</v>
      </c>
      <c r="B722" s="10" t="s">
        <v>146</v>
      </c>
      <c r="C722" s="10">
        <f>SUM(F722:T722)</f>
        <v>55</v>
      </c>
      <c r="D722" s="10">
        <f>SUM(F723:T723)</f>
        <v>57</v>
      </c>
      <c r="E722" s="5">
        <f>D722-C722</f>
        <v>2</v>
      </c>
      <c r="F722" s="10">
        <v>55</v>
      </c>
      <c r="G722" s="21"/>
    </row>
    <row r="723" spans="1:11">
      <c r="F723">
        <v>57</v>
      </c>
      <c r="G723" s="6"/>
    </row>
    <row r="724" spans="1:11">
      <c r="F724" s="6" t="s">
        <v>342</v>
      </c>
      <c r="G724" s="6"/>
    </row>
    <row r="725" spans="1:11" s="10" customFormat="1">
      <c r="A725" s="5" t="s">
        <v>341</v>
      </c>
      <c r="B725" s="10" t="s">
        <v>146</v>
      </c>
      <c r="C725" s="10">
        <f>SUM(F725:T725)</f>
        <v>610</v>
      </c>
      <c r="D725" s="10">
        <f>SUM(F726:T726)</f>
        <v>614.4</v>
      </c>
      <c r="E725" s="10">
        <f>D725-C725</f>
        <v>4.3999999999999773</v>
      </c>
      <c r="F725" s="10">
        <v>610</v>
      </c>
      <c r="G725" s="21"/>
    </row>
    <row r="726" spans="1:11">
      <c r="F726">
        <v>614.4</v>
      </c>
      <c r="G726" s="6"/>
    </row>
    <row r="727" spans="1:11">
      <c r="F727" s="6" t="s">
        <v>438</v>
      </c>
      <c r="G727" s="6"/>
    </row>
    <row r="728" spans="1:11" s="27" customFormat="1">
      <c r="A728" s="27" t="s">
        <v>512</v>
      </c>
      <c r="B728" s="27" t="s">
        <v>146</v>
      </c>
      <c r="C728" s="27">
        <f>SUM(F728:T728)</f>
        <v>317</v>
      </c>
      <c r="D728" s="27">
        <f>SUM(F729:T729)</f>
        <v>309.7</v>
      </c>
      <c r="E728" s="27">
        <f>D728-C728</f>
        <v>-7.3000000000000114</v>
      </c>
      <c r="F728" s="27">
        <v>55</v>
      </c>
      <c r="G728" s="27">
        <v>225</v>
      </c>
      <c r="H728" s="27">
        <v>37</v>
      </c>
    </row>
    <row r="729" spans="1:11">
      <c r="F729">
        <v>55.5</v>
      </c>
      <c r="G729">
        <v>229.2</v>
      </c>
      <c r="I729">
        <v>25</v>
      </c>
    </row>
    <row r="730" spans="1:11">
      <c r="F730" s="6" t="s">
        <v>342</v>
      </c>
      <c r="G730" s="6" t="s">
        <v>483</v>
      </c>
      <c r="H730" s="25" t="s">
        <v>549</v>
      </c>
    </row>
    <row r="731" spans="1:11" s="27" customFormat="1">
      <c r="A731" s="27" t="s">
        <v>548</v>
      </c>
      <c r="B731" s="27" t="s">
        <v>146</v>
      </c>
      <c r="C731" s="27">
        <f>SUM(F731:T731)</f>
        <v>710</v>
      </c>
      <c r="D731" s="27">
        <f>SUM(F732:T732)</f>
        <v>716.3</v>
      </c>
      <c r="E731" s="27">
        <f>D731-C731</f>
        <v>6.2999999999999545</v>
      </c>
      <c r="F731" s="27">
        <v>495</v>
      </c>
      <c r="G731" s="27">
        <v>55</v>
      </c>
      <c r="H731" s="27">
        <v>50</v>
      </c>
      <c r="I731" s="27">
        <v>55</v>
      </c>
      <c r="J731" s="27">
        <v>55</v>
      </c>
    </row>
    <row r="732" spans="1:11">
      <c r="F732">
        <v>497.25</v>
      </c>
      <c r="G732" s="10">
        <v>59.4</v>
      </c>
      <c r="H732">
        <v>50.25</v>
      </c>
      <c r="I732">
        <v>84.4</v>
      </c>
      <c r="K732">
        <v>25</v>
      </c>
    </row>
    <row r="733" spans="1:11">
      <c r="F733" s="6" t="s">
        <v>411</v>
      </c>
      <c r="G733" s="6" t="s">
        <v>436</v>
      </c>
      <c r="H733" s="6" t="s">
        <v>437</v>
      </c>
      <c r="I733" s="6" t="s">
        <v>484</v>
      </c>
      <c r="J733" s="25" t="s">
        <v>564</v>
      </c>
    </row>
    <row r="734" spans="1:11" s="31" customFormat="1">
      <c r="B734" s="31" t="s">
        <v>546</v>
      </c>
      <c r="C734" s="27">
        <f>SUM(F734:T734)</f>
        <v>60</v>
      </c>
      <c r="D734" s="27">
        <f>SUM(F735:T735)</f>
        <v>50</v>
      </c>
      <c r="E734" s="27">
        <f>D734-C734</f>
        <v>-10</v>
      </c>
      <c r="F734" s="27">
        <v>60</v>
      </c>
      <c r="G734" s="34"/>
      <c r="H734" s="34"/>
      <c r="I734" s="34"/>
    </row>
    <row r="735" spans="1:11">
      <c r="F735" s="6"/>
      <c r="G735" s="10">
        <v>50</v>
      </c>
      <c r="H735" s="6"/>
      <c r="I735" s="6"/>
    </row>
    <row r="736" spans="1:11">
      <c r="F736" s="25" t="s">
        <v>547</v>
      </c>
      <c r="G736" s="6"/>
      <c r="H736" s="6"/>
      <c r="I736" s="6"/>
    </row>
    <row r="737" spans="1:9">
      <c r="B737" t="s">
        <v>145</v>
      </c>
      <c r="C737">
        <f>SUM(C731:C736)</f>
        <v>770</v>
      </c>
      <c r="D737">
        <f>SUM(D731:D736)</f>
        <v>766.3</v>
      </c>
      <c r="E737">
        <f>SUM(E731:E736)</f>
        <v>-3.7000000000000455</v>
      </c>
      <c r="F737" s="6"/>
      <c r="G737" s="6"/>
      <c r="H737" s="6"/>
      <c r="I737" s="6"/>
    </row>
    <row r="738" spans="1:9" s="10" customFormat="1">
      <c r="A738" s="5" t="s">
        <v>53</v>
      </c>
      <c r="B738" s="10" t="s">
        <v>143</v>
      </c>
      <c r="C738" s="5">
        <f>SUM(F738:T738)</f>
        <v>1131</v>
      </c>
      <c r="D738" s="5">
        <f>SUM(F739:T739)</f>
        <v>1147.4000000000001</v>
      </c>
      <c r="E738" s="5">
        <f>D738-C738</f>
        <v>16.400000000000091</v>
      </c>
      <c r="F738" s="5">
        <v>6</v>
      </c>
      <c r="G738" s="5">
        <v>120</v>
      </c>
      <c r="H738" s="10">
        <v>1005</v>
      </c>
    </row>
    <row r="739" spans="1:9">
      <c r="F739">
        <v>18.899999999999999</v>
      </c>
      <c r="G739">
        <v>123.5</v>
      </c>
      <c r="H739">
        <v>1005</v>
      </c>
    </row>
    <row r="740" spans="1:9">
      <c r="F740" s="4" t="s">
        <v>56</v>
      </c>
      <c r="G740" s="4" t="s">
        <v>366</v>
      </c>
      <c r="H740" s="6" t="s">
        <v>451</v>
      </c>
    </row>
    <row r="741" spans="1:9" s="7" customFormat="1">
      <c r="A741" s="24" t="s">
        <v>504</v>
      </c>
      <c r="B741" s="7" t="s">
        <v>146</v>
      </c>
      <c r="C741" s="7">
        <f>SUM(F741:T741)</f>
        <v>795</v>
      </c>
      <c r="D741" s="7">
        <f>SUM(F742:T742)</f>
        <v>231.6</v>
      </c>
      <c r="E741" s="7">
        <f>D741-C741</f>
        <v>-563.4</v>
      </c>
      <c r="F741" s="7">
        <v>115</v>
      </c>
      <c r="G741" s="7">
        <v>110</v>
      </c>
      <c r="H741" s="7">
        <v>570</v>
      </c>
    </row>
    <row r="742" spans="1:9">
      <c r="F742">
        <v>115.8</v>
      </c>
      <c r="G742">
        <v>115.8</v>
      </c>
    </row>
    <row r="743" spans="1:9">
      <c r="F743" s="6" t="s">
        <v>376</v>
      </c>
      <c r="G743" s="6" t="s">
        <v>196</v>
      </c>
      <c r="H743" s="25" t="s">
        <v>503</v>
      </c>
    </row>
    <row r="744" spans="1:9" s="2" customFormat="1">
      <c r="A744" s="5" t="s">
        <v>361</v>
      </c>
      <c r="B744" s="10" t="s">
        <v>146</v>
      </c>
      <c r="C744" s="10">
        <f>SUM(F744:T744)</f>
        <v>115</v>
      </c>
      <c r="D744" s="10">
        <f>SUM(F745:T745)</f>
        <v>115</v>
      </c>
      <c r="E744" s="5">
        <f>D744-C744</f>
        <v>0</v>
      </c>
      <c r="F744" s="10">
        <v>115</v>
      </c>
      <c r="G744" s="22"/>
    </row>
    <row r="745" spans="1:9">
      <c r="F745">
        <v>115</v>
      </c>
      <c r="G745" s="6"/>
    </row>
    <row r="746" spans="1:9">
      <c r="F746" s="6" t="s">
        <v>375</v>
      </c>
      <c r="G746" s="6"/>
    </row>
    <row r="747" spans="1:9" s="10" customFormat="1">
      <c r="A747" s="23" t="s">
        <v>511</v>
      </c>
      <c r="B747" s="10" t="s">
        <v>146</v>
      </c>
      <c r="C747" s="10">
        <f>SUM(F747:T747)</f>
        <v>220</v>
      </c>
      <c r="D747" s="10">
        <f>SUM(F748:T748)</f>
        <v>220</v>
      </c>
      <c r="E747" s="5">
        <f>D747-C747</f>
        <v>0</v>
      </c>
      <c r="F747" s="10">
        <v>220</v>
      </c>
      <c r="G747" s="21"/>
    </row>
    <row r="748" spans="1:9">
      <c r="F748">
        <v>220</v>
      </c>
      <c r="G748" s="6"/>
    </row>
    <row r="749" spans="1:9">
      <c r="F749" s="6" t="s">
        <v>481</v>
      </c>
      <c r="G749" s="6"/>
    </row>
    <row r="750" spans="1:9" s="27" customFormat="1">
      <c r="A750" s="27" t="s">
        <v>552</v>
      </c>
      <c r="B750" s="27" t="s">
        <v>146</v>
      </c>
      <c r="C750" s="27">
        <f>SUM(F750:T750)</f>
        <v>39</v>
      </c>
      <c r="D750" s="27">
        <f>SUM(F751:T751)</f>
        <v>25</v>
      </c>
      <c r="E750" s="27">
        <f>D750-C750</f>
        <v>-14</v>
      </c>
      <c r="F750" s="27">
        <v>39</v>
      </c>
      <c r="G750" s="34"/>
    </row>
    <row r="751" spans="1:9">
      <c r="G751" s="10">
        <v>25</v>
      </c>
    </row>
    <row r="752" spans="1:9">
      <c r="F752" s="25" t="s">
        <v>549</v>
      </c>
      <c r="G752" s="6"/>
    </row>
    <row r="753" spans="1:9" s="10" customFormat="1">
      <c r="A753" s="5" t="s">
        <v>379</v>
      </c>
      <c r="B753" s="10" t="s">
        <v>146</v>
      </c>
      <c r="C753" s="10">
        <f>SUM(F753:T753)</f>
        <v>55</v>
      </c>
      <c r="D753" s="10">
        <f>SUM(F754:T754)</f>
        <v>57.3</v>
      </c>
      <c r="E753" s="10">
        <f>D753-C753</f>
        <v>2.2999999999999972</v>
      </c>
      <c r="F753" s="10">
        <v>55</v>
      </c>
      <c r="G753" s="21"/>
    </row>
    <row r="754" spans="1:9">
      <c r="F754">
        <v>57.3</v>
      </c>
      <c r="G754" s="6"/>
    </row>
    <row r="755" spans="1:9">
      <c r="F755" s="6" t="s">
        <v>196</v>
      </c>
      <c r="G755" s="6"/>
    </row>
    <row r="756" spans="1:9" s="27" customFormat="1">
      <c r="A756" s="27" t="s">
        <v>482</v>
      </c>
      <c r="B756" s="27" t="s">
        <v>143</v>
      </c>
      <c r="C756" s="27">
        <f>SUM(F756:T756)</f>
        <v>518</v>
      </c>
      <c r="D756" s="27">
        <f>SUM(F757:T757)</f>
        <v>335.35</v>
      </c>
      <c r="E756" s="27">
        <f>D756-C756</f>
        <v>-182.64999999999998</v>
      </c>
      <c r="F756" s="27">
        <v>15</v>
      </c>
      <c r="G756" s="27">
        <v>250</v>
      </c>
      <c r="H756" s="27">
        <v>55</v>
      </c>
      <c r="I756" s="27">
        <v>198</v>
      </c>
    </row>
    <row r="757" spans="1:9">
      <c r="F757">
        <v>25</v>
      </c>
      <c r="G757">
        <v>251.25</v>
      </c>
      <c r="H757">
        <v>59.1</v>
      </c>
    </row>
    <row r="758" spans="1:9">
      <c r="F758" s="4" t="s">
        <v>59</v>
      </c>
      <c r="G758" s="4" t="s">
        <v>428</v>
      </c>
      <c r="H758" s="4" t="s">
        <v>196</v>
      </c>
      <c r="I758" s="25" t="s">
        <v>553</v>
      </c>
    </row>
    <row r="759" spans="1:9" s="27" customFormat="1">
      <c r="A759" s="27" t="s">
        <v>544</v>
      </c>
      <c r="B759" s="27" t="s">
        <v>143</v>
      </c>
      <c r="C759" s="27">
        <f>SUM(F759:T759)</f>
        <v>643</v>
      </c>
      <c r="D759" s="27">
        <f>SUM(F760:T760)</f>
        <v>441</v>
      </c>
      <c r="E759" s="27">
        <f>D759-C759</f>
        <v>-202</v>
      </c>
      <c r="F759" s="27">
        <v>40</v>
      </c>
      <c r="G759" s="27">
        <v>603</v>
      </c>
    </row>
    <row r="760" spans="1:9">
      <c r="F760">
        <v>48</v>
      </c>
      <c r="G760">
        <v>393</v>
      </c>
    </row>
    <row r="761" spans="1:9">
      <c r="F761" s="4" t="s">
        <v>58</v>
      </c>
      <c r="G761" s="26" t="s">
        <v>536</v>
      </c>
    </row>
    <row r="762" spans="1:9" s="31" customFormat="1">
      <c r="A762" s="31" t="s">
        <v>542</v>
      </c>
      <c r="B762" s="27" t="s">
        <v>542</v>
      </c>
      <c r="C762" s="27">
        <f>SUM(F762:T762)</f>
        <v>50</v>
      </c>
      <c r="D762" s="27">
        <f>SUM(F763:T763)</f>
        <v>25</v>
      </c>
      <c r="E762" s="27">
        <f>D762-C762</f>
        <v>-25</v>
      </c>
      <c r="F762" s="30">
        <v>50</v>
      </c>
      <c r="G762" s="30"/>
    </row>
    <row r="763" spans="1:9">
      <c r="F763" s="4"/>
      <c r="G763" s="26">
        <v>25</v>
      </c>
    </row>
    <row r="764" spans="1:9">
      <c r="F764" s="26" t="s">
        <v>543</v>
      </c>
      <c r="G764" s="26"/>
    </row>
    <row r="765" spans="1:9">
      <c r="B765" t="s">
        <v>145</v>
      </c>
      <c r="C765">
        <f>SUM(C759:C764)</f>
        <v>693</v>
      </c>
      <c r="D765">
        <f>SUM(D759:D764)</f>
        <v>466</v>
      </c>
      <c r="E765">
        <f>SUM(E759:E764)</f>
        <v>-227</v>
      </c>
      <c r="F765" s="4"/>
      <c r="G765" s="26"/>
    </row>
    <row r="766" spans="1:9">
      <c r="A766" t="s">
        <v>97</v>
      </c>
      <c r="B766" s="5" t="s">
        <v>143</v>
      </c>
      <c r="C766">
        <f>SUM(F766:T766)</f>
        <v>150</v>
      </c>
      <c r="D766">
        <f>SUM(F767:T767)</f>
        <v>182.5</v>
      </c>
      <c r="E766">
        <f>D766-C766</f>
        <v>32.5</v>
      </c>
      <c r="F766">
        <v>150</v>
      </c>
    </row>
    <row r="767" spans="1:9">
      <c r="F767">
        <v>182.5</v>
      </c>
    </row>
    <row r="768" spans="1:9">
      <c r="F768" s="4" t="s">
        <v>61</v>
      </c>
    </row>
    <row r="769" spans="1:13" s="27" customFormat="1">
      <c r="A769" s="27" t="s">
        <v>539</v>
      </c>
      <c r="B769" s="23" t="s">
        <v>144</v>
      </c>
      <c r="C769" s="23">
        <f>SUM(F769:T769)</f>
        <v>1485</v>
      </c>
      <c r="D769" s="23">
        <f>SUM(F770:T770)</f>
        <v>1564.95</v>
      </c>
      <c r="E769" s="23">
        <f>D769-C769</f>
        <v>79.950000000000045</v>
      </c>
      <c r="F769" s="23">
        <v>35</v>
      </c>
      <c r="G769" s="23">
        <v>20</v>
      </c>
      <c r="H769" s="23">
        <v>195</v>
      </c>
      <c r="I769" s="23">
        <v>50</v>
      </c>
      <c r="J769" s="23">
        <v>1185</v>
      </c>
    </row>
    <row r="770" spans="1:13">
      <c r="F770">
        <v>44.5</v>
      </c>
      <c r="G770">
        <v>39.200000000000003</v>
      </c>
      <c r="H770">
        <v>220.5</v>
      </c>
      <c r="I770">
        <v>71.25</v>
      </c>
      <c r="J770">
        <v>1189.5</v>
      </c>
    </row>
    <row r="771" spans="1:13">
      <c r="F771" s="4" t="s">
        <v>66</v>
      </c>
      <c r="G771" s="4" t="s">
        <v>50</v>
      </c>
      <c r="H771" s="4" t="s">
        <v>82</v>
      </c>
      <c r="I771" s="4" t="s">
        <v>50</v>
      </c>
      <c r="J771" s="4" t="s">
        <v>82</v>
      </c>
    </row>
    <row r="772" spans="1:13" s="31" customFormat="1">
      <c r="B772" s="27" t="s">
        <v>146</v>
      </c>
      <c r="C772" s="27">
        <f>SUM(F772:T772)</f>
        <v>891</v>
      </c>
      <c r="D772" s="27">
        <f>SUM(F773:T773)</f>
        <v>863.04</v>
      </c>
      <c r="E772" s="27">
        <f>D772-C772</f>
        <v>-27.960000000000036</v>
      </c>
      <c r="F772" s="27">
        <v>611</v>
      </c>
      <c r="G772" s="27">
        <v>225</v>
      </c>
      <c r="H772" s="27">
        <v>55</v>
      </c>
      <c r="I772" s="27"/>
      <c r="J772" s="30"/>
      <c r="K772" s="30"/>
      <c r="L772" s="30"/>
      <c r="M772" s="30"/>
    </row>
    <row r="773" spans="1:13">
      <c r="F773">
        <v>613.04</v>
      </c>
      <c r="G773">
        <v>225</v>
      </c>
      <c r="I773">
        <v>25</v>
      </c>
      <c r="J773" s="4"/>
      <c r="K773" s="4"/>
      <c r="L773" s="4"/>
      <c r="M773" s="26"/>
    </row>
    <row r="774" spans="1:13">
      <c r="F774" s="4" t="s">
        <v>443</v>
      </c>
      <c r="G774" s="4" t="s">
        <v>479</v>
      </c>
      <c r="H774" s="26" t="s">
        <v>538</v>
      </c>
      <c r="J774" s="4"/>
      <c r="K774" s="4"/>
      <c r="L774" s="4"/>
      <c r="M774" s="26"/>
    </row>
    <row r="775" spans="1:13">
      <c r="B775" t="s">
        <v>145</v>
      </c>
      <c r="C775">
        <f>SUM(C769:C774)</f>
        <v>2376</v>
      </c>
      <c r="D775">
        <f>SUM(D769:D774)</f>
        <v>2427.9899999999998</v>
      </c>
      <c r="E775">
        <f>SUM(E769:E774)</f>
        <v>51.990000000000009</v>
      </c>
      <c r="F775" s="4"/>
      <c r="G775" s="4"/>
      <c r="H775" s="4"/>
      <c r="I775" s="4"/>
      <c r="J775" s="4"/>
      <c r="K775" s="4"/>
      <c r="L775" s="4"/>
      <c r="M775" s="26"/>
    </row>
    <row r="776" spans="1:13">
      <c r="A776" t="s">
        <v>79</v>
      </c>
      <c r="B776" t="s">
        <v>144</v>
      </c>
      <c r="C776">
        <f>SUM(F776:T776)</f>
        <v>150</v>
      </c>
      <c r="D776">
        <f>SUM(F777:T777)</f>
        <v>187.05</v>
      </c>
      <c r="E776">
        <f>D776-C776</f>
        <v>37.050000000000011</v>
      </c>
      <c r="F776">
        <v>10</v>
      </c>
      <c r="G776">
        <v>60</v>
      </c>
      <c r="H776">
        <v>20</v>
      </c>
      <c r="I776">
        <v>60</v>
      </c>
    </row>
    <row r="777" spans="1:13">
      <c r="F777">
        <v>19.600000000000001</v>
      </c>
      <c r="G777">
        <v>62.25</v>
      </c>
      <c r="H777">
        <v>39.799999999999997</v>
      </c>
      <c r="I777">
        <v>65.400000000000006</v>
      </c>
    </row>
    <row r="778" spans="1:13">
      <c r="F778" s="4" t="s">
        <v>50</v>
      </c>
      <c r="G778" s="4" t="s">
        <v>76</v>
      </c>
      <c r="H778" s="4" t="s">
        <v>50</v>
      </c>
      <c r="I778" s="4" t="s">
        <v>76</v>
      </c>
    </row>
    <row r="779" spans="1:13" s="24" customFormat="1">
      <c r="A779" s="27" t="s">
        <v>535</v>
      </c>
      <c r="B779" s="27" t="s">
        <v>144</v>
      </c>
      <c r="C779" s="27">
        <f>SUM(F779:T779)</f>
        <v>500</v>
      </c>
      <c r="D779" s="27">
        <f>SUM(F780:T780)</f>
        <v>479.83</v>
      </c>
      <c r="E779" s="27">
        <f>D779-C779</f>
        <v>-20.170000000000016</v>
      </c>
      <c r="F779" s="27">
        <v>5</v>
      </c>
      <c r="G779" s="27">
        <v>70</v>
      </c>
      <c r="H779" s="27">
        <v>10</v>
      </c>
      <c r="I779" s="27">
        <v>160</v>
      </c>
      <c r="J779" s="27">
        <v>55</v>
      </c>
      <c r="K779" s="27">
        <v>200</v>
      </c>
    </row>
    <row r="780" spans="1:13">
      <c r="F780">
        <v>10</v>
      </c>
      <c r="G780">
        <v>74</v>
      </c>
      <c r="H780">
        <v>14.2</v>
      </c>
      <c r="I780">
        <v>168.7</v>
      </c>
      <c r="J780">
        <v>79</v>
      </c>
      <c r="K780">
        <v>108.93</v>
      </c>
      <c r="L780">
        <v>25</v>
      </c>
    </row>
    <row r="781" spans="1:13">
      <c r="F781" s="4" t="s">
        <v>50</v>
      </c>
      <c r="G781" s="4" t="s">
        <v>70</v>
      </c>
      <c r="H781" s="4" t="s">
        <v>50</v>
      </c>
      <c r="I781" s="4" t="s">
        <v>91</v>
      </c>
      <c r="J781" s="4" t="s">
        <v>455</v>
      </c>
      <c r="K781" s="26" t="s">
        <v>534</v>
      </c>
    </row>
    <row r="782" spans="1:13" s="31" customFormat="1">
      <c r="A782" s="31" t="s">
        <v>521</v>
      </c>
      <c r="B782" s="31" t="s">
        <v>144</v>
      </c>
      <c r="C782" s="31">
        <f>SUM(F782:T782)</f>
        <v>248</v>
      </c>
      <c r="D782" s="31">
        <f>SUM(F783:T783)</f>
        <v>88.2</v>
      </c>
      <c r="E782" s="31">
        <f>D782-C782</f>
        <v>-159.80000000000001</v>
      </c>
      <c r="F782" s="31">
        <v>10</v>
      </c>
      <c r="G782" s="31">
        <v>10</v>
      </c>
      <c r="H782" s="31">
        <v>228</v>
      </c>
      <c r="I782" s="32"/>
    </row>
    <row r="783" spans="1:13">
      <c r="F783">
        <v>19.7</v>
      </c>
      <c r="G783">
        <v>18.5</v>
      </c>
      <c r="I783">
        <v>50</v>
      </c>
    </row>
    <row r="784" spans="1:13">
      <c r="F784" s="4" t="s">
        <v>50</v>
      </c>
      <c r="G784" s="4" t="s">
        <v>50</v>
      </c>
      <c r="H784" s="29" t="s">
        <v>537</v>
      </c>
    </row>
    <row r="785" spans="1:9" s="7" customFormat="1">
      <c r="A785" s="23" t="s">
        <v>508</v>
      </c>
      <c r="B785" s="10" t="s">
        <v>146</v>
      </c>
      <c r="C785" s="5">
        <f>SUM(F785:T785)</f>
        <v>405</v>
      </c>
      <c r="D785" s="5">
        <f>SUM(F786:T786)</f>
        <v>410.40000000000003</v>
      </c>
      <c r="E785" s="5">
        <f>D785-C785</f>
        <v>5.4000000000000341</v>
      </c>
      <c r="F785" s="5">
        <v>240</v>
      </c>
      <c r="G785" s="10">
        <v>55</v>
      </c>
      <c r="H785" s="10">
        <v>110</v>
      </c>
    </row>
    <row r="786" spans="1:9">
      <c r="F786">
        <v>240</v>
      </c>
      <c r="G786">
        <v>57.6</v>
      </c>
      <c r="H786">
        <v>112.8</v>
      </c>
    </row>
    <row r="787" spans="1:9">
      <c r="F787" s="4" t="s">
        <v>413</v>
      </c>
      <c r="G787" s="4" t="s">
        <v>427</v>
      </c>
      <c r="H787" s="4" t="s">
        <v>485</v>
      </c>
    </row>
    <row r="788" spans="1:9" s="10" customFormat="1">
      <c r="A788" s="23" t="s">
        <v>509</v>
      </c>
      <c r="B788" s="10" t="s">
        <v>146</v>
      </c>
      <c r="C788" s="5">
        <f>SUM(F788:T788)</f>
        <v>230</v>
      </c>
      <c r="D788" s="5">
        <f>SUM(F789:T789)</f>
        <v>238.1</v>
      </c>
      <c r="E788" s="5">
        <f>D788-C788</f>
        <v>8.0999999999999943</v>
      </c>
      <c r="F788" s="5">
        <v>55</v>
      </c>
      <c r="G788" s="10">
        <v>55</v>
      </c>
      <c r="H788" s="10">
        <v>120</v>
      </c>
    </row>
    <row r="789" spans="1:9">
      <c r="F789">
        <v>56.1</v>
      </c>
      <c r="G789">
        <v>58.5</v>
      </c>
      <c r="H789">
        <v>123.5</v>
      </c>
    </row>
    <row r="790" spans="1:9">
      <c r="F790" s="4" t="s">
        <v>390</v>
      </c>
      <c r="G790" s="4" t="s">
        <v>196</v>
      </c>
      <c r="H790" s="4" t="s">
        <v>499</v>
      </c>
    </row>
    <row r="791" spans="1:9" s="10" customFormat="1">
      <c r="A791" s="23" t="s">
        <v>510</v>
      </c>
      <c r="B791" s="10" t="s">
        <v>146</v>
      </c>
      <c r="C791" s="5">
        <f>SUM(F791:T791)</f>
        <v>225</v>
      </c>
      <c r="D791" s="5">
        <f>SUM(F792:T792)</f>
        <v>231.9</v>
      </c>
      <c r="E791" s="5">
        <f>D791-C791</f>
        <v>6.9000000000000057</v>
      </c>
      <c r="F791" s="5">
        <v>55</v>
      </c>
      <c r="G791" s="10">
        <v>170</v>
      </c>
    </row>
    <row r="792" spans="1:9">
      <c r="F792">
        <v>57.6</v>
      </c>
      <c r="G792">
        <v>174.3</v>
      </c>
    </row>
    <row r="793" spans="1:9">
      <c r="F793" s="4" t="s">
        <v>426</v>
      </c>
      <c r="G793" s="4" t="s">
        <v>500</v>
      </c>
    </row>
    <row r="794" spans="1:9" s="27" customFormat="1">
      <c r="A794" s="27" t="s">
        <v>541</v>
      </c>
      <c r="B794" s="27" t="s">
        <v>146</v>
      </c>
      <c r="C794" s="27">
        <f>SUM(F794:T794)</f>
        <v>1105</v>
      </c>
      <c r="D794" s="27">
        <f>SUM(F795:T795)</f>
        <v>1083.45</v>
      </c>
      <c r="E794" s="27">
        <f>D794-C794</f>
        <v>-21.549999999999955</v>
      </c>
      <c r="F794" s="27">
        <v>830</v>
      </c>
      <c r="G794" s="27">
        <v>220</v>
      </c>
      <c r="H794" s="27">
        <v>55</v>
      </c>
    </row>
    <row r="795" spans="1:9">
      <c r="F795">
        <v>834.2</v>
      </c>
      <c r="G795">
        <v>224.25</v>
      </c>
      <c r="I795">
        <v>25</v>
      </c>
    </row>
    <row r="796" spans="1:9">
      <c r="F796" s="4" t="s">
        <v>444</v>
      </c>
      <c r="G796" s="4" t="s">
        <v>481</v>
      </c>
      <c r="H796" s="26" t="s">
        <v>540</v>
      </c>
    </row>
    <row r="797" spans="1:9" s="24" customFormat="1">
      <c r="A797" s="27" t="s">
        <v>518</v>
      </c>
      <c r="B797" s="27" t="s">
        <v>146</v>
      </c>
      <c r="C797" s="27">
        <f>SUM(F797:T797)</f>
        <v>146</v>
      </c>
      <c r="D797" s="27">
        <f>SUM(F798:T798)</f>
        <v>100</v>
      </c>
      <c r="E797" s="27">
        <f>D797-C797</f>
        <v>-46</v>
      </c>
      <c r="F797" s="27">
        <v>146</v>
      </c>
    </row>
    <row r="798" spans="1:9">
      <c r="G798">
        <v>100</v>
      </c>
    </row>
    <row r="799" spans="1:9">
      <c r="F799" s="25" t="s">
        <v>554</v>
      </c>
      <c r="G799" s="4"/>
    </row>
    <row r="800" spans="1:9" s="27" customFormat="1">
      <c r="A800" s="27" t="s">
        <v>520</v>
      </c>
      <c r="B800" s="27" t="s">
        <v>146</v>
      </c>
      <c r="C800" s="27">
        <f>SUM(F800:T800)</f>
        <v>130</v>
      </c>
      <c r="D800" s="27">
        <f>SUM(F801:T801)</f>
        <v>100</v>
      </c>
      <c r="E800" s="27">
        <f>D800-C800</f>
        <v>-30</v>
      </c>
      <c r="F800" s="27">
        <v>130</v>
      </c>
    </row>
    <row r="801" spans="1:12">
      <c r="G801">
        <v>100</v>
      </c>
    </row>
    <row r="802" spans="1:12">
      <c r="F802" s="25" t="s">
        <v>519</v>
      </c>
      <c r="G802" s="4"/>
    </row>
    <row r="803" spans="1:12" s="24" customFormat="1">
      <c r="A803" s="27" t="s">
        <v>517</v>
      </c>
      <c r="B803" s="27" t="s">
        <v>144</v>
      </c>
      <c r="C803" s="27">
        <f>SUM(F803:T803)</f>
        <v>1245</v>
      </c>
      <c r="D803" s="27">
        <f>SUM(F804:T804)</f>
        <v>950.90000000000009</v>
      </c>
      <c r="E803" s="27">
        <f>D803-C803</f>
        <v>-294.09999999999991</v>
      </c>
      <c r="F803" s="27">
        <v>5</v>
      </c>
      <c r="G803" s="27">
        <v>70</v>
      </c>
      <c r="H803" s="27">
        <v>50</v>
      </c>
      <c r="I803" s="27">
        <v>25</v>
      </c>
      <c r="J803" s="27">
        <v>720</v>
      </c>
      <c r="K803" s="27">
        <v>375</v>
      </c>
    </row>
    <row r="804" spans="1:12">
      <c r="F804">
        <v>9.3000000000000007</v>
      </c>
      <c r="G804">
        <v>97.5</v>
      </c>
      <c r="H804">
        <v>57.6</v>
      </c>
      <c r="I804">
        <v>37.799999999999997</v>
      </c>
      <c r="J804">
        <v>723.7</v>
      </c>
      <c r="L804">
        <v>25</v>
      </c>
    </row>
    <row r="805" spans="1:12">
      <c r="F805" s="4" t="s">
        <v>50</v>
      </c>
      <c r="G805" s="4" t="s">
        <v>66</v>
      </c>
      <c r="H805" s="4" t="s">
        <v>66</v>
      </c>
      <c r="I805" s="4" t="s">
        <v>66</v>
      </c>
      <c r="J805" s="4" t="s">
        <v>98</v>
      </c>
      <c r="K805" s="26" t="s">
        <v>533</v>
      </c>
    </row>
    <row r="806" spans="1:12" s="7" customFormat="1">
      <c r="A806" s="23" t="s">
        <v>516</v>
      </c>
      <c r="B806" s="23" t="s">
        <v>144</v>
      </c>
      <c r="C806" s="23">
        <f>SUM(F806:T806)</f>
        <v>575</v>
      </c>
      <c r="D806" s="23">
        <f>SUM(F807:T807)</f>
        <v>744.05000000000007</v>
      </c>
      <c r="E806" s="23">
        <f>D806-C806</f>
        <v>169.05000000000007</v>
      </c>
      <c r="F806" s="23">
        <v>30</v>
      </c>
      <c r="G806" s="23">
        <v>50</v>
      </c>
      <c r="H806" s="23">
        <v>60</v>
      </c>
      <c r="I806" s="23">
        <v>10</v>
      </c>
      <c r="J806" s="23">
        <v>100</v>
      </c>
      <c r="K806" s="23">
        <v>100</v>
      </c>
      <c r="L806" s="23">
        <v>225</v>
      </c>
    </row>
    <row r="807" spans="1:12">
      <c r="F807">
        <v>37.6</v>
      </c>
      <c r="G807">
        <v>53.4</v>
      </c>
      <c r="H807">
        <v>78</v>
      </c>
      <c r="I807">
        <v>18.8</v>
      </c>
      <c r="J807">
        <v>125.4</v>
      </c>
      <c r="K807">
        <v>152</v>
      </c>
      <c r="L807">
        <v>278.85000000000002</v>
      </c>
    </row>
    <row r="808" spans="1:12">
      <c r="F808" s="4" t="s">
        <v>66</v>
      </c>
      <c r="G808" s="4" t="s">
        <v>66</v>
      </c>
      <c r="H808" s="4" t="s">
        <v>66</v>
      </c>
      <c r="I808" s="4" t="s">
        <v>50</v>
      </c>
      <c r="J808" s="4" t="s">
        <v>70</v>
      </c>
      <c r="K808" s="4" t="s">
        <v>50</v>
      </c>
      <c r="L808" s="4" t="s">
        <v>162</v>
      </c>
    </row>
    <row r="809" spans="1:12" s="24" customFormat="1">
      <c r="A809" s="24" t="s">
        <v>87</v>
      </c>
      <c r="B809" s="24" t="s">
        <v>144</v>
      </c>
      <c r="C809" s="24">
        <f>SUM(F809:T809)</f>
        <v>166</v>
      </c>
      <c r="D809" s="24">
        <f>SUM(F810:T810)</f>
        <v>119.8</v>
      </c>
      <c r="E809" s="24">
        <f>D809-C809</f>
        <v>-46.2</v>
      </c>
      <c r="F809" s="24">
        <v>10</v>
      </c>
      <c r="G809" s="24">
        <v>156</v>
      </c>
    </row>
    <row r="810" spans="1:12">
      <c r="F810">
        <v>19.8</v>
      </c>
      <c r="H810">
        <v>100</v>
      </c>
    </row>
    <row r="811" spans="1:12">
      <c r="F811" s="4" t="s">
        <v>50</v>
      </c>
      <c r="G811" s="25" t="s">
        <v>524</v>
      </c>
    </row>
    <row r="812" spans="1:12" s="24" customFormat="1">
      <c r="A812" s="24" t="s">
        <v>494</v>
      </c>
      <c r="B812" s="24" t="s">
        <v>144</v>
      </c>
      <c r="C812" s="24">
        <f>SUM(F812:T812)</f>
        <v>360</v>
      </c>
      <c r="D812" s="24">
        <f>SUM(F813:T813)</f>
        <v>361.3</v>
      </c>
      <c r="E812" s="24">
        <f>D812-C812</f>
        <v>1.3000000000000114</v>
      </c>
      <c r="F812" s="24">
        <v>235</v>
      </c>
      <c r="G812" s="24">
        <v>45</v>
      </c>
      <c r="H812" s="24">
        <v>80</v>
      </c>
    </row>
    <row r="813" spans="1:12">
      <c r="F813">
        <v>238.8</v>
      </c>
      <c r="G813">
        <v>72.5</v>
      </c>
      <c r="I813">
        <v>50</v>
      </c>
    </row>
    <row r="814" spans="1:12">
      <c r="F814" s="4" t="s">
        <v>473</v>
      </c>
      <c r="G814" s="6" t="s">
        <v>106</v>
      </c>
      <c r="H814" s="25" t="s">
        <v>523</v>
      </c>
    </row>
    <row r="815" spans="1:12" s="24" customFormat="1">
      <c r="A815" s="24" t="s">
        <v>471</v>
      </c>
      <c r="B815" s="24" t="s">
        <v>144</v>
      </c>
      <c r="C815" s="24">
        <f>SUM(F815:T815)</f>
        <v>139</v>
      </c>
      <c r="D815" s="24">
        <f>SUM(F816:T816)</f>
        <v>230</v>
      </c>
      <c r="E815" s="24">
        <f>D815-C815</f>
        <v>91</v>
      </c>
      <c r="F815" s="24">
        <v>36</v>
      </c>
      <c r="G815" s="24">
        <v>78</v>
      </c>
      <c r="H815" s="24">
        <v>25</v>
      </c>
    </row>
    <row r="816" spans="1:12">
      <c r="F816">
        <v>74</v>
      </c>
      <c r="G816">
        <v>131</v>
      </c>
      <c r="I816">
        <v>25</v>
      </c>
    </row>
    <row r="817" spans="1:10">
      <c r="F817" s="6" t="s">
        <v>472</v>
      </c>
      <c r="G817" s="25" t="s">
        <v>522</v>
      </c>
      <c r="H817" s="25" t="s">
        <v>531</v>
      </c>
    </row>
    <row r="818" spans="1:10" s="23" customFormat="1">
      <c r="A818" s="23" t="s">
        <v>440</v>
      </c>
      <c r="B818" s="23" t="s">
        <v>143</v>
      </c>
      <c r="C818" s="23">
        <f>SUM(F818:T818)</f>
        <v>163</v>
      </c>
      <c r="D818" s="23">
        <f>SUM(F819:T819)</f>
        <v>165</v>
      </c>
      <c r="E818" s="23">
        <f>D818-C818</f>
        <v>2</v>
      </c>
      <c r="F818" s="23">
        <v>163</v>
      </c>
    </row>
    <row r="819" spans="1:10">
      <c r="F819">
        <v>165</v>
      </c>
    </row>
    <row r="820" spans="1:10">
      <c r="F820" s="26" t="s">
        <v>525</v>
      </c>
      <c r="G820" s="4"/>
    </row>
    <row r="821" spans="1:10">
      <c r="F821" s="4"/>
      <c r="G821" s="4"/>
    </row>
    <row r="823" spans="1:10">
      <c r="A823" t="s">
        <v>148</v>
      </c>
      <c r="E823">
        <f>SUMIF(B45:B811,"D",E45:E811)</f>
        <v>-7905.3199999999979</v>
      </c>
    </row>
    <row r="824" spans="1:10">
      <c r="A824" t="s">
        <v>149</v>
      </c>
      <c r="E824">
        <f>SUMIF(B46:B822,"W",E46:E822)</f>
        <v>-2026.3099999999995</v>
      </c>
    </row>
    <row r="825" spans="1:10">
      <c r="A825" t="s">
        <v>150</v>
      </c>
      <c r="E825">
        <f>SUMIF(B47:B823,"G",E47:E823)</f>
        <v>-3199.08</v>
      </c>
    </row>
    <row r="826" spans="1:10">
      <c r="A826" t="s">
        <v>151</v>
      </c>
      <c r="E826">
        <f>SUMIF(B48:B824,"P",E48:E824)</f>
        <v>-103.5</v>
      </c>
    </row>
    <row r="827" spans="1:10">
      <c r="A827" t="s">
        <v>152</v>
      </c>
      <c r="E827">
        <f>SUM(E823:E826)</f>
        <v>-13234.209999999997</v>
      </c>
    </row>
    <row r="829" spans="1:10" s="27" customFormat="1">
      <c r="A829" s="27" t="s">
        <v>288</v>
      </c>
      <c r="B829" s="27" t="s">
        <v>144</v>
      </c>
      <c r="C829" s="27">
        <f>SUM(F829:T829)</f>
        <v>6450</v>
      </c>
      <c r="D829" s="27">
        <f>SUM(F830:T830)</f>
        <v>4924.59</v>
      </c>
      <c r="E829" s="27">
        <f>D829-C829</f>
        <v>-1525.4099999999999</v>
      </c>
      <c r="F829" s="27">
        <v>5872</v>
      </c>
      <c r="G829" s="27">
        <v>410</v>
      </c>
      <c r="H829" s="27">
        <v>90</v>
      </c>
      <c r="I829" s="27">
        <v>68</v>
      </c>
      <c r="J829" s="27">
        <v>10</v>
      </c>
    </row>
    <row r="830" spans="1:10">
      <c r="F830" s="5">
        <v>4678.3500000000004</v>
      </c>
      <c r="G830">
        <v>243.74</v>
      </c>
      <c r="H830">
        <v>2.5</v>
      </c>
    </row>
    <row r="831" spans="1:10">
      <c r="F831" s="4"/>
      <c r="G831" s="26" t="s">
        <v>566</v>
      </c>
      <c r="H831" s="26" t="s">
        <v>567</v>
      </c>
      <c r="I831" s="26" t="s">
        <v>529</v>
      </c>
      <c r="J831">
        <v>1</v>
      </c>
    </row>
    <row r="832" spans="1:10" s="7" customFormat="1">
      <c r="A832" s="12" t="s">
        <v>377</v>
      </c>
      <c r="B832" s="12" t="s">
        <v>144</v>
      </c>
      <c r="C832" s="12">
        <f>SUM(F832:T832)</f>
        <v>36</v>
      </c>
      <c r="D832" s="12">
        <f>SUM(F833:T833)</f>
        <v>0</v>
      </c>
      <c r="E832" s="12">
        <f>D832-C832</f>
        <v>-36</v>
      </c>
      <c r="F832" s="12">
        <v>36</v>
      </c>
    </row>
    <row r="834" spans="1:10">
      <c r="F834" s="4" t="s">
        <v>378</v>
      </c>
    </row>
    <row r="835" spans="1:10" s="12" customFormat="1"/>
    <row r="836" spans="1:10">
      <c r="A836" t="s">
        <v>89</v>
      </c>
      <c r="C836">
        <f>SUM(F836:T836)</f>
        <v>18500</v>
      </c>
      <c r="D836">
        <f>SUM(F837:T837)</f>
        <v>24455.279999999999</v>
      </c>
      <c r="E836">
        <f>D836-C836</f>
        <v>5955.2799999999988</v>
      </c>
      <c r="F836">
        <v>9000</v>
      </c>
      <c r="G836">
        <v>2000</v>
      </c>
      <c r="H836">
        <v>2000</v>
      </c>
      <c r="I836">
        <v>3500</v>
      </c>
      <c r="J836">
        <v>2000</v>
      </c>
    </row>
    <row r="837" spans="1:10">
      <c r="F837">
        <v>14622.96</v>
      </c>
      <c r="G837">
        <v>2042.32</v>
      </c>
      <c r="H837">
        <v>2115.61</v>
      </c>
      <c r="I837">
        <v>3585.39</v>
      </c>
      <c r="J837">
        <v>2089</v>
      </c>
    </row>
    <row r="839" spans="1:10">
      <c r="A839" t="s">
        <v>86</v>
      </c>
      <c r="C839">
        <f>SUM(F839:T839)</f>
        <v>723.60000000000014</v>
      </c>
      <c r="E839">
        <f>C839-D839</f>
        <v>723.60000000000014</v>
      </c>
      <c r="F839">
        <v>334.22</v>
      </c>
      <c r="G839">
        <v>282.92</v>
      </c>
      <c r="H839">
        <v>106.46</v>
      </c>
    </row>
    <row r="841" spans="1:10">
      <c r="A841" t="s">
        <v>102</v>
      </c>
      <c r="E841">
        <f>SUM(F841:AW841)</f>
        <v>1350.32</v>
      </c>
      <c r="F841">
        <v>1350.32</v>
      </c>
    </row>
    <row r="842" spans="1:10">
      <c r="A842" t="s">
        <v>182</v>
      </c>
      <c r="E842">
        <f>SUM(F842:V842)</f>
        <v>1208.99</v>
      </c>
      <c r="F842">
        <v>1168.99</v>
      </c>
      <c r="G842">
        <v>10</v>
      </c>
      <c r="H842">
        <v>30</v>
      </c>
    </row>
    <row r="843" spans="1:10">
      <c r="A843" t="s">
        <v>328</v>
      </c>
      <c r="E843">
        <f>SUM(F843:V844)</f>
        <v>48</v>
      </c>
      <c r="F843">
        <v>48</v>
      </c>
    </row>
    <row r="849" spans="1:4">
      <c r="A849" t="s">
        <v>265</v>
      </c>
      <c r="B849">
        <v>7729</v>
      </c>
    </row>
    <row r="850" spans="1:4">
      <c r="A850" t="s">
        <v>266</v>
      </c>
      <c r="B850">
        <v>1460</v>
      </c>
      <c r="C850">
        <v>2243</v>
      </c>
    </row>
    <row r="851" spans="1:4">
      <c r="A851" t="s">
        <v>269</v>
      </c>
      <c r="B851">
        <v>3895</v>
      </c>
      <c r="C851">
        <v>5983</v>
      </c>
    </row>
    <row r="852" spans="1:4">
      <c r="A852" t="s">
        <v>267</v>
      </c>
      <c r="B852">
        <v>6817</v>
      </c>
      <c r="C852">
        <v>10471</v>
      </c>
    </row>
    <row r="853" spans="1:4">
      <c r="A853" t="s">
        <v>268</v>
      </c>
      <c r="B853">
        <v>9217</v>
      </c>
      <c r="C853">
        <v>14000</v>
      </c>
    </row>
    <row r="856" spans="1:4">
      <c r="A856" t="s">
        <v>466</v>
      </c>
      <c r="B856" t="s">
        <v>467</v>
      </c>
      <c r="C856" t="s">
        <v>468</v>
      </c>
      <c r="D856" t="s">
        <v>469</v>
      </c>
    </row>
    <row r="857" spans="1:4">
      <c r="A857">
        <v>1.78</v>
      </c>
      <c r="B857">
        <v>2.2799999999999998</v>
      </c>
      <c r="C857">
        <v>3.2</v>
      </c>
      <c r="D857">
        <v>50</v>
      </c>
    </row>
    <row r="858" spans="1:4">
      <c r="B858">
        <f>D857-C858</f>
        <v>29.197080291970806</v>
      </c>
      <c r="C858">
        <f>B857*D857/(B857+C857)</f>
        <v>20.802919708029194</v>
      </c>
      <c r="D858">
        <f>B857*B858*A857-D857</f>
        <v>68.493430656934308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matt.qian</cp:lastModifiedBy>
  <dcterms:created xsi:type="dcterms:W3CDTF">2006-09-15T00:00:00Z</dcterms:created>
  <dcterms:modified xsi:type="dcterms:W3CDTF">2016-05-27T05:24:21Z</dcterms:modified>
</cp:coreProperties>
</file>