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1" sheetId="1" r:id="rId4"/>
  </sheets>
  <definedNames/>
  <calcPr/>
  <extLst>
    <ext uri="GoogleSheetsCustomDataVersion1">
      <go:sheetsCustomData xmlns:go="http://customooxmlschemas.google.com/" r:id="rId5" roundtripDataSignature="AMtx7mg8RIqUfyAIkwK13SWOcIsVl/jFfA=="/>
    </ext>
  </extLst>
</workbook>
</file>

<file path=xl/sharedStrings.xml><?xml version="1.0" encoding="utf-8"?>
<sst xmlns="http://schemas.openxmlformats.org/spreadsheetml/2006/main" count="65" uniqueCount="47">
  <si>
    <t>Project 1: Telco Churn Model</t>
  </si>
  <si>
    <t>Smartsheet Tip ➜</t>
  </si>
  <si>
    <t>A Gantt chart's visual timeline allows you to see details about each task as well as project dependencies.</t>
  </si>
  <si>
    <t>PROJECT TITLE</t>
  </si>
  <si>
    <t>Kick off</t>
  </si>
  <si>
    <t>COMPANY NAME</t>
  </si>
  <si>
    <t>Point Estimation Ltd.</t>
  </si>
  <si>
    <t>PROJECT MANAGER</t>
  </si>
  <si>
    <t>Sourav Das</t>
  </si>
  <si>
    <t>DATE</t>
  </si>
  <si>
    <t>Current Week ➜</t>
  </si>
  <si>
    <t>WBS NUMBER</t>
  </si>
  <si>
    <t>TASK TITLE</t>
  </si>
  <si>
    <t>TASK OWNER</t>
  </si>
  <si>
    <t>START DATE</t>
  </si>
  <si>
    <t>DUE DATE</t>
  </si>
  <si>
    <t>DURATION</t>
  </si>
  <si>
    <t>COMMENTS</t>
  </si>
  <si>
    <t>PRIORITY</t>
  </si>
  <si>
    <t>PCT OF TASK COMPLETE</t>
  </si>
  <si>
    <t>STATUS</t>
  </si>
  <si>
    <t>Stakeholder Brief</t>
  </si>
  <si>
    <t>Meeting with stakeholder, Requirement gathering</t>
  </si>
  <si>
    <t>SK</t>
  </si>
  <si>
    <t>Ongoing</t>
  </si>
  <si>
    <t>Ask about more information regarding data attributes from stakeholder</t>
  </si>
  <si>
    <t>Data Understanding</t>
  </si>
  <si>
    <t>view and get understanding of both datasets provided by stakeholder</t>
  </si>
  <si>
    <t>Get overview of relevant attributes (identification of variables)</t>
  </si>
  <si>
    <t>Research and create data dictionary</t>
  </si>
  <si>
    <t>Data Preparation &amp; Modelling</t>
  </si>
  <si>
    <t>Exploratory Data Analysis</t>
  </si>
  <si>
    <t>Data Transformation</t>
  </si>
  <si>
    <t>Feature Selection</t>
  </si>
  <si>
    <t>Run the Models</t>
  </si>
  <si>
    <t>Evaluation of Models</t>
  </si>
  <si>
    <t>Tuning the model: (Hyper parameter)</t>
  </si>
  <si>
    <t>Generate Insights</t>
  </si>
  <si>
    <t>Generate some insights and stats valuable for the clients</t>
  </si>
  <si>
    <t>Some insightful visualisations of the data</t>
  </si>
  <si>
    <t>Sharing initial insights with the client</t>
  </si>
  <si>
    <t>Tackle the misclassification cost problem</t>
  </si>
  <si>
    <t>Create Presentation</t>
  </si>
  <si>
    <t>Prepare/Populate the presentation planner</t>
  </si>
  <si>
    <t>Create a draft presentation</t>
  </si>
  <si>
    <t>Share it with the Manager</t>
  </si>
  <si>
    <t>De-brief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</si>
</sst>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D/M/YYYY"/>
    <numFmt numFmtId="166" formatCode="&quot;$&quot;#,##0.00"/>
    <numFmt numFmtId="167" formatCode="dd/mm/yy"/>
  </numFmts>
  <fonts count="25">
    <font>
      <sz val="11.0"/>
      <color theme="1"/>
      <name val="Arial"/>
    </font>
    <font>
      <sz val="9.0"/>
      <color theme="1"/>
      <name val="Poppins"/>
    </font>
    <font>
      <b/>
      <sz val="9.0"/>
      <color rgb="FF0B5394"/>
      <name val="Poppins"/>
    </font>
    <font>
      <sz val="9.0"/>
      <color rgb="FF000000"/>
      <name val="Poppins"/>
    </font>
    <font>
      <sz val="9.0"/>
      <color rgb="FFFFFFFF"/>
      <name val="Poppins"/>
    </font>
    <font>
      <sz val="10.0"/>
      <color rgb="FF000000"/>
      <name val="Arial"/>
    </font>
    <font>
      <b/>
      <sz val="22.0"/>
      <color rgb="FF0B5394"/>
      <name val="Roboto"/>
    </font>
    <font/>
    <font>
      <sz val="10.0"/>
      <color theme="1"/>
      <name val="Arial"/>
    </font>
    <font>
      <b/>
      <sz val="9.0"/>
      <color rgb="FF0B5394"/>
      <name val="Roboto"/>
    </font>
    <font>
      <sz val="9.0"/>
      <color rgb="FF0B5394"/>
      <name val="Roboto"/>
    </font>
    <font>
      <b/>
      <sz val="9.0"/>
      <color rgb="FF434343"/>
      <name val="Poppins"/>
    </font>
    <font>
      <sz val="9.0"/>
      <color rgb="FF434343"/>
      <name val="Poppins"/>
    </font>
    <font>
      <sz val="9.0"/>
      <color rgb="FF000000"/>
      <name val="Century Gothic"/>
    </font>
    <font>
      <sz val="9.0"/>
      <color theme="1"/>
      <name val="Century Gothic"/>
    </font>
    <font>
      <b/>
      <sz val="9.0"/>
      <color rgb="FF666666"/>
      <name val="Roboto"/>
    </font>
    <font>
      <sz val="9.0"/>
      <color rgb="FF999999"/>
      <name val="Roboto"/>
    </font>
    <font>
      <sz val="9.0"/>
      <color theme="1"/>
      <name val="Roboto"/>
    </font>
    <font>
      <sz val="9.0"/>
      <color rgb="FF000000"/>
      <name val="Roboto"/>
    </font>
    <font>
      <b/>
      <sz val="9.0"/>
      <color rgb="FF000000"/>
      <name val="Roboto"/>
    </font>
    <font>
      <b/>
      <sz val="8.0"/>
      <color rgb="FFFFFFFF"/>
      <name val="Roboto"/>
    </font>
    <font>
      <b/>
      <sz val="9.0"/>
      <color theme="1"/>
      <name val="Roboto"/>
    </font>
    <font>
      <b/>
      <sz val="7.0"/>
      <color rgb="FFFFFFFF"/>
      <name val="Roboto"/>
    </font>
    <font>
      <sz val="9.0"/>
      <color rgb="FF434343"/>
      <name val="Roboto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CCCCCC"/>
        <bgColor rgb="FFCCCCCC"/>
      </patternFill>
    </fill>
  </fills>
  <borders count="22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B7B7B7"/>
      </left>
      <right/>
      <top style="thin">
        <color rgb="FFB7B7B7"/>
      </top>
      <bottom/>
    </border>
    <border>
      <left/>
      <right/>
      <bottom/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2" fillId="2" fontId="6" numFmtId="0" xfId="0" applyAlignment="1" applyBorder="1" applyFont="1">
      <alignment horizontal="left" vertical="center"/>
    </xf>
    <xf borderId="3" fillId="0" fontId="7" numFmtId="0" xfId="0" applyBorder="1" applyFont="1"/>
    <xf borderId="4" fillId="0" fontId="7" numFmtId="0" xfId="0" applyBorder="1" applyFont="1"/>
    <xf borderId="5" fillId="0" fontId="8" numFmtId="0" xfId="0" applyBorder="1" applyFont="1"/>
    <xf borderId="6" fillId="2" fontId="9" numFmtId="0" xfId="0" applyAlignment="1" applyBorder="1" applyFont="1">
      <alignment horizontal="left" vertical="center"/>
    </xf>
    <xf borderId="2" fillId="2" fontId="9" numFmtId="0" xfId="0" applyAlignment="1" applyBorder="1" applyFont="1">
      <alignment horizontal="left" vertical="center"/>
    </xf>
    <xf borderId="2" fillId="2" fontId="10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left" vertical="center"/>
    </xf>
    <xf borderId="7" fillId="0" fontId="15" numFmtId="0" xfId="0" applyAlignment="1" applyBorder="1" applyFont="1">
      <alignment horizontal="left" vertical="center"/>
    </xf>
    <xf borderId="7" fillId="0" fontId="7" numFmtId="0" xfId="0" applyBorder="1" applyFont="1"/>
    <xf borderId="8" fillId="2" fontId="16" numFmtId="0" xfId="0" applyAlignment="1" applyBorder="1" applyFont="1">
      <alignment horizontal="left" vertical="center"/>
    </xf>
    <xf borderId="9" fillId="0" fontId="7" numFmtId="0" xfId="0" applyBorder="1" applyFont="1"/>
    <xf borderId="10" fillId="0" fontId="7" numFmtId="0" xfId="0" applyBorder="1" applyFont="1"/>
    <xf borderId="0" fillId="0" fontId="8" numFmtId="0" xfId="0" applyFont="1"/>
    <xf borderId="1" fillId="2" fontId="16" numFmtId="0" xfId="0" applyAlignment="1" applyBorder="1" applyFont="1">
      <alignment horizontal="left" vertical="center"/>
    </xf>
    <xf borderId="7" fillId="0" fontId="16" numFmtId="0" xfId="0" applyAlignment="1" applyBorder="1" applyFont="1">
      <alignment horizontal="left" vertical="center"/>
    </xf>
    <xf borderId="0" fillId="0" fontId="1" numFmtId="0" xfId="0" applyAlignment="1" applyFont="1">
      <alignment horizontal="left"/>
    </xf>
    <xf borderId="11" fillId="0" fontId="15" numFmtId="0" xfId="0" applyAlignment="1" applyBorder="1" applyFont="1">
      <alignment horizontal="left" vertical="center"/>
    </xf>
    <xf borderId="11" fillId="0" fontId="7" numFmtId="0" xfId="0" applyBorder="1" applyFont="1"/>
    <xf borderId="0" fillId="0" fontId="16" numFmtId="0" xfId="0" applyAlignment="1" applyFont="1">
      <alignment horizontal="left" vertical="center"/>
    </xf>
    <xf borderId="7" fillId="0" fontId="16" numFmtId="164" xfId="0" applyAlignment="1" applyBorder="1" applyFont="1" applyNumberFormat="1">
      <alignment horizontal="left" vertical="center"/>
    </xf>
    <xf borderId="7" fillId="0" fontId="16" numFmtId="0" xfId="0" applyAlignment="1" applyBorder="1" applyFont="1">
      <alignment horizontal="left"/>
    </xf>
    <xf borderId="0" fillId="0" fontId="17" numFmtId="0" xfId="0" applyAlignment="1" applyFont="1">
      <alignment horizontal="left" vertical="center"/>
    </xf>
    <xf borderId="1" fillId="2" fontId="18" numFmtId="0" xfId="0" applyAlignment="1" applyBorder="1" applyFont="1">
      <alignment horizontal="left" vertical="center"/>
    </xf>
    <xf borderId="12" fillId="2" fontId="9" numFmtId="0" xfId="0" applyAlignment="1" applyBorder="1" applyFont="1">
      <alignment horizontal="right" vertical="center"/>
    </xf>
    <xf borderId="13" fillId="0" fontId="7" numFmtId="0" xfId="0" applyBorder="1" applyFont="1"/>
    <xf borderId="14" fillId="0" fontId="7" numFmtId="0" xfId="0" applyBorder="1" applyFont="1"/>
    <xf borderId="0" fillId="0" fontId="18" numFmtId="0" xfId="0" applyAlignment="1" applyFont="1">
      <alignment horizontal="left" vertical="center"/>
    </xf>
    <xf borderId="15" fillId="3" fontId="19" numFmtId="0" xfId="0" applyAlignment="1" applyBorder="1" applyFill="1" applyFont="1">
      <alignment horizontal="left" shrinkToFit="0" vertical="center" wrapText="1"/>
    </xf>
    <xf borderId="15" fillId="3" fontId="19" numFmtId="0" xfId="0" applyAlignment="1" applyBorder="1" applyFont="1">
      <alignment horizontal="left" vertical="center"/>
    </xf>
    <xf borderId="15" fillId="3" fontId="19" numFmtId="0" xfId="0" applyAlignment="1" applyBorder="1" applyFont="1">
      <alignment horizontal="center" shrinkToFit="0" vertical="center" wrapText="1"/>
    </xf>
    <xf borderId="16" fillId="4" fontId="20" numFmtId="165" xfId="0" applyAlignment="1" applyBorder="1" applyFill="1" applyFont="1" applyNumberFormat="1">
      <alignment horizontal="left" vertical="center"/>
    </xf>
    <xf borderId="0" fillId="0" fontId="21" numFmtId="0" xfId="0" applyAlignment="1" applyFont="1">
      <alignment horizontal="left" vertical="center"/>
    </xf>
    <xf borderId="17" fillId="0" fontId="7" numFmtId="0" xfId="0" applyBorder="1" applyFont="1"/>
    <xf borderId="18" fillId="4" fontId="22" numFmtId="0" xfId="0" applyAlignment="1" applyBorder="1" applyFont="1">
      <alignment vertical="center"/>
    </xf>
    <xf borderId="19" fillId="5" fontId="19" numFmtId="0" xfId="0" applyAlignment="1" applyBorder="1" applyFill="1" applyFont="1">
      <alignment horizontal="left" shrinkToFit="0" vertical="center" wrapText="1"/>
    </xf>
    <xf borderId="19" fillId="5" fontId="19" numFmtId="0" xfId="0" applyAlignment="1" applyBorder="1" applyFont="1">
      <alignment horizontal="left" vertical="center"/>
    </xf>
    <xf borderId="1" fillId="5" fontId="19" numFmtId="0" xfId="0" applyAlignment="1" applyBorder="1" applyFont="1">
      <alignment horizontal="left" shrinkToFit="0" vertical="center" wrapText="1"/>
    </xf>
    <xf borderId="1" fillId="5" fontId="19" numFmtId="0" xfId="0" applyAlignment="1" applyBorder="1" applyFont="1">
      <alignment horizontal="left" vertical="center"/>
    </xf>
    <xf borderId="1" fillId="5" fontId="19" numFmtId="166" xfId="0" applyAlignment="1" applyBorder="1" applyFont="1" applyNumberFormat="1">
      <alignment horizontal="left" vertical="center"/>
    </xf>
    <xf borderId="1" fillId="5" fontId="19" numFmtId="3" xfId="0" applyAlignment="1" applyBorder="1" applyFont="1" applyNumberFormat="1">
      <alignment horizontal="left" vertical="center"/>
    </xf>
    <xf borderId="20" fillId="0" fontId="23" numFmtId="0" xfId="0" applyAlignment="1" applyBorder="1" applyFont="1">
      <alignment horizontal="left" shrinkToFit="0" vertical="center" wrapText="1"/>
    </xf>
    <xf borderId="20" fillId="0" fontId="23" numFmtId="0" xfId="0" applyAlignment="1" applyBorder="1" applyFont="1">
      <alignment horizontal="left" readingOrder="0" vertical="center"/>
    </xf>
    <xf borderId="20" fillId="0" fontId="23" numFmtId="164" xfId="0" applyAlignment="1" applyBorder="1" applyFont="1" applyNumberFormat="1">
      <alignment horizontal="left" shrinkToFit="0" vertical="center" wrapText="1"/>
    </xf>
    <xf borderId="20" fillId="0" fontId="23" numFmtId="1" xfId="0" applyAlignment="1" applyBorder="1" applyFont="1" applyNumberFormat="1">
      <alignment horizontal="left" shrinkToFit="0" vertical="center" wrapText="1"/>
    </xf>
    <xf borderId="20" fillId="0" fontId="23" numFmtId="1" xfId="0" applyAlignment="1" applyBorder="1" applyFont="1" applyNumberFormat="1">
      <alignment horizontal="left" readingOrder="0" shrinkToFit="0" vertical="center" wrapText="1"/>
    </xf>
    <xf borderId="20" fillId="0" fontId="23" numFmtId="9" xfId="0" applyAlignment="1" applyBorder="1" applyFont="1" applyNumberFormat="1">
      <alignment horizontal="left" shrinkToFit="0" vertical="center" wrapText="1"/>
    </xf>
    <xf borderId="0" fillId="0" fontId="23" numFmtId="2" xfId="0" applyAlignment="1" applyFont="1" applyNumberFormat="1">
      <alignment horizontal="left" shrinkToFit="0" vertical="center" wrapText="1"/>
    </xf>
    <xf borderId="21" fillId="0" fontId="19" numFmtId="9" xfId="0" applyAlignment="1" applyBorder="1" applyFont="1" applyNumberFormat="1">
      <alignment horizontal="left" vertical="center"/>
    </xf>
    <xf borderId="20" fillId="0" fontId="23" numFmtId="0" xfId="0" applyAlignment="1" applyBorder="1" applyFont="1">
      <alignment horizontal="left" vertical="center"/>
    </xf>
    <xf borderId="19" fillId="5" fontId="19" numFmtId="0" xfId="0" applyAlignment="1" applyBorder="1" applyFont="1">
      <alignment horizontal="left" readingOrder="0" vertical="center"/>
    </xf>
    <xf borderId="19" fillId="5" fontId="19" numFmtId="167" xfId="0" applyAlignment="1" applyBorder="1" applyFont="1" applyNumberFormat="1">
      <alignment horizontal="left" readingOrder="0" shrinkToFit="0" vertical="center" wrapText="1"/>
    </xf>
    <xf borderId="19" fillId="5" fontId="19" numFmtId="167" xfId="0" applyAlignment="1" applyBorder="1" applyFont="1" applyNumberFormat="1">
      <alignment horizontal="left" shrinkToFit="0" vertical="center" wrapText="1"/>
    </xf>
    <xf borderId="19" fillId="5" fontId="19" numFmtId="0" xfId="0" applyAlignment="1" applyBorder="1" applyFont="1">
      <alignment horizontal="left" readingOrder="0" shrinkToFit="0" vertical="center" wrapText="1"/>
    </xf>
    <xf borderId="20" fillId="0" fontId="23" numFmtId="9" xfId="0" applyAlignment="1" applyBorder="1" applyFont="1" applyNumberFormat="1">
      <alignment horizontal="left" readingOrder="0" shrinkToFit="0" vertical="center" wrapText="1"/>
    </xf>
    <xf borderId="20" fillId="0" fontId="23" numFmtId="0" xfId="0" applyAlignment="1" applyBorder="1" applyFont="1">
      <alignment horizontal="left" readingOrder="0" shrinkToFit="0" vertical="center" wrapText="1"/>
    </xf>
    <xf borderId="20" fillId="0" fontId="23" numFmtId="164" xfId="0" applyAlignment="1" applyBorder="1" applyFont="1" applyNumberFormat="1">
      <alignment horizontal="left" readingOrder="0" shrinkToFit="0" vertical="center" wrapText="1"/>
    </xf>
    <xf borderId="0" fillId="0" fontId="24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2E75B5"/>
          <bgColor rgb="FF2E75B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48.38"/>
    <col customWidth="1" min="4" max="4" width="12.13"/>
    <col customWidth="1" min="5" max="6" width="10.5"/>
    <col customWidth="1" min="7" max="9" width="8.63"/>
    <col customWidth="1" min="10" max="11" width="12.63"/>
    <col customWidth="1" min="12" max="57" width="3.0"/>
  </cols>
  <sheetData>
    <row r="1" ht="21.0" customHeight="1">
      <c r="A1" s="1"/>
      <c r="B1" s="2"/>
      <c r="C1" s="2"/>
      <c r="D1" s="2"/>
      <c r="E1" s="2"/>
      <c r="F1" s="1"/>
      <c r="G1" s="1"/>
      <c r="H1" s="1"/>
      <c r="I1" s="1"/>
      <c r="J1" s="2"/>
      <c r="K1" s="2"/>
      <c r="L1" s="2"/>
      <c r="M1" s="3"/>
      <c r="N1" s="3"/>
      <c r="O1" s="4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5"/>
      <c r="AH1" s="5"/>
      <c r="AI1" s="5"/>
      <c r="AJ1" s="5"/>
      <c r="AK1" s="5"/>
      <c r="AL1" s="5"/>
      <c r="AM1" s="5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ht="39.0" customHeight="1">
      <c r="A2" s="1"/>
      <c r="B2" s="7" t="s">
        <v>0</v>
      </c>
      <c r="C2" s="8"/>
      <c r="D2" s="8"/>
      <c r="E2" s="8"/>
      <c r="F2" s="8"/>
      <c r="G2" s="9"/>
      <c r="H2" s="10"/>
      <c r="I2" s="11"/>
      <c r="J2" s="11"/>
      <c r="K2" s="11"/>
      <c r="L2" s="12" t="s">
        <v>1</v>
      </c>
      <c r="M2" s="8"/>
      <c r="N2" s="8"/>
      <c r="O2" s="8"/>
      <c r="P2" s="8"/>
      <c r="Q2" s="9"/>
      <c r="R2" s="13" t="s">
        <v>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3"/>
      <c r="AJ2" s="3"/>
      <c r="AK2" s="3"/>
      <c r="AL2" s="3"/>
      <c r="AM2" s="3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ht="21.0" customHeight="1">
      <c r="A3" s="1"/>
      <c r="B3" s="14"/>
      <c r="C3" s="14"/>
      <c r="D3" s="15"/>
      <c r="E3" s="15"/>
      <c r="F3" s="15"/>
      <c r="G3" s="15"/>
      <c r="H3" s="15"/>
      <c r="I3" s="15"/>
      <c r="J3" s="15"/>
      <c r="K3" s="15"/>
      <c r="L3" s="16"/>
      <c r="M3" s="16"/>
      <c r="N3" s="16"/>
      <c r="O3" s="16"/>
      <c r="P3" s="17"/>
      <c r="Q3" s="17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5"/>
      <c r="AH3" s="5"/>
      <c r="AI3" s="5"/>
      <c r="AJ3" s="5"/>
      <c r="AK3" s="5"/>
      <c r="AL3" s="5"/>
      <c r="AM3" s="5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ht="21.0" customHeight="1">
      <c r="A4" s="1"/>
      <c r="B4" s="18" t="s">
        <v>3</v>
      </c>
      <c r="C4" s="19"/>
      <c r="D4" s="20" t="s">
        <v>4</v>
      </c>
      <c r="E4" s="21"/>
      <c r="F4" s="21"/>
      <c r="G4" s="22"/>
      <c r="H4" s="23"/>
      <c r="I4" s="24"/>
      <c r="J4" s="24"/>
      <c r="K4" s="24"/>
      <c r="L4" s="18" t="s">
        <v>5</v>
      </c>
      <c r="M4" s="19"/>
      <c r="N4" s="19"/>
      <c r="O4" s="19"/>
      <c r="P4" s="19"/>
      <c r="Q4" s="19"/>
      <c r="R4" s="19"/>
      <c r="S4" s="25" t="s">
        <v>6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6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ht="21.0" customHeight="1">
      <c r="A5" s="1"/>
      <c r="B5" s="27" t="s">
        <v>7</v>
      </c>
      <c r="C5" s="28"/>
      <c r="D5" s="25" t="s">
        <v>8</v>
      </c>
      <c r="E5" s="19"/>
      <c r="F5" s="19"/>
      <c r="G5" s="19"/>
      <c r="H5" s="23"/>
      <c r="I5" s="29"/>
      <c r="J5" s="29"/>
      <c r="K5" s="29"/>
      <c r="L5" s="18" t="s">
        <v>9</v>
      </c>
      <c r="M5" s="19"/>
      <c r="N5" s="19"/>
      <c r="O5" s="19"/>
      <c r="P5" s="19"/>
      <c r="Q5" s="19"/>
      <c r="R5" s="19"/>
      <c r="S5" s="30">
        <f>TODAY()</f>
        <v>44437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31"/>
      <c r="AF5" s="26"/>
      <c r="AG5" s="1"/>
      <c r="AH5" s="1"/>
      <c r="AI5" s="1"/>
      <c r="AJ5" s="1"/>
      <c r="AK5" s="1"/>
      <c r="AL5" s="1"/>
      <c r="AM5" s="1"/>
      <c r="AN5" s="1"/>
      <c r="AO5" s="26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ht="21.0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</row>
    <row r="7" ht="21.0" customHeight="1">
      <c r="A7" s="32"/>
      <c r="B7" s="34" t="s">
        <v>10</v>
      </c>
      <c r="C7" s="35"/>
      <c r="D7" s="35"/>
      <c r="E7" s="35"/>
      <c r="F7" s="35"/>
      <c r="G7" s="35"/>
      <c r="H7" s="35"/>
      <c r="I7" s="35"/>
      <c r="J7" s="35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</row>
    <row r="8" ht="17.25" customHeight="1">
      <c r="A8" s="37"/>
      <c r="B8" s="38" t="s">
        <v>11</v>
      </c>
      <c r="C8" s="39" t="s">
        <v>12</v>
      </c>
      <c r="D8" s="38" t="s">
        <v>13</v>
      </c>
      <c r="E8" s="38" t="s">
        <v>14</v>
      </c>
      <c r="F8" s="38" t="s">
        <v>15</v>
      </c>
      <c r="G8" s="38" t="s">
        <v>16</v>
      </c>
      <c r="H8" s="38" t="s">
        <v>17</v>
      </c>
      <c r="I8" s="40" t="s">
        <v>18</v>
      </c>
      <c r="J8" s="38" t="s">
        <v>19</v>
      </c>
      <c r="K8" s="38" t="s">
        <v>20</v>
      </c>
      <c r="L8" s="41">
        <v>44305.0</v>
      </c>
      <c r="M8" s="41">
        <f t="shared" ref="M8:BE8" si="1">L8+7</f>
        <v>44312</v>
      </c>
      <c r="N8" s="41">
        <f t="shared" si="1"/>
        <v>44319</v>
      </c>
      <c r="O8" s="41">
        <f t="shared" si="1"/>
        <v>44326</v>
      </c>
      <c r="P8" s="41">
        <f t="shared" si="1"/>
        <v>44333</v>
      </c>
      <c r="Q8" s="41">
        <f t="shared" si="1"/>
        <v>44340</v>
      </c>
      <c r="R8" s="41">
        <f t="shared" si="1"/>
        <v>44347</v>
      </c>
      <c r="S8" s="41">
        <f t="shared" si="1"/>
        <v>44354</v>
      </c>
      <c r="T8" s="41">
        <f t="shared" si="1"/>
        <v>44361</v>
      </c>
      <c r="U8" s="41">
        <f t="shared" si="1"/>
        <v>44368</v>
      </c>
      <c r="V8" s="41">
        <f t="shared" si="1"/>
        <v>44375</v>
      </c>
      <c r="W8" s="41">
        <f t="shared" si="1"/>
        <v>44382</v>
      </c>
      <c r="X8" s="41">
        <f t="shared" si="1"/>
        <v>44389</v>
      </c>
      <c r="Y8" s="41">
        <f t="shared" si="1"/>
        <v>44396</v>
      </c>
      <c r="Z8" s="41">
        <f t="shared" si="1"/>
        <v>44403</v>
      </c>
      <c r="AA8" s="41">
        <f t="shared" si="1"/>
        <v>44410</v>
      </c>
      <c r="AB8" s="41">
        <f t="shared" si="1"/>
        <v>44417</v>
      </c>
      <c r="AC8" s="41">
        <f t="shared" si="1"/>
        <v>44424</v>
      </c>
      <c r="AD8" s="41">
        <f t="shared" si="1"/>
        <v>44431</v>
      </c>
      <c r="AE8" s="41">
        <f t="shared" si="1"/>
        <v>44438</v>
      </c>
      <c r="AF8" s="41">
        <f t="shared" si="1"/>
        <v>44445</v>
      </c>
      <c r="AG8" s="41">
        <f t="shared" si="1"/>
        <v>44452</v>
      </c>
      <c r="AH8" s="41">
        <f t="shared" si="1"/>
        <v>44459</v>
      </c>
      <c r="AI8" s="41">
        <f t="shared" si="1"/>
        <v>44466</v>
      </c>
      <c r="AJ8" s="41">
        <f t="shared" si="1"/>
        <v>44473</v>
      </c>
      <c r="AK8" s="41">
        <f t="shared" si="1"/>
        <v>44480</v>
      </c>
      <c r="AL8" s="41">
        <f t="shared" si="1"/>
        <v>44487</v>
      </c>
      <c r="AM8" s="41">
        <f t="shared" si="1"/>
        <v>44494</v>
      </c>
      <c r="AN8" s="41">
        <f t="shared" si="1"/>
        <v>44501</v>
      </c>
      <c r="AO8" s="41">
        <f t="shared" si="1"/>
        <v>44508</v>
      </c>
      <c r="AP8" s="41">
        <f t="shared" si="1"/>
        <v>44515</v>
      </c>
      <c r="AQ8" s="41">
        <f t="shared" si="1"/>
        <v>44522</v>
      </c>
      <c r="AR8" s="41">
        <f t="shared" si="1"/>
        <v>44529</v>
      </c>
      <c r="AS8" s="41">
        <f t="shared" si="1"/>
        <v>44536</v>
      </c>
      <c r="AT8" s="41">
        <f t="shared" si="1"/>
        <v>44543</v>
      </c>
      <c r="AU8" s="41">
        <f t="shared" si="1"/>
        <v>44550</v>
      </c>
      <c r="AV8" s="41">
        <f t="shared" si="1"/>
        <v>44557</v>
      </c>
      <c r="AW8" s="41">
        <f t="shared" si="1"/>
        <v>44564</v>
      </c>
      <c r="AX8" s="41">
        <f t="shared" si="1"/>
        <v>44571</v>
      </c>
      <c r="AY8" s="41">
        <f t="shared" si="1"/>
        <v>44578</v>
      </c>
      <c r="AZ8" s="41">
        <f t="shared" si="1"/>
        <v>44585</v>
      </c>
      <c r="BA8" s="41">
        <f t="shared" si="1"/>
        <v>44592</v>
      </c>
      <c r="BB8" s="41">
        <f t="shared" si="1"/>
        <v>44599</v>
      </c>
      <c r="BC8" s="41">
        <f t="shared" si="1"/>
        <v>44606</v>
      </c>
      <c r="BD8" s="41">
        <f t="shared" si="1"/>
        <v>44613</v>
      </c>
      <c r="BE8" s="41">
        <f t="shared" si="1"/>
        <v>44620</v>
      </c>
    </row>
    <row r="9" ht="17.25" customHeight="1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4" t="str">
        <f t="shared" ref="L9:BE9" si="2">"W"&amp;WEEKNUM(L8,2)</f>
        <v>W17</v>
      </c>
      <c r="M9" s="44" t="str">
        <f t="shared" si="2"/>
        <v>W18</v>
      </c>
      <c r="N9" s="44" t="str">
        <f t="shared" si="2"/>
        <v>W19</v>
      </c>
      <c r="O9" s="44" t="str">
        <f t="shared" si="2"/>
        <v>W20</v>
      </c>
      <c r="P9" s="44" t="str">
        <f t="shared" si="2"/>
        <v>W21</v>
      </c>
      <c r="Q9" s="44" t="str">
        <f t="shared" si="2"/>
        <v>W22</v>
      </c>
      <c r="R9" s="44" t="str">
        <f t="shared" si="2"/>
        <v>W23</v>
      </c>
      <c r="S9" s="44" t="str">
        <f t="shared" si="2"/>
        <v>W24</v>
      </c>
      <c r="T9" s="44" t="str">
        <f t="shared" si="2"/>
        <v>W25</v>
      </c>
      <c r="U9" s="44" t="str">
        <f t="shared" si="2"/>
        <v>W26</v>
      </c>
      <c r="V9" s="44" t="str">
        <f t="shared" si="2"/>
        <v>W27</v>
      </c>
      <c r="W9" s="44" t="str">
        <f t="shared" si="2"/>
        <v>W28</v>
      </c>
      <c r="X9" s="44" t="str">
        <f t="shared" si="2"/>
        <v>W29</v>
      </c>
      <c r="Y9" s="44" t="str">
        <f t="shared" si="2"/>
        <v>W30</v>
      </c>
      <c r="Z9" s="44" t="str">
        <f t="shared" si="2"/>
        <v>W31</v>
      </c>
      <c r="AA9" s="44" t="str">
        <f t="shared" si="2"/>
        <v>W32</v>
      </c>
      <c r="AB9" s="44" t="str">
        <f t="shared" si="2"/>
        <v>W33</v>
      </c>
      <c r="AC9" s="44" t="str">
        <f t="shared" si="2"/>
        <v>W34</v>
      </c>
      <c r="AD9" s="44" t="str">
        <f t="shared" si="2"/>
        <v>W35</v>
      </c>
      <c r="AE9" s="44" t="str">
        <f t="shared" si="2"/>
        <v>W36</v>
      </c>
      <c r="AF9" s="44" t="str">
        <f t="shared" si="2"/>
        <v>W37</v>
      </c>
      <c r="AG9" s="44" t="str">
        <f t="shared" si="2"/>
        <v>W38</v>
      </c>
      <c r="AH9" s="44" t="str">
        <f t="shared" si="2"/>
        <v>W39</v>
      </c>
      <c r="AI9" s="44" t="str">
        <f t="shared" si="2"/>
        <v>W40</v>
      </c>
      <c r="AJ9" s="44" t="str">
        <f t="shared" si="2"/>
        <v>W41</v>
      </c>
      <c r="AK9" s="44" t="str">
        <f t="shared" si="2"/>
        <v>W42</v>
      </c>
      <c r="AL9" s="44" t="str">
        <f t="shared" si="2"/>
        <v>W43</v>
      </c>
      <c r="AM9" s="44" t="str">
        <f t="shared" si="2"/>
        <v>W44</v>
      </c>
      <c r="AN9" s="44" t="str">
        <f t="shared" si="2"/>
        <v>W45</v>
      </c>
      <c r="AO9" s="44" t="str">
        <f t="shared" si="2"/>
        <v>W46</v>
      </c>
      <c r="AP9" s="44" t="str">
        <f t="shared" si="2"/>
        <v>W47</v>
      </c>
      <c r="AQ9" s="44" t="str">
        <f t="shared" si="2"/>
        <v>W48</v>
      </c>
      <c r="AR9" s="44" t="str">
        <f t="shared" si="2"/>
        <v>W49</v>
      </c>
      <c r="AS9" s="44" t="str">
        <f t="shared" si="2"/>
        <v>W50</v>
      </c>
      <c r="AT9" s="44" t="str">
        <f t="shared" si="2"/>
        <v>W51</v>
      </c>
      <c r="AU9" s="44" t="str">
        <f t="shared" si="2"/>
        <v>W52</v>
      </c>
      <c r="AV9" s="44" t="str">
        <f t="shared" si="2"/>
        <v>W53</v>
      </c>
      <c r="AW9" s="44" t="str">
        <f t="shared" si="2"/>
        <v>W2</v>
      </c>
      <c r="AX9" s="44" t="str">
        <f t="shared" si="2"/>
        <v>W3</v>
      </c>
      <c r="AY9" s="44" t="str">
        <f t="shared" si="2"/>
        <v>W4</v>
      </c>
      <c r="AZ9" s="44" t="str">
        <f t="shared" si="2"/>
        <v>W5</v>
      </c>
      <c r="BA9" s="44" t="str">
        <f t="shared" si="2"/>
        <v>W6</v>
      </c>
      <c r="BB9" s="44" t="str">
        <f t="shared" si="2"/>
        <v>W7</v>
      </c>
      <c r="BC9" s="44" t="str">
        <f t="shared" si="2"/>
        <v>W8</v>
      </c>
      <c r="BD9" s="44" t="str">
        <f t="shared" si="2"/>
        <v>W9</v>
      </c>
      <c r="BE9" s="44" t="str">
        <f t="shared" si="2"/>
        <v>W10</v>
      </c>
    </row>
    <row r="10" ht="21.0" customHeight="1">
      <c r="A10" s="32"/>
      <c r="B10" s="45"/>
      <c r="C10" s="46" t="s">
        <v>21</v>
      </c>
      <c r="D10" s="45"/>
      <c r="E10" s="45"/>
      <c r="F10" s="45"/>
      <c r="G10" s="45"/>
      <c r="H10" s="45"/>
      <c r="I10" s="45"/>
      <c r="J10" s="45"/>
      <c r="K10" s="47"/>
      <c r="L10" s="48"/>
      <c r="M10" s="49"/>
      <c r="N10" s="50"/>
      <c r="O10" s="50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</row>
    <row r="11" ht="17.25" customHeight="1" outlineLevel="1">
      <c r="A11" s="32"/>
      <c r="B11" s="51">
        <v>1.1</v>
      </c>
      <c r="C11" s="52" t="s">
        <v>22</v>
      </c>
      <c r="D11" s="51" t="s">
        <v>23</v>
      </c>
      <c r="E11" s="53">
        <v>44348.0</v>
      </c>
      <c r="F11" s="53">
        <f t="shared" ref="F11:F31" si="3">E11+G11</f>
        <v>44348.5</v>
      </c>
      <c r="G11" s="54">
        <v>0.5</v>
      </c>
      <c r="H11" s="55" t="s">
        <v>24</v>
      </c>
      <c r="I11" s="51"/>
      <c r="J11" s="56">
        <v>1.0</v>
      </c>
      <c r="K11" s="57" t="str">
        <f t="shared" ref="K11:K12" si="4">IF(E11="","TBC",IF(TODAY()&lt;E11,"Yet to Start",IF(AND(TODAY()&lt;=F11,TODAY()&gt;=E11, J11&lt;(1/G11)*(ABS(TODAY()-E11))),"Running Late", IF(AND(TODAY()&gt;=F11,J11&lt;1),"Running Late",IF(J11=1,"Complete","On Track")))))</f>
        <v>Complete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</row>
    <row r="12" ht="18.0" customHeight="1" outlineLevel="1">
      <c r="A12" s="32"/>
      <c r="B12" s="51">
        <v>1.2</v>
      </c>
      <c r="C12" s="59" t="s">
        <v>25</v>
      </c>
      <c r="D12" s="51" t="s">
        <v>23</v>
      </c>
      <c r="E12" s="53">
        <v>44349.0</v>
      </c>
      <c r="F12" s="53">
        <f t="shared" si="3"/>
        <v>44354</v>
      </c>
      <c r="G12" s="54">
        <v>5.0</v>
      </c>
      <c r="H12" s="54"/>
      <c r="I12" s="51"/>
      <c r="J12" s="56">
        <v>1.0</v>
      </c>
      <c r="K12" s="57" t="str">
        <f t="shared" si="4"/>
        <v>Complete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</row>
    <row r="13" ht="21.0" customHeight="1">
      <c r="A13" s="32"/>
      <c r="B13" s="45"/>
      <c r="C13" s="60" t="s">
        <v>26</v>
      </c>
      <c r="D13" s="45"/>
      <c r="E13" s="61">
        <v>44348.0</v>
      </c>
      <c r="F13" s="62">
        <f t="shared" si="3"/>
        <v>44353</v>
      </c>
      <c r="G13" s="63">
        <v>5.0</v>
      </c>
      <c r="H13" s="45"/>
      <c r="I13" s="45"/>
      <c r="J13" s="45"/>
      <c r="K13" s="47"/>
      <c r="L13" s="48"/>
      <c r="M13" s="49"/>
      <c r="N13" s="50"/>
      <c r="O13" s="50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</row>
    <row r="14" ht="17.25" customHeight="1" outlineLevel="1">
      <c r="A14" s="32"/>
      <c r="B14" s="51">
        <v>2.1</v>
      </c>
      <c r="C14" s="59" t="s">
        <v>27</v>
      </c>
      <c r="D14" s="51" t="s">
        <v>23</v>
      </c>
      <c r="E14" s="53">
        <v>44348.0</v>
      </c>
      <c r="F14" s="53">
        <f t="shared" si="3"/>
        <v>44353</v>
      </c>
      <c r="G14" s="54">
        <v>5.0</v>
      </c>
      <c r="H14" s="54"/>
      <c r="I14" s="51"/>
      <c r="J14" s="56">
        <v>1.0</v>
      </c>
      <c r="K14" s="57" t="str">
        <f t="shared" ref="K14:K16" si="5">IF(E14="","TBC",IF(TODAY()&lt;E14,"Yet to Start",IF(AND(TODAY()&lt;=F14,TODAY()&gt;=E14, J14&lt;(1/G14)*(ABS(TODAY()-E14))),"Running Late", IF(AND(TODAY()&gt;=F14,J14&lt;1),"Running Late",IF(J14=1,"Complete","On Track")))))</f>
        <v>Complete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</row>
    <row r="15" ht="17.25" customHeight="1" outlineLevel="1">
      <c r="A15" s="32"/>
      <c r="B15" s="51">
        <v>2.2</v>
      </c>
      <c r="C15" s="59" t="s">
        <v>28</v>
      </c>
      <c r="D15" s="51" t="s">
        <v>23</v>
      </c>
      <c r="E15" s="53">
        <v>44348.0</v>
      </c>
      <c r="F15" s="53">
        <f t="shared" si="3"/>
        <v>44350</v>
      </c>
      <c r="G15" s="54">
        <v>2.0</v>
      </c>
      <c r="H15" s="54"/>
      <c r="I15" s="51"/>
      <c r="J15" s="56">
        <v>1.0</v>
      </c>
      <c r="K15" s="57" t="str">
        <f t="shared" si="5"/>
        <v>Complete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</row>
    <row r="16" ht="17.25" customHeight="1" outlineLevel="1">
      <c r="A16" s="32"/>
      <c r="B16" s="51">
        <v>2.3</v>
      </c>
      <c r="C16" s="59" t="s">
        <v>29</v>
      </c>
      <c r="D16" s="51" t="s">
        <v>23</v>
      </c>
      <c r="E16" s="53">
        <v>44348.0</v>
      </c>
      <c r="F16" s="53">
        <f t="shared" si="3"/>
        <v>44349</v>
      </c>
      <c r="G16" s="55">
        <v>1.0</v>
      </c>
      <c r="H16" s="54"/>
      <c r="I16" s="51"/>
      <c r="J16" s="64">
        <v>1.0</v>
      </c>
      <c r="K16" s="57" t="str">
        <f t="shared" si="5"/>
        <v>Complete</v>
      </c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</row>
    <row r="17" ht="21.0" customHeight="1">
      <c r="A17" s="32"/>
      <c r="B17" s="45"/>
      <c r="C17" s="46" t="s">
        <v>30</v>
      </c>
      <c r="D17" s="45"/>
      <c r="E17" s="61">
        <v>44354.0</v>
      </c>
      <c r="F17" s="62">
        <f t="shared" si="3"/>
        <v>44367</v>
      </c>
      <c r="G17" s="63">
        <v>13.0</v>
      </c>
      <c r="H17" s="45"/>
      <c r="I17" s="45"/>
      <c r="J17" s="45"/>
      <c r="K17" s="47"/>
      <c r="L17" s="48"/>
      <c r="M17" s="49"/>
      <c r="N17" s="50"/>
      <c r="O17" s="50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</row>
    <row r="18" ht="17.25" customHeight="1" outlineLevel="1">
      <c r="A18" s="32"/>
      <c r="B18" s="65">
        <v>3.1</v>
      </c>
      <c r="C18" s="52" t="s">
        <v>31</v>
      </c>
      <c r="D18" s="51" t="s">
        <v>23</v>
      </c>
      <c r="E18" s="66">
        <v>44354.0</v>
      </c>
      <c r="F18" s="53">
        <f t="shared" si="3"/>
        <v>44359</v>
      </c>
      <c r="G18" s="55">
        <v>5.0</v>
      </c>
      <c r="H18" s="54"/>
      <c r="I18" s="51"/>
      <c r="J18" s="64">
        <v>1.0</v>
      </c>
      <c r="K18" s="57" t="str">
        <f t="shared" ref="K18:K23" si="6">IF(E18="","TBC",IF(TODAY()&lt;E18,"Yet to Start",IF(AND(TODAY()&lt;=F18,TODAY()&gt;=E18, J18&lt;(1/G18)*(ABS(TODAY()-E18))),"Running Late", IF(AND(TODAY()&gt;=F18,J18&lt;1),"Running Late",IF(J18=1,"Complete","On Track")))))</f>
        <v>Complete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</row>
    <row r="19" ht="17.25" customHeight="1" outlineLevel="1">
      <c r="A19" s="32"/>
      <c r="B19" s="65">
        <v>3.2</v>
      </c>
      <c r="C19" s="52" t="s">
        <v>32</v>
      </c>
      <c r="D19" s="51" t="s">
        <v>23</v>
      </c>
      <c r="E19" s="66">
        <v>44359.0</v>
      </c>
      <c r="F19" s="53">
        <f t="shared" si="3"/>
        <v>44360</v>
      </c>
      <c r="G19" s="55">
        <v>1.0</v>
      </c>
      <c r="H19" s="54"/>
      <c r="I19" s="51"/>
      <c r="J19" s="64">
        <v>1.0</v>
      </c>
      <c r="K19" s="57" t="str">
        <f t="shared" si="6"/>
        <v>Complete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</row>
    <row r="20" ht="15.75" customHeight="1">
      <c r="A20" s="67"/>
      <c r="B20" s="65">
        <v>3.3</v>
      </c>
      <c r="C20" s="52" t="s">
        <v>33</v>
      </c>
      <c r="D20" s="51" t="s">
        <v>23</v>
      </c>
      <c r="E20" s="66">
        <v>44356.0</v>
      </c>
      <c r="F20" s="53">
        <f t="shared" si="3"/>
        <v>44361</v>
      </c>
      <c r="G20" s="55">
        <v>5.0</v>
      </c>
      <c r="H20" s="54"/>
      <c r="I20" s="51"/>
      <c r="J20" s="64">
        <v>1.0</v>
      </c>
      <c r="K20" s="57" t="str">
        <f t="shared" si="6"/>
        <v>Complete</v>
      </c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</row>
    <row r="21" ht="15.75" customHeight="1">
      <c r="A21" s="67"/>
      <c r="B21" s="65">
        <v>3.4</v>
      </c>
      <c r="C21" s="52" t="s">
        <v>34</v>
      </c>
      <c r="D21" s="51" t="s">
        <v>23</v>
      </c>
      <c r="E21" s="66">
        <v>44362.0</v>
      </c>
      <c r="F21" s="53">
        <f t="shared" si="3"/>
        <v>44365</v>
      </c>
      <c r="G21" s="55">
        <v>3.0</v>
      </c>
      <c r="H21" s="54"/>
      <c r="I21" s="51"/>
      <c r="J21" s="64">
        <v>1.0</v>
      </c>
      <c r="K21" s="57" t="str">
        <f t="shared" si="6"/>
        <v>Complete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</row>
    <row r="22" ht="15.75" customHeight="1">
      <c r="A22" s="67"/>
      <c r="B22" s="65">
        <v>3.5</v>
      </c>
      <c r="C22" s="52" t="s">
        <v>35</v>
      </c>
      <c r="D22" s="51" t="s">
        <v>23</v>
      </c>
      <c r="E22" s="66">
        <v>44366.0</v>
      </c>
      <c r="F22" s="53">
        <f t="shared" si="3"/>
        <v>44367</v>
      </c>
      <c r="G22" s="55">
        <v>1.0</v>
      </c>
      <c r="H22" s="54"/>
      <c r="I22" s="51"/>
      <c r="J22" s="64">
        <v>1.0</v>
      </c>
      <c r="K22" s="57" t="str">
        <f t="shared" si="6"/>
        <v>Complete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</row>
    <row r="23" ht="15.75" customHeight="1">
      <c r="A23" s="67"/>
      <c r="B23" s="65">
        <v>3.6</v>
      </c>
      <c r="C23" s="52" t="s">
        <v>36</v>
      </c>
      <c r="D23" s="51" t="s">
        <v>23</v>
      </c>
      <c r="E23" s="66">
        <v>44366.0</v>
      </c>
      <c r="F23" s="53">
        <f t="shared" si="3"/>
        <v>44367</v>
      </c>
      <c r="G23" s="55">
        <v>1.0</v>
      </c>
      <c r="H23" s="54"/>
      <c r="I23" s="51"/>
      <c r="J23" s="64">
        <v>1.0</v>
      </c>
      <c r="K23" s="57" t="str">
        <f t="shared" si="6"/>
        <v>Complete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</row>
    <row r="24" ht="21.0" customHeight="1">
      <c r="A24" s="32"/>
      <c r="B24" s="45"/>
      <c r="C24" s="60" t="s">
        <v>37</v>
      </c>
      <c r="D24" s="45"/>
      <c r="E24" s="61">
        <v>44368.0</v>
      </c>
      <c r="F24" s="62">
        <f t="shared" si="3"/>
        <v>44371</v>
      </c>
      <c r="G24" s="63">
        <v>3.0</v>
      </c>
      <c r="H24" s="45"/>
      <c r="I24" s="45"/>
      <c r="J24" s="45"/>
      <c r="K24" s="47"/>
      <c r="L24" s="48"/>
      <c r="M24" s="49"/>
      <c r="N24" s="50"/>
      <c r="O24" s="50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</row>
    <row r="25" ht="17.25" customHeight="1" outlineLevel="1">
      <c r="A25" s="32"/>
      <c r="B25" s="65">
        <v>4.1</v>
      </c>
      <c r="C25" s="52" t="s">
        <v>38</v>
      </c>
      <c r="D25" s="51" t="s">
        <v>23</v>
      </c>
      <c r="E25" s="66">
        <v>44368.0</v>
      </c>
      <c r="F25" s="53">
        <f t="shared" si="3"/>
        <v>44370</v>
      </c>
      <c r="G25" s="55">
        <v>2.0</v>
      </c>
      <c r="H25" s="54"/>
      <c r="I25" s="51"/>
      <c r="J25" s="64">
        <v>1.0</v>
      </c>
      <c r="K25" s="57" t="str">
        <f t="shared" ref="K25:K28" si="7">IF(E25="","TBC",IF(TODAY()&lt;E25,"Yet to Start",IF(AND(TODAY()&lt;=F25,TODAY()&gt;=E25, J25&lt;(1/G25)*(ABS(TODAY()-E25))),"Running Late", IF(AND(TODAY()&gt;=F25,J25&lt;1),"Running Late",IF(J25=1,"Complete","On Track")))))</f>
        <v>Complete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</row>
    <row r="26" ht="17.25" customHeight="1" outlineLevel="1">
      <c r="A26" s="32"/>
      <c r="B26" s="65">
        <v>4.2</v>
      </c>
      <c r="C26" s="52" t="s">
        <v>39</v>
      </c>
      <c r="D26" s="51" t="s">
        <v>23</v>
      </c>
      <c r="E26" s="66">
        <v>44368.0</v>
      </c>
      <c r="F26" s="53">
        <f t="shared" si="3"/>
        <v>44370</v>
      </c>
      <c r="G26" s="55">
        <v>2.0</v>
      </c>
      <c r="H26" s="54"/>
      <c r="I26" s="51"/>
      <c r="J26" s="64">
        <v>1.0</v>
      </c>
      <c r="K26" s="57" t="str">
        <f t="shared" si="7"/>
        <v>Complete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</row>
    <row r="27" ht="15.75" customHeight="1">
      <c r="A27" s="67"/>
      <c r="B27" s="65">
        <v>4.3</v>
      </c>
      <c r="C27" s="52" t="s">
        <v>40</v>
      </c>
      <c r="D27" s="51" t="s">
        <v>23</v>
      </c>
      <c r="E27" s="66">
        <v>44368.0</v>
      </c>
      <c r="F27" s="53">
        <f t="shared" si="3"/>
        <v>44369</v>
      </c>
      <c r="G27" s="55">
        <v>1.0</v>
      </c>
      <c r="H27" s="54"/>
      <c r="I27" s="51"/>
      <c r="J27" s="64">
        <v>1.0</v>
      </c>
      <c r="K27" s="57" t="str">
        <f t="shared" si="7"/>
        <v>Complete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</row>
    <row r="28" ht="15.75" customHeight="1">
      <c r="A28" s="67"/>
      <c r="B28" s="65">
        <v>4.4</v>
      </c>
      <c r="C28" s="52" t="s">
        <v>41</v>
      </c>
      <c r="D28" s="51" t="s">
        <v>23</v>
      </c>
      <c r="E28" s="66">
        <v>44368.0</v>
      </c>
      <c r="F28" s="53">
        <f t="shared" si="3"/>
        <v>44371</v>
      </c>
      <c r="G28" s="55">
        <v>3.0</v>
      </c>
      <c r="H28" s="54"/>
      <c r="I28" s="51"/>
      <c r="J28" s="64">
        <v>1.0</v>
      </c>
      <c r="K28" s="57" t="str">
        <f t="shared" si="7"/>
        <v>Complete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</row>
    <row r="29" ht="21.0" customHeight="1">
      <c r="A29" s="32"/>
      <c r="B29" s="45"/>
      <c r="C29" s="60" t="s">
        <v>42</v>
      </c>
      <c r="D29" s="45"/>
      <c r="E29" s="61">
        <v>44380.0</v>
      </c>
      <c r="F29" s="62">
        <f t="shared" si="3"/>
        <v>44385</v>
      </c>
      <c r="G29" s="63">
        <v>5.0</v>
      </c>
      <c r="H29" s="45"/>
      <c r="I29" s="45"/>
      <c r="J29" s="45"/>
      <c r="K29" s="47"/>
      <c r="L29" s="48"/>
      <c r="M29" s="49"/>
      <c r="N29" s="50"/>
      <c r="O29" s="50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</row>
    <row r="30" ht="17.25" customHeight="1" outlineLevel="1">
      <c r="A30" s="32"/>
      <c r="B30" s="65">
        <v>5.1</v>
      </c>
      <c r="C30" s="52" t="s">
        <v>43</v>
      </c>
      <c r="D30" s="51" t="s">
        <v>23</v>
      </c>
      <c r="E30" s="66">
        <v>44350.0</v>
      </c>
      <c r="F30" s="53">
        <f t="shared" si="3"/>
        <v>44352</v>
      </c>
      <c r="G30" s="55">
        <v>2.0</v>
      </c>
      <c r="H30" s="54"/>
      <c r="I30" s="51"/>
      <c r="J30" s="64">
        <v>1.0</v>
      </c>
      <c r="K30" s="57" t="str">
        <f t="shared" ref="K30:K33" si="8">IF(E30="","TBC",IF(TODAY()&lt;E30,"Yet to Start",IF(AND(TODAY()&lt;=F30,TODAY()&gt;=E30, J30&lt;(1/G30)*(ABS(TODAY()-E30))),"Running Late", IF(AND(TODAY()&gt;=F30,J30&lt;1),"Running Late",IF(J30=1,"Complete","On Track")))))</f>
        <v>Complete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</row>
    <row r="31" ht="17.25" customHeight="1" outlineLevel="1">
      <c r="A31" s="32"/>
      <c r="B31" s="65">
        <v>5.2</v>
      </c>
      <c r="C31" s="52" t="s">
        <v>44</v>
      </c>
      <c r="D31" s="51" t="s">
        <v>23</v>
      </c>
      <c r="E31" s="66">
        <v>44383.0</v>
      </c>
      <c r="F31" s="53">
        <f t="shared" si="3"/>
        <v>44386</v>
      </c>
      <c r="G31" s="55">
        <v>3.0</v>
      </c>
      <c r="H31" s="54"/>
      <c r="I31" s="51"/>
      <c r="J31" s="64">
        <v>1.0</v>
      </c>
      <c r="K31" s="57" t="str">
        <f t="shared" si="8"/>
        <v>Complete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</row>
    <row r="32" ht="15.75" customHeight="1">
      <c r="A32" s="67"/>
      <c r="B32" s="65">
        <v>5.3</v>
      </c>
      <c r="C32" s="52" t="s">
        <v>45</v>
      </c>
      <c r="D32" s="51" t="s">
        <v>23</v>
      </c>
      <c r="E32" s="66">
        <v>44384.0</v>
      </c>
      <c r="F32" s="66">
        <v>44386.0</v>
      </c>
      <c r="G32" s="55">
        <v>2.0</v>
      </c>
      <c r="H32" s="54"/>
      <c r="I32" s="51"/>
      <c r="J32" s="64">
        <v>1.0</v>
      </c>
      <c r="K32" s="57" t="str">
        <f t="shared" si="8"/>
        <v>Complete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</row>
    <row r="33" ht="15.75" customHeight="1">
      <c r="A33" s="67"/>
      <c r="B33" s="65">
        <v>5.4</v>
      </c>
      <c r="C33" s="52" t="s">
        <v>46</v>
      </c>
      <c r="D33" s="51" t="s">
        <v>23</v>
      </c>
      <c r="E33" s="66">
        <v>44387.0</v>
      </c>
      <c r="F33" s="53">
        <f>E33+G33</f>
        <v>44388</v>
      </c>
      <c r="G33" s="55">
        <v>1.0</v>
      </c>
      <c r="H33" s="54"/>
      <c r="I33" s="51"/>
      <c r="J33" s="64">
        <v>1.0</v>
      </c>
      <c r="K33" s="57" t="str">
        <f t="shared" si="8"/>
        <v>Complete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</row>
    <row r="34" ht="15.7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</row>
    <row r="35" ht="15.7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</row>
    <row r="36" ht="15.7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</row>
    <row r="37" ht="15.7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</row>
    <row r="38" ht="15.7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</row>
    <row r="39" ht="15.75" customHeight="1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</row>
    <row r="40" ht="15.7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</row>
    <row r="41" ht="15.7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</row>
    <row r="42" ht="15.7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</row>
    <row r="43" ht="15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</row>
    <row r="44" ht="15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</row>
    <row r="45" ht="15.7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</row>
    <row r="46" ht="15.7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</row>
    <row r="47" ht="15.7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</row>
    <row r="48" ht="15.7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</row>
    <row r="49" ht="15.75" customHeight="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</row>
    <row r="50" ht="15.75" customHeight="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</row>
    <row r="51" ht="15.75" customHeight="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</row>
    <row r="52" ht="15.7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</row>
    <row r="53" ht="15.7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</row>
    <row r="54" ht="15.75" customHeight="1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</row>
    <row r="55" ht="15.7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</row>
    <row r="56" ht="15.7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</row>
    <row r="57" ht="15.7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</row>
    <row r="58" ht="15.7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</row>
    <row r="59" ht="15.7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</row>
    <row r="60" ht="15.7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</row>
    <row r="61" ht="15.7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</row>
    <row r="62" ht="15.75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</row>
    <row r="63" ht="15.7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</row>
    <row r="64" ht="15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</row>
    <row r="65" ht="15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</row>
    <row r="66" ht="15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</row>
    <row r="67" ht="15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</row>
    <row r="68" ht="15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</row>
    <row r="69" ht="15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</row>
    <row r="70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</row>
    <row r="71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</row>
    <row r="72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</row>
    <row r="73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</row>
    <row r="74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</row>
    <row r="75" ht="15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</row>
    <row r="76" ht="15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</row>
    <row r="77" ht="15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</row>
    <row r="78" ht="15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</row>
    <row r="79" ht="15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</row>
    <row r="80" ht="15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</row>
    <row r="81" ht="15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</row>
    <row r="82" ht="15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</row>
    <row r="83" ht="15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</row>
  </sheetData>
  <mergeCells count="22">
    <mergeCell ref="B2:G2"/>
    <mergeCell ref="L2:Q2"/>
    <mergeCell ref="R2:AH2"/>
    <mergeCell ref="B4:C4"/>
    <mergeCell ref="D4:G4"/>
    <mergeCell ref="L4:R4"/>
    <mergeCell ref="S4:AE4"/>
    <mergeCell ref="D8:D9"/>
    <mergeCell ref="E8:E9"/>
    <mergeCell ref="F8:F9"/>
    <mergeCell ref="G8:G9"/>
    <mergeCell ref="H8:H9"/>
    <mergeCell ref="I8:I9"/>
    <mergeCell ref="J8:J9"/>
    <mergeCell ref="K8:K9"/>
    <mergeCell ref="B5:C5"/>
    <mergeCell ref="D5:G5"/>
    <mergeCell ref="L5:R5"/>
    <mergeCell ref="S5:AD5"/>
    <mergeCell ref="B7:K7"/>
    <mergeCell ref="B8:B9"/>
    <mergeCell ref="C8:C9"/>
  </mergeCells>
  <conditionalFormatting sqref="L11:BE12 L14:BE16">
    <cfRule type="expression" dxfId="0" priority="1">
      <formula>AND(L$8&gt;=$E11,L$8&lt;=$F11)</formula>
    </cfRule>
  </conditionalFormatting>
  <conditionalFormatting sqref="L7:BE7">
    <cfRule type="expression" dxfId="1" priority="2">
      <formula>("W"&amp;WEEKNUM(TODAY(),2) = L9)</formula>
    </cfRule>
  </conditionalFormatting>
  <conditionalFormatting sqref="K11:K12 K14:K16">
    <cfRule type="cellIs" dxfId="2" priority="3" operator="equal">
      <formula>"On Track"</formula>
    </cfRule>
  </conditionalFormatting>
  <conditionalFormatting sqref="K11:K12 K14:K16">
    <cfRule type="cellIs" dxfId="3" priority="4" operator="equal">
      <formula>"Complete"</formula>
    </cfRule>
  </conditionalFormatting>
  <conditionalFormatting sqref="K11:K12 K14:K16">
    <cfRule type="cellIs" dxfId="4" priority="5" operator="equal">
      <formula>"Running Late"</formula>
    </cfRule>
  </conditionalFormatting>
  <conditionalFormatting sqref="K11:K12 K14:K16">
    <cfRule type="cellIs" dxfId="5" priority="6" operator="equal">
      <formula>"Yet to Start"</formula>
    </cfRule>
  </conditionalFormatting>
  <conditionalFormatting sqref="J1:J12 J21:J964">
    <cfRule type="colorScale" priority="7">
      <colorScale>
        <cfvo type="min"/>
        <cfvo type="max"/>
        <color rgb="FFFCFCFF"/>
        <color rgb="FF63BE7B"/>
      </colorScale>
    </cfRule>
  </conditionalFormatting>
  <conditionalFormatting sqref="J11:J12">
    <cfRule type="colorScale" priority="8">
      <colorScale>
        <cfvo type="min"/>
        <cfvo type="max"/>
        <color rgb="FFFFFFFF"/>
        <color rgb="FF57BB8A"/>
      </colorScale>
    </cfRule>
  </conditionalFormatting>
  <conditionalFormatting sqref="J11:J12">
    <cfRule type="colorScale" priority="9">
      <colorScale>
        <cfvo type="min"/>
        <cfvo type="max"/>
        <color rgb="FF57BB8A"/>
        <color rgb="FFFFFFFF"/>
      </colorScale>
    </cfRule>
  </conditionalFormatting>
  <conditionalFormatting sqref="J14:J16">
    <cfRule type="colorScale" priority="10">
      <colorScale>
        <cfvo type="min"/>
        <cfvo type="max"/>
        <color rgb="FFFFFFFF"/>
        <color rgb="FF57BB8A"/>
      </colorScale>
    </cfRule>
  </conditionalFormatting>
  <conditionalFormatting sqref="J14:J16">
    <cfRule type="colorScale" priority="11">
      <colorScale>
        <cfvo type="min"/>
        <cfvo type="max"/>
        <color rgb="FF57BB8A"/>
        <color rgb="FFFFFFFF"/>
      </colorScale>
    </cfRule>
  </conditionalFormatting>
  <conditionalFormatting sqref="J13:J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J17 J24 J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L18:BE23 L25:BE33">
    <cfRule type="expression" dxfId="0" priority="14">
      <formula>AND(L$8&gt;=$E18,L$8&lt;=$F18)</formula>
    </cfRule>
  </conditionalFormatting>
  <conditionalFormatting sqref="K18:K23 K25:K33">
    <cfRule type="cellIs" dxfId="2" priority="15" operator="equal">
      <formula>"On Track"</formula>
    </cfRule>
  </conditionalFormatting>
  <conditionalFormatting sqref="K18:K23 K25:K33">
    <cfRule type="cellIs" dxfId="3" priority="16" operator="equal">
      <formula>"Complete"</formula>
    </cfRule>
  </conditionalFormatting>
  <conditionalFormatting sqref="K18:K23 K25:K33">
    <cfRule type="cellIs" dxfId="4" priority="17" operator="equal">
      <formula>"Running Late"</formula>
    </cfRule>
  </conditionalFormatting>
  <conditionalFormatting sqref="K18:K23 K25:K33">
    <cfRule type="cellIs" dxfId="5" priority="18" operator="equal">
      <formula>"Yet to Start"</formula>
    </cfRule>
  </conditionalFormatting>
  <conditionalFormatting sqref="J18:J23 J25:J33">
    <cfRule type="colorScale" priority="19">
      <colorScale>
        <cfvo type="min"/>
        <cfvo type="max"/>
        <color rgb="FFFFFFFF"/>
        <color rgb="FF57BB8A"/>
      </colorScale>
    </cfRule>
  </conditionalFormatting>
  <conditionalFormatting sqref="J18:J23 J25:J33">
    <cfRule type="colorScale" priority="20">
      <colorScale>
        <cfvo type="min"/>
        <cfvo type="max"/>
        <color rgb="FF57BB8A"/>
        <color rgb="FFFFFFFF"/>
      </colorScale>
    </cfRule>
  </conditionalFormatting>
  <conditionalFormatting sqref="J18:J23 J25:J33">
    <cfRule type="colorScale" priority="2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2021-06-01T10:52:57Z</dcterms:created>
  <dc:creator>Sourav Das</dc:creator>
</cp:coreProperties>
</file>