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etorgft20770080-my.sharepoint.com/personal/sheylle_b1saholdings_co_za/Documents/01_Work/02_ActiveProjects/Project_VirCapSeq/VirCapSeq_1/Updated/New_data/New_data/"/>
    </mc:Choice>
  </mc:AlternateContent>
  <xr:revisionPtr revIDLastSave="0" documentId="8_{66B40D0A-8D61-44A0-886E-0B462B2FD189}" xr6:coauthVersionLast="47" xr6:coauthVersionMax="47" xr10:uidLastSave="{00000000-0000-0000-0000-000000000000}"/>
  <bookViews>
    <workbookView xWindow="-108" yWindow="-108" windowWidth="23256" windowHeight="12456" firstSheet="3" activeTab="3" xr2:uid="{B88836C5-6269-408C-9FE7-7B68DF17BA56}"/>
  </bookViews>
  <sheets>
    <sheet name="Results 1" sheetId="5" r:id="rId1"/>
    <sheet name="Results 2" sheetId="6" r:id="rId2"/>
    <sheet name="Results 3 SeqStrat" sheetId="9" r:id="rId3"/>
    <sheet name="Results 4 FPs" sheetId="7" r:id="rId4"/>
    <sheet name="Results 4 FNs" sheetId="8" r:id="rId5"/>
    <sheet name="Results 5 Sequenced" sheetId="18" r:id="rId6"/>
    <sheet name="Results 6 Precision" sheetId="13" r:id="rId7"/>
    <sheet name="Results 8 Sanity Check" sheetId="15" r:id="rId8"/>
    <sheet name="Results 7 Optimising" sheetId="14" r:id="rId9"/>
    <sheet name="Results 9 Co-infections" sheetId="19" r:id="rId10"/>
  </sheets>
  <externalReferences>
    <externalReference r:id="rId11"/>
  </externalReferences>
  <definedNames>
    <definedName name="_xlnm._FilterDatabase" localSheetId="4" hidden="1">'Results 4 FNs'!$A$3:$H$122</definedName>
    <definedName name="_xlnm._FilterDatabase" localSheetId="3" hidden="1">'Results 4 FPs'!$A$4:$H$117</definedName>
    <definedName name="_xlnm._FilterDatabase" localSheetId="6" hidden="1">'Results 6 Precision'!$A$1:$H$101</definedName>
    <definedName name="_xlnm._FilterDatabase" localSheetId="8" hidden="1">'Results 7 Optimising'!$A$1:$K$395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51" i="18" l="1"/>
  <c r="I72" i="18"/>
  <c r="I13" i="15"/>
  <c r="L11" i="19"/>
  <c r="D4" i="19" l="1"/>
  <c r="M8" i="19"/>
  <c r="N8" i="19" s="1"/>
  <c r="L8" i="19"/>
  <c r="K8" i="19"/>
  <c r="K7" i="19"/>
  <c r="N7" i="19" s="1"/>
  <c r="K6" i="19"/>
  <c r="N6" i="19" s="1"/>
  <c r="K5" i="19"/>
  <c r="N5" i="19" s="1"/>
  <c r="K4" i="19"/>
  <c r="N4" i="19" s="1"/>
  <c r="K3" i="19"/>
  <c r="N3" i="19" s="1"/>
  <c r="I77" i="18"/>
  <c r="I79" i="18"/>
  <c r="F77" i="18"/>
  <c r="F78" i="18"/>
  <c r="I78" i="18" s="1"/>
  <c r="F79" i="18"/>
  <c r="F80" i="18"/>
  <c r="I80" i="18" s="1"/>
  <c r="F81" i="18"/>
  <c r="I81" i="18" s="1"/>
  <c r="F76" i="18"/>
  <c r="I76" i="18" s="1"/>
  <c r="H81" i="18"/>
  <c r="G81" i="18"/>
  <c r="F71" i="18" l="1"/>
  <c r="I71" i="18" s="1"/>
  <c r="I60" i="18" l="1"/>
  <c r="I61" i="18"/>
  <c r="I62" i="18" s="1"/>
  <c r="I59" i="18"/>
  <c r="I68" i="18"/>
  <c r="I69" i="18"/>
  <c r="I70" i="18" s="1"/>
  <c r="I67" i="18"/>
  <c r="D7" i="19"/>
  <c r="C62" i="15"/>
  <c r="C61" i="15"/>
  <c r="C7" i="19"/>
  <c r="F62" i="15"/>
  <c r="F61" i="15"/>
  <c r="F50" i="15"/>
  <c r="C50" i="15"/>
  <c r="F49" i="15"/>
  <c r="C49" i="15"/>
  <c r="F38" i="15"/>
  <c r="C38" i="15"/>
  <c r="F37" i="15"/>
  <c r="C37" i="15"/>
  <c r="F26" i="15"/>
  <c r="F25" i="15"/>
  <c r="C25" i="15"/>
  <c r="C26" i="15"/>
  <c r="G5" i="9"/>
  <c r="D70" i="18"/>
  <c r="E70" i="18"/>
  <c r="F70" i="18"/>
  <c r="G70" i="18"/>
  <c r="H70" i="18"/>
  <c r="C70" i="18"/>
  <c r="D62" i="18"/>
  <c r="E62" i="18"/>
  <c r="F62" i="18"/>
  <c r="G62" i="18"/>
  <c r="H62" i="18"/>
  <c r="C62" i="18"/>
  <c r="O52" i="18"/>
  <c r="R52" i="18" s="1"/>
  <c r="O51" i="18"/>
  <c r="R51" i="18" s="1"/>
  <c r="O50" i="18"/>
  <c r="R50" i="18" s="1"/>
  <c r="O49" i="18"/>
  <c r="R49" i="18" s="1"/>
  <c r="O48" i="18"/>
  <c r="R48" i="18" s="1"/>
  <c r="O47" i="18"/>
  <c r="R47" i="18" s="1"/>
  <c r="O46" i="18"/>
  <c r="R46" i="18" s="1"/>
  <c r="O45" i="18"/>
  <c r="R45" i="18" s="1"/>
  <c r="O44" i="18"/>
  <c r="R44" i="18" s="1"/>
  <c r="O43" i="18"/>
  <c r="R43" i="18" s="1"/>
  <c r="O42" i="18"/>
  <c r="R42" i="18" s="1"/>
  <c r="O41" i="18"/>
  <c r="R41" i="18" s="1"/>
  <c r="O40" i="18"/>
  <c r="R40" i="18" s="1"/>
  <c r="O39" i="18"/>
  <c r="R39" i="18" s="1"/>
  <c r="O38" i="18"/>
  <c r="R38" i="18" s="1"/>
  <c r="O37" i="18"/>
  <c r="R37" i="18" s="1"/>
  <c r="O36" i="18"/>
  <c r="R36" i="18" s="1"/>
  <c r="O35" i="18"/>
  <c r="R35" i="18" s="1"/>
  <c r="O34" i="18"/>
  <c r="R34" i="18" s="1"/>
  <c r="O33" i="18"/>
  <c r="R33" i="18" s="1"/>
  <c r="O32" i="18"/>
  <c r="R32" i="18" s="1"/>
  <c r="O31" i="18"/>
  <c r="R31" i="18" s="1"/>
  <c r="O30" i="18"/>
  <c r="R30" i="18" s="1"/>
  <c r="O29" i="18"/>
  <c r="R29" i="18" s="1"/>
  <c r="O28" i="18"/>
  <c r="R28" i="18" s="1"/>
  <c r="O27" i="18"/>
  <c r="R27" i="18" s="1"/>
  <c r="O26" i="18"/>
  <c r="R26" i="18" s="1"/>
  <c r="O25" i="18"/>
  <c r="R25" i="18" s="1"/>
  <c r="O24" i="18"/>
  <c r="R24" i="18" s="1"/>
  <c r="O23" i="18"/>
  <c r="R23" i="18" s="1"/>
  <c r="O22" i="18"/>
  <c r="R22" i="18" s="1"/>
  <c r="O21" i="18"/>
  <c r="R21" i="18" s="1"/>
  <c r="O20" i="18"/>
  <c r="R20" i="18" s="1"/>
  <c r="O19" i="18"/>
  <c r="R19" i="18" s="1"/>
  <c r="O18" i="18"/>
  <c r="R18" i="18" s="1"/>
  <c r="O17" i="18"/>
  <c r="R17" i="18" s="1"/>
  <c r="O16" i="18"/>
  <c r="R16" i="18" s="1"/>
  <c r="O15" i="18"/>
  <c r="R15" i="18" s="1"/>
  <c r="O14" i="18"/>
  <c r="R14" i="18" s="1"/>
  <c r="O13" i="18"/>
  <c r="R13" i="18" s="1"/>
  <c r="O12" i="18"/>
  <c r="R12" i="18" s="1"/>
  <c r="O11" i="18"/>
  <c r="R11" i="18" s="1"/>
  <c r="O10" i="18"/>
  <c r="R10" i="18" s="1"/>
  <c r="O9" i="18"/>
  <c r="R9" i="18" s="1"/>
  <c r="O8" i="18"/>
  <c r="R8" i="18" s="1"/>
  <c r="O7" i="18"/>
  <c r="R7" i="18" s="1"/>
  <c r="O6" i="18"/>
  <c r="R6" i="18" s="1"/>
  <c r="F52" i="18"/>
  <c r="I52" i="18" s="1"/>
  <c r="F51" i="18"/>
  <c r="F50" i="18"/>
  <c r="I50" i="18" s="1"/>
  <c r="F49" i="18"/>
  <c r="I49" i="18" s="1"/>
  <c r="F48" i="18"/>
  <c r="I48" i="18" s="1"/>
  <c r="F47" i="18"/>
  <c r="I47" i="18" s="1"/>
  <c r="F46" i="18"/>
  <c r="I46" i="18" s="1"/>
  <c r="F45" i="18"/>
  <c r="I45" i="18" s="1"/>
  <c r="F44" i="18"/>
  <c r="I44" i="18" s="1"/>
  <c r="F43" i="18"/>
  <c r="I43" i="18" s="1"/>
  <c r="F42" i="18"/>
  <c r="I42" i="18" s="1"/>
  <c r="F41" i="18"/>
  <c r="I41" i="18" s="1"/>
  <c r="F40" i="18"/>
  <c r="I40" i="18" s="1"/>
  <c r="F39" i="18"/>
  <c r="I39" i="18" s="1"/>
  <c r="F38" i="18"/>
  <c r="I38" i="18" s="1"/>
  <c r="F37" i="18"/>
  <c r="I37" i="18" s="1"/>
  <c r="F36" i="18"/>
  <c r="I36" i="18" s="1"/>
  <c r="F35" i="18"/>
  <c r="I35" i="18" s="1"/>
  <c r="F34" i="18"/>
  <c r="I34" i="18" s="1"/>
  <c r="F33" i="18"/>
  <c r="I33" i="18" s="1"/>
  <c r="F32" i="18"/>
  <c r="I32" i="18" s="1"/>
  <c r="F31" i="18"/>
  <c r="I31" i="18" s="1"/>
  <c r="F30" i="18"/>
  <c r="I30" i="18" s="1"/>
  <c r="F29" i="18"/>
  <c r="I29" i="18" s="1"/>
  <c r="F28" i="18"/>
  <c r="I28" i="18" s="1"/>
  <c r="F27" i="18"/>
  <c r="I27" i="18" s="1"/>
  <c r="F26" i="18"/>
  <c r="I26" i="18" s="1"/>
  <c r="F25" i="18"/>
  <c r="I25" i="18" s="1"/>
  <c r="F24" i="18"/>
  <c r="I24" i="18" s="1"/>
  <c r="F23" i="18"/>
  <c r="I23" i="18" s="1"/>
  <c r="F22" i="18"/>
  <c r="I22" i="18" s="1"/>
  <c r="F21" i="18"/>
  <c r="I21" i="18" s="1"/>
  <c r="F20" i="18"/>
  <c r="I20" i="18" s="1"/>
  <c r="F19" i="18"/>
  <c r="I19" i="18" s="1"/>
  <c r="F18" i="18"/>
  <c r="I18" i="18" s="1"/>
  <c r="F17" i="18"/>
  <c r="I17" i="18" s="1"/>
  <c r="F16" i="18"/>
  <c r="I16" i="18" s="1"/>
  <c r="F15" i="18"/>
  <c r="I15" i="18" s="1"/>
  <c r="F14" i="18"/>
  <c r="I14" i="18" s="1"/>
  <c r="F13" i="18"/>
  <c r="I13" i="18" s="1"/>
  <c r="F12" i="18"/>
  <c r="I12" i="18" s="1"/>
  <c r="F11" i="18"/>
  <c r="I11" i="18" s="1"/>
  <c r="F10" i="18"/>
  <c r="I10" i="18" s="1"/>
  <c r="F9" i="18"/>
  <c r="I9" i="18" s="1"/>
  <c r="F8" i="18"/>
  <c r="I8" i="18" s="1"/>
  <c r="F7" i="18"/>
  <c r="I7" i="18" s="1"/>
  <c r="F6" i="18"/>
  <c r="I6" i="18" s="1"/>
  <c r="F10" i="15"/>
  <c r="I10" i="15" s="1"/>
  <c r="F11" i="15"/>
  <c r="F4" i="15"/>
  <c r="F12" i="15" s="1"/>
  <c r="F5" i="15"/>
  <c r="F6" i="15"/>
  <c r="F7" i="15"/>
  <c r="F8" i="15"/>
  <c r="I11" i="15"/>
  <c r="I5" i="15"/>
  <c r="I6" i="15"/>
  <c r="I7" i="15"/>
  <c r="I8" i="15"/>
  <c r="F9" i="15"/>
  <c r="I9" i="15" s="1"/>
  <c r="H12" i="15"/>
  <c r="G12" i="15"/>
  <c r="E12" i="15"/>
  <c r="D12" i="15"/>
  <c r="C12" i="15"/>
  <c r="C20" i="13"/>
  <c r="C101" i="13"/>
  <c r="C19" i="13"/>
  <c r="C100" i="13"/>
  <c r="C99" i="13"/>
  <c r="C18" i="13"/>
  <c r="C17" i="13"/>
  <c r="C98" i="13"/>
  <c r="C97" i="13"/>
  <c r="C16" i="13"/>
  <c r="C15" i="13"/>
  <c r="C96" i="13"/>
  <c r="C95" i="13"/>
  <c r="C14" i="13"/>
  <c r="C94" i="13"/>
  <c r="C93" i="13"/>
  <c r="C90" i="13"/>
  <c r="C92" i="13"/>
  <c r="C91" i="13"/>
  <c r="C89" i="13"/>
  <c r="C88" i="13"/>
  <c r="C86" i="13"/>
  <c r="C87" i="13"/>
  <c r="C85" i="13"/>
  <c r="C83" i="13"/>
  <c r="C84" i="13"/>
  <c r="C82" i="13"/>
  <c r="C81" i="13"/>
  <c r="C80" i="13"/>
  <c r="C76" i="13"/>
  <c r="C79" i="13"/>
  <c r="C75" i="13"/>
  <c r="C74" i="13"/>
  <c r="C78" i="13"/>
  <c r="C77" i="13"/>
  <c r="C73" i="13"/>
  <c r="C72" i="13"/>
  <c r="C70" i="13"/>
  <c r="C71" i="13"/>
  <c r="C69" i="13"/>
  <c r="C68" i="13"/>
  <c r="C67" i="13"/>
  <c r="C63" i="13"/>
  <c r="C66" i="13"/>
  <c r="C62" i="13"/>
  <c r="C65" i="13"/>
  <c r="C61" i="13"/>
  <c r="C64" i="13"/>
  <c r="C60" i="13"/>
  <c r="C58" i="13"/>
  <c r="C57" i="13"/>
  <c r="C59" i="13"/>
  <c r="C56" i="13"/>
  <c r="C54" i="13"/>
  <c r="C55" i="13"/>
  <c r="C53" i="13"/>
  <c r="C52" i="13"/>
  <c r="C50" i="13"/>
  <c r="C49" i="13"/>
  <c r="C51" i="13"/>
  <c r="C48" i="13"/>
  <c r="C47" i="13"/>
  <c r="C45" i="13"/>
  <c r="C46" i="13"/>
  <c r="C43" i="13"/>
  <c r="C44" i="13"/>
  <c r="C42" i="13"/>
  <c r="C41" i="13"/>
  <c r="C38" i="13"/>
  <c r="C40" i="13"/>
  <c r="C37" i="13"/>
  <c r="C39" i="13"/>
  <c r="C36" i="13"/>
  <c r="C34" i="13"/>
  <c r="C33" i="13"/>
  <c r="C35" i="13"/>
  <c r="C32" i="13"/>
  <c r="C13" i="13"/>
  <c r="C31" i="13"/>
  <c r="C12" i="13"/>
  <c r="C30" i="13"/>
  <c r="C11" i="13"/>
  <c r="C10" i="13"/>
  <c r="C29" i="13"/>
  <c r="C9" i="13"/>
  <c r="C8" i="13"/>
  <c r="C28" i="13"/>
  <c r="C27" i="13"/>
  <c r="C26" i="13"/>
  <c r="C7" i="13"/>
  <c r="C6" i="13"/>
  <c r="C25" i="13"/>
  <c r="C24" i="13"/>
  <c r="C5" i="13"/>
  <c r="C23" i="13"/>
  <c r="C22" i="13"/>
  <c r="C4" i="13"/>
  <c r="C3" i="13"/>
  <c r="C21" i="13"/>
  <c r="C2" i="13"/>
  <c r="J8" i="9"/>
  <c r="K8" i="9"/>
  <c r="I8" i="9"/>
  <c r="H8" i="9"/>
  <c r="E11" i="5"/>
  <c r="E9" i="5"/>
  <c r="E7" i="5"/>
  <c r="E10" i="5"/>
  <c r="E8" i="5"/>
  <c r="E16" i="5"/>
  <c r="E17" i="5"/>
  <c r="E18" i="5"/>
  <c r="E19" i="5"/>
  <c r="E20" i="5"/>
  <c r="E21" i="5"/>
  <c r="E22" i="5"/>
  <c r="E15" i="5"/>
  <c r="C23" i="5"/>
  <c r="D23" i="5"/>
  <c r="F23" i="5"/>
  <c r="G23" i="5"/>
  <c r="H23" i="5"/>
  <c r="B23" i="5"/>
  <c r="I4" i="15" l="1"/>
  <c r="I12" i="15"/>
  <c r="B7" i="19"/>
  <c r="E23" i="5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73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39"/>
        </ext>
      </extLst>
    </bk>
    <bk>
      <extLst>
        <ext uri="{3e2802c4-a4d2-4d8b-9148-e3be6c30e623}">
          <xlrd:rvb i="40"/>
        </ext>
      </extLst>
    </bk>
    <bk>
      <extLst>
        <ext uri="{3e2802c4-a4d2-4d8b-9148-e3be6c30e623}">
          <xlrd:rvb i="41"/>
        </ext>
      </extLst>
    </bk>
    <bk>
      <extLst>
        <ext uri="{3e2802c4-a4d2-4d8b-9148-e3be6c30e623}">
          <xlrd:rvb i="42"/>
        </ext>
      </extLst>
    </bk>
    <bk>
      <extLst>
        <ext uri="{3e2802c4-a4d2-4d8b-9148-e3be6c30e623}">
          <xlrd:rvb i="43"/>
        </ext>
      </extLst>
    </bk>
    <bk>
      <extLst>
        <ext uri="{3e2802c4-a4d2-4d8b-9148-e3be6c30e623}">
          <xlrd:rvb i="44"/>
        </ext>
      </extLst>
    </bk>
    <bk>
      <extLst>
        <ext uri="{3e2802c4-a4d2-4d8b-9148-e3be6c30e623}">
          <xlrd:rvb i="45"/>
        </ext>
      </extLst>
    </bk>
    <bk>
      <extLst>
        <ext uri="{3e2802c4-a4d2-4d8b-9148-e3be6c30e623}">
          <xlrd:rvb i="46"/>
        </ext>
      </extLst>
    </bk>
    <bk>
      <extLst>
        <ext uri="{3e2802c4-a4d2-4d8b-9148-e3be6c30e623}">
          <xlrd:rvb i="47"/>
        </ext>
      </extLst>
    </bk>
    <bk>
      <extLst>
        <ext uri="{3e2802c4-a4d2-4d8b-9148-e3be6c30e623}">
          <xlrd:rvb i="48"/>
        </ext>
      </extLst>
    </bk>
    <bk>
      <extLst>
        <ext uri="{3e2802c4-a4d2-4d8b-9148-e3be6c30e623}">
          <xlrd:rvb i="49"/>
        </ext>
      </extLst>
    </bk>
    <bk>
      <extLst>
        <ext uri="{3e2802c4-a4d2-4d8b-9148-e3be6c30e623}">
          <xlrd:rvb i="50"/>
        </ext>
      </extLst>
    </bk>
    <bk>
      <extLst>
        <ext uri="{3e2802c4-a4d2-4d8b-9148-e3be6c30e623}">
          <xlrd:rvb i="51"/>
        </ext>
      </extLst>
    </bk>
    <bk>
      <extLst>
        <ext uri="{3e2802c4-a4d2-4d8b-9148-e3be6c30e623}">
          <xlrd:rvb i="52"/>
        </ext>
      </extLst>
    </bk>
    <bk>
      <extLst>
        <ext uri="{3e2802c4-a4d2-4d8b-9148-e3be6c30e623}">
          <xlrd:rvb i="53"/>
        </ext>
      </extLst>
    </bk>
    <bk>
      <extLst>
        <ext uri="{3e2802c4-a4d2-4d8b-9148-e3be6c30e623}">
          <xlrd:rvb i="54"/>
        </ext>
      </extLst>
    </bk>
    <bk>
      <extLst>
        <ext uri="{3e2802c4-a4d2-4d8b-9148-e3be6c30e623}">
          <xlrd:rvb i="55"/>
        </ext>
      </extLst>
    </bk>
    <bk>
      <extLst>
        <ext uri="{3e2802c4-a4d2-4d8b-9148-e3be6c30e623}">
          <xlrd:rvb i="56"/>
        </ext>
      </extLst>
    </bk>
    <bk>
      <extLst>
        <ext uri="{3e2802c4-a4d2-4d8b-9148-e3be6c30e623}">
          <xlrd:rvb i="57"/>
        </ext>
      </extLst>
    </bk>
    <bk>
      <extLst>
        <ext uri="{3e2802c4-a4d2-4d8b-9148-e3be6c30e623}">
          <xlrd:rvb i="58"/>
        </ext>
      </extLst>
    </bk>
    <bk>
      <extLst>
        <ext uri="{3e2802c4-a4d2-4d8b-9148-e3be6c30e623}">
          <xlrd:rvb i="59"/>
        </ext>
      </extLst>
    </bk>
    <bk>
      <extLst>
        <ext uri="{3e2802c4-a4d2-4d8b-9148-e3be6c30e623}">
          <xlrd:rvb i="60"/>
        </ext>
      </extLst>
    </bk>
    <bk>
      <extLst>
        <ext uri="{3e2802c4-a4d2-4d8b-9148-e3be6c30e623}">
          <xlrd:rvb i="61"/>
        </ext>
      </extLst>
    </bk>
    <bk>
      <extLst>
        <ext uri="{3e2802c4-a4d2-4d8b-9148-e3be6c30e623}">
          <xlrd:rvb i="62"/>
        </ext>
      </extLst>
    </bk>
    <bk>
      <extLst>
        <ext uri="{3e2802c4-a4d2-4d8b-9148-e3be6c30e623}">
          <xlrd:rvb i="63"/>
        </ext>
      </extLst>
    </bk>
    <bk>
      <extLst>
        <ext uri="{3e2802c4-a4d2-4d8b-9148-e3be6c30e623}">
          <xlrd:rvb i="64"/>
        </ext>
      </extLst>
    </bk>
    <bk>
      <extLst>
        <ext uri="{3e2802c4-a4d2-4d8b-9148-e3be6c30e623}">
          <xlrd:rvb i="65"/>
        </ext>
      </extLst>
    </bk>
    <bk>
      <extLst>
        <ext uri="{3e2802c4-a4d2-4d8b-9148-e3be6c30e623}">
          <xlrd:rvb i="66"/>
        </ext>
      </extLst>
    </bk>
    <bk>
      <extLst>
        <ext uri="{3e2802c4-a4d2-4d8b-9148-e3be6c30e623}">
          <xlrd:rvb i="67"/>
        </ext>
      </extLst>
    </bk>
    <bk>
      <extLst>
        <ext uri="{3e2802c4-a4d2-4d8b-9148-e3be6c30e623}">
          <xlrd:rvb i="68"/>
        </ext>
      </extLst>
    </bk>
    <bk>
      <extLst>
        <ext uri="{3e2802c4-a4d2-4d8b-9148-e3be6c30e623}">
          <xlrd:rvb i="69"/>
        </ext>
      </extLst>
    </bk>
    <bk>
      <extLst>
        <ext uri="{3e2802c4-a4d2-4d8b-9148-e3be6c30e623}">
          <xlrd:rvb i="70"/>
        </ext>
      </extLst>
    </bk>
    <bk>
      <extLst>
        <ext uri="{3e2802c4-a4d2-4d8b-9148-e3be6c30e623}">
          <xlrd:rvb i="71"/>
        </ext>
      </extLst>
    </bk>
    <bk>
      <extLst>
        <ext uri="{3e2802c4-a4d2-4d8b-9148-e3be6c30e623}">
          <xlrd:rvb i="72"/>
        </ext>
      </extLst>
    </bk>
  </futureMetadata>
  <valueMetadata count="73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  <bk>
      <rc t="1" v="59"/>
    </bk>
    <bk>
      <rc t="1" v="60"/>
    </bk>
    <bk>
      <rc t="1" v="61"/>
    </bk>
    <bk>
      <rc t="1" v="62"/>
    </bk>
    <bk>
      <rc t="1" v="63"/>
    </bk>
    <bk>
      <rc t="1" v="64"/>
    </bk>
    <bk>
      <rc t="1" v="65"/>
    </bk>
    <bk>
      <rc t="1" v="66"/>
    </bk>
    <bk>
      <rc t="1" v="67"/>
    </bk>
    <bk>
      <rc t="1" v="68"/>
    </bk>
    <bk>
      <rc t="1" v="69"/>
    </bk>
    <bk>
      <rc t="1" v="70"/>
    </bk>
    <bk>
      <rc t="1" v="71"/>
    </bk>
    <bk>
      <rc t="1" v="72"/>
    </bk>
  </valueMetadata>
</metadata>
</file>

<file path=xl/sharedStrings.xml><?xml version="1.0" encoding="utf-8"?>
<sst xmlns="http://schemas.openxmlformats.org/spreadsheetml/2006/main" count="5725" uniqueCount="804">
  <si>
    <t>Metric</t>
  </si>
  <si>
    <t>PathCare</t>
  </si>
  <si>
    <t>NHLS_GS</t>
  </si>
  <si>
    <t>NHLS_TY</t>
  </si>
  <si>
    <t>Mucokids</t>
  </si>
  <si>
    <t>SUDI</t>
  </si>
  <si>
    <t>ALL_COMBINED</t>
  </si>
  <si>
    <t>Number of samples</t>
  </si>
  <si>
    <t>Positive PCR detections</t>
  </si>
  <si>
    <t>Threshold</t>
  </si>
  <si>
    <t>TP</t>
  </si>
  <si>
    <t>FN</t>
  </si>
  <si>
    <t>FP</t>
  </si>
  <si>
    <t>TN</t>
  </si>
  <si>
    <t>cov10</t>
  </si>
  <si>
    <t>cov20</t>
  </si>
  <si>
    <t>cov50</t>
  </si>
  <si>
    <t>cov80</t>
  </si>
  <si>
    <t>cov90</t>
  </si>
  <si>
    <t>Samples with PCR+</t>
  </si>
  <si>
    <t>sample_id</t>
  </si>
  <si>
    <t>Pathogen</t>
  </si>
  <si>
    <t>coverage_percentage</t>
  </si>
  <si>
    <t>rpm</t>
  </si>
  <si>
    <t>depth_of_coverage</t>
  </si>
  <si>
    <t>ct_values</t>
  </si>
  <si>
    <t>C070329</t>
  </si>
  <si>
    <t>HMPV</t>
  </si>
  <si>
    <t>C070372</t>
  </si>
  <si>
    <t>NA</t>
  </si>
  <si>
    <t>C070384</t>
  </si>
  <si>
    <t>C070393</t>
  </si>
  <si>
    <t>C070879</t>
  </si>
  <si>
    <t>C070882</t>
  </si>
  <si>
    <t>C071107</t>
  </si>
  <si>
    <t>C071139</t>
  </si>
  <si>
    <t>C071160</t>
  </si>
  <si>
    <t>Influenza A</t>
  </si>
  <si>
    <t>C071494</t>
  </si>
  <si>
    <t>Influenza B</t>
  </si>
  <si>
    <t>C071497</t>
  </si>
  <si>
    <t>C070253</t>
  </si>
  <si>
    <t>RSV</t>
  </si>
  <si>
    <t>C071108</t>
  </si>
  <si>
    <t>C071109</t>
  </si>
  <si>
    <t>C071161</t>
  </si>
  <si>
    <t>C071162</t>
  </si>
  <si>
    <t>C071478</t>
  </si>
  <si>
    <t>C071500</t>
  </si>
  <si>
    <t>C070222</t>
  </si>
  <si>
    <t>Rhinovirus</t>
  </si>
  <si>
    <t>C070226</t>
  </si>
  <si>
    <t>C070233</t>
  </si>
  <si>
    <t>C070247</t>
  </si>
  <si>
    <t>C070250</t>
  </si>
  <si>
    <t>C070336</t>
  </si>
  <si>
    <t>C070344</t>
  </si>
  <si>
    <t>C070375</t>
  </si>
  <si>
    <t>C070377</t>
  </si>
  <si>
    <t>C070885</t>
  </si>
  <si>
    <t>C071088</t>
  </si>
  <si>
    <t>C070236</t>
  </si>
  <si>
    <t>SARS-CoV-2</t>
  </si>
  <si>
    <t>C070244</t>
  </si>
  <si>
    <t>C070320</t>
  </si>
  <si>
    <t>C070337</t>
  </si>
  <si>
    <t>C070371</t>
  </si>
  <si>
    <t>C070390</t>
  </si>
  <si>
    <t>C070401</t>
  </si>
  <si>
    <t>C070875</t>
  </si>
  <si>
    <t>C070890</t>
  </si>
  <si>
    <t>C070892</t>
  </si>
  <si>
    <t>C070896</t>
  </si>
  <si>
    <t>C071105</t>
  </si>
  <si>
    <t>C071112b</t>
  </si>
  <si>
    <t>C071157</t>
  </si>
  <si>
    <t>C071159</t>
  </si>
  <si>
    <t>C071481</t>
  </si>
  <si>
    <t>C071482</t>
  </si>
  <si>
    <t>C071483</t>
  </si>
  <si>
    <t>C071504</t>
  </si>
  <si>
    <t>C071508</t>
  </si>
  <si>
    <t>C071511</t>
  </si>
  <si>
    <t>C071512</t>
  </si>
  <si>
    <t>C071513</t>
  </si>
  <si>
    <t>C071515</t>
  </si>
  <si>
    <t>C071516</t>
  </si>
  <si>
    <t>C071517</t>
  </si>
  <si>
    <t>VCS-C073380</t>
  </si>
  <si>
    <t>C071089</t>
  </si>
  <si>
    <t>C070872</t>
  </si>
  <si>
    <t>C070876</t>
  </si>
  <si>
    <t>C070396</t>
  </si>
  <si>
    <t>C070897</t>
  </si>
  <si>
    <t>Surviellance</t>
  </si>
  <si>
    <t>Number of PCR samples</t>
  </si>
  <si>
    <t>Number of sample &gt;100,000 reads</t>
  </si>
  <si>
    <t>Negative PCR detections</t>
  </si>
  <si>
    <t>Unknown PCR detections</t>
  </si>
  <si>
    <t xml:space="preserve">Influenza A </t>
  </si>
  <si>
    <t xml:space="preserve">RSV </t>
  </si>
  <si>
    <t>Adenovirus</t>
  </si>
  <si>
    <t xml:space="preserve">HMPV </t>
  </si>
  <si>
    <t xml:space="preserve">Parainfluenzavirus </t>
  </si>
  <si>
    <t>Metric: Positive PCR per pathogen</t>
  </si>
  <si>
    <t>Figure 1A</t>
  </si>
  <si>
    <t>AUC</t>
  </si>
  <si>
    <t>Genome coverage</t>
  </si>
  <si>
    <t>RPM</t>
  </si>
  <si>
    <t>Type</t>
  </si>
  <si>
    <t>Total</t>
  </si>
  <si>
    <t>Sensitivity %</t>
  </si>
  <si>
    <t>Specificity %</t>
  </si>
  <si>
    <t>Contam-Adjusted</t>
  </si>
  <si>
    <t>rpm1</t>
  </si>
  <si>
    <t>rpm10</t>
  </si>
  <si>
    <t>rpm100</t>
  </si>
  <si>
    <t>rpm1000</t>
  </si>
  <si>
    <t>Groote Schuur</t>
  </si>
  <si>
    <t>Tygerberg</t>
  </si>
  <si>
    <t>SUDI </t>
  </si>
  <si>
    <t>C066733</t>
  </si>
  <si>
    <t>C070260</t>
  </si>
  <si>
    <t>C071542</t>
  </si>
  <si>
    <t>C070219</t>
  </si>
  <si>
    <t>C066742_S1</t>
  </si>
  <si>
    <t>Parainfluenzavirus</t>
  </si>
  <si>
    <t>C069877</t>
  </si>
  <si>
    <t>C070254</t>
  </si>
  <si>
    <t>C071100</t>
  </si>
  <si>
    <t>P008</t>
  </si>
  <si>
    <t>C066758_S17</t>
  </si>
  <si>
    <t>C070262</t>
  </si>
  <si>
    <t>C069883</t>
  </si>
  <si>
    <t>C070397</t>
  </si>
  <si>
    <t>VCS-C073414</t>
  </si>
  <si>
    <t>VCS-C073444</t>
  </si>
  <si>
    <t>C066756_S15</t>
  </si>
  <si>
    <t>C070258</t>
  </si>
  <si>
    <t>P006</t>
  </si>
  <si>
    <t>C071543</t>
  </si>
  <si>
    <t>C071544</t>
  </si>
  <si>
    <t>C067952-VCS</t>
  </si>
  <si>
    <t>C071546</t>
  </si>
  <si>
    <t>Source</t>
  </si>
  <si>
    <t>Pathcare</t>
  </si>
  <si>
    <t>C067948-VCS</t>
  </si>
  <si>
    <t>C067954-VCS</t>
  </si>
  <si>
    <t>C070355</t>
  </si>
  <si>
    <t>C070356</t>
  </si>
  <si>
    <t>C067985-VCS</t>
  </si>
  <si>
    <t>C067989-VCS</t>
  </si>
  <si>
    <t>C069868</t>
  </si>
  <si>
    <t>C066716</t>
  </si>
  <si>
    <t>C066724</t>
  </si>
  <si>
    <t>C069861</t>
  </si>
  <si>
    <t>C069862</t>
  </si>
  <si>
    <t>C066736</t>
  </si>
  <si>
    <t>C069867</t>
  </si>
  <si>
    <t>C069875</t>
  </si>
  <si>
    <t>C066735</t>
  </si>
  <si>
    <t>C066740</t>
  </si>
  <si>
    <t>C069879</t>
  </si>
  <si>
    <t>C066726</t>
  </si>
  <si>
    <t>C071435</t>
  </si>
  <si>
    <t>C071424</t>
  </si>
  <si>
    <t>C071434</t>
  </si>
  <si>
    <t>C071440</t>
  </si>
  <si>
    <t>C069912</t>
  </si>
  <si>
    <t>C071395</t>
  </si>
  <si>
    <t>C071399</t>
  </si>
  <si>
    <t>C071403</t>
  </si>
  <si>
    <t>C071412</t>
  </si>
  <si>
    <t>C071446</t>
  </si>
  <si>
    <t>C071447</t>
  </si>
  <si>
    <t>C071448</t>
  </si>
  <si>
    <t>C071451</t>
  </si>
  <si>
    <t>C071397</t>
  </si>
  <si>
    <t>???</t>
  </si>
  <si>
    <t>Sequencing Strategy</t>
  </si>
  <si>
    <t>48_P2</t>
  </si>
  <si>
    <t>60_P1</t>
  </si>
  <si>
    <t>96_P1</t>
  </si>
  <si>
    <t>96_P2</t>
  </si>
  <si>
    <t>Median sequencing depth, reads per sample (IQR)</t>
  </si>
  <si>
    <t>Specificity (95% CI)</t>
  </si>
  <si>
    <t>Sensitivity (95% CI)</t>
  </si>
  <si>
    <t>Sensitivity for pathogens detected with Ct value &lt;30 (95% CI)</t>
  </si>
  <si>
    <t>24_V3</t>
  </si>
  <si>
    <t>Confusion Matrix - 24-V3</t>
  </si>
  <si>
    <t>Confusion Matrix</t>
  </si>
  <si>
    <t>Performance Metrics</t>
  </si>
  <si>
    <t>Confusion Matrix - 48_P2</t>
  </si>
  <si>
    <t>Confusion Matrix - 60_P1</t>
  </si>
  <si>
    <t>Confusion Matrix - 96_P1</t>
  </si>
  <si>
    <t>Confusion Matrix - 96_P2</t>
  </si>
  <si>
    <t>Tester</t>
  </si>
  <si>
    <t>False Positives - cov10 (24-V3)</t>
  </si>
  <si>
    <t>Sample ID</t>
  </si>
  <si>
    <t>PCR</t>
  </si>
  <si>
    <t>SEQ</t>
  </si>
  <si>
    <t>Coverage %</t>
  </si>
  <si>
    <t>Depth</t>
  </si>
  <si>
    <t>Ct Value</t>
  </si>
  <si>
    <t>Dataset</t>
  </si>
  <si>
    <t>False Negatives - cov10 (24-V3)</t>
  </si>
  <si>
    <t>False Positives - cov10 (48_P2)</t>
  </si>
  <si>
    <t>False Negatives - cov10 (48_P2)</t>
  </si>
  <si>
    <t>False Positives - cov10 (60_P1)</t>
  </si>
  <si>
    <t>False Negatives - cov10 (60_P1)</t>
  </si>
  <si>
    <t>False Positives - cov10 (96_P1)</t>
  </si>
  <si>
    <t>False Negatives - cov10 (96_P1)</t>
  </si>
  <si>
    <t>False Positives - cov10 (96_P2)</t>
  </si>
  <si>
    <t>False Negatives - cov10 (96_P2)</t>
  </si>
  <si>
    <t>Total Ct&lt;30 observations: 11</t>
  </si>
  <si>
    <t>Ct &lt; 30 Contamination-Adjusted Sensitivity - 24-V3</t>
  </si>
  <si>
    <t>Coverage Threshold</t>
  </si>
  <si>
    <t>Ct &lt; 30 Contamination-Adjusted Sensitivity - 48_P2</t>
  </si>
  <si>
    <t>Total Ct&lt;30 observations: 69</t>
  </si>
  <si>
    <t>Total Ct&lt;30 observations: 52</t>
  </si>
  <si>
    <t>Ct &lt; 30 Contamination-Adjusted Sensitivity - 60_P1</t>
  </si>
  <si>
    <t>Total Ct&lt;30 observations: 94</t>
  </si>
  <si>
    <t>Ct &lt; 30 Contamination-Adjusted Sensitivity - 96_P1</t>
  </si>
  <si>
    <t>Total Ct&lt;30 observations: 47</t>
  </si>
  <si>
    <t>Ct &lt; 30 Contamination-Adjusted Sensitivity - 96_P2</t>
  </si>
  <si>
    <t>100.0% (71.51% - 100.0%)</t>
  </si>
  <si>
    <t>100.0% (93.2% - 100.0%)</t>
  </si>
  <si>
    <t>96.8% (91.0% - 98.3%)</t>
  </si>
  <si>
    <t>100.0% (92.5% - 100.0%)</t>
  </si>
  <si>
    <t>99.0% (97.7% - 99.7%)</t>
  </si>
  <si>
    <t>98.8% (95.8% - 99.9%)</t>
  </si>
  <si>
    <t>90.2% (76.9% - 97.3.1%)</t>
  </si>
  <si>
    <t>99.6% (98.0% - 99.99%)</t>
  </si>
  <si>
    <t>68.2% (59.5% - 76.0%)</t>
  </si>
  <si>
    <t>76.3% (69.6% - 82.3%)</t>
  </si>
  <si>
    <t>89.5% (81.5% - 94.8%)</t>
  </si>
  <si>
    <t>98.3% (90.6% - 99.96%)</t>
  </si>
  <si>
    <t>98.6% (92.2% - 99.96%)</t>
  </si>
  <si>
    <t xml:space="preserve">Sensitivity </t>
  </si>
  <si>
    <t>Enterovirus A</t>
  </si>
  <si>
    <t>Enterovirus B</t>
  </si>
  <si>
    <t>Enterovirus C</t>
  </si>
  <si>
    <t>Enterovirus D</t>
  </si>
  <si>
    <t>Total Enterovirus</t>
  </si>
  <si>
    <t>Parechovirus A</t>
  </si>
  <si>
    <t>HRV-B</t>
  </si>
  <si>
    <t>HRV-A</t>
  </si>
  <si>
    <t>HRV-C</t>
  </si>
  <si>
    <t>Adenovirus B</t>
  </si>
  <si>
    <t>Adenovirus C</t>
  </si>
  <si>
    <t>Adenovirus E</t>
  </si>
  <si>
    <t>Human parvovirus B19</t>
  </si>
  <si>
    <t>HKU1</t>
  </si>
  <si>
    <t>NL63</t>
  </si>
  <si>
    <t>OC43</t>
  </si>
  <si>
    <t>229E</t>
  </si>
  <si>
    <t>FLU C</t>
  </si>
  <si>
    <t>FLU B</t>
  </si>
  <si>
    <t>FLU A</t>
  </si>
  <si>
    <t>PIV 1</t>
  </si>
  <si>
    <t>PIV 2</t>
  </si>
  <si>
    <t>PIV 3</t>
  </si>
  <si>
    <t>PIV 4</t>
  </si>
  <si>
    <t>RSV A</t>
  </si>
  <si>
    <t>RSV B</t>
  </si>
  <si>
    <t>CMV</t>
  </si>
  <si>
    <t>EBV</t>
  </si>
  <si>
    <t>HSV-1</t>
  </si>
  <si>
    <t>HSV-2</t>
  </si>
  <si>
    <t>HHV-6b</t>
  </si>
  <si>
    <t>HHV-6a</t>
  </si>
  <si>
    <t>HHV-7</t>
  </si>
  <si>
    <t>HIV-1</t>
  </si>
  <si>
    <t>Adeno-associated virus 2</t>
  </si>
  <si>
    <t>Alphapapillomavirus-4</t>
  </si>
  <si>
    <t>Alphapapillomavirus-7</t>
  </si>
  <si>
    <t>Alphapapillomavirus-9</t>
  </si>
  <si>
    <t>Astorvirus MLB2</t>
  </si>
  <si>
    <t>KI</t>
  </si>
  <si>
    <t>WU</t>
  </si>
  <si>
    <t>Cardiovirus B</t>
  </si>
  <si>
    <t>Kobuvirus aichi</t>
  </si>
  <si>
    <t>Run</t>
  </si>
  <si>
    <t>Sample-id</t>
  </si>
  <si>
    <t>old</t>
  </si>
  <si>
    <t>Workflow</t>
  </si>
  <si>
    <t>Pool</t>
  </si>
  <si>
    <t>Virus</t>
  </si>
  <si>
    <t>CT-value</t>
  </si>
  <si>
    <t>Coverage</t>
  </si>
  <si>
    <t>S77</t>
  </si>
  <si>
    <t>ID</t>
  </si>
  <si>
    <t>HRV</t>
  </si>
  <si>
    <t>ID-D</t>
  </si>
  <si>
    <t>S78</t>
  </si>
  <si>
    <t>S79</t>
  </si>
  <si>
    <t>S80</t>
  </si>
  <si>
    <t>S82</t>
  </si>
  <si>
    <t>S83</t>
  </si>
  <si>
    <t>S84</t>
  </si>
  <si>
    <t>S85</t>
  </si>
  <si>
    <t>S86</t>
  </si>
  <si>
    <t>S87</t>
  </si>
  <si>
    <t>S88</t>
  </si>
  <si>
    <t>S89</t>
  </si>
  <si>
    <t>S90</t>
  </si>
  <si>
    <t>S91</t>
  </si>
  <si>
    <t>S92</t>
  </si>
  <si>
    <t>S93</t>
  </si>
  <si>
    <t>S94</t>
  </si>
  <si>
    <t>S95</t>
  </si>
  <si>
    <t>S96</t>
  </si>
  <si>
    <t>S97</t>
  </si>
  <si>
    <t>S98</t>
  </si>
  <si>
    <t>S99</t>
  </si>
  <si>
    <t>S100</t>
  </si>
  <si>
    <t>S101</t>
  </si>
  <si>
    <t>S106</t>
  </si>
  <si>
    <t>S107</t>
  </si>
  <si>
    <t>S108</t>
  </si>
  <si>
    <t>S109</t>
  </si>
  <si>
    <t>C069860</t>
  </si>
  <si>
    <t>C069863</t>
  </si>
  <si>
    <t>C069865</t>
  </si>
  <si>
    <t>C069866</t>
  </si>
  <si>
    <t>C069869</t>
  </si>
  <si>
    <t>C069870</t>
  </si>
  <si>
    <t>C069871</t>
  </si>
  <si>
    <t>C069872</t>
  </si>
  <si>
    <t>C069873</t>
  </si>
  <si>
    <t>C069874</t>
  </si>
  <si>
    <t>C069876</t>
  </si>
  <si>
    <t>C069878</t>
  </si>
  <si>
    <t>C069880</t>
  </si>
  <si>
    <t>C069881</t>
  </si>
  <si>
    <t>C069882</t>
  </si>
  <si>
    <t>C069884</t>
  </si>
  <si>
    <t>C069907</t>
  </si>
  <si>
    <t>C069908</t>
  </si>
  <si>
    <t>C069909</t>
  </si>
  <si>
    <t>C069910</t>
  </si>
  <si>
    <t>original_dataset</t>
  </si>
  <si>
    <t>viral_loads</t>
  </si>
  <si>
    <t>Ct_category</t>
  </si>
  <si>
    <t>Contam</t>
  </si>
  <si>
    <t>C066715</t>
  </si>
  <si>
    <t>&lt;20</t>
  </si>
  <si>
    <t>NO</t>
  </si>
  <si>
    <t>20-25</t>
  </si>
  <si>
    <t>25-30</t>
  </si>
  <si>
    <t>C066717</t>
  </si>
  <si>
    <t>C066718</t>
  </si>
  <si>
    <t>C066719</t>
  </si>
  <si>
    <t>C066720</t>
  </si>
  <si>
    <t>C066721</t>
  </si>
  <si>
    <t>C066722</t>
  </si>
  <si>
    <t>30-35</t>
  </si>
  <si>
    <t>C066723</t>
  </si>
  <si>
    <t>&gt;35</t>
  </si>
  <si>
    <t>C066725</t>
  </si>
  <si>
    <t>C066727</t>
  </si>
  <si>
    <t>C066728</t>
  </si>
  <si>
    <t>C066730</t>
  </si>
  <si>
    <t>C066731</t>
  </si>
  <si>
    <t>C066732</t>
  </si>
  <si>
    <t>C066734</t>
  </si>
  <si>
    <t>YES</t>
  </si>
  <si>
    <t>C066738</t>
  </si>
  <si>
    <t>C066739</t>
  </si>
  <si>
    <t>C066741</t>
  </si>
  <si>
    <t>C066743_S2</t>
  </si>
  <si>
    <t>C066744_S3</t>
  </si>
  <si>
    <t>C066745_S4</t>
  </si>
  <si>
    <t>C066746_S5</t>
  </si>
  <si>
    <t>C066747_S6</t>
  </si>
  <si>
    <t>C066749_S8</t>
  </si>
  <si>
    <t>C066750_S9</t>
  </si>
  <si>
    <t>C066751_S10</t>
  </si>
  <si>
    <t>C066754_S13</t>
  </si>
  <si>
    <t>C066755_S14</t>
  </si>
  <si>
    <t>C066757_S16</t>
  </si>
  <si>
    <t>C066759_S18</t>
  </si>
  <si>
    <t>C066760_S19</t>
  </si>
  <si>
    <t>C070348</t>
  </si>
  <si>
    <t>C070349</t>
  </si>
  <si>
    <t>C070350</t>
  </si>
  <si>
    <t>C070351</t>
  </si>
  <si>
    <t>C070352</t>
  </si>
  <si>
    <t>C070353</t>
  </si>
  <si>
    <t>C070354</t>
  </si>
  <si>
    <t>C071538</t>
  </si>
  <si>
    <t>C071539</t>
  </si>
  <si>
    <t>C071541</t>
  </si>
  <si>
    <t>C071545</t>
  </si>
  <si>
    <t>C071547</t>
  </si>
  <si>
    <t>C071548</t>
  </si>
  <si>
    <t>C070255</t>
  </si>
  <si>
    <t>C070257</t>
  </si>
  <si>
    <t>C070259</t>
  </si>
  <si>
    <t>C070261</t>
  </si>
  <si>
    <t>C071464</t>
  </si>
  <si>
    <t>C071549</t>
  </si>
  <si>
    <t>C071550</t>
  </si>
  <si>
    <t>P004</t>
  </si>
  <si>
    <t>P005</t>
  </si>
  <si>
    <t>P007</t>
  </si>
  <si>
    <t>P010</t>
  </si>
  <si>
    <t>P011</t>
  </si>
  <si>
    <t>ST06926318</t>
  </si>
  <si>
    <t>ST06930602</t>
  </si>
  <si>
    <t>ST06940894</t>
  </si>
  <si>
    <t>ST06956752</t>
  </si>
  <si>
    <t>UB01566303</t>
  </si>
  <si>
    <t>C070218</t>
  </si>
  <si>
    <t>C070220</t>
  </si>
  <si>
    <t>C070234</t>
  </si>
  <si>
    <t>C070235</t>
  </si>
  <si>
    <t>C070313</t>
  </si>
  <si>
    <t>C070317</t>
  </si>
  <si>
    <t>C070318</t>
  </si>
  <si>
    <t>C070319</t>
  </si>
  <si>
    <t>C070321</t>
  </si>
  <si>
    <t>C070328</t>
  </si>
  <si>
    <t>C070330</t>
  </si>
  <si>
    <t>C070331</t>
  </si>
  <si>
    <t>C070332</t>
  </si>
  <si>
    <t>C070333</t>
  </si>
  <si>
    <t>C070334</t>
  </si>
  <si>
    <t>C070335</t>
  </si>
  <si>
    <t>C070341</t>
  </si>
  <si>
    <t>C070342</t>
  </si>
  <si>
    <t>C070346</t>
  </si>
  <si>
    <t>C070347</t>
  </si>
  <si>
    <t>C070373</t>
  </si>
  <si>
    <t>C070374</t>
  </si>
  <si>
    <t>C070376</t>
  </si>
  <si>
    <t>C070378</t>
  </si>
  <si>
    <t>C070383</t>
  </si>
  <si>
    <t>C070385</t>
  </si>
  <si>
    <t>C070386</t>
  </si>
  <si>
    <t>C070387</t>
  </si>
  <si>
    <t>C070388</t>
  </si>
  <si>
    <t>C070389</t>
  </si>
  <si>
    <t>C070392</t>
  </si>
  <si>
    <t>C070394</t>
  </si>
  <si>
    <t>C070395</t>
  </si>
  <si>
    <t>C070398</t>
  </si>
  <si>
    <t>C070399</t>
  </si>
  <si>
    <t>C070400</t>
  </si>
  <si>
    <t>C070870</t>
  </si>
  <si>
    <t>C070871</t>
  </si>
  <si>
    <t>C070873</t>
  </si>
  <si>
    <t>C070874</t>
  </si>
  <si>
    <t>C070880</t>
  </si>
  <si>
    <t>C070881</t>
  </si>
  <si>
    <t>C070883</t>
  </si>
  <si>
    <t>C070884</t>
  </si>
  <si>
    <t>C070886</t>
  </si>
  <si>
    <t>C070888</t>
  </si>
  <si>
    <t>C070889</t>
  </si>
  <si>
    <t>C070891</t>
  </si>
  <si>
    <t>C070895</t>
  </si>
  <si>
    <t>C071071</t>
  </si>
  <si>
    <t>C071072</t>
  </si>
  <si>
    <t>C071073</t>
  </si>
  <si>
    <t>C071074</t>
  </si>
  <si>
    <t>C071075</t>
  </si>
  <si>
    <t>C071076</t>
  </si>
  <si>
    <t>C071077</t>
  </si>
  <si>
    <t>C071078</t>
  </si>
  <si>
    <t>C071079</t>
  </si>
  <si>
    <t>C071080</t>
  </si>
  <si>
    <t>C071081</t>
  </si>
  <si>
    <t>C071082</t>
  </si>
  <si>
    <t>C071083</t>
  </si>
  <si>
    <t>C071084</t>
  </si>
  <si>
    <t>C071085</t>
  </si>
  <si>
    <t>C071086</t>
  </si>
  <si>
    <t>C071087</t>
  </si>
  <si>
    <t>C071135b</t>
  </si>
  <si>
    <t>C071137</t>
  </si>
  <si>
    <t>C071142</t>
  </si>
  <si>
    <t>C071147</t>
  </si>
  <si>
    <t>C071149</t>
  </si>
  <si>
    <t>C071151</t>
  </si>
  <si>
    <t>C071156</t>
  </si>
  <si>
    <t>C071470</t>
  </si>
  <si>
    <t>C071471</t>
  </si>
  <si>
    <t>C071473</t>
  </si>
  <si>
    <t>C071474</t>
  </si>
  <si>
    <t>C071475</t>
  </si>
  <si>
    <t>C071476</t>
  </si>
  <si>
    <t>C071477</t>
  </si>
  <si>
    <t>C071484</t>
  </si>
  <si>
    <t>C071485</t>
  </si>
  <si>
    <t>C071495</t>
  </si>
  <si>
    <t>C071496</t>
  </si>
  <si>
    <t>C071501</t>
  </si>
  <si>
    <t>C071502</t>
  </si>
  <si>
    <t>C071503</t>
  </si>
  <si>
    <t>C071505</t>
  </si>
  <si>
    <t>C071506</t>
  </si>
  <si>
    <t>C071507</t>
  </si>
  <si>
    <t>C071509</t>
  </si>
  <si>
    <t>C071521</t>
  </si>
  <si>
    <t>VCS-C073343</t>
  </si>
  <si>
    <t>VCS-C073344</t>
  </si>
  <si>
    <t>VCS-C073345</t>
  </si>
  <si>
    <t>VCS-C073347</t>
  </si>
  <si>
    <t>VCS-C073349</t>
  </si>
  <si>
    <t>VCS-C073351</t>
  </si>
  <si>
    <t>VCS-C073352</t>
  </si>
  <si>
    <t>VCS-C073356</t>
  </si>
  <si>
    <t>VCS-C073357</t>
  </si>
  <si>
    <t>VCS-C073358</t>
  </si>
  <si>
    <t>VCS-C073360</t>
  </si>
  <si>
    <t>VCS-C073361</t>
  </si>
  <si>
    <t>VCS-C073362</t>
  </si>
  <si>
    <t>VCS-C073363</t>
  </si>
  <si>
    <t>VCS-C073364</t>
  </si>
  <si>
    <t>VCS-C073365</t>
  </si>
  <si>
    <t>VCS-C073366</t>
  </si>
  <si>
    <t>VCS-C073367</t>
  </si>
  <si>
    <t>VCS-C073368</t>
  </si>
  <si>
    <t>VCS-C073369</t>
  </si>
  <si>
    <t>VCS-C073370</t>
  </si>
  <si>
    <t>VCS-C073371</t>
  </si>
  <si>
    <t>VCS-C073372</t>
  </si>
  <si>
    <t>VCS-C073378</t>
  </si>
  <si>
    <t>VCS-C073379</t>
  </si>
  <si>
    <t>VCS-C073383</t>
  </si>
  <si>
    <t>VCS-C073386</t>
  </si>
  <si>
    <t>VCS-C073407</t>
  </si>
  <si>
    <t>VCS-C073408</t>
  </si>
  <si>
    <t>VCS-C073409</t>
  </si>
  <si>
    <t>VCS-C073410</t>
  </si>
  <si>
    <t>VCS-C073411</t>
  </si>
  <si>
    <t>VCS-C073412</t>
  </si>
  <si>
    <t>VCS-C073415</t>
  </si>
  <si>
    <t>VCS-C073419</t>
  </si>
  <si>
    <t>VCS-C073421</t>
  </si>
  <si>
    <t>VCS-C073423</t>
  </si>
  <si>
    <t>VCS-C073424</t>
  </si>
  <si>
    <t>VCS-C073425</t>
  </si>
  <si>
    <t>VCS-C073426</t>
  </si>
  <si>
    <t>VCS-C073427-B</t>
  </si>
  <si>
    <t>VCS-C073430</t>
  </si>
  <si>
    <t>VCS-C073431</t>
  </si>
  <si>
    <t>VCS-C073432</t>
  </si>
  <si>
    <t>VCS-C073435</t>
  </si>
  <si>
    <t>VCS-C073436</t>
  </si>
  <si>
    <t>VCS-C073437</t>
  </si>
  <si>
    <t>VCS-C073439</t>
  </si>
  <si>
    <t>VCS-C073440</t>
  </si>
  <si>
    <t>VCS-C073441</t>
  </si>
  <si>
    <t>VCS-C073442</t>
  </si>
  <si>
    <t>VCS-C073445</t>
  </si>
  <si>
    <t>VCS-C073446</t>
  </si>
  <si>
    <t>C069911</t>
  </si>
  <si>
    <t>C071405</t>
  </si>
  <si>
    <t>C071407</t>
  </si>
  <si>
    <t>C071411</t>
  </si>
  <si>
    <t>C071415b</t>
  </si>
  <si>
    <t>C071421</t>
  </si>
  <si>
    <t>C071423</t>
  </si>
  <si>
    <t>C071429</t>
  </si>
  <si>
    <t>C071433</t>
  </si>
  <si>
    <t>C071441</t>
  </si>
  <si>
    <t>C071443</t>
  </si>
  <si>
    <t>C071444</t>
  </si>
  <si>
    <t>C071445</t>
  </si>
  <si>
    <t>C071452</t>
  </si>
  <si>
    <t>C067980-VCS</t>
  </si>
  <si>
    <t>C067981-VCS</t>
  </si>
  <si>
    <t>C067982-VCS</t>
  </si>
  <si>
    <t>C067990-VCS</t>
  </si>
  <si>
    <t>C067991-VCS</t>
  </si>
  <si>
    <t>C067995-VCS</t>
  </si>
  <si>
    <t>C067997-VCS</t>
  </si>
  <si>
    <t>K063384-R1</t>
  </si>
  <si>
    <t>K063385-R1</t>
  </si>
  <si>
    <t>K063392-R1</t>
  </si>
  <si>
    <t>K063403-R1</t>
  </si>
  <si>
    <t>K063409-R1</t>
  </si>
  <si>
    <t>K063413-R1</t>
  </si>
  <si>
    <t>K063433-R1</t>
  </si>
  <si>
    <t>K063435-R1</t>
  </si>
  <si>
    <t xml:space="preserve">All combined </t>
  </si>
  <si>
    <t>98.53% (96.29% - 99.6%)</t>
  </si>
  <si>
    <t xml:space="preserve">PCR positive + Unknown PCR + FPs </t>
  </si>
  <si>
    <t>Sequencing Positive + FNs</t>
  </si>
  <si>
    <t xml:space="preserve">Influenza B  </t>
  </si>
  <si>
    <t xml:space="preserve">Parainfluenza </t>
  </si>
  <si>
    <t xml:space="preserve">Influenza A  </t>
  </si>
  <si>
    <t>Surveillance</t>
  </si>
  <si>
    <t>All Combined</t>
  </si>
  <si>
    <t>Human bocavirus</t>
  </si>
  <si>
    <t>RSV-B</t>
  </si>
  <si>
    <t xml:space="preserve"> Excluding Contamination</t>
  </si>
  <si>
    <t>Ignoring Contamination</t>
  </si>
  <si>
    <t>IGNORING CONTAMINATION</t>
  </si>
  <si>
    <t>Study samples</t>
  </si>
  <si>
    <t>Samples with additional other viral detection</t>
  </si>
  <si>
    <t>Samples with any respiratory pathogen</t>
  </si>
  <si>
    <t>EXCLUDING CONTAMINATION</t>
  </si>
  <si>
    <t>Samples with respiratory co-infections (2+ distinct displayed subtypes)</t>
  </si>
  <si>
    <t>% respiratory co-infection</t>
  </si>
  <si>
    <t>Unknown PCR but positive in sequencing</t>
  </si>
  <si>
    <t>Figure 1A: Attached pdf, svg, png</t>
  </si>
  <si>
    <t>Sensitivity for pathogens detected with Ct value &lt;30 (per sequencing startegy)</t>
  </si>
  <si>
    <t>Figure 1C</t>
  </si>
  <si>
    <t>Samples</t>
  </si>
  <si>
    <t>14,405,418 (10,365,361 - 20,216,860)</t>
  </si>
  <si>
    <t>5,739,934 (4,406,050 - 8,835,935)</t>
  </si>
  <si>
    <t>1,115,971 (584,594 - 1,497,721)</t>
  </si>
  <si>
    <t>1,262,962 (722,087 - 2,140,999)</t>
  </si>
  <si>
    <t>966,502 (623,620 - 1,609,147)</t>
  </si>
  <si>
    <t>2,606,952 (1,001,434 - 7,669,374)</t>
  </si>
  <si>
    <t>PCR results</t>
  </si>
  <si>
    <t>Sequencing results</t>
  </si>
  <si>
    <t>False Positive Results</t>
  </si>
  <si>
    <t>Negative</t>
  </si>
  <si>
    <t>Figure 1B: Attached png,pdf,svg</t>
  </si>
  <si>
    <t>Genome coverage image</t>
  </si>
  <si>
    <t>Subtype</t>
  </si>
  <si>
    <t>Genome Coverage</t>
  </si>
  <si>
    <t>Depth of Coverage</t>
  </si>
  <si>
    <t>Result (Ct value)</t>
  </si>
  <si>
    <t>ADV B</t>
  </si>
  <si>
    <t>Type B1</t>
  </si>
  <si>
    <t xml:space="preserve">H3N2 
HA: J.2.4 
NA: B.4.2.2 </t>
  </si>
  <si>
    <t>H1N1
HA: D.3.1
NA: D.2</t>
  </si>
  <si>
    <t xml:space="preserve">H3N2 
HA:J.2.4 
NA:B.4.2.2 </t>
  </si>
  <si>
    <t xml:space="preserve">H3N2 
HA:K  
NA:B.4.2.2 </t>
  </si>
  <si>
    <t>HRV-B52</t>
  </si>
  <si>
    <t>A.D.5.2</t>
  </si>
  <si>
    <t>HRV-A61</t>
  </si>
  <si>
    <t>HRV-A9</t>
  </si>
  <si>
    <t>98.6% (97.4% - 99.3%)</t>
  </si>
  <si>
    <t>99.2% (98.2% -99.8 %)</t>
  </si>
  <si>
    <t>PCR result</t>
  </si>
  <si>
    <t>Sequencing result</t>
  </si>
  <si>
    <t>False Negatives</t>
  </si>
  <si>
    <t>False Negative Samples</t>
  </si>
  <si>
    <t>ADV C</t>
  </si>
  <si>
    <t>ADV F</t>
  </si>
  <si>
    <t>Clade A1</t>
  </si>
  <si>
    <t>H?N? 2 segments (PB1 and MP)</t>
  </si>
  <si>
    <t>H?N?
1 segment (PA)</t>
  </si>
  <si>
    <t>H?N2</t>
  </si>
  <si>
    <t>HRV-A63</t>
  </si>
  <si>
    <t>HRV-A8</t>
  </si>
  <si>
    <t>HRV-A39</t>
  </si>
  <si>
    <t>HRV-C15</t>
  </si>
  <si>
    <t>HRV-A78</t>
  </si>
  <si>
    <t>A</t>
  </si>
  <si>
    <t>A.D.5</t>
  </si>
  <si>
    <t>Sequencing Results</t>
  </si>
  <si>
    <t>Summary tables</t>
  </si>
  <si>
    <t>Type B2</t>
  </si>
  <si>
    <t>Unknown</t>
  </si>
  <si>
    <t>Figure 2: EXCLUDING THE CONTAMINATION</t>
  </si>
  <si>
    <t>Figure3: Attached png,pdf,svg</t>
  </si>
  <si>
    <t>Figure4A (Including contamination with RED cirlce): Attached png,pdf,svg</t>
  </si>
  <si>
    <t>Figure4B(Excluding contamination): Attached png,pdf,svg</t>
  </si>
  <si>
    <t>Value</t>
  </si>
  <si>
    <t>PCR positive</t>
  </si>
  <si>
    <t>sequencing positive</t>
  </si>
  <si>
    <t>sequencing positive (No Contam)</t>
  </si>
  <si>
    <t>unknown PCR by sequencing Positive</t>
  </si>
  <si>
    <t xml:space="preserve">False Positives </t>
  </si>
  <si>
    <t>Strain</t>
  </si>
  <si>
    <t>NHLS Groote Schuur</t>
  </si>
  <si>
    <t>NHLS Tygerberg</t>
  </si>
  <si>
    <t>A.D.1</t>
  </si>
  <si>
    <t>A.D.1.5</t>
  </si>
  <si>
    <t>A.D.1.6</t>
  </si>
  <si>
    <t>A.D.3.7</t>
  </si>
  <si>
    <t>A.D.5.1</t>
  </si>
  <si>
    <t>RSV A strains (excluding contam samples)</t>
  </si>
  <si>
    <t>Excluding contamination</t>
  </si>
  <si>
    <t>Ignoring contamination</t>
  </si>
  <si>
    <t>Difference</t>
  </si>
  <si>
    <t>Co-infection Comparison</t>
  </si>
  <si>
    <t>path</t>
  </si>
  <si>
    <t>Rhinovirus A</t>
  </si>
  <si>
    <t>Rhinovirus B</t>
  </si>
  <si>
    <t>Rhinovirus C</t>
  </si>
  <si>
    <r>
      <t>SARS-CoV-2</t>
    </r>
    <r>
      <rPr>
        <sz val="10"/>
        <color rgb="FF1D1D1F"/>
        <rFont val="Arial"/>
        <family val="2"/>
      </rPr>
      <t xml:space="preserve"> </t>
    </r>
  </si>
  <si>
    <t>Human coronavirus OC43</t>
  </si>
  <si>
    <t>C071427</t>
  </si>
  <si>
    <t>C071453</t>
  </si>
  <si>
    <t>C071454</t>
  </si>
  <si>
    <t>Co-infections</t>
  </si>
  <si>
    <t>Mastadenovirus C</t>
  </si>
  <si>
    <t xml:space="preserve">Mucokids  </t>
  </si>
  <si>
    <t>Mastadenovirus B</t>
  </si>
  <si>
    <t>Parvovirus B19</t>
  </si>
  <si>
    <t>PIV1</t>
  </si>
  <si>
    <t>Human coronavirus NL63</t>
  </si>
  <si>
    <t>C066748_S7</t>
  </si>
  <si>
    <t xml:space="preserve">SARS-CoV-2 </t>
  </si>
  <si>
    <t>PIV2</t>
  </si>
  <si>
    <t>PIV4</t>
  </si>
  <si>
    <t>PIV3</t>
  </si>
  <si>
    <t>Human coronavirus 229E</t>
  </si>
  <si>
    <t>Human coronavirus HKU1</t>
  </si>
  <si>
    <t>Mastadenovirus E</t>
  </si>
  <si>
    <t>Influenza C</t>
  </si>
  <si>
    <t>C067947_VCS</t>
  </si>
  <si>
    <t>C067949_VCS</t>
  </si>
  <si>
    <t>C067951_VCS</t>
  </si>
  <si>
    <t>C067952_VCS</t>
  </si>
  <si>
    <t>C067953_VCS</t>
  </si>
  <si>
    <t>C067956_VCS</t>
  </si>
  <si>
    <t>C067957_VCS</t>
  </si>
  <si>
    <t>C067958_VCS</t>
  </si>
  <si>
    <t>C067959_VCS</t>
  </si>
  <si>
    <t>C067961_VCS</t>
  </si>
  <si>
    <t>C067964_VCS</t>
  </si>
  <si>
    <t>C067966_VCS</t>
  </si>
  <si>
    <t>C067967_VCS</t>
  </si>
  <si>
    <t>C067968_VCS</t>
  </si>
  <si>
    <t>C067969_VCS</t>
  </si>
  <si>
    <t>C067970_VCS</t>
  </si>
  <si>
    <t>C067971_VCS</t>
  </si>
  <si>
    <t>C067972_VCS</t>
  </si>
  <si>
    <t>C067975_VCS</t>
  </si>
  <si>
    <t>C067977_VCS</t>
  </si>
  <si>
    <t>C067980_VCS</t>
  </si>
  <si>
    <t>C067981_VCS</t>
  </si>
  <si>
    <t>C067982_VCS</t>
  </si>
  <si>
    <t>C067989_VCS</t>
  </si>
  <si>
    <t>C067990_VCS</t>
  </si>
  <si>
    <t>C067991_VCS</t>
  </si>
  <si>
    <t>C067995_VCS</t>
  </si>
  <si>
    <t>C067997_VCS</t>
  </si>
  <si>
    <t>C070221</t>
  </si>
  <si>
    <t>C070223</t>
  </si>
  <si>
    <t>C070224</t>
  </si>
  <si>
    <t>C070225</t>
  </si>
  <si>
    <t>C070227</t>
  </si>
  <si>
    <t>C070228</t>
  </si>
  <si>
    <t>C070229</t>
  </si>
  <si>
    <t>C070230</t>
  </si>
  <si>
    <t>C070231</t>
  </si>
  <si>
    <t>C070232</t>
  </si>
  <si>
    <t>C070245</t>
  </si>
  <si>
    <t>C070246</t>
  </si>
  <si>
    <t>C070248</t>
  </si>
  <si>
    <t>C070249</t>
  </si>
  <si>
    <t>C070251</t>
  </si>
  <si>
    <t>C070252</t>
  </si>
  <si>
    <t>C070256</t>
  </si>
  <si>
    <t>C070312</t>
  </si>
  <si>
    <t>C070345</t>
  </si>
  <si>
    <t>C070391</t>
  </si>
  <si>
    <t>C070402</t>
  </si>
  <si>
    <t>C070893</t>
  </si>
  <si>
    <t>C071090</t>
  </si>
  <si>
    <t>C071091</t>
  </si>
  <si>
    <t>C071092b</t>
  </si>
  <si>
    <t>C071093</t>
  </si>
  <si>
    <t>C071094</t>
  </si>
  <si>
    <t>C071095</t>
  </si>
  <si>
    <t>C071096</t>
  </si>
  <si>
    <t>C071097</t>
  </si>
  <si>
    <t>C071099</t>
  </si>
  <si>
    <t>C071101</t>
  </si>
  <si>
    <t>C071102</t>
  </si>
  <si>
    <t>C071103</t>
  </si>
  <si>
    <t>C071104</t>
  </si>
  <si>
    <t>C071106</t>
  </si>
  <si>
    <t>C071111</t>
  </si>
  <si>
    <t>C071144</t>
  </si>
  <si>
    <t>C071158b</t>
  </si>
  <si>
    <t>C071465</t>
  </si>
  <si>
    <t>C071472</t>
  </si>
  <si>
    <t>C071479</t>
  </si>
  <si>
    <t>C071498</t>
  </si>
  <si>
    <t>C071499</t>
  </si>
  <si>
    <t>C071518</t>
  </si>
  <si>
    <t>C071519</t>
  </si>
  <si>
    <t>C071520</t>
  </si>
  <si>
    <t>C071540</t>
  </si>
  <si>
    <t>K063384_R1</t>
  </si>
  <si>
    <t>K063385_R1</t>
  </si>
  <si>
    <t>K063392_R1</t>
  </si>
  <si>
    <t>K063403_R1</t>
  </si>
  <si>
    <t>K063409_R1</t>
  </si>
  <si>
    <t>K063413_R1</t>
  </si>
  <si>
    <t>K063433_R1</t>
  </si>
  <si>
    <t>K063435_R1</t>
  </si>
  <si>
    <t>ST05774426</t>
  </si>
  <si>
    <t>ST05787360</t>
  </si>
  <si>
    <t>Samples with Non-PCR respiratory pathogens</t>
  </si>
  <si>
    <t>Pathogens per sample</t>
  </si>
  <si>
    <t>Codetections (2+)</t>
  </si>
  <si>
    <t>UNIQUE SAMPLES</t>
  </si>
  <si>
    <t>Samples with respiratory not detcted by PCR</t>
  </si>
  <si>
    <t>90.2% (76.9% - 97.31%)</t>
  </si>
  <si>
    <t>H3N2 (4 segments)
segment 6; NA (A.2.2.1)</t>
  </si>
  <si>
    <t>Victoria Lineage (4 segments)
HA segment: C.5</t>
  </si>
  <si>
    <t>A.D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</si>
</sst>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0.000"/>
    <numFmt numFmtId="166" formatCode="0.0"/>
  </numFmts>
  <fonts count="28" x14ac:knownFonts="1">
    <font>
      <sz val="11"/>
      <color theme="1"/>
      <name val="Aptos Narrow"/>
      <family val="2"/>
      <scheme val="minor"/>
    </font>
    <font>
      <b/>
      <sz val="7"/>
      <color rgb="FF333333"/>
      <name val="Arial"/>
      <family val="2"/>
    </font>
    <font>
      <sz val="7"/>
      <color rgb="FF333333"/>
      <name val="Arial"/>
      <family val="2"/>
    </font>
    <font>
      <b/>
      <sz val="11"/>
      <color theme="1"/>
      <name val="Aptos Narrow"/>
      <family val="2"/>
      <scheme val="minor"/>
    </font>
    <font>
      <b/>
      <sz val="11"/>
      <color rgb="FFFFFFFF"/>
      <name val="Aptos"/>
      <family val="2"/>
    </font>
    <font>
      <sz val="11"/>
      <color theme="1"/>
      <name val="Aptos"/>
      <family val="2"/>
    </font>
    <font>
      <b/>
      <sz val="18"/>
      <color rgb="FFFFFFFF"/>
      <name val="Aptos"/>
      <family val="2"/>
    </font>
    <font>
      <b/>
      <sz val="10"/>
      <color rgb="FFFFFFFF"/>
      <name val="Aptos"/>
      <family val="2"/>
    </font>
    <font>
      <sz val="10"/>
      <color theme="1"/>
      <name val="Aptos"/>
      <family val="2"/>
    </font>
    <font>
      <b/>
      <sz val="10"/>
      <color rgb="FF333333"/>
      <name val="Aptos"/>
      <family val="2"/>
    </font>
    <font>
      <sz val="10"/>
      <color rgb="FF333333"/>
      <name val="Aptos"/>
      <family val="2"/>
    </font>
    <font>
      <b/>
      <sz val="12"/>
      <color rgb="FFFFFFFF"/>
      <name val="Aptos"/>
      <family val="2"/>
    </font>
    <font>
      <b/>
      <sz val="16"/>
      <color rgb="FFFFFFFF"/>
      <name val="Aptos"/>
      <family val="2"/>
    </font>
    <font>
      <sz val="9"/>
      <color rgb="FF203040"/>
      <name val="Aptos"/>
      <family val="2"/>
    </font>
    <font>
      <b/>
      <sz val="9"/>
      <color rgb="FF203040"/>
      <name val="Aptos"/>
      <family val="2"/>
    </font>
    <font>
      <b/>
      <sz val="9"/>
      <color rgb="FFFFFFFF"/>
      <name val="Aptos"/>
      <family val="2"/>
    </font>
    <font>
      <b/>
      <i/>
      <sz val="9"/>
      <color rgb="FF1F4E78"/>
      <name val="Aptos"/>
      <family val="2"/>
    </font>
    <font>
      <sz val="10"/>
      <color rgb="FF7F0000"/>
      <name val="Aptos"/>
      <family val="2"/>
    </font>
    <font>
      <b/>
      <sz val="36"/>
      <color theme="0"/>
      <name val="Aptos Narrow"/>
      <family val="2"/>
      <scheme val="minor"/>
    </font>
    <font>
      <b/>
      <sz val="36"/>
      <color theme="1"/>
      <name val="Aptos Narrow"/>
      <family val="2"/>
      <scheme val="minor"/>
    </font>
    <font>
      <b/>
      <sz val="20"/>
      <color theme="0"/>
      <name val="Aptos Narrow"/>
      <family val="2"/>
      <scheme val="minor"/>
    </font>
    <font>
      <b/>
      <sz val="18"/>
      <color theme="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6"/>
      <color theme="0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b/>
      <sz val="18"/>
      <color rgb="FFFFFFFF"/>
      <name val="Aptos Narrow"/>
      <family val="2"/>
      <scheme val="minor"/>
    </font>
    <font>
      <sz val="10"/>
      <color rgb="FF615CED"/>
      <name val="Consolas"/>
      <family val="3"/>
    </font>
    <font>
      <sz val="10"/>
      <color rgb="FF1D1D1F"/>
      <name val="Arial"/>
      <family val="2"/>
    </font>
  </fonts>
  <fills count="2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3CD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2F75B5"/>
        <bgColor indexed="64"/>
      </patternFill>
    </fill>
    <fill>
      <patternFill patternType="solid">
        <fgColor rgb="FF17365D"/>
        <bgColor indexed="64"/>
      </patternFill>
    </fill>
    <fill>
      <patternFill patternType="solid">
        <fgColor rgb="FFF3F7FB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EAF2F8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9.9978637043366805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</fills>
  <borders count="55">
    <border>
      <left/>
      <right/>
      <top/>
      <bottom/>
      <diagonal/>
    </border>
    <border>
      <left/>
      <right/>
      <top style="medium">
        <color rgb="FFDDDDDD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rgb="FFDDDDDD"/>
      </top>
      <bottom/>
      <diagonal/>
    </border>
    <border>
      <left style="medium">
        <color indexed="64"/>
      </left>
      <right/>
      <top style="medium">
        <color rgb="FFDDDDDD"/>
      </top>
      <bottom/>
      <diagonal/>
    </border>
    <border>
      <left/>
      <right/>
      <top style="medium">
        <color rgb="FFDDDDDD"/>
      </top>
      <bottom style="medium">
        <color indexed="64"/>
      </bottom>
      <diagonal/>
    </border>
    <border>
      <left/>
      <right style="medium">
        <color indexed="64"/>
      </right>
      <top style="medium">
        <color rgb="FFDDDDDD"/>
      </top>
      <bottom style="medium">
        <color indexed="64"/>
      </bottom>
      <diagonal/>
    </border>
    <border>
      <left style="medium">
        <color indexed="64"/>
      </left>
      <right/>
      <top style="medium">
        <color rgb="FFDDDDDD"/>
      </top>
      <bottom style="medium">
        <color indexed="64"/>
      </bottom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/>
      <right/>
      <top style="thin">
        <color rgb="FFB7C9D6"/>
      </top>
      <bottom style="thin">
        <color rgb="FFB7C9D6"/>
      </bottom>
      <diagonal/>
    </border>
    <border>
      <left style="thin">
        <color rgb="FFB7C9D6"/>
      </left>
      <right/>
      <top style="thin">
        <color rgb="FFB7C9D6"/>
      </top>
      <bottom style="thin">
        <color rgb="FFB7C9D6"/>
      </bottom>
      <diagonal/>
    </border>
    <border>
      <left style="thin">
        <color rgb="FFB7C9D6"/>
      </left>
      <right style="thin">
        <color rgb="FFB7C9D6"/>
      </right>
      <top style="thin">
        <color rgb="FFB7C9D6"/>
      </top>
      <bottom style="thin">
        <color rgb="FFB7C9D6"/>
      </bottom>
      <diagonal/>
    </border>
    <border>
      <left/>
      <right style="thin">
        <color rgb="FFB7C9D6"/>
      </right>
      <top style="thin">
        <color rgb="FFB7C9D6"/>
      </top>
      <bottom style="thin">
        <color rgb="FFB7C9D6"/>
      </bottom>
      <diagonal/>
    </border>
    <border>
      <left/>
      <right/>
      <top/>
      <bottom style="thin">
        <color rgb="FFB7C9D6"/>
      </bottom>
      <diagonal/>
    </border>
    <border>
      <left style="thin">
        <color rgb="FFB7C9D6"/>
      </left>
      <right style="thin">
        <color rgb="FFB7C9D6"/>
      </right>
      <top style="thin">
        <color rgb="FFB7C9D6"/>
      </top>
      <bottom/>
      <diagonal/>
    </border>
    <border>
      <left style="thin">
        <color rgb="FFB7C9D6"/>
      </left>
      <right style="thin">
        <color rgb="FFB7C9D6"/>
      </right>
      <top style="medium">
        <color rgb="FF1F4E78"/>
      </top>
      <bottom style="thin">
        <color rgb="FFB7C9D6"/>
      </bottom>
      <diagonal/>
    </border>
    <border>
      <left style="medium">
        <color indexed="64"/>
      </left>
      <right/>
      <top/>
      <bottom style="thin">
        <color rgb="FFB7C9D6"/>
      </bottom>
      <diagonal/>
    </border>
    <border>
      <left style="thin">
        <color rgb="FFB7C9D6"/>
      </left>
      <right style="medium">
        <color indexed="64"/>
      </right>
      <top style="thin">
        <color rgb="FFB7C9D6"/>
      </top>
      <bottom style="thin">
        <color rgb="FFB7C9D6"/>
      </bottom>
      <diagonal/>
    </border>
    <border>
      <left style="thin">
        <color rgb="FFB7C9D6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B7C9D6"/>
      </right>
      <top style="medium">
        <color indexed="64"/>
      </top>
      <bottom style="thin">
        <color rgb="FFB7C9D6"/>
      </bottom>
      <diagonal/>
    </border>
    <border>
      <left style="thin">
        <color rgb="FFB7C9D6"/>
      </left>
      <right style="thin">
        <color rgb="FFB7C9D6"/>
      </right>
      <top style="medium">
        <color indexed="64"/>
      </top>
      <bottom style="thin">
        <color rgb="FFB7C9D6"/>
      </bottom>
      <diagonal/>
    </border>
    <border>
      <left style="thin">
        <color rgb="FFB7C9D6"/>
      </left>
      <right style="medium">
        <color indexed="64"/>
      </right>
      <top style="medium">
        <color indexed="64"/>
      </top>
      <bottom style="thin">
        <color rgb="FFB7C9D6"/>
      </bottom>
      <diagonal/>
    </border>
    <border>
      <left style="medium">
        <color indexed="64"/>
      </left>
      <right style="thin">
        <color rgb="FFB7C9D6"/>
      </right>
      <top style="thin">
        <color rgb="FFB7C9D6"/>
      </top>
      <bottom style="thin">
        <color rgb="FFB7C9D6"/>
      </bottom>
      <diagonal/>
    </border>
    <border>
      <left style="thin">
        <color rgb="FFB7C9D6"/>
      </left>
      <right style="medium">
        <color indexed="64"/>
      </right>
      <top style="thin">
        <color rgb="FFB7C9D6"/>
      </top>
      <bottom/>
      <diagonal/>
    </border>
    <border>
      <left style="thin">
        <color rgb="FFB7C9D6"/>
      </left>
      <right style="thin">
        <color rgb="FFB7C9D6"/>
      </right>
      <top style="thin">
        <color rgb="FFB7C9D6"/>
      </top>
      <bottom style="medium">
        <color indexed="64"/>
      </bottom>
      <diagonal/>
    </border>
    <border>
      <left style="thin">
        <color rgb="FFB7C9D6"/>
      </left>
      <right style="medium">
        <color indexed="64"/>
      </right>
      <top style="thin">
        <color rgb="FFB7C9D6"/>
      </top>
      <bottom style="medium">
        <color indexed="64"/>
      </bottom>
      <diagonal/>
    </border>
    <border>
      <left style="medium">
        <color indexed="64"/>
      </left>
      <right style="thin">
        <color rgb="FFB7C9D6"/>
      </right>
      <top style="thin">
        <color rgb="FFB7C9D6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rgb="FFB7C9D6"/>
      </bottom>
      <diagonal/>
    </border>
    <border>
      <left/>
      <right style="medium">
        <color indexed="64"/>
      </right>
      <top style="medium">
        <color indexed="64"/>
      </top>
      <bottom style="thin">
        <color rgb="FFB7C9D6"/>
      </bottom>
      <diagonal/>
    </border>
    <border>
      <left style="medium">
        <color indexed="64"/>
      </left>
      <right/>
      <top style="medium">
        <color indexed="64"/>
      </top>
      <bottom style="thin">
        <color rgb="FFB7C9D6"/>
      </bottom>
      <diagonal/>
    </border>
    <border>
      <left/>
      <right style="medium">
        <color indexed="64"/>
      </right>
      <top style="thin">
        <color rgb="FFB7C9D6"/>
      </top>
      <bottom style="thin">
        <color rgb="FFB7C9D6"/>
      </bottom>
      <diagonal/>
    </border>
    <border>
      <left style="medium">
        <color indexed="64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rgb="FFB4C6E7"/>
      </left>
      <right style="medium">
        <color indexed="64"/>
      </right>
      <top style="thin">
        <color rgb="FFB4C6E7"/>
      </top>
      <bottom style="thin">
        <color rgb="FFB4C6E7"/>
      </bottom>
      <diagonal/>
    </border>
    <border>
      <left style="medium">
        <color rgb="FF00B050"/>
      </left>
      <right/>
      <top style="medium">
        <color rgb="FF00B050"/>
      </top>
      <bottom/>
      <diagonal/>
    </border>
    <border>
      <left/>
      <right/>
      <top style="medium">
        <color rgb="FF00B050"/>
      </top>
      <bottom/>
      <diagonal/>
    </border>
    <border>
      <left/>
      <right style="medium">
        <color rgb="FF00B050"/>
      </right>
      <top style="medium">
        <color rgb="FF00B050"/>
      </top>
      <bottom/>
      <diagonal/>
    </border>
    <border>
      <left style="medium">
        <color rgb="FF00B050"/>
      </left>
      <right/>
      <top/>
      <bottom/>
      <diagonal/>
    </border>
    <border>
      <left/>
      <right style="medium">
        <color rgb="FF00B050"/>
      </right>
      <top/>
      <bottom/>
      <diagonal/>
    </border>
    <border>
      <left style="medium">
        <color rgb="FF00B050"/>
      </left>
      <right/>
      <top/>
      <bottom style="medium">
        <color rgb="FF00B050"/>
      </bottom>
      <diagonal/>
    </border>
    <border>
      <left/>
      <right/>
      <top/>
      <bottom style="medium">
        <color rgb="FF00B050"/>
      </bottom>
      <diagonal/>
    </border>
    <border>
      <left/>
      <right style="medium">
        <color rgb="FF00B050"/>
      </right>
      <top/>
      <bottom style="medium">
        <color rgb="FF00B050"/>
      </bottom>
      <diagonal/>
    </border>
    <border>
      <left/>
      <right/>
      <top/>
      <bottom style="thin">
        <color rgb="FFD9E2F3"/>
      </bottom>
      <diagonal/>
    </border>
    <border>
      <left style="medium">
        <color indexed="64"/>
      </left>
      <right style="thin">
        <color rgb="FFB4C6E7"/>
      </right>
      <top/>
      <bottom style="medium">
        <color indexed="64"/>
      </bottom>
      <diagonal/>
    </border>
    <border>
      <left style="thin">
        <color rgb="FFB4C6E7"/>
      </left>
      <right style="thin">
        <color rgb="FFB4C6E7"/>
      </right>
      <top/>
      <bottom style="medium">
        <color indexed="64"/>
      </bottom>
      <diagonal/>
    </border>
    <border>
      <left style="thin">
        <color rgb="FFB4C6E7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78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1" fillId="4" borderId="1" xfId="0" applyFont="1" applyFill="1" applyBorder="1" applyAlignment="1">
      <alignment horizontal="left" vertical="top" wrapText="1"/>
    </xf>
    <xf numFmtId="0" fontId="3" fillId="0" borderId="0" xfId="0" applyFont="1"/>
    <xf numFmtId="3" fontId="8" fillId="14" borderId="15" xfId="0" applyNumberFormat="1" applyFont="1" applyFill="1" applyBorder="1"/>
    <xf numFmtId="164" fontId="8" fillId="0" borderId="15" xfId="0" applyNumberFormat="1" applyFont="1" applyBorder="1"/>
    <xf numFmtId="3" fontId="0" fillId="0" borderId="0" xfId="0" applyNumberFormat="1"/>
    <xf numFmtId="0" fontId="1" fillId="4" borderId="11" xfId="0" applyFont="1" applyFill="1" applyBorder="1" applyAlignment="1">
      <alignment horizontal="left" vertical="top" wrapText="1"/>
    </xf>
    <xf numFmtId="0" fontId="2" fillId="2" borderId="10" xfId="0" applyFont="1" applyFill="1" applyBorder="1" applyAlignment="1">
      <alignment horizontal="left" vertical="top" wrapText="1"/>
    </xf>
    <xf numFmtId="0" fontId="1" fillId="2" borderId="11" xfId="0" applyFont="1" applyFill="1" applyBorder="1" applyAlignment="1">
      <alignment horizontal="left" vertical="top" wrapText="1"/>
    </xf>
    <xf numFmtId="0" fontId="1" fillId="4" borderId="14" xfId="0" applyFont="1" applyFill="1" applyBorder="1" applyAlignment="1">
      <alignment horizontal="left" vertical="top" wrapText="1"/>
    </xf>
    <xf numFmtId="0" fontId="1" fillId="4" borderId="12" xfId="0" applyFont="1" applyFill="1" applyBorder="1" applyAlignment="1">
      <alignment horizontal="left" vertical="top" wrapText="1"/>
    </xf>
    <xf numFmtId="0" fontId="1" fillId="4" borderId="13" xfId="0" applyFont="1" applyFill="1" applyBorder="1" applyAlignment="1">
      <alignment horizontal="left" vertical="top" wrapText="1"/>
    </xf>
    <xf numFmtId="0" fontId="8" fillId="0" borderId="0" xfId="0" applyFont="1" applyAlignment="1">
      <alignment vertical="center"/>
    </xf>
    <xf numFmtId="0" fontId="7" fillId="15" borderId="18" xfId="0" applyFont="1" applyFill="1" applyBorder="1" applyAlignment="1">
      <alignment horizontal="center" vertical="center" wrapText="1"/>
    </xf>
    <xf numFmtId="0" fontId="9" fillId="4" borderId="18" xfId="0" applyFont="1" applyFill="1" applyBorder="1" applyAlignment="1">
      <alignment horizontal="left" vertical="center" wrapText="1"/>
    </xf>
    <xf numFmtId="0" fontId="10" fillId="4" borderId="18" xfId="0" applyFont="1" applyFill="1" applyBorder="1" applyAlignment="1">
      <alignment horizontal="left" vertical="center" wrapText="1"/>
    </xf>
    <xf numFmtId="0" fontId="10" fillId="2" borderId="18" xfId="0" applyFont="1" applyFill="1" applyBorder="1" applyAlignment="1">
      <alignment horizontal="left" vertical="center" wrapText="1"/>
    </xf>
    <xf numFmtId="0" fontId="9" fillId="5" borderId="18" xfId="0" applyFont="1" applyFill="1" applyBorder="1" applyAlignment="1">
      <alignment horizontal="left" vertical="center" wrapText="1"/>
    </xf>
    <xf numFmtId="0" fontId="9" fillId="16" borderId="18" xfId="0" applyFont="1" applyFill="1" applyBorder="1" applyAlignment="1">
      <alignment horizontal="left" vertical="center" wrapText="1"/>
    </xf>
    <xf numFmtId="0" fontId="10" fillId="16" borderId="18" xfId="0" applyFont="1" applyFill="1" applyBorder="1" applyAlignment="1">
      <alignment horizontal="left" vertical="center" wrapText="1"/>
    </xf>
    <xf numFmtId="0" fontId="9" fillId="16" borderId="21" xfId="0" applyFont="1" applyFill="1" applyBorder="1" applyAlignment="1">
      <alignment horizontal="left" vertical="center" wrapText="1"/>
    </xf>
    <xf numFmtId="0" fontId="9" fillId="18" borderId="22" xfId="0" applyFont="1" applyFill="1" applyBorder="1" applyAlignment="1">
      <alignment horizontal="left" vertical="center" wrapText="1"/>
    </xf>
    <xf numFmtId="3" fontId="10" fillId="4" borderId="18" xfId="0" applyNumberFormat="1" applyFont="1" applyFill="1" applyBorder="1" applyAlignment="1">
      <alignment horizontal="right" vertical="center" wrapText="1"/>
    </xf>
    <xf numFmtId="3" fontId="10" fillId="16" borderId="18" xfId="0" applyNumberFormat="1" applyFont="1" applyFill="1" applyBorder="1" applyAlignment="1">
      <alignment horizontal="right" vertical="center" wrapText="1"/>
    </xf>
    <xf numFmtId="165" fontId="10" fillId="0" borderId="18" xfId="0" applyNumberFormat="1" applyFont="1" applyBorder="1" applyAlignment="1">
      <alignment horizontal="right" vertical="center"/>
    </xf>
    <xf numFmtId="165" fontId="10" fillId="16" borderId="18" xfId="0" applyNumberFormat="1" applyFont="1" applyFill="1" applyBorder="1" applyAlignment="1">
      <alignment horizontal="right" vertical="center"/>
    </xf>
    <xf numFmtId="0" fontId="8" fillId="0" borderId="0" xfId="0" applyFont="1" applyAlignment="1">
      <alignment vertical="center" wrapText="1"/>
    </xf>
    <xf numFmtId="0" fontId="0" fillId="0" borderId="0" xfId="0" applyAlignment="1">
      <alignment wrapText="1"/>
    </xf>
    <xf numFmtId="0" fontId="7" fillId="15" borderId="18" xfId="0" applyFont="1" applyFill="1" applyBorder="1" applyAlignment="1">
      <alignment horizontal="center" vertical="center"/>
    </xf>
    <xf numFmtId="3" fontId="10" fillId="4" borderId="18" xfId="0" applyNumberFormat="1" applyFont="1" applyFill="1" applyBorder="1" applyAlignment="1">
      <alignment horizontal="right" vertical="center"/>
    </xf>
    <xf numFmtId="3" fontId="9" fillId="17" borderId="18" xfId="0" applyNumberFormat="1" applyFont="1" applyFill="1" applyBorder="1" applyAlignment="1">
      <alignment horizontal="right" vertical="center"/>
    </xf>
    <xf numFmtId="3" fontId="10" fillId="16" borderId="18" xfId="0" applyNumberFormat="1" applyFont="1" applyFill="1" applyBorder="1" applyAlignment="1">
      <alignment horizontal="right" vertical="center"/>
    </xf>
    <xf numFmtId="3" fontId="9" fillId="4" borderId="18" xfId="0" applyNumberFormat="1" applyFont="1" applyFill="1" applyBorder="1" applyAlignment="1">
      <alignment horizontal="right" vertical="center"/>
    </xf>
    <xf numFmtId="3" fontId="9" fillId="16" borderId="18" xfId="0" applyNumberFormat="1" applyFont="1" applyFill="1" applyBorder="1" applyAlignment="1">
      <alignment horizontal="right" vertical="center"/>
    </xf>
    <xf numFmtId="3" fontId="10" fillId="16" borderId="21" xfId="0" applyNumberFormat="1" applyFont="1" applyFill="1" applyBorder="1" applyAlignment="1">
      <alignment horizontal="right" vertical="center"/>
    </xf>
    <xf numFmtId="3" fontId="9" fillId="16" borderId="21" xfId="0" applyNumberFormat="1" applyFont="1" applyFill="1" applyBorder="1" applyAlignment="1">
      <alignment horizontal="right" vertical="center"/>
    </xf>
    <xf numFmtId="3" fontId="9" fillId="17" borderId="21" xfId="0" applyNumberFormat="1" applyFont="1" applyFill="1" applyBorder="1" applyAlignment="1">
      <alignment horizontal="right" vertical="center"/>
    </xf>
    <xf numFmtId="3" fontId="9" fillId="18" borderId="22" xfId="0" applyNumberFormat="1" applyFont="1" applyFill="1" applyBorder="1" applyAlignment="1">
      <alignment horizontal="right" vertical="center"/>
    </xf>
    <xf numFmtId="0" fontId="1" fillId="2" borderId="0" xfId="0" applyFont="1" applyFill="1" applyAlignment="1">
      <alignment horizontal="left"/>
    </xf>
    <xf numFmtId="0" fontId="10" fillId="6" borderId="18" xfId="0" applyFont="1" applyFill="1" applyBorder="1" applyAlignment="1">
      <alignment horizontal="left" vertical="center" wrapText="1"/>
    </xf>
    <xf numFmtId="0" fontId="10" fillId="3" borderId="18" xfId="0" applyFont="1" applyFill="1" applyBorder="1" applyAlignment="1">
      <alignment horizontal="left" vertical="center" wrapText="1"/>
    </xf>
    <xf numFmtId="0" fontId="10" fillId="5" borderId="18" xfId="0" applyFont="1" applyFill="1" applyBorder="1" applyAlignment="1">
      <alignment horizontal="left" vertical="center" wrapText="1"/>
    </xf>
    <xf numFmtId="3" fontId="10" fillId="3" borderId="18" xfId="0" applyNumberFormat="1" applyFont="1" applyFill="1" applyBorder="1" applyAlignment="1">
      <alignment horizontal="right" vertical="center" wrapText="1"/>
    </xf>
    <xf numFmtId="3" fontId="10" fillId="2" borderId="18" xfId="0" applyNumberFormat="1" applyFont="1" applyFill="1" applyBorder="1" applyAlignment="1">
      <alignment horizontal="right" vertical="center" wrapText="1"/>
    </xf>
    <xf numFmtId="166" fontId="9" fillId="3" borderId="18" xfId="0" applyNumberFormat="1" applyFont="1" applyFill="1" applyBorder="1" applyAlignment="1">
      <alignment horizontal="right" vertical="center" wrapText="1"/>
    </xf>
    <xf numFmtId="166" fontId="9" fillId="16" borderId="18" xfId="0" applyNumberFormat="1" applyFont="1" applyFill="1" applyBorder="1" applyAlignment="1">
      <alignment horizontal="right" vertical="center" wrapText="1"/>
    </xf>
    <xf numFmtId="166" fontId="9" fillId="4" borderId="18" xfId="0" applyNumberFormat="1" applyFont="1" applyFill="1" applyBorder="1" applyAlignment="1">
      <alignment horizontal="right" vertical="center" wrapText="1"/>
    </xf>
    <xf numFmtId="166" fontId="9" fillId="2" borderId="18" xfId="0" applyNumberFormat="1" applyFont="1" applyFill="1" applyBorder="1" applyAlignment="1">
      <alignment horizontal="right" vertical="center" wrapText="1"/>
    </xf>
    <xf numFmtId="0" fontId="13" fillId="2" borderId="0" xfId="0" applyFont="1" applyFill="1" applyAlignment="1">
      <alignment vertical="center"/>
    </xf>
    <xf numFmtId="0" fontId="13" fillId="0" borderId="0" xfId="0" applyFont="1" applyAlignment="1">
      <alignment vertical="center"/>
    </xf>
    <xf numFmtId="0" fontId="13" fillId="10" borderId="0" xfId="0" applyFont="1" applyFill="1" applyAlignment="1">
      <alignment vertical="center"/>
    </xf>
    <xf numFmtId="0" fontId="13" fillId="3" borderId="0" xfId="0" applyFont="1" applyFill="1" applyAlignment="1">
      <alignment horizontal="left" vertical="center" wrapText="1"/>
    </xf>
    <xf numFmtId="0" fontId="4" fillId="12" borderId="18" xfId="0" applyFont="1" applyFill="1" applyBorder="1" applyAlignment="1">
      <alignment horizontal="left" vertical="center"/>
    </xf>
    <xf numFmtId="0" fontId="15" fillId="15" borderId="18" xfId="0" applyFont="1" applyFill="1" applyBorder="1" applyAlignment="1">
      <alignment horizontal="center" vertical="center" wrapText="1"/>
    </xf>
    <xf numFmtId="0" fontId="13" fillId="3" borderId="18" xfId="0" applyFont="1" applyFill="1" applyBorder="1" applyAlignment="1">
      <alignment horizontal="left" vertical="center" wrapText="1"/>
    </xf>
    <xf numFmtId="0" fontId="13" fillId="2" borderId="18" xfId="0" applyFont="1" applyFill="1" applyBorder="1" applyAlignment="1">
      <alignment horizontal="left" vertical="center" wrapText="1"/>
    </xf>
    <xf numFmtId="0" fontId="14" fillId="17" borderId="18" xfId="0" applyFont="1" applyFill="1" applyBorder="1" applyAlignment="1">
      <alignment horizontal="left" vertical="center" wrapText="1"/>
    </xf>
    <xf numFmtId="0" fontId="13" fillId="3" borderId="18" xfId="0" applyFont="1" applyFill="1" applyBorder="1" applyAlignment="1">
      <alignment horizontal="center" vertical="center" wrapText="1"/>
    </xf>
    <xf numFmtId="0" fontId="13" fillId="2" borderId="18" xfId="0" applyFont="1" applyFill="1" applyBorder="1" applyAlignment="1">
      <alignment horizontal="center" vertical="center" wrapText="1"/>
    </xf>
    <xf numFmtId="3" fontId="13" fillId="9" borderId="18" xfId="0" applyNumberFormat="1" applyFont="1" applyFill="1" applyBorder="1" applyAlignment="1">
      <alignment horizontal="right" vertical="center"/>
    </xf>
    <xf numFmtId="3" fontId="13" fillId="8" borderId="18" xfId="0" applyNumberFormat="1" applyFont="1" applyFill="1" applyBorder="1" applyAlignment="1">
      <alignment horizontal="right" vertical="center"/>
    </xf>
    <xf numFmtId="0" fontId="14" fillId="17" borderId="18" xfId="0" applyFont="1" applyFill="1" applyBorder="1" applyAlignment="1">
      <alignment horizontal="center" vertical="center" wrapText="1"/>
    </xf>
    <xf numFmtId="0" fontId="13" fillId="7" borderId="18" xfId="0" applyFont="1" applyFill="1" applyBorder="1" applyAlignment="1">
      <alignment horizontal="left" vertical="center" wrapText="1"/>
    </xf>
    <xf numFmtId="3" fontId="13" fillId="7" borderId="18" xfId="0" applyNumberFormat="1" applyFont="1" applyFill="1" applyBorder="1" applyAlignment="1">
      <alignment horizontal="right" vertical="center" wrapText="1"/>
    </xf>
    <xf numFmtId="166" fontId="14" fillId="7" borderId="18" xfId="0" applyNumberFormat="1" applyFont="1" applyFill="1" applyBorder="1" applyAlignment="1">
      <alignment horizontal="right" vertical="center" wrapText="1"/>
    </xf>
    <xf numFmtId="0" fontId="13" fillId="16" borderId="18" xfId="0" applyFont="1" applyFill="1" applyBorder="1" applyAlignment="1">
      <alignment horizontal="left" vertical="center" wrapText="1"/>
    </xf>
    <xf numFmtId="3" fontId="13" fillId="16" borderId="18" xfId="0" applyNumberFormat="1" applyFont="1" applyFill="1" applyBorder="1" applyAlignment="1">
      <alignment horizontal="right" vertical="center" wrapText="1"/>
    </xf>
    <xf numFmtId="166" fontId="14" fillId="16" borderId="18" xfId="0" applyNumberFormat="1" applyFont="1" applyFill="1" applyBorder="1" applyAlignment="1">
      <alignment horizontal="right" vertical="center" wrapText="1"/>
    </xf>
    <xf numFmtId="0" fontId="13" fillId="3" borderId="18" xfId="0" applyFont="1" applyFill="1" applyBorder="1" applyAlignment="1">
      <alignment horizontal="right" vertical="center" wrapText="1"/>
    </xf>
    <xf numFmtId="0" fontId="13" fillId="3" borderId="21" xfId="0" applyFont="1" applyFill="1" applyBorder="1" applyAlignment="1">
      <alignment horizontal="left" vertical="center" wrapText="1"/>
    </xf>
    <xf numFmtId="0" fontId="13" fillId="4" borderId="18" xfId="0" applyFont="1" applyFill="1" applyBorder="1" applyAlignment="1">
      <alignment horizontal="right" vertical="center" wrapText="1"/>
    </xf>
    <xf numFmtId="0" fontId="13" fillId="4" borderId="21" xfId="0" applyFont="1" applyFill="1" applyBorder="1" applyAlignment="1">
      <alignment horizontal="left" vertical="center" wrapText="1"/>
    </xf>
    <xf numFmtId="0" fontId="13" fillId="2" borderId="21" xfId="0" applyFont="1" applyFill="1" applyBorder="1" applyAlignment="1">
      <alignment horizontal="left" vertical="center" wrapText="1"/>
    </xf>
    <xf numFmtId="1" fontId="13" fillId="3" borderId="21" xfId="0" applyNumberFormat="1" applyFont="1" applyFill="1" applyBorder="1" applyAlignment="1">
      <alignment horizontal="center" vertical="center" wrapText="1"/>
    </xf>
    <xf numFmtId="1" fontId="13" fillId="3" borderId="18" xfId="0" applyNumberFormat="1" applyFont="1" applyFill="1" applyBorder="1" applyAlignment="1">
      <alignment horizontal="center" vertical="center" wrapText="1"/>
    </xf>
    <xf numFmtId="1" fontId="13" fillId="2" borderId="18" xfId="0" applyNumberFormat="1" applyFont="1" applyFill="1" applyBorder="1" applyAlignment="1">
      <alignment horizontal="center" vertical="center" wrapText="1"/>
    </xf>
    <xf numFmtId="1" fontId="13" fillId="4" borderId="21" xfId="0" applyNumberFormat="1" applyFont="1" applyFill="1" applyBorder="1" applyAlignment="1">
      <alignment horizontal="center" vertical="center" wrapText="1"/>
    </xf>
    <xf numFmtId="1" fontId="13" fillId="2" borderId="21" xfId="0" applyNumberFormat="1" applyFont="1" applyFill="1" applyBorder="1" applyAlignment="1">
      <alignment horizontal="center" vertical="center" wrapText="1"/>
    </xf>
    <xf numFmtId="4" fontId="13" fillId="3" borderId="21" xfId="0" applyNumberFormat="1" applyFont="1" applyFill="1" applyBorder="1" applyAlignment="1">
      <alignment horizontal="right" vertical="center" wrapText="1"/>
    </xf>
    <xf numFmtId="4" fontId="13" fillId="3" borderId="18" xfId="0" applyNumberFormat="1" applyFont="1" applyFill="1" applyBorder="1" applyAlignment="1">
      <alignment horizontal="right" vertical="center" wrapText="1"/>
    </xf>
    <xf numFmtId="4" fontId="13" fillId="2" borderId="18" xfId="0" applyNumberFormat="1" applyFont="1" applyFill="1" applyBorder="1" applyAlignment="1">
      <alignment horizontal="right" vertical="center" wrapText="1"/>
    </xf>
    <xf numFmtId="4" fontId="13" fillId="4" borderId="21" xfId="0" applyNumberFormat="1" applyFont="1" applyFill="1" applyBorder="1" applyAlignment="1">
      <alignment horizontal="right" vertical="center" wrapText="1"/>
    </xf>
    <xf numFmtId="4" fontId="13" fillId="2" borderId="21" xfId="0" applyNumberFormat="1" applyFont="1" applyFill="1" applyBorder="1" applyAlignment="1">
      <alignment horizontal="right" vertical="center" wrapText="1"/>
    </xf>
    <xf numFmtId="2" fontId="13" fillId="3" borderId="21" xfId="0" applyNumberFormat="1" applyFont="1" applyFill="1" applyBorder="1" applyAlignment="1">
      <alignment horizontal="right" vertical="center" wrapText="1"/>
    </xf>
    <xf numFmtId="2" fontId="13" fillId="3" borderId="18" xfId="0" applyNumberFormat="1" applyFont="1" applyFill="1" applyBorder="1" applyAlignment="1">
      <alignment horizontal="right" vertical="center" wrapText="1"/>
    </xf>
    <xf numFmtId="2" fontId="13" fillId="2" borderId="18" xfId="0" applyNumberFormat="1" applyFont="1" applyFill="1" applyBorder="1" applyAlignment="1">
      <alignment horizontal="right" vertical="center" wrapText="1"/>
    </xf>
    <xf numFmtId="2" fontId="13" fillId="4" borderId="21" xfId="0" applyNumberFormat="1" applyFont="1" applyFill="1" applyBorder="1" applyAlignment="1">
      <alignment horizontal="right" vertical="center" wrapText="1"/>
    </xf>
    <xf numFmtId="2" fontId="13" fillId="2" borderId="21" xfId="0" applyNumberFormat="1" applyFont="1" applyFill="1" applyBorder="1" applyAlignment="1">
      <alignment horizontal="right" vertical="center" wrapText="1"/>
    </xf>
    <xf numFmtId="1" fontId="13" fillId="16" borderId="18" xfId="0" applyNumberFormat="1" applyFont="1" applyFill="1" applyBorder="1" applyAlignment="1">
      <alignment horizontal="center" vertical="center" wrapText="1"/>
    </xf>
    <xf numFmtId="4" fontId="13" fillId="16" borderId="18" xfId="0" applyNumberFormat="1" applyFont="1" applyFill="1" applyBorder="1" applyAlignment="1">
      <alignment horizontal="right" vertical="center" wrapText="1"/>
    </xf>
    <xf numFmtId="2" fontId="13" fillId="16" borderId="18" xfId="0" applyNumberFormat="1" applyFont="1" applyFill="1" applyBorder="1" applyAlignment="1">
      <alignment horizontal="right" vertical="center" wrapText="1"/>
    </xf>
    <xf numFmtId="0" fontId="13" fillId="16" borderId="21" xfId="0" applyFont="1" applyFill="1" applyBorder="1" applyAlignment="1">
      <alignment horizontal="left" vertical="center" wrapText="1"/>
    </xf>
    <xf numFmtId="1" fontId="13" fillId="16" borderId="21" xfId="0" applyNumberFormat="1" applyFont="1" applyFill="1" applyBorder="1" applyAlignment="1">
      <alignment horizontal="center" vertical="center" wrapText="1"/>
    </xf>
    <xf numFmtId="4" fontId="13" fillId="16" borderId="21" xfId="0" applyNumberFormat="1" applyFont="1" applyFill="1" applyBorder="1" applyAlignment="1">
      <alignment horizontal="right" vertical="center" wrapText="1"/>
    </xf>
    <xf numFmtId="2" fontId="13" fillId="16" borderId="21" xfId="0" applyNumberFormat="1" applyFont="1" applyFill="1" applyBorder="1" applyAlignment="1">
      <alignment horizontal="right" vertical="center" wrapText="1"/>
    </xf>
    <xf numFmtId="10" fontId="13" fillId="2" borderId="18" xfId="0" applyNumberFormat="1" applyFont="1" applyFill="1" applyBorder="1" applyAlignment="1">
      <alignment horizontal="center" vertical="center" wrapText="1"/>
    </xf>
    <xf numFmtId="10" fontId="13" fillId="3" borderId="18" xfId="0" applyNumberFormat="1" applyFont="1" applyFill="1" applyBorder="1" applyAlignment="1">
      <alignment horizontal="center" vertical="center" wrapText="1"/>
    </xf>
    <xf numFmtId="0" fontId="13" fillId="11" borderId="18" xfId="0" applyFont="1" applyFill="1" applyBorder="1" applyAlignment="1">
      <alignment horizontal="center" vertical="center" wrapText="1"/>
    </xf>
    <xf numFmtId="10" fontId="14" fillId="3" borderId="18" xfId="0" applyNumberFormat="1" applyFont="1" applyFill="1" applyBorder="1" applyAlignment="1">
      <alignment horizontal="right" vertical="center" wrapText="1"/>
    </xf>
    <xf numFmtId="10" fontId="14" fillId="4" borderId="18" xfId="0" applyNumberFormat="1" applyFont="1" applyFill="1" applyBorder="1" applyAlignment="1">
      <alignment horizontal="right" vertical="center" wrapText="1"/>
    </xf>
    <xf numFmtId="0" fontId="13" fillId="16" borderId="18" xfId="0" applyFont="1" applyFill="1" applyBorder="1" applyAlignment="1">
      <alignment horizontal="right" vertical="center" wrapText="1"/>
    </xf>
    <xf numFmtId="10" fontId="14" fillId="16" borderId="18" xfId="0" applyNumberFormat="1" applyFont="1" applyFill="1" applyBorder="1" applyAlignment="1">
      <alignment horizontal="right" vertical="center" wrapText="1"/>
    </xf>
    <xf numFmtId="0" fontId="13" fillId="19" borderId="4" xfId="0" applyFont="1" applyFill="1" applyBorder="1" applyAlignment="1">
      <alignment vertical="center"/>
    </xf>
    <xf numFmtId="0" fontId="13" fillId="19" borderId="5" xfId="0" applyFont="1" applyFill="1" applyBorder="1" applyAlignment="1">
      <alignment vertical="center"/>
    </xf>
    <xf numFmtId="0" fontId="13" fillId="19" borderId="8" xfId="0" applyFont="1" applyFill="1" applyBorder="1" applyAlignment="1">
      <alignment vertical="center"/>
    </xf>
    <xf numFmtId="0" fontId="15" fillId="15" borderId="24" xfId="0" applyFont="1" applyFill="1" applyBorder="1" applyAlignment="1">
      <alignment horizontal="center" vertical="center" wrapText="1"/>
    </xf>
    <xf numFmtId="0" fontId="15" fillId="15" borderId="30" xfId="0" applyFont="1" applyFill="1" applyBorder="1" applyAlignment="1">
      <alignment horizontal="center" vertical="center" wrapText="1"/>
    </xf>
    <xf numFmtId="0" fontId="13" fillId="16" borderId="24" xfId="0" applyFont="1" applyFill="1" applyBorder="1" applyAlignment="1">
      <alignment horizontal="left" vertical="center" wrapText="1"/>
    </xf>
    <xf numFmtId="0" fontId="13" fillId="7" borderId="30" xfId="0" applyFont="1" applyFill="1" applyBorder="1" applyAlignment="1">
      <alignment horizontal="left" vertical="center" wrapText="1"/>
    </xf>
    <xf numFmtId="0" fontId="13" fillId="2" borderId="24" xfId="0" applyFont="1" applyFill="1" applyBorder="1" applyAlignment="1">
      <alignment horizontal="left" vertical="center" wrapText="1"/>
    </xf>
    <xf numFmtId="0" fontId="13" fillId="16" borderId="30" xfId="0" applyFont="1" applyFill="1" applyBorder="1" applyAlignment="1">
      <alignment horizontal="left" vertical="center" wrapText="1"/>
    </xf>
    <xf numFmtId="0" fontId="13" fillId="16" borderId="31" xfId="0" applyFont="1" applyFill="1" applyBorder="1" applyAlignment="1">
      <alignment horizontal="left" vertical="center" wrapText="1"/>
    </xf>
    <xf numFmtId="0" fontId="13" fillId="3" borderId="24" xfId="0" applyFont="1" applyFill="1" applyBorder="1" applyAlignment="1">
      <alignment horizontal="left" vertical="center" wrapText="1"/>
    </xf>
    <xf numFmtId="0" fontId="13" fillId="16" borderId="32" xfId="0" applyFont="1" applyFill="1" applyBorder="1" applyAlignment="1">
      <alignment horizontal="left" vertical="center" wrapText="1"/>
    </xf>
    <xf numFmtId="1" fontId="13" fillId="16" borderId="32" xfId="0" applyNumberFormat="1" applyFont="1" applyFill="1" applyBorder="1" applyAlignment="1">
      <alignment horizontal="center" vertical="center" wrapText="1"/>
    </xf>
    <xf numFmtId="4" fontId="13" fillId="16" borderId="32" xfId="0" applyNumberFormat="1" applyFont="1" applyFill="1" applyBorder="1" applyAlignment="1">
      <alignment horizontal="right" vertical="center" wrapText="1"/>
    </xf>
    <xf numFmtId="2" fontId="13" fillId="16" borderId="32" xfId="0" applyNumberFormat="1" applyFont="1" applyFill="1" applyBorder="1" applyAlignment="1">
      <alignment horizontal="right" vertical="center" wrapText="1"/>
    </xf>
    <xf numFmtId="0" fontId="13" fillId="16" borderId="33" xfId="0" applyFont="1" applyFill="1" applyBorder="1" applyAlignment="1">
      <alignment horizontal="left" vertical="center" wrapText="1"/>
    </xf>
    <xf numFmtId="0" fontId="13" fillId="19" borderId="0" xfId="0" applyFont="1" applyFill="1" applyAlignment="1">
      <alignment vertical="center"/>
    </xf>
    <xf numFmtId="0" fontId="13" fillId="19" borderId="2" xfId="0" applyFont="1" applyFill="1" applyBorder="1" applyAlignment="1">
      <alignment vertical="center"/>
    </xf>
    <xf numFmtId="0" fontId="13" fillId="3" borderId="31" xfId="0" applyFont="1" applyFill="1" applyBorder="1" applyAlignment="1">
      <alignment horizontal="left" vertical="center" wrapText="1"/>
    </xf>
    <xf numFmtId="0" fontId="13" fillId="2" borderId="32" xfId="0" applyFont="1" applyFill="1" applyBorder="1" applyAlignment="1">
      <alignment horizontal="left" vertical="center" wrapText="1"/>
    </xf>
    <xf numFmtId="1" fontId="13" fillId="2" borderId="32" xfId="0" applyNumberFormat="1" applyFont="1" applyFill="1" applyBorder="1" applyAlignment="1">
      <alignment horizontal="center" vertical="center" wrapText="1"/>
    </xf>
    <xf numFmtId="4" fontId="13" fillId="2" borderId="32" xfId="0" applyNumberFormat="1" applyFont="1" applyFill="1" applyBorder="1" applyAlignment="1">
      <alignment horizontal="right" vertical="center" wrapText="1"/>
    </xf>
    <xf numFmtId="2" fontId="13" fillId="2" borderId="32" xfId="0" applyNumberFormat="1" applyFont="1" applyFill="1" applyBorder="1" applyAlignment="1">
      <alignment horizontal="right" vertical="center" wrapText="1"/>
    </xf>
    <xf numFmtId="0" fontId="13" fillId="2" borderId="33" xfId="0" applyFont="1" applyFill="1" applyBorder="1" applyAlignment="1">
      <alignment horizontal="left" vertical="center" wrapText="1"/>
    </xf>
    <xf numFmtId="0" fontId="13" fillId="2" borderId="31" xfId="0" applyFont="1" applyFill="1" applyBorder="1" applyAlignment="1">
      <alignment horizontal="left" vertical="center" wrapText="1"/>
    </xf>
    <xf numFmtId="0" fontId="13" fillId="7" borderId="34" xfId="0" applyFont="1" applyFill="1" applyBorder="1" applyAlignment="1">
      <alignment horizontal="left" vertical="center" wrapText="1"/>
    </xf>
    <xf numFmtId="0" fontId="13" fillId="7" borderId="32" xfId="0" applyFont="1" applyFill="1" applyBorder="1" applyAlignment="1">
      <alignment horizontal="left" vertical="center" wrapText="1"/>
    </xf>
    <xf numFmtId="3" fontId="13" fillId="7" borderId="32" xfId="0" applyNumberFormat="1" applyFont="1" applyFill="1" applyBorder="1" applyAlignment="1">
      <alignment horizontal="right" vertical="center" wrapText="1"/>
    </xf>
    <xf numFmtId="166" fontId="14" fillId="7" borderId="32" xfId="0" applyNumberFormat="1" applyFont="1" applyFill="1" applyBorder="1" applyAlignment="1">
      <alignment horizontal="right" vertical="center" wrapText="1"/>
    </xf>
    <xf numFmtId="0" fontId="13" fillId="19" borderId="6" xfId="0" applyFont="1" applyFill="1" applyBorder="1" applyAlignment="1">
      <alignment vertical="center"/>
    </xf>
    <xf numFmtId="0" fontId="13" fillId="4" borderId="31" xfId="0" applyFont="1" applyFill="1" applyBorder="1" applyAlignment="1">
      <alignment horizontal="left" vertical="center" wrapText="1"/>
    </xf>
    <xf numFmtId="0" fontId="13" fillId="3" borderId="30" xfId="0" applyFont="1" applyFill="1" applyBorder="1" applyAlignment="1">
      <alignment horizontal="right" vertical="center" wrapText="1"/>
    </xf>
    <xf numFmtId="10" fontId="14" fillId="3" borderId="24" xfId="0" applyNumberFormat="1" applyFont="1" applyFill="1" applyBorder="1" applyAlignment="1">
      <alignment horizontal="right" vertical="center" wrapText="1"/>
    </xf>
    <xf numFmtId="0" fontId="13" fillId="16" borderId="30" xfId="0" applyFont="1" applyFill="1" applyBorder="1" applyAlignment="1">
      <alignment horizontal="right" vertical="center" wrapText="1"/>
    </xf>
    <xf numFmtId="10" fontId="14" fillId="16" borderId="24" xfId="0" applyNumberFormat="1" applyFont="1" applyFill="1" applyBorder="1" applyAlignment="1">
      <alignment horizontal="right" vertical="center" wrapText="1"/>
    </xf>
    <xf numFmtId="0" fontId="13" fillId="4" borderId="30" xfId="0" applyFont="1" applyFill="1" applyBorder="1" applyAlignment="1">
      <alignment horizontal="right" vertical="center" wrapText="1"/>
    </xf>
    <xf numFmtId="0" fontId="13" fillId="19" borderId="3" xfId="0" applyFont="1" applyFill="1" applyBorder="1" applyAlignment="1">
      <alignment vertical="center"/>
    </xf>
    <xf numFmtId="2" fontId="10" fillId="3" borderId="18" xfId="0" applyNumberFormat="1" applyFont="1" applyFill="1" applyBorder="1" applyAlignment="1">
      <alignment horizontal="right" vertical="center" wrapText="1"/>
    </xf>
    <xf numFmtId="2" fontId="10" fillId="16" borderId="18" xfId="0" applyNumberFormat="1" applyFont="1" applyFill="1" applyBorder="1" applyAlignment="1">
      <alignment horizontal="right" vertical="center" wrapText="1"/>
    </xf>
    <xf numFmtId="4" fontId="10" fillId="3" borderId="18" xfId="0" applyNumberFormat="1" applyFont="1" applyFill="1" applyBorder="1" applyAlignment="1">
      <alignment horizontal="right" vertical="center" wrapText="1"/>
    </xf>
    <xf numFmtId="4" fontId="10" fillId="16" borderId="18" xfId="0" applyNumberFormat="1" applyFont="1" applyFill="1" applyBorder="1" applyAlignment="1">
      <alignment horizontal="right" vertical="center" wrapText="1"/>
    </xf>
    <xf numFmtId="0" fontId="17" fillId="3" borderId="18" xfId="0" applyFont="1" applyFill="1" applyBorder="1" applyAlignment="1">
      <alignment horizontal="left" vertical="center" wrapText="1"/>
    </xf>
    <xf numFmtId="0" fontId="17" fillId="16" borderId="18" xfId="0" applyFont="1" applyFill="1" applyBorder="1" applyAlignment="1">
      <alignment horizontal="left" vertical="center" wrapText="1"/>
    </xf>
    <xf numFmtId="2" fontId="10" fillId="3" borderId="18" xfId="0" applyNumberFormat="1" applyFont="1" applyFill="1" applyBorder="1" applyAlignment="1">
      <alignment horizontal="left" vertical="center" wrapText="1"/>
    </xf>
    <xf numFmtId="4" fontId="10" fillId="3" borderId="18" xfId="0" applyNumberFormat="1" applyFont="1" applyFill="1" applyBorder="1" applyAlignment="1">
      <alignment horizontal="center" vertical="center" wrapText="1"/>
    </xf>
    <xf numFmtId="4" fontId="10" fillId="16" borderId="18" xfId="0" applyNumberFormat="1" applyFont="1" applyFill="1" applyBorder="1" applyAlignment="1">
      <alignment horizontal="center" vertical="center" wrapText="1"/>
    </xf>
    <xf numFmtId="0" fontId="8" fillId="0" borderId="18" xfId="0" applyFont="1" applyBorder="1" applyAlignment="1">
      <alignment horizontal="center" vertical="center"/>
    </xf>
    <xf numFmtId="0" fontId="8" fillId="16" borderId="18" xfId="0" applyFont="1" applyFill="1" applyBorder="1" applyAlignment="1">
      <alignment horizontal="center" vertical="center"/>
    </xf>
    <xf numFmtId="2" fontId="10" fillId="21" borderId="18" xfId="0" applyNumberFormat="1" applyFont="1" applyFill="1" applyBorder="1" applyAlignment="1">
      <alignment horizontal="left" vertical="center" wrapText="1"/>
    </xf>
    <xf numFmtId="0" fontId="7" fillId="12" borderId="2" xfId="0" applyFont="1" applyFill="1" applyBorder="1" applyAlignment="1">
      <alignment horizontal="center" wrapText="1"/>
    </xf>
    <xf numFmtId="0" fontId="7" fillId="12" borderId="0" xfId="0" applyFont="1" applyFill="1" applyAlignment="1">
      <alignment horizontal="center" wrapText="1"/>
    </xf>
    <xf numFmtId="0" fontId="7" fillId="12" borderId="3" xfId="0" applyFont="1" applyFill="1" applyBorder="1" applyAlignment="1">
      <alignment horizontal="center" wrapText="1"/>
    </xf>
    <xf numFmtId="0" fontId="8" fillId="14" borderId="41" xfId="0" applyFont="1" applyFill="1" applyBorder="1" applyAlignment="1">
      <alignment wrapText="1"/>
    </xf>
    <xf numFmtId="3" fontId="8" fillId="14" borderId="42" xfId="0" applyNumberFormat="1" applyFont="1" applyFill="1" applyBorder="1"/>
    <xf numFmtId="0" fontId="8" fillId="0" borderId="41" xfId="0" applyFont="1" applyBorder="1" applyAlignment="1">
      <alignment wrapText="1"/>
    </xf>
    <xf numFmtId="3" fontId="8" fillId="0" borderId="42" xfId="0" applyNumberFormat="1" applyFont="1" applyBorder="1"/>
    <xf numFmtId="164" fontId="8" fillId="0" borderId="42" xfId="0" applyNumberFormat="1" applyFont="1" applyBorder="1"/>
    <xf numFmtId="0" fontId="8" fillId="0" borderId="0" xfId="0" applyFont="1"/>
    <xf numFmtId="0" fontId="8" fillId="0" borderId="3" xfId="0" applyFont="1" applyBorder="1"/>
    <xf numFmtId="0" fontId="4" fillId="12" borderId="0" xfId="0" applyFont="1" applyFill="1" applyAlignment="1">
      <alignment horizontal="center" wrapText="1"/>
    </xf>
    <xf numFmtId="0" fontId="4" fillId="12" borderId="3" xfId="0" applyFont="1" applyFill="1" applyBorder="1" applyAlignment="1">
      <alignment horizontal="center" wrapText="1"/>
    </xf>
    <xf numFmtId="3" fontId="5" fillId="0" borderId="0" xfId="0" applyNumberFormat="1" applyFont="1"/>
    <xf numFmtId="0" fontId="5" fillId="0" borderId="0" xfId="0" applyFont="1"/>
    <xf numFmtId="3" fontId="5" fillId="11" borderId="3" xfId="0" applyNumberFormat="1" applyFont="1" applyFill="1" applyBorder="1"/>
    <xf numFmtId="3" fontId="5" fillId="0" borderId="3" xfId="0" applyNumberFormat="1" applyFont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3" fontId="5" fillId="22" borderId="0" xfId="0" applyNumberFormat="1" applyFont="1" applyFill="1"/>
    <xf numFmtId="0" fontId="5" fillId="22" borderId="0" xfId="0" applyFont="1" applyFill="1"/>
    <xf numFmtId="3" fontId="5" fillId="22" borderId="3" xfId="0" applyNumberFormat="1" applyFont="1" applyFill="1" applyBorder="1"/>
    <xf numFmtId="0" fontId="4" fillId="12" borderId="46" xfId="0" applyFont="1" applyFill="1" applyBorder="1" applyAlignment="1">
      <alignment horizontal="center" wrapText="1"/>
    </xf>
    <xf numFmtId="0" fontId="4" fillId="12" borderId="47" xfId="0" applyFont="1" applyFill="1" applyBorder="1" applyAlignment="1">
      <alignment horizontal="center" wrapText="1"/>
    </xf>
    <xf numFmtId="0" fontId="5" fillId="0" borderId="46" xfId="0" applyFont="1" applyBorder="1"/>
    <xf numFmtId="3" fontId="5" fillId="11" borderId="47" xfId="0" applyNumberFormat="1" applyFont="1" applyFill="1" applyBorder="1"/>
    <xf numFmtId="3" fontId="5" fillId="0" borderId="47" xfId="0" applyNumberFormat="1" applyFont="1" applyBorder="1"/>
    <xf numFmtId="0" fontId="5" fillId="22" borderId="46" xfId="0" applyFont="1" applyFill="1" applyBorder="1"/>
    <xf numFmtId="3" fontId="5" fillId="22" borderId="47" xfId="0" applyNumberFormat="1" applyFont="1" applyFill="1" applyBorder="1"/>
    <xf numFmtId="0" fontId="5" fillId="0" borderId="48" xfId="0" applyFont="1" applyBorder="1"/>
    <xf numFmtId="3" fontId="5" fillId="0" borderId="49" xfId="0" applyNumberFormat="1" applyFont="1" applyBorder="1"/>
    <xf numFmtId="3" fontId="5" fillId="0" borderId="50" xfId="0" applyNumberFormat="1" applyFont="1" applyBorder="1"/>
    <xf numFmtId="0" fontId="24" fillId="12" borderId="0" xfId="0" applyFont="1" applyFill="1" applyAlignment="1">
      <alignment horizontal="center"/>
    </xf>
    <xf numFmtId="0" fontId="3" fillId="17" borderId="51" xfId="0" applyFont="1" applyFill="1" applyBorder="1"/>
    <xf numFmtId="3" fontId="3" fillId="17" borderId="51" xfId="0" applyNumberFormat="1" applyFont="1" applyFill="1" applyBorder="1" applyAlignment="1">
      <alignment horizontal="right"/>
    </xf>
    <xf numFmtId="3" fontId="0" fillId="11" borderId="0" xfId="0" applyNumberFormat="1" applyFill="1" applyAlignment="1">
      <alignment horizontal="right"/>
    </xf>
    <xf numFmtId="0" fontId="26" fillId="0" borderId="0" xfId="0" applyFont="1"/>
    <xf numFmtId="0" fontId="8" fillId="14" borderId="52" xfId="0" applyFont="1" applyFill="1" applyBorder="1" applyAlignment="1">
      <alignment wrapText="1"/>
    </xf>
    <xf numFmtId="3" fontId="8" fillId="0" borderId="53" xfId="0" applyNumberFormat="1" applyFont="1" applyBorder="1"/>
    <xf numFmtId="3" fontId="8" fillId="0" borderId="54" xfId="0" applyNumberFormat="1" applyFont="1" applyBorder="1"/>
    <xf numFmtId="3" fontId="8" fillId="14" borderId="0" xfId="0" applyNumberFormat="1" applyFont="1" applyFill="1"/>
    <xf numFmtId="3" fontId="8" fillId="0" borderId="0" xfId="0" applyNumberFormat="1" applyFont="1"/>
    <xf numFmtId="164" fontId="8" fillId="0" borderId="0" xfId="0" applyNumberFormat="1" applyFont="1"/>
    <xf numFmtId="0" fontId="8" fillId="14" borderId="7" xfId="0" applyFont="1" applyFill="1" applyBorder="1" applyAlignment="1">
      <alignment wrapText="1"/>
    </xf>
    <xf numFmtId="3" fontId="8" fillId="14" borderId="8" xfId="0" applyNumberFormat="1" applyFont="1" applyFill="1" applyBorder="1"/>
    <xf numFmtId="3" fontId="8" fillId="14" borderId="9" xfId="0" applyNumberFormat="1" applyFont="1" applyFill="1" applyBorder="1"/>
    <xf numFmtId="0" fontId="8" fillId="0" borderId="2" xfId="0" applyFont="1" applyBorder="1" applyAlignment="1">
      <alignment wrapText="1"/>
    </xf>
    <xf numFmtId="3" fontId="8" fillId="0" borderId="3" xfId="0" applyNumberFormat="1" applyFont="1" applyBorder="1"/>
    <xf numFmtId="0" fontId="8" fillId="14" borderId="2" xfId="0" applyFont="1" applyFill="1" applyBorder="1" applyAlignment="1">
      <alignment wrapText="1"/>
    </xf>
    <xf numFmtId="164" fontId="8" fillId="0" borderId="3" xfId="0" applyNumberFormat="1" applyFont="1" applyBorder="1"/>
    <xf numFmtId="0" fontId="7" fillId="12" borderId="7" xfId="0" applyFont="1" applyFill="1" applyBorder="1" applyAlignment="1">
      <alignment horizontal="center" wrapText="1"/>
    </xf>
    <xf numFmtId="0" fontId="7" fillId="12" borderId="8" xfId="0" applyFont="1" applyFill="1" applyBorder="1" applyAlignment="1">
      <alignment horizontal="center" wrapText="1"/>
    </xf>
    <xf numFmtId="0" fontId="7" fillId="12" borderId="9" xfId="0" applyFont="1" applyFill="1" applyBorder="1" applyAlignment="1">
      <alignment horizontal="center" wrapText="1"/>
    </xf>
    <xf numFmtId="0" fontId="0" fillId="0" borderId="3" xfId="0" applyBorder="1"/>
    <xf numFmtId="0" fontId="8" fillId="0" borderId="4" xfId="0" applyFont="1" applyBorder="1" applyAlignment="1">
      <alignment wrapText="1"/>
    </xf>
    <xf numFmtId="0" fontId="8" fillId="0" borderId="7" xfId="0" applyFont="1" applyBorder="1" applyAlignment="1">
      <alignment wrapText="1"/>
    </xf>
    <xf numFmtId="0" fontId="0" fillId="0" borderId="8" xfId="0" applyBorder="1"/>
    <xf numFmtId="0" fontId="0" fillId="0" borderId="9" xfId="0" applyBorder="1"/>
    <xf numFmtId="3" fontId="5" fillId="8" borderId="0" xfId="0" applyNumberFormat="1" applyFont="1" applyFill="1"/>
    <xf numFmtId="3" fontId="5" fillId="8" borderId="47" xfId="0" applyNumberFormat="1" applyFont="1" applyFill="1" applyBorder="1"/>
    <xf numFmtId="0" fontId="8" fillId="8" borderId="2" xfId="0" applyFont="1" applyFill="1" applyBorder="1" applyAlignment="1">
      <alignment wrapText="1"/>
    </xf>
    <xf numFmtId="3" fontId="8" fillId="8" borderId="0" xfId="0" applyNumberFormat="1" applyFont="1" applyFill="1"/>
    <xf numFmtId="3" fontId="8" fillId="8" borderId="3" xfId="0" applyNumberFormat="1" applyFont="1" applyFill="1" applyBorder="1"/>
    <xf numFmtId="0" fontId="8" fillId="8" borderId="41" xfId="0" applyFont="1" applyFill="1" applyBorder="1" applyAlignment="1">
      <alignment wrapText="1"/>
    </xf>
    <xf numFmtId="3" fontId="8" fillId="8" borderId="15" xfId="0" applyNumberFormat="1" applyFont="1" applyFill="1" applyBorder="1"/>
    <xf numFmtId="3" fontId="8" fillId="8" borderId="42" xfId="0" applyNumberFormat="1" applyFont="1" applyFill="1" applyBorder="1"/>
    <xf numFmtId="0" fontId="1" fillId="8" borderId="12" xfId="0" applyFont="1" applyFill="1" applyBorder="1" applyAlignment="1">
      <alignment horizontal="left" vertical="top" wrapText="1"/>
    </xf>
    <xf numFmtId="0" fontId="7" fillId="12" borderId="17" xfId="0" applyFont="1" applyFill="1" applyBorder="1" applyAlignment="1">
      <alignment horizontal="center" vertical="center"/>
    </xf>
    <xf numFmtId="0" fontId="7" fillId="12" borderId="19" xfId="0" applyFont="1" applyFill="1" applyBorder="1" applyAlignment="1">
      <alignment horizontal="center" vertical="center"/>
    </xf>
    <xf numFmtId="0" fontId="7" fillId="12" borderId="18" xfId="0" applyFont="1" applyFill="1" applyBorder="1" applyAlignment="1">
      <alignment horizontal="center" vertical="center" wrapText="1"/>
    </xf>
    <xf numFmtId="0" fontId="7" fillId="15" borderId="18" xfId="0" applyFont="1" applyFill="1" applyBorder="1" applyAlignment="1">
      <alignment horizontal="center" vertical="center" wrapText="1"/>
    </xf>
    <xf numFmtId="0" fontId="7" fillId="12" borderId="16" xfId="0" applyFont="1" applyFill="1" applyBorder="1" applyAlignment="1">
      <alignment horizontal="center" vertical="center"/>
    </xf>
    <xf numFmtId="0" fontId="12" fillId="15" borderId="18" xfId="0" applyFont="1" applyFill="1" applyBorder="1" applyAlignment="1">
      <alignment horizontal="center" vertical="center"/>
    </xf>
    <xf numFmtId="0" fontId="11" fillId="12" borderId="0" xfId="0" applyFont="1" applyFill="1" applyAlignment="1">
      <alignment horizontal="left" vertical="center" wrapText="1"/>
    </xf>
    <xf numFmtId="0" fontId="11" fillId="12" borderId="0" xfId="0" applyFont="1" applyFill="1" applyAlignment="1">
      <alignment horizontal="left" vertical="center"/>
    </xf>
    <xf numFmtId="0" fontId="11" fillId="12" borderId="18" xfId="0" applyFont="1" applyFill="1" applyBorder="1" applyAlignment="1">
      <alignment horizontal="left" vertical="center" wrapText="1"/>
    </xf>
    <xf numFmtId="0" fontId="11" fillId="12" borderId="18" xfId="0" applyFont="1" applyFill="1" applyBorder="1" applyAlignment="1">
      <alignment horizontal="left" vertical="center"/>
    </xf>
    <xf numFmtId="0" fontId="12" fillId="15" borderId="0" xfId="0" applyFont="1" applyFill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4" fillId="12" borderId="27" xfId="0" applyFont="1" applyFill="1" applyBorder="1" applyAlignment="1">
      <alignment horizontal="left" vertical="center"/>
    </xf>
    <xf numFmtId="0" fontId="4" fillId="12" borderId="28" xfId="0" applyFont="1" applyFill="1" applyBorder="1" applyAlignment="1">
      <alignment horizontal="left" vertical="center"/>
    </xf>
    <xf numFmtId="0" fontId="14" fillId="17" borderId="30" xfId="0" applyFont="1" applyFill="1" applyBorder="1" applyAlignment="1">
      <alignment horizontal="center" vertical="center" wrapText="1"/>
    </xf>
    <xf numFmtId="0" fontId="14" fillId="17" borderId="18" xfId="0" applyFont="1" applyFill="1" applyBorder="1" applyAlignment="1">
      <alignment horizontal="center" vertical="center" wrapText="1"/>
    </xf>
    <xf numFmtId="0" fontId="13" fillId="2" borderId="0" xfId="0" applyFont="1" applyFill="1" applyAlignment="1">
      <alignment horizontal="center" vertical="center" wrapText="1"/>
    </xf>
    <xf numFmtId="0" fontId="4" fillId="12" borderId="29" xfId="0" applyFont="1" applyFill="1" applyBorder="1" applyAlignment="1">
      <alignment horizontal="left" vertical="center"/>
    </xf>
    <xf numFmtId="0" fontId="4" fillId="12" borderId="18" xfId="0" applyFont="1" applyFill="1" applyBorder="1" applyAlignment="1">
      <alignment horizontal="left" vertical="center"/>
    </xf>
    <xf numFmtId="0" fontId="4" fillId="12" borderId="24" xfId="0" applyFont="1" applyFill="1" applyBorder="1" applyAlignment="1">
      <alignment horizontal="left" vertical="center"/>
    </xf>
    <xf numFmtId="0" fontId="4" fillId="12" borderId="18" xfId="0" applyFont="1" applyFill="1" applyBorder="1" applyAlignment="1">
      <alignment horizontal="left" vertical="center" wrapText="1"/>
    </xf>
    <xf numFmtId="0" fontId="4" fillId="12" borderId="17" xfId="0" applyFont="1" applyFill="1" applyBorder="1" applyAlignment="1">
      <alignment horizontal="left" vertical="center"/>
    </xf>
    <xf numFmtId="0" fontId="4" fillId="12" borderId="16" xfId="0" applyFont="1" applyFill="1" applyBorder="1" applyAlignment="1">
      <alignment horizontal="left" vertical="center"/>
    </xf>
    <xf numFmtId="0" fontId="4" fillId="12" borderId="40" xfId="0" applyFont="1" applyFill="1" applyBorder="1" applyAlignment="1">
      <alignment horizontal="left" vertical="center"/>
    </xf>
    <xf numFmtId="0" fontId="4" fillId="12" borderId="30" xfId="0" applyFont="1" applyFill="1" applyBorder="1" applyAlignment="1">
      <alignment horizontal="left" vertical="center"/>
    </xf>
    <xf numFmtId="0" fontId="11" fillId="12" borderId="26" xfId="0" applyFont="1" applyFill="1" applyBorder="1" applyAlignment="1">
      <alignment horizontal="center" vertical="center" wrapText="1"/>
    </xf>
    <xf numFmtId="0" fontId="11" fillId="12" borderId="35" xfId="0" applyFont="1" applyFill="1" applyBorder="1" applyAlignment="1">
      <alignment horizontal="center" vertical="center" wrapText="1"/>
    </xf>
    <xf numFmtId="0" fontId="11" fillId="12" borderId="36" xfId="0" applyFont="1" applyFill="1" applyBorder="1" applyAlignment="1">
      <alignment horizontal="center" vertical="center" wrapText="1"/>
    </xf>
    <xf numFmtId="0" fontId="16" fillId="0" borderId="37" xfId="0" applyFont="1" applyBorder="1" applyAlignment="1">
      <alignment horizontal="center" vertical="center" wrapText="1"/>
    </xf>
    <xf numFmtId="0" fontId="16" fillId="0" borderId="38" xfId="0" applyFont="1" applyBorder="1" applyAlignment="1">
      <alignment horizontal="center" vertical="center" wrapText="1"/>
    </xf>
    <xf numFmtId="0" fontId="16" fillId="0" borderId="39" xfId="0" applyFont="1" applyBorder="1" applyAlignment="1">
      <alignment horizontal="center" vertical="center" wrapText="1"/>
    </xf>
    <xf numFmtId="0" fontId="16" fillId="0" borderId="23" xfId="0" applyFont="1" applyBorder="1" applyAlignment="1">
      <alignment horizontal="center" vertical="center" wrapText="1"/>
    </xf>
    <xf numFmtId="0" fontId="16" fillId="0" borderId="20" xfId="0" applyFont="1" applyBorder="1" applyAlignment="1">
      <alignment horizontal="center" vertical="center" wrapText="1"/>
    </xf>
    <xf numFmtId="0" fontId="4" fillId="20" borderId="25" xfId="0" applyFont="1" applyFill="1" applyBorder="1" applyAlignment="1">
      <alignment horizontal="left" vertical="center" wrapText="1"/>
    </xf>
    <xf numFmtId="0" fontId="4" fillId="20" borderId="0" xfId="0" applyFont="1" applyFill="1" applyAlignment="1">
      <alignment horizontal="left" vertical="center" wrapText="1"/>
    </xf>
    <xf numFmtId="0" fontId="18" fillId="20" borderId="7" xfId="0" applyFont="1" applyFill="1" applyBorder="1" applyAlignment="1">
      <alignment horizontal="center"/>
    </xf>
    <xf numFmtId="0" fontId="19" fillId="20" borderId="8" xfId="0" applyFont="1" applyFill="1" applyBorder="1" applyAlignment="1">
      <alignment horizontal="center"/>
    </xf>
    <xf numFmtId="0" fontId="19" fillId="20" borderId="9" xfId="0" applyFont="1" applyFill="1" applyBorder="1" applyAlignment="1">
      <alignment horizontal="center"/>
    </xf>
    <xf numFmtId="0" fontId="20" fillId="20" borderId="7" xfId="0" applyFont="1" applyFill="1" applyBorder="1" applyAlignment="1">
      <alignment horizontal="center"/>
    </xf>
    <xf numFmtId="0" fontId="20" fillId="20" borderId="8" xfId="0" applyFont="1" applyFill="1" applyBorder="1" applyAlignment="1">
      <alignment horizontal="center"/>
    </xf>
    <xf numFmtId="0" fontId="20" fillId="20" borderId="9" xfId="0" applyFont="1" applyFill="1" applyBorder="1" applyAlignment="1">
      <alignment horizontal="center"/>
    </xf>
    <xf numFmtId="0" fontId="6" fillId="13" borderId="0" xfId="0" applyFont="1" applyFill="1"/>
    <xf numFmtId="0" fontId="6" fillId="13" borderId="43" xfId="0" applyFont="1" applyFill="1" applyBorder="1"/>
    <xf numFmtId="0" fontId="6" fillId="13" borderId="44" xfId="0" applyFont="1" applyFill="1" applyBorder="1"/>
    <xf numFmtId="0" fontId="6" fillId="13" borderId="45" xfId="0" applyFont="1" applyFill="1" applyBorder="1"/>
    <xf numFmtId="0" fontId="6" fillId="13" borderId="3" xfId="0" applyFont="1" applyFill="1" applyBorder="1"/>
    <xf numFmtId="0" fontId="7" fillId="12" borderId="2" xfId="0" applyFont="1" applyFill="1" applyBorder="1"/>
    <xf numFmtId="0" fontId="7" fillId="12" borderId="0" xfId="0" applyFont="1" applyFill="1"/>
    <xf numFmtId="0" fontId="7" fillId="12" borderId="3" xfId="0" applyFont="1" applyFill="1" applyBorder="1"/>
    <xf numFmtId="0" fontId="7" fillId="12" borderId="7" xfId="0" applyFont="1" applyFill="1" applyBorder="1"/>
    <xf numFmtId="0" fontId="7" fillId="12" borderId="8" xfId="0" applyFont="1" applyFill="1" applyBorder="1"/>
    <xf numFmtId="0" fontId="7" fillId="12" borderId="9" xfId="0" applyFont="1" applyFill="1" applyBorder="1"/>
    <xf numFmtId="0" fontId="21" fillId="20" borderId="0" xfId="0" applyFont="1" applyFill="1" applyAlignment="1">
      <alignment horizontal="left"/>
    </xf>
    <xf numFmtId="0" fontId="23" fillId="20" borderId="0" xfId="0" applyFont="1" applyFill="1" applyAlignment="1">
      <alignment horizontal="center"/>
    </xf>
    <xf numFmtId="0" fontId="22" fillId="20" borderId="0" xfId="0" applyFont="1" applyFill="1" applyAlignment="1">
      <alignment horizontal="center"/>
    </xf>
    <xf numFmtId="0" fontId="25" fillId="13" borderId="0" xfId="0" applyFont="1" applyFill="1"/>
    <xf numFmtId="0" fontId="8" fillId="21" borderId="18" xfId="0" applyFont="1" applyFill="1" applyBorder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microsoft.com/office/2017/06/relationships/rdRichValueStructure" Target="richData/rdrichvaluestructure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microsoft.com/office/2017/06/relationships/rdRichValue" Target="richData/rdrichvalue.xml"/><Relationship Id="rId2" Type="http://schemas.openxmlformats.org/officeDocument/2006/relationships/worksheet" Target="worksheets/sheet2.xml"/><Relationship Id="rId16" Type="http://schemas.microsoft.com/office/2022/10/relationships/richValueRel" Target="richData/richValueRel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19" Type="http://schemas.microsoft.com/office/2017/06/relationships/rdRichValueTypes" Target="richData/rdRichValueTyp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7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75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76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84.png"/><Relationship Id="rId13" Type="http://schemas.openxmlformats.org/officeDocument/2006/relationships/image" Target="../media/image89.svg"/><Relationship Id="rId3" Type="http://schemas.openxmlformats.org/officeDocument/2006/relationships/image" Target="../media/image79.png"/><Relationship Id="rId7" Type="http://schemas.openxmlformats.org/officeDocument/2006/relationships/image" Target="../media/image83.svg"/><Relationship Id="rId12" Type="http://schemas.openxmlformats.org/officeDocument/2006/relationships/image" Target="../media/image88.png"/><Relationship Id="rId2" Type="http://schemas.openxmlformats.org/officeDocument/2006/relationships/image" Target="../media/image78.svg"/><Relationship Id="rId1" Type="http://schemas.openxmlformats.org/officeDocument/2006/relationships/image" Target="../media/image77.png"/><Relationship Id="rId6" Type="http://schemas.openxmlformats.org/officeDocument/2006/relationships/image" Target="../media/image82.png"/><Relationship Id="rId11" Type="http://schemas.openxmlformats.org/officeDocument/2006/relationships/image" Target="../media/image87.svg"/><Relationship Id="rId5" Type="http://schemas.openxmlformats.org/officeDocument/2006/relationships/image" Target="../media/image81.svg"/><Relationship Id="rId10" Type="http://schemas.openxmlformats.org/officeDocument/2006/relationships/image" Target="../media/image86.png"/><Relationship Id="rId4" Type="http://schemas.openxmlformats.org/officeDocument/2006/relationships/image" Target="../media/image80.png"/><Relationship Id="rId9" Type="http://schemas.openxmlformats.org/officeDocument/2006/relationships/image" Target="../media/image85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91.png"/><Relationship Id="rId1" Type="http://schemas.openxmlformats.org/officeDocument/2006/relationships/image" Target="../media/image90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92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94.png"/><Relationship Id="rId1" Type="http://schemas.openxmlformats.org/officeDocument/2006/relationships/image" Target="../media/image93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97.png"/><Relationship Id="rId2" Type="http://schemas.openxmlformats.org/officeDocument/2006/relationships/image" Target="../media/image96.png"/><Relationship Id="rId1" Type="http://schemas.openxmlformats.org/officeDocument/2006/relationships/image" Target="../media/image95.png"/><Relationship Id="rId6" Type="http://schemas.openxmlformats.org/officeDocument/2006/relationships/image" Target="../media/image100.png"/><Relationship Id="rId5" Type="http://schemas.openxmlformats.org/officeDocument/2006/relationships/image" Target="../media/image99.png"/><Relationship Id="rId4" Type="http://schemas.openxmlformats.org/officeDocument/2006/relationships/image" Target="../media/image9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31</xdr:row>
      <xdr:rowOff>183338</xdr:rowOff>
    </xdr:from>
    <xdr:to>
      <xdr:col>4</xdr:col>
      <xdr:colOff>477615</xdr:colOff>
      <xdr:row>55</xdr:row>
      <xdr:rowOff>103107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C5C9DDB-C1E1-F33F-7765-B8E666EB01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405383"/>
          <a:ext cx="6120998" cy="431988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381000</xdr:colOff>
      <xdr:row>1</xdr:row>
      <xdr:rowOff>11206</xdr:rowOff>
    </xdr:from>
    <xdr:to>
      <xdr:col>7</xdr:col>
      <xdr:colOff>896491</xdr:colOff>
      <xdr:row>21</xdr:row>
      <xdr:rowOff>78440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63842C8-9101-44CA-972C-E8E854E4A9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0" y="414618"/>
          <a:ext cx="5065079" cy="35746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23</xdr:col>
      <xdr:colOff>142067</xdr:colOff>
      <xdr:row>3</xdr:row>
      <xdr:rowOff>103323</xdr:rowOff>
    </xdr:from>
    <xdr:to>
      <xdr:col>28</xdr:col>
      <xdr:colOff>1108173</xdr:colOff>
      <xdr:row>18</xdr:row>
      <xdr:rowOff>5426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A87A97E-5073-9466-78ED-FC963E3288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48135" y="774916"/>
          <a:ext cx="8033290" cy="4727113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1418626</xdr:colOff>
      <xdr:row>8</xdr:row>
      <xdr:rowOff>40108</xdr:rowOff>
    </xdr:from>
    <xdr:to>
      <xdr:col>9</xdr:col>
      <xdr:colOff>21977</xdr:colOff>
      <xdr:row>8</xdr:row>
      <xdr:rowOff>981578</xdr:rowOff>
    </xdr:to>
    <xdr:grpSp>
      <xdr:nvGrpSpPr>
        <xdr:cNvPr id="6" name="Group 5">
          <a:extLst>
            <a:ext uri="{FF2B5EF4-FFF2-40B4-BE49-F238E27FC236}">
              <a16:creationId xmlns:a16="http://schemas.microsoft.com/office/drawing/2014/main" id="{20525459-D70B-6F32-F8D4-04EAC4284075}"/>
            </a:ext>
          </a:extLst>
        </xdr:cNvPr>
        <xdr:cNvGrpSpPr/>
      </xdr:nvGrpSpPr>
      <xdr:grpSpPr>
        <a:xfrm>
          <a:off x="10760182" y="3850108"/>
          <a:ext cx="2385128" cy="941470"/>
          <a:chOff x="10772274" y="3801980"/>
          <a:chExt cx="2381267" cy="941470"/>
        </a:xfrm>
      </xdr:grpSpPr>
      <xdr:pic>
        <xdr:nvPicPr>
          <xdr:cNvPr id="4" name="Graphic 3">
            <a:extLst>
              <a:ext uri="{FF2B5EF4-FFF2-40B4-BE49-F238E27FC236}">
                <a16:creationId xmlns:a16="http://schemas.microsoft.com/office/drawing/2014/main" id="{EFC61BDC-82ED-4DA2-8280-41F38D6ACCE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96DAC541-7B7A-43D3-8B79-37D633B846F1}">
                <asvg:svgBlip xmlns:asvg="http://schemas.microsoft.com/office/drawing/2016/SVG/main" r:embed="rId2"/>
              </a:ext>
            </a:extLst>
          </a:blip>
          <a:stretch>
            <a:fillRect/>
          </a:stretch>
        </xdr:blipFill>
        <xdr:spPr>
          <a:xfrm>
            <a:off x="10772274" y="4267200"/>
            <a:ext cx="2373086" cy="476250"/>
          </a:xfrm>
          <a:prstGeom prst="rect">
            <a:avLst/>
          </a:prstGeom>
        </xdr:spPr>
      </xdr:pic>
      <xdr:pic>
        <xdr:nvPicPr>
          <xdr:cNvPr id="5" name="Picture 4">
            <a:extLst>
              <a:ext uri="{FF2B5EF4-FFF2-40B4-BE49-F238E27FC236}">
                <a16:creationId xmlns:a16="http://schemas.microsoft.com/office/drawing/2014/main" id="{20809C70-C2A3-0B34-5643-994B2186CE5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10772274" y="3801980"/>
            <a:ext cx="2381267" cy="476253"/>
          </a:xfrm>
          <a:prstGeom prst="rect">
            <a:avLst/>
          </a:prstGeom>
        </xdr:spPr>
      </xdr:pic>
    </xdr:grpSp>
    <xdr:clientData/>
  </xdr:twoCellAnchor>
  <xdr:twoCellAnchor>
    <xdr:from>
      <xdr:col>7</xdr:col>
      <xdr:colOff>1427155</xdr:colOff>
      <xdr:row>9</xdr:row>
      <xdr:rowOff>32197</xdr:rowOff>
    </xdr:from>
    <xdr:to>
      <xdr:col>9</xdr:col>
      <xdr:colOff>43902</xdr:colOff>
      <xdr:row>9</xdr:row>
      <xdr:rowOff>980419</xdr:rowOff>
    </xdr:to>
    <xdr:grpSp>
      <xdr:nvGrpSpPr>
        <xdr:cNvPr id="11" name="Group 10">
          <a:extLst>
            <a:ext uri="{FF2B5EF4-FFF2-40B4-BE49-F238E27FC236}">
              <a16:creationId xmlns:a16="http://schemas.microsoft.com/office/drawing/2014/main" id="{C5F4F86A-39C8-334D-EFE6-5454E1CCA37D}"/>
            </a:ext>
          </a:extLst>
        </xdr:cNvPr>
        <xdr:cNvGrpSpPr/>
      </xdr:nvGrpSpPr>
      <xdr:grpSpPr>
        <a:xfrm>
          <a:off x="10768711" y="4900530"/>
          <a:ext cx="2398524" cy="948222"/>
          <a:chOff x="10785803" y="4872507"/>
          <a:chExt cx="2394550" cy="948222"/>
        </a:xfrm>
      </xdr:grpSpPr>
      <xdr:pic>
        <xdr:nvPicPr>
          <xdr:cNvPr id="8" name="Graphic 7">
            <a:extLst>
              <a:ext uri="{FF2B5EF4-FFF2-40B4-BE49-F238E27FC236}">
                <a16:creationId xmlns:a16="http://schemas.microsoft.com/office/drawing/2014/main" id="{747E80C8-7434-44C9-62F4-EAE75CEF270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>
            <a:extLst>
              <a:ext uri="{96DAC541-7B7A-43D3-8B79-37D633B846F1}">
                <asvg:svgBlip xmlns:asvg="http://schemas.microsoft.com/office/drawing/2016/SVG/main" r:embed="rId5"/>
              </a:ext>
            </a:extLst>
          </a:blip>
          <a:stretch>
            <a:fillRect/>
          </a:stretch>
        </xdr:blipFill>
        <xdr:spPr>
          <a:xfrm>
            <a:off x="10796789" y="4872507"/>
            <a:ext cx="2383564" cy="476250"/>
          </a:xfrm>
          <a:prstGeom prst="rect">
            <a:avLst/>
          </a:prstGeom>
        </xdr:spPr>
      </xdr:pic>
      <xdr:pic>
        <xdr:nvPicPr>
          <xdr:cNvPr id="10" name="Graphic 9">
            <a:extLst>
              <a:ext uri="{FF2B5EF4-FFF2-40B4-BE49-F238E27FC236}">
                <a16:creationId xmlns:a16="http://schemas.microsoft.com/office/drawing/2014/main" id="{90C8812F-037B-0F8E-0692-47E94A3D1BA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>
            <a:extLst>
              <a:ext uri="{96DAC541-7B7A-43D3-8B79-37D633B846F1}">
                <asvg:svgBlip xmlns:asvg="http://schemas.microsoft.com/office/drawing/2016/SVG/main" r:embed="rId7"/>
              </a:ext>
            </a:extLst>
          </a:blip>
          <a:stretch>
            <a:fillRect/>
          </a:stretch>
        </xdr:blipFill>
        <xdr:spPr>
          <a:xfrm>
            <a:off x="10785803" y="5344479"/>
            <a:ext cx="2383564" cy="476250"/>
          </a:xfrm>
          <a:prstGeom prst="rect">
            <a:avLst/>
          </a:prstGeom>
        </xdr:spPr>
      </xdr:pic>
    </xdr:grpSp>
    <xdr:clientData/>
  </xdr:twoCellAnchor>
  <xdr:twoCellAnchor>
    <xdr:from>
      <xdr:col>7</xdr:col>
      <xdr:colOff>1445846</xdr:colOff>
      <xdr:row>10</xdr:row>
      <xdr:rowOff>19538</xdr:rowOff>
    </xdr:from>
    <xdr:to>
      <xdr:col>9</xdr:col>
      <xdr:colOff>46421</xdr:colOff>
      <xdr:row>10</xdr:row>
      <xdr:rowOff>974483</xdr:rowOff>
    </xdr:to>
    <xdr:grpSp>
      <xdr:nvGrpSpPr>
        <xdr:cNvPr id="14" name="Group 13">
          <a:extLst>
            <a:ext uri="{FF2B5EF4-FFF2-40B4-BE49-F238E27FC236}">
              <a16:creationId xmlns:a16="http://schemas.microsoft.com/office/drawing/2014/main" id="{987C4BA2-27EA-486F-7929-F9F6FB6E6F94}"/>
            </a:ext>
          </a:extLst>
        </xdr:cNvPr>
        <xdr:cNvGrpSpPr/>
      </xdr:nvGrpSpPr>
      <xdr:grpSpPr>
        <a:xfrm>
          <a:off x="10787402" y="5946205"/>
          <a:ext cx="2382352" cy="954945"/>
          <a:chOff x="10804769" y="5929923"/>
          <a:chExt cx="2381267" cy="954945"/>
        </a:xfrm>
      </xdr:grpSpPr>
      <xdr:pic>
        <xdr:nvPicPr>
          <xdr:cNvPr id="12" name="Picture 11">
            <a:extLst>
              <a:ext uri="{FF2B5EF4-FFF2-40B4-BE49-F238E27FC236}">
                <a16:creationId xmlns:a16="http://schemas.microsoft.com/office/drawing/2014/main" id="{7D9C959D-D12E-DDF4-79BE-06C9BD1AB4F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/>
          <a:stretch>
            <a:fillRect/>
          </a:stretch>
        </xdr:blipFill>
        <xdr:spPr>
          <a:xfrm>
            <a:off x="10804769" y="5929923"/>
            <a:ext cx="2381267" cy="476253"/>
          </a:xfrm>
          <a:prstGeom prst="rect">
            <a:avLst/>
          </a:prstGeom>
        </xdr:spPr>
      </xdr:pic>
      <xdr:pic>
        <xdr:nvPicPr>
          <xdr:cNvPr id="13" name="Picture 12">
            <a:extLst>
              <a:ext uri="{FF2B5EF4-FFF2-40B4-BE49-F238E27FC236}">
                <a16:creationId xmlns:a16="http://schemas.microsoft.com/office/drawing/2014/main" id="{FC9BDD47-5D7A-E101-CF83-B465AA34789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/>
          <a:stretch>
            <a:fillRect/>
          </a:stretch>
        </xdr:blipFill>
        <xdr:spPr>
          <a:xfrm>
            <a:off x="10804769" y="6408615"/>
            <a:ext cx="2381267" cy="476253"/>
          </a:xfrm>
          <a:prstGeom prst="rect">
            <a:avLst/>
          </a:prstGeom>
        </xdr:spPr>
      </xdr:pic>
    </xdr:grpSp>
    <xdr:clientData/>
  </xdr:twoCellAnchor>
  <xdr:twoCellAnchor>
    <xdr:from>
      <xdr:col>7</xdr:col>
      <xdr:colOff>1439333</xdr:colOff>
      <xdr:row>11</xdr:row>
      <xdr:rowOff>48707</xdr:rowOff>
    </xdr:from>
    <xdr:to>
      <xdr:col>9</xdr:col>
      <xdr:colOff>49502</xdr:colOff>
      <xdr:row>11</xdr:row>
      <xdr:rowOff>982670</xdr:rowOff>
    </xdr:to>
    <xdr:grpSp>
      <xdr:nvGrpSpPr>
        <xdr:cNvPr id="19" name="Group 18">
          <a:extLst>
            <a:ext uri="{FF2B5EF4-FFF2-40B4-BE49-F238E27FC236}">
              <a16:creationId xmlns:a16="http://schemas.microsoft.com/office/drawing/2014/main" id="{74AAD5DC-346D-E835-E80F-8263DB71FB37}"/>
            </a:ext>
          </a:extLst>
        </xdr:cNvPr>
        <xdr:cNvGrpSpPr/>
      </xdr:nvGrpSpPr>
      <xdr:grpSpPr>
        <a:xfrm>
          <a:off x="10780889" y="7033707"/>
          <a:ext cx="2391946" cy="933963"/>
          <a:chOff x="10804559" y="7054191"/>
          <a:chExt cx="2383298" cy="933963"/>
        </a:xfrm>
      </xdr:grpSpPr>
      <xdr:pic>
        <xdr:nvPicPr>
          <xdr:cNvPr id="16" name="Graphic 15">
            <a:extLst>
              <a:ext uri="{FF2B5EF4-FFF2-40B4-BE49-F238E27FC236}">
                <a16:creationId xmlns:a16="http://schemas.microsoft.com/office/drawing/2014/main" id="{3E7852C5-9593-642B-9251-4ACC5E10250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">
            <a:extLst>
              <a:ext uri="{96DAC541-7B7A-43D3-8B79-37D633B846F1}">
                <asvg:svgBlip xmlns:asvg="http://schemas.microsoft.com/office/drawing/2016/SVG/main" r:embed="rId11"/>
              </a:ext>
            </a:extLst>
          </a:blip>
          <a:stretch>
            <a:fillRect/>
          </a:stretch>
        </xdr:blipFill>
        <xdr:spPr>
          <a:xfrm>
            <a:off x="10804559" y="7054191"/>
            <a:ext cx="2383298" cy="474885"/>
          </a:xfrm>
          <a:prstGeom prst="rect">
            <a:avLst/>
          </a:prstGeom>
        </xdr:spPr>
      </xdr:pic>
      <xdr:pic>
        <xdr:nvPicPr>
          <xdr:cNvPr id="18" name="Graphic 17">
            <a:extLst>
              <a:ext uri="{FF2B5EF4-FFF2-40B4-BE49-F238E27FC236}">
                <a16:creationId xmlns:a16="http://schemas.microsoft.com/office/drawing/2014/main" id="{7A91F2DE-6E8A-CF1B-8AE5-46461EC9025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2">
            <a:extLst>
              <a:ext uri="{96DAC541-7B7A-43D3-8B79-37D633B846F1}">
                <asvg:svgBlip xmlns:asvg="http://schemas.microsoft.com/office/drawing/2016/SVG/main" r:embed="rId13"/>
              </a:ext>
            </a:extLst>
          </a:blip>
          <a:stretch>
            <a:fillRect/>
          </a:stretch>
        </xdr:blipFill>
        <xdr:spPr>
          <a:xfrm>
            <a:off x="10805709" y="7511904"/>
            <a:ext cx="2381250" cy="476250"/>
          </a:xfrm>
          <a:prstGeom prst="rect">
            <a:avLst/>
          </a:prstGeom>
        </xdr:spPr>
      </xdr:pic>
    </xdr:grpSp>
    <xdr:clientData/>
  </xdr:twoCellAnchor>
  <xdr:twoCellAnchor>
    <xdr:from>
      <xdr:col>7</xdr:col>
      <xdr:colOff>1418626</xdr:colOff>
      <xdr:row>8</xdr:row>
      <xdr:rowOff>40108</xdr:rowOff>
    </xdr:from>
    <xdr:to>
      <xdr:col>9</xdr:col>
      <xdr:colOff>21977</xdr:colOff>
      <xdr:row>8</xdr:row>
      <xdr:rowOff>981578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70907735-A9EF-496C-AF44-6A7D2B988779}"/>
            </a:ext>
          </a:extLst>
        </xdr:cNvPr>
        <xdr:cNvGrpSpPr/>
      </xdr:nvGrpSpPr>
      <xdr:grpSpPr>
        <a:xfrm>
          <a:off x="10760182" y="3850108"/>
          <a:ext cx="2385128" cy="941470"/>
          <a:chOff x="10772274" y="3801980"/>
          <a:chExt cx="2381267" cy="941470"/>
        </a:xfrm>
      </xdr:grpSpPr>
      <xdr:pic>
        <xdr:nvPicPr>
          <xdr:cNvPr id="3" name="Graphic 2">
            <a:extLst>
              <a:ext uri="{FF2B5EF4-FFF2-40B4-BE49-F238E27FC236}">
                <a16:creationId xmlns:a16="http://schemas.microsoft.com/office/drawing/2014/main" id="{0FEA7BA8-F2D9-5BF9-2216-B451DE0DDBB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96DAC541-7B7A-43D3-8B79-37D633B846F1}">
                <asvg:svgBlip xmlns:asvg="http://schemas.microsoft.com/office/drawing/2016/SVG/main" r:embed="rId2"/>
              </a:ext>
            </a:extLst>
          </a:blip>
          <a:stretch>
            <a:fillRect/>
          </a:stretch>
        </xdr:blipFill>
        <xdr:spPr>
          <a:xfrm>
            <a:off x="10772274" y="4267200"/>
            <a:ext cx="2373086" cy="476250"/>
          </a:xfrm>
          <a:prstGeom prst="rect">
            <a:avLst/>
          </a:prstGeom>
        </xdr:spPr>
      </xdr:pic>
      <xdr:pic>
        <xdr:nvPicPr>
          <xdr:cNvPr id="7" name="Picture 6">
            <a:extLst>
              <a:ext uri="{FF2B5EF4-FFF2-40B4-BE49-F238E27FC236}">
                <a16:creationId xmlns:a16="http://schemas.microsoft.com/office/drawing/2014/main" id="{73BBD04E-660C-BF4F-5E18-9E9EFB182DB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10772274" y="3801980"/>
            <a:ext cx="2381267" cy="476253"/>
          </a:xfrm>
          <a:prstGeom prst="rect">
            <a:avLst/>
          </a:prstGeom>
        </xdr:spPr>
      </xdr:pic>
    </xdr:grpSp>
    <xdr:clientData/>
  </xdr:twoCellAnchor>
  <xdr:twoCellAnchor>
    <xdr:from>
      <xdr:col>7</xdr:col>
      <xdr:colOff>1427155</xdr:colOff>
      <xdr:row>9</xdr:row>
      <xdr:rowOff>32197</xdr:rowOff>
    </xdr:from>
    <xdr:to>
      <xdr:col>9</xdr:col>
      <xdr:colOff>43902</xdr:colOff>
      <xdr:row>9</xdr:row>
      <xdr:rowOff>980419</xdr:rowOff>
    </xdr:to>
    <xdr:grpSp>
      <xdr:nvGrpSpPr>
        <xdr:cNvPr id="9" name="Group 8">
          <a:extLst>
            <a:ext uri="{FF2B5EF4-FFF2-40B4-BE49-F238E27FC236}">
              <a16:creationId xmlns:a16="http://schemas.microsoft.com/office/drawing/2014/main" id="{DD46324E-4F04-43FD-A947-F7E1152EE2C1}"/>
            </a:ext>
          </a:extLst>
        </xdr:cNvPr>
        <xdr:cNvGrpSpPr/>
      </xdr:nvGrpSpPr>
      <xdr:grpSpPr>
        <a:xfrm>
          <a:off x="10768711" y="4900530"/>
          <a:ext cx="2398524" cy="948222"/>
          <a:chOff x="10785803" y="4872507"/>
          <a:chExt cx="2394550" cy="948222"/>
        </a:xfrm>
      </xdr:grpSpPr>
      <xdr:pic>
        <xdr:nvPicPr>
          <xdr:cNvPr id="15" name="Graphic 14">
            <a:extLst>
              <a:ext uri="{FF2B5EF4-FFF2-40B4-BE49-F238E27FC236}">
                <a16:creationId xmlns:a16="http://schemas.microsoft.com/office/drawing/2014/main" id="{B021ECBF-F986-3BFF-4EC5-0BE97C3C974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>
            <a:extLst>
              <a:ext uri="{96DAC541-7B7A-43D3-8B79-37D633B846F1}">
                <asvg:svgBlip xmlns:asvg="http://schemas.microsoft.com/office/drawing/2016/SVG/main" r:embed="rId5"/>
              </a:ext>
            </a:extLst>
          </a:blip>
          <a:stretch>
            <a:fillRect/>
          </a:stretch>
        </xdr:blipFill>
        <xdr:spPr>
          <a:xfrm>
            <a:off x="10796789" y="4872507"/>
            <a:ext cx="2383564" cy="476250"/>
          </a:xfrm>
          <a:prstGeom prst="rect">
            <a:avLst/>
          </a:prstGeom>
        </xdr:spPr>
      </xdr:pic>
      <xdr:pic>
        <xdr:nvPicPr>
          <xdr:cNvPr id="17" name="Graphic 16">
            <a:extLst>
              <a:ext uri="{FF2B5EF4-FFF2-40B4-BE49-F238E27FC236}">
                <a16:creationId xmlns:a16="http://schemas.microsoft.com/office/drawing/2014/main" id="{715420A8-CFCB-BBC7-6591-2750BC45546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>
            <a:extLst>
              <a:ext uri="{96DAC541-7B7A-43D3-8B79-37D633B846F1}">
                <asvg:svgBlip xmlns:asvg="http://schemas.microsoft.com/office/drawing/2016/SVG/main" r:embed="rId7"/>
              </a:ext>
            </a:extLst>
          </a:blip>
          <a:stretch>
            <a:fillRect/>
          </a:stretch>
        </xdr:blipFill>
        <xdr:spPr>
          <a:xfrm>
            <a:off x="10785803" y="5344479"/>
            <a:ext cx="2383564" cy="476250"/>
          </a:xfrm>
          <a:prstGeom prst="rect">
            <a:avLst/>
          </a:prstGeom>
        </xdr:spPr>
      </xdr:pic>
    </xdr:grpSp>
    <xdr:clientData/>
  </xdr:twoCellAnchor>
  <xdr:twoCellAnchor>
    <xdr:from>
      <xdr:col>7</xdr:col>
      <xdr:colOff>1445846</xdr:colOff>
      <xdr:row>10</xdr:row>
      <xdr:rowOff>19538</xdr:rowOff>
    </xdr:from>
    <xdr:to>
      <xdr:col>9</xdr:col>
      <xdr:colOff>46421</xdr:colOff>
      <xdr:row>10</xdr:row>
      <xdr:rowOff>974483</xdr:rowOff>
    </xdr:to>
    <xdr:grpSp>
      <xdr:nvGrpSpPr>
        <xdr:cNvPr id="20" name="Group 19">
          <a:extLst>
            <a:ext uri="{FF2B5EF4-FFF2-40B4-BE49-F238E27FC236}">
              <a16:creationId xmlns:a16="http://schemas.microsoft.com/office/drawing/2014/main" id="{79BD3232-FB22-4B83-910A-522BE9F7C3C8}"/>
            </a:ext>
          </a:extLst>
        </xdr:cNvPr>
        <xdr:cNvGrpSpPr/>
      </xdr:nvGrpSpPr>
      <xdr:grpSpPr>
        <a:xfrm>
          <a:off x="10787402" y="5946205"/>
          <a:ext cx="2382352" cy="954945"/>
          <a:chOff x="10804769" y="5929923"/>
          <a:chExt cx="2381267" cy="954945"/>
        </a:xfrm>
      </xdr:grpSpPr>
      <xdr:pic>
        <xdr:nvPicPr>
          <xdr:cNvPr id="21" name="Picture 20">
            <a:extLst>
              <a:ext uri="{FF2B5EF4-FFF2-40B4-BE49-F238E27FC236}">
                <a16:creationId xmlns:a16="http://schemas.microsoft.com/office/drawing/2014/main" id="{97659651-0B00-6CA8-3D35-C78DEB0E5F5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/>
          <a:stretch>
            <a:fillRect/>
          </a:stretch>
        </xdr:blipFill>
        <xdr:spPr>
          <a:xfrm>
            <a:off x="10804769" y="5929923"/>
            <a:ext cx="2381267" cy="476253"/>
          </a:xfrm>
          <a:prstGeom prst="rect">
            <a:avLst/>
          </a:prstGeom>
        </xdr:spPr>
      </xdr:pic>
      <xdr:pic>
        <xdr:nvPicPr>
          <xdr:cNvPr id="22" name="Picture 21">
            <a:extLst>
              <a:ext uri="{FF2B5EF4-FFF2-40B4-BE49-F238E27FC236}">
                <a16:creationId xmlns:a16="http://schemas.microsoft.com/office/drawing/2014/main" id="{302B4CD1-C71C-1975-42D5-D8A6F37B136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/>
          <a:stretch>
            <a:fillRect/>
          </a:stretch>
        </xdr:blipFill>
        <xdr:spPr>
          <a:xfrm>
            <a:off x="10804769" y="6408615"/>
            <a:ext cx="2381267" cy="476253"/>
          </a:xfrm>
          <a:prstGeom prst="rect">
            <a:avLst/>
          </a:prstGeom>
        </xdr:spPr>
      </xdr:pic>
    </xdr:grpSp>
    <xdr:clientData/>
  </xdr:twoCellAnchor>
  <xdr:twoCellAnchor>
    <xdr:from>
      <xdr:col>7</xdr:col>
      <xdr:colOff>1439333</xdr:colOff>
      <xdr:row>11</xdr:row>
      <xdr:rowOff>48707</xdr:rowOff>
    </xdr:from>
    <xdr:to>
      <xdr:col>9</xdr:col>
      <xdr:colOff>49502</xdr:colOff>
      <xdr:row>11</xdr:row>
      <xdr:rowOff>982670</xdr:rowOff>
    </xdr:to>
    <xdr:grpSp>
      <xdr:nvGrpSpPr>
        <xdr:cNvPr id="23" name="Group 22">
          <a:extLst>
            <a:ext uri="{FF2B5EF4-FFF2-40B4-BE49-F238E27FC236}">
              <a16:creationId xmlns:a16="http://schemas.microsoft.com/office/drawing/2014/main" id="{BBD3B4C7-4631-44CC-9007-F97D99395D95}"/>
            </a:ext>
          </a:extLst>
        </xdr:cNvPr>
        <xdr:cNvGrpSpPr/>
      </xdr:nvGrpSpPr>
      <xdr:grpSpPr>
        <a:xfrm>
          <a:off x="10780889" y="7033707"/>
          <a:ext cx="2391946" cy="933963"/>
          <a:chOff x="10804559" y="7054191"/>
          <a:chExt cx="2383298" cy="933963"/>
        </a:xfrm>
      </xdr:grpSpPr>
      <xdr:pic>
        <xdr:nvPicPr>
          <xdr:cNvPr id="24" name="Graphic 23">
            <a:extLst>
              <a:ext uri="{FF2B5EF4-FFF2-40B4-BE49-F238E27FC236}">
                <a16:creationId xmlns:a16="http://schemas.microsoft.com/office/drawing/2014/main" id="{B4EF749D-1990-8117-1E7D-916BD91FAA9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">
            <a:extLst>
              <a:ext uri="{96DAC541-7B7A-43D3-8B79-37D633B846F1}">
                <asvg:svgBlip xmlns:asvg="http://schemas.microsoft.com/office/drawing/2016/SVG/main" r:embed="rId11"/>
              </a:ext>
            </a:extLst>
          </a:blip>
          <a:stretch>
            <a:fillRect/>
          </a:stretch>
        </xdr:blipFill>
        <xdr:spPr>
          <a:xfrm>
            <a:off x="10804559" y="7054191"/>
            <a:ext cx="2383298" cy="474885"/>
          </a:xfrm>
          <a:prstGeom prst="rect">
            <a:avLst/>
          </a:prstGeom>
        </xdr:spPr>
      </xdr:pic>
      <xdr:pic>
        <xdr:nvPicPr>
          <xdr:cNvPr id="25" name="Graphic 24">
            <a:extLst>
              <a:ext uri="{FF2B5EF4-FFF2-40B4-BE49-F238E27FC236}">
                <a16:creationId xmlns:a16="http://schemas.microsoft.com/office/drawing/2014/main" id="{0E51D608-7AE1-4995-575B-7D494A7B092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2">
            <a:extLst>
              <a:ext uri="{96DAC541-7B7A-43D3-8B79-37D633B846F1}">
                <asvg:svgBlip xmlns:asvg="http://schemas.microsoft.com/office/drawing/2016/SVG/main" r:embed="rId13"/>
              </a:ext>
            </a:extLst>
          </a:blip>
          <a:stretch>
            <a:fillRect/>
          </a:stretch>
        </xdr:blipFill>
        <xdr:spPr>
          <a:xfrm>
            <a:off x="10805709" y="7511904"/>
            <a:ext cx="2381250" cy="476250"/>
          </a:xfrm>
          <a:prstGeom prst="rect">
            <a:avLst/>
          </a:prstGeom>
        </xdr:spPr>
      </xdr:pic>
    </xdr:grp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129702</xdr:colOff>
      <xdr:row>55</xdr:row>
      <xdr:rowOff>81063</xdr:rowOff>
    </xdr:from>
    <xdr:to>
      <xdr:col>18</xdr:col>
      <xdr:colOff>149727</xdr:colOff>
      <xdr:row>77</xdr:row>
      <xdr:rowOff>7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85660C4F-B92D-92C1-E0DA-3B343CF79D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62681" y="11073318"/>
          <a:ext cx="8771106" cy="7449917"/>
        </a:xfrm>
        <a:prstGeom prst="rect">
          <a:avLst/>
        </a:prstGeom>
        <a:solidFill>
          <a:schemeClr val="accent2"/>
        </a:solidFill>
      </xdr:spPr>
    </xdr:pic>
    <xdr:clientData/>
  </xdr:twoCellAnchor>
  <xdr:twoCellAnchor editAs="oneCell">
    <xdr:from>
      <xdr:col>18</xdr:col>
      <xdr:colOff>435429</xdr:colOff>
      <xdr:row>56</xdr:row>
      <xdr:rowOff>127001</xdr:rowOff>
    </xdr:from>
    <xdr:to>
      <xdr:col>33</xdr:col>
      <xdr:colOff>459442</xdr:colOff>
      <xdr:row>67</xdr:row>
      <xdr:rowOff>36285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D18727E-F217-908A-D85D-081B012C6B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957143" y="11466287"/>
          <a:ext cx="12978013" cy="3973284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12</xdr:row>
      <xdr:rowOff>0</xdr:rowOff>
    </xdr:from>
    <xdr:to>
      <xdr:col>24</xdr:col>
      <xdr:colOff>229915</xdr:colOff>
      <xdr:row>39</xdr:row>
      <xdr:rowOff>38100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9A32CB5-67D1-7C62-AB54-54310C6215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44200" y="2590800"/>
          <a:ext cx="8764315" cy="533400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0</xdr:colOff>
      <xdr:row>4</xdr:row>
      <xdr:rowOff>70884</xdr:rowOff>
    </xdr:from>
    <xdr:to>
      <xdr:col>26</xdr:col>
      <xdr:colOff>397029</xdr:colOff>
      <xdr:row>33</xdr:row>
      <xdr:rowOff>205661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DE9BC1A-1D8D-04C9-C058-C5B3E1168F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32605" y="1665768"/>
          <a:ext cx="8229680" cy="10058498"/>
        </a:xfrm>
        <a:prstGeom prst="rect">
          <a:avLst/>
        </a:prstGeom>
      </xdr:spPr>
    </xdr:pic>
    <xdr:clientData/>
  </xdr:twoCellAnchor>
  <xdr:twoCellAnchor editAs="oneCell">
    <xdr:from>
      <xdr:col>29</xdr:col>
      <xdr:colOff>96838</xdr:colOff>
      <xdr:row>4</xdr:row>
      <xdr:rowOff>79116</xdr:rowOff>
    </xdr:from>
    <xdr:to>
      <xdr:col>42</xdr:col>
      <xdr:colOff>493867</xdr:colOff>
      <xdr:row>33</xdr:row>
      <xdr:rowOff>213893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49432F26-A9A1-7D5F-8502-8214BC006E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969629" y="1674000"/>
          <a:ext cx="8229680" cy="10058498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23</xdr:col>
      <xdr:colOff>203200</xdr:colOff>
      <xdr:row>67</xdr:row>
      <xdr:rowOff>76200</xdr:rowOff>
    </xdr:from>
    <xdr:to>
      <xdr:col>44</xdr:col>
      <xdr:colOff>80527</xdr:colOff>
      <xdr:row>91</xdr:row>
      <xdr:rowOff>76838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1130389-32E5-55A5-E993-F5A7C0338B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783800" y="12700000"/>
          <a:ext cx="12689087" cy="4267838"/>
        </a:xfrm>
        <a:prstGeom prst="rect">
          <a:avLst/>
        </a:prstGeom>
      </xdr:spPr>
    </xdr:pic>
    <xdr:clientData/>
  </xdr:twoCellAnchor>
  <xdr:twoCellAnchor editAs="oneCell">
    <xdr:from>
      <xdr:col>4</xdr:col>
      <xdr:colOff>910730</xdr:colOff>
      <xdr:row>66</xdr:row>
      <xdr:rowOff>124600</xdr:rowOff>
    </xdr:from>
    <xdr:to>
      <xdr:col>16</xdr:col>
      <xdr:colOff>421027</xdr:colOff>
      <xdr:row>90</xdr:row>
      <xdr:rowOff>117618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4E0809C7-5364-19B2-8770-AC23F05956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41530" y="12570600"/>
          <a:ext cx="12692897" cy="4267838"/>
        </a:xfrm>
        <a:prstGeom prst="rect">
          <a:avLst/>
        </a:prstGeom>
      </xdr:spPr>
    </xdr:pic>
    <xdr:clientData/>
  </xdr:twoCellAnchor>
  <xdr:twoCellAnchor editAs="oneCell">
    <xdr:from>
      <xdr:col>24</xdr:col>
      <xdr:colOff>25680</xdr:colOff>
      <xdr:row>93</xdr:row>
      <xdr:rowOff>174270</xdr:rowOff>
    </xdr:from>
    <xdr:to>
      <xdr:col>37</xdr:col>
      <xdr:colOff>0</xdr:colOff>
      <xdr:row>114</xdr:row>
      <xdr:rowOff>146803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930FE993-6EB4-BBC3-FE6B-6724352D97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215880" y="17420870"/>
          <a:ext cx="7899120" cy="3694903"/>
        </a:xfrm>
        <a:prstGeom prst="rect">
          <a:avLst/>
        </a:prstGeom>
      </xdr:spPr>
    </xdr:pic>
    <xdr:clientData/>
  </xdr:twoCellAnchor>
  <xdr:twoCellAnchor editAs="oneCell">
    <xdr:from>
      <xdr:col>5</xdr:col>
      <xdr:colOff>508419</xdr:colOff>
      <xdr:row>94</xdr:row>
      <xdr:rowOff>155360</xdr:rowOff>
    </xdr:from>
    <xdr:to>
      <xdr:col>12</xdr:col>
      <xdr:colOff>640774</xdr:colOff>
      <xdr:row>116</xdr:row>
      <xdr:rowOff>33020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AB27497E-4753-FCCF-9B71-F01D0D04A5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56819" y="17579760"/>
          <a:ext cx="8426725" cy="3779100"/>
        </a:xfrm>
        <a:prstGeom prst="rect">
          <a:avLst/>
        </a:prstGeom>
      </xdr:spPr>
    </xdr:pic>
    <xdr:clientData/>
  </xdr:twoCellAnchor>
  <xdr:twoCellAnchor editAs="oneCell">
    <xdr:from>
      <xdr:col>22</xdr:col>
      <xdr:colOff>508634</xdr:colOff>
      <xdr:row>40</xdr:row>
      <xdr:rowOff>56440</xdr:rowOff>
    </xdr:from>
    <xdr:to>
      <xdr:col>50</xdr:col>
      <xdr:colOff>117402</xdr:colOff>
      <xdr:row>64</xdr:row>
      <xdr:rowOff>45648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24A510D1-3C96-042C-C1E3-CDF74EADA96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530"/>
        <a:stretch>
          <a:fillRect/>
        </a:stretch>
      </xdr:blipFill>
      <xdr:spPr>
        <a:xfrm>
          <a:off x="22479634" y="7879640"/>
          <a:ext cx="16677568" cy="4267838"/>
        </a:xfrm>
        <a:prstGeom prst="rect">
          <a:avLst/>
        </a:prstGeom>
      </xdr:spPr>
    </xdr:pic>
    <xdr:clientData/>
  </xdr:twoCellAnchor>
  <xdr:twoCellAnchor editAs="oneCell">
    <xdr:from>
      <xdr:col>4</xdr:col>
      <xdr:colOff>166369</xdr:colOff>
      <xdr:row>41</xdr:row>
      <xdr:rowOff>138495</xdr:rowOff>
    </xdr:from>
    <xdr:to>
      <xdr:col>21</xdr:col>
      <xdr:colOff>568392</xdr:colOff>
      <xdr:row>65</xdr:row>
      <xdr:rowOff>153738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DCE0CFA3-5FB1-D1AC-3B24-70A24C08FAC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280"/>
        <a:stretch>
          <a:fillRect/>
        </a:stretch>
      </xdr:blipFill>
      <xdr:spPr>
        <a:xfrm>
          <a:off x="5297169" y="8139495"/>
          <a:ext cx="16623733" cy="428244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../../../../01_Work/02_ActiveProjects/Project_VirCapSeq/Manuscript_repo/data/processed/KEY_samples.xlsx" TargetMode="External"/><Relationship Id="rId2" Type="http://schemas.openxmlformats.org/officeDocument/2006/relationships/externalLinkPath" Target="file:///D:\01_Work\02_ActiveProjects\Project_VirCapSeq\Manuscript_repo\data\processed\KEY_samples.xlsx" TargetMode="External"/><Relationship Id="rId1" Type="http://schemas.openxmlformats.org/officeDocument/2006/relationships/externalLinkPath" Target="/01_Work/02_ActiveProjects/Project_VirCapSeq/Manuscript_repo/data/processed/KEY_sampl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heet1"/>
    </sheetNames>
    <sheetDataSet>
      <sheetData sheetId="0">
        <row r="2">
          <cell r="B2">
            <v>1238</v>
          </cell>
          <cell r="C2" t="str">
            <v>48_P2</v>
          </cell>
          <cell r="D2" t="str">
            <v>C066714</v>
          </cell>
          <cell r="E2" t="str">
            <v>S1</v>
          </cell>
        </row>
        <row r="3">
          <cell r="B3">
            <v>1238</v>
          </cell>
          <cell r="C3" t="str">
            <v>48_P2</v>
          </cell>
          <cell r="D3" t="str">
            <v>C066715</v>
          </cell>
          <cell r="E3" t="str">
            <v>S2</v>
          </cell>
        </row>
        <row r="4">
          <cell r="B4">
            <v>1238</v>
          </cell>
          <cell r="C4" t="str">
            <v>48_P2</v>
          </cell>
          <cell r="D4" t="str">
            <v>C066716</v>
          </cell>
          <cell r="E4" t="str">
            <v>S3</v>
          </cell>
        </row>
        <row r="5">
          <cell r="B5">
            <v>1238</v>
          </cell>
          <cell r="C5" t="str">
            <v>48_P2</v>
          </cell>
          <cell r="D5" t="str">
            <v>C066717</v>
          </cell>
          <cell r="E5" t="str">
            <v>S4</v>
          </cell>
        </row>
        <row r="6">
          <cell r="B6">
            <v>1238</v>
          </cell>
          <cell r="C6" t="str">
            <v>48_P2</v>
          </cell>
          <cell r="D6" t="str">
            <v>C066718</v>
          </cell>
          <cell r="E6" t="str">
            <v>S5</v>
          </cell>
        </row>
        <row r="7">
          <cell r="B7">
            <v>1238</v>
          </cell>
          <cell r="C7" t="str">
            <v>48_P2</v>
          </cell>
          <cell r="D7" t="str">
            <v>C066719</v>
          </cell>
          <cell r="E7" t="str">
            <v>S6</v>
          </cell>
        </row>
        <row r="8">
          <cell r="B8">
            <v>1238</v>
          </cell>
          <cell r="C8" t="str">
            <v>48_P2</v>
          </cell>
          <cell r="D8" t="str">
            <v>C066720</v>
          </cell>
          <cell r="E8" t="str">
            <v>S7</v>
          </cell>
        </row>
        <row r="9">
          <cell r="B9">
            <v>1238</v>
          </cell>
          <cell r="C9" t="str">
            <v>48_P2</v>
          </cell>
          <cell r="D9" t="str">
            <v>C066721</v>
          </cell>
          <cell r="E9" t="str">
            <v>S8</v>
          </cell>
        </row>
        <row r="10">
          <cell r="B10">
            <v>1238</v>
          </cell>
          <cell r="C10" t="str">
            <v>48_P2</v>
          </cell>
          <cell r="D10" t="str">
            <v>C066722</v>
          </cell>
          <cell r="E10" t="str">
            <v>S9</v>
          </cell>
        </row>
        <row r="11">
          <cell r="B11">
            <v>1238</v>
          </cell>
          <cell r="C11" t="str">
            <v>48_P2</v>
          </cell>
          <cell r="D11" t="str">
            <v>C066723</v>
          </cell>
          <cell r="E11" t="str">
            <v>S10</v>
          </cell>
        </row>
        <row r="12">
          <cell r="B12">
            <v>1238</v>
          </cell>
          <cell r="C12" t="str">
            <v>48_P2</v>
          </cell>
          <cell r="D12" t="str">
            <v>C066724</v>
          </cell>
          <cell r="E12" t="str">
            <v>S11</v>
          </cell>
        </row>
        <row r="13">
          <cell r="B13">
            <v>1238</v>
          </cell>
          <cell r="C13" t="str">
            <v>48_P2</v>
          </cell>
          <cell r="D13" t="str">
            <v>C066725</v>
          </cell>
          <cell r="E13" t="str">
            <v>S12</v>
          </cell>
        </row>
        <row r="14">
          <cell r="B14">
            <v>1238</v>
          </cell>
          <cell r="C14" t="str">
            <v>48_P2</v>
          </cell>
          <cell r="D14" t="str">
            <v>C066726</v>
          </cell>
          <cell r="E14" t="str">
            <v>S13</v>
          </cell>
        </row>
        <row r="15">
          <cell r="B15">
            <v>1238</v>
          </cell>
          <cell r="C15" t="str">
            <v>48_P2</v>
          </cell>
          <cell r="D15" t="str">
            <v>C066727</v>
          </cell>
          <cell r="E15" t="str">
            <v>S14</v>
          </cell>
        </row>
        <row r="16">
          <cell r="B16">
            <v>1238</v>
          </cell>
          <cell r="C16" t="str">
            <v>48_P2</v>
          </cell>
          <cell r="D16" t="str">
            <v>C066728</v>
          </cell>
          <cell r="E16" t="str">
            <v>S15</v>
          </cell>
        </row>
        <row r="17">
          <cell r="B17">
            <v>1238</v>
          </cell>
          <cell r="C17" t="str">
            <v>48_P2</v>
          </cell>
          <cell r="D17" t="str">
            <v>C066729</v>
          </cell>
          <cell r="E17" t="str">
            <v>S16</v>
          </cell>
        </row>
        <row r="18">
          <cell r="B18">
            <v>1238</v>
          </cell>
          <cell r="C18" t="str">
            <v>48_P2</v>
          </cell>
          <cell r="D18" t="str">
            <v>C066730</v>
          </cell>
          <cell r="E18" t="str">
            <v>S17</v>
          </cell>
        </row>
        <row r="19">
          <cell r="B19">
            <v>1238</v>
          </cell>
          <cell r="C19" t="str">
            <v>48_P2</v>
          </cell>
          <cell r="D19" t="str">
            <v>C066731</v>
          </cell>
          <cell r="E19" t="str">
            <v>S18</v>
          </cell>
        </row>
        <row r="20">
          <cell r="B20">
            <v>1238</v>
          </cell>
          <cell r="C20" t="str">
            <v>48_P2</v>
          </cell>
          <cell r="D20" t="str">
            <v>C066732</v>
          </cell>
          <cell r="E20" t="str">
            <v>S19</v>
          </cell>
        </row>
        <row r="21">
          <cell r="B21">
            <v>1238</v>
          </cell>
          <cell r="C21" t="str">
            <v>48_P2</v>
          </cell>
          <cell r="D21" t="str">
            <v>C066733</v>
          </cell>
          <cell r="E21" t="str">
            <v>S20</v>
          </cell>
        </row>
        <row r="22">
          <cell r="B22">
            <v>1238</v>
          </cell>
          <cell r="C22" t="str">
            <v>48_P2</v>
          </cell>
          <cell r="D22" t="str">
            <v>C066734</v>
          </cell>
          <cell r="E22" t="str">
            <v>S21</v>
          </cell>
        </row>
        <row r="23">
          <cell r="B23">
            <v>1238</v>
          </cell>
          <cell r="C23" t="str">
            <v>48_P2</v>
          </cell>
          <cell r="D23" t="str">
            <v>C066735</v>
          </cell>
          <cell r="E23" t="str">
            <v>S22</v>
          </cell>
        </row>
        <row r="24">
          <cell r="B24">
            <v>1238</v>
          </cell>
          <cell r="C24" t="str">
            <v>48_P2</v>
          </cell>
          <cell r="D24" t="str">
            <v>C066736</v>
          </cell>
          <cell r="E24" t="str">
            <v>S23</v>
          </cell>
        </row>
        <row r="25">
          <cell r="B25">
            <v>1238</v>
          </cell>
          <cell r="C25" t="str">
            <v>48_P2</v>
          </cell>
          <cell r="D25" t="str">
            <v>C066738</v>
          </cell>
          <cell r="E25" t="str">
            <v>S24</v>
          </cell>
        </row>
        <row r="26">
          <cell r="B26">
            <v>1238</v>
          </cell>
          <cell r="C26" t="str">
            <v>48_P2</v>
          </cell>
          <cell r="D26" t="str">
            <v>C066739</v>
          </cell>
          <cell r="E26" t="str">
            <v>S25</v>
          </cell>
        </row>
        <row r="27">
          <cell r="B27">
            <v>1238</v>
          </cell>
          <cell r="C27" t="str">
            <v>48_P2</v>
          </cell>
          <cell r="D27" t="str">
            <v>C066740</v>
          </cell>
          <cell r="E27" t="str">
            <v>S26</v>
          </cell>
        </row>
        <row r="28">
          <cell r="B28">
            <v>1238</v>
          </cell>
          <cell r="C28" t="str">
            <v>48_P2</v>
          </cell>
          <cell r="D28" t="str">
            <v>C066741</v>
          </cell>
          <cell r="E28" t="str">
            <v>S27</v>
          </cell>
        </row>
        <row r="29">
          <cell r="B29">
            <v>1238</v>
          </cell>
          <cell r="C29" t="str">
            <v>48_P2</v>
          </cell>
          <cell r="D29" t="str">
            <v>C066742_S1</v>
          </cell>
          <cell r="E29" t="str">
            <v>S28</v>
          </cell>
        </row>
        <row r="30">
          <cell r="B30">
            <v>1238</v>
          </cell>
          <cell r="C30" t="str">
            <v>48_P2</v>
          </cell>
          <cell r="D30" t="str">
            <v>C066743_S2</v>
          </cell>
          <cell r="E30" t="str">
            <v>S29</v>
          </cell>
        </row>
        <row r="31">
          <cell r="B31">
            <v>1238</v>
          </cell>
          <cell r="C31" t="str">
            <v>48_P2</v>
          </cell>
          <cell r="D31" t="str">
            <v>C066744_S3</v>
          </cell>
          <cell r="E31" t="str">
            <v>S30</v>
          </cell>
        </row>
        <row r="32">
          <cell r="B32">
            <v>1238</v>
          </cell>
          <cell r="C32" t="str">
            <v>48_P2</v>
          </cell>
          <cell r="D32" t="str">
            <v>C066745_S4</v>
          </cell>
          <cell r="E32" t="str">
            <v>S31</v>
          </cell>
        </row>
        <row r="33">
          <cell r="B33">
            <v>1238</v>
          </cell>
          <cell r="C33" t="str">
            <v>48_P2</v>
          </cell>
          <cell r="D33" t="str">
            <v>C066746_S5</v>
          </cell>
          <cell r="E33" t="str">
            <v>S32</v>
          </cell>
        </row>
        <row r="34">
          <cell r="B34">
            <v>1238</v>
          </cell>
          <cell r="C34" t="str">
            <v>48_P2</v>
          </cell>
          <cell r="D34" t="str">
            <v>C066747_S6</v>
          </cell>
          <cell r="E34" t="str">
            <v>S33</v>
          </cell>
        </row>
        <row r="35">
          <cell r="B35">
            <v>1238</v>
          </cell>
          <cell r="C35" t="str">
            <v>48_P2</v>
          </cell>
          <cell r="D35" t="str">
            <v>C066748_S7</v>
          </cell>
          <cell r="E35" t="str">
            <v>S34</v>
          </cell>
        </row>
        <row r="36">
          <cell r="B36">
            <v>1238</v>
          </cell>
          <cell r="C36" t="str">
            <v>48_P2</v>
          </cell>
          <cell r="D36" t="str">
            <v>C066749_S8</v>
          </cell>
          <cell r="E36" t="str">
            <v>S35</v>
          </cell>
        </row>
        <row r="37">
          <cell r="B37">
            <v>1238</v>
          </cell>
          <cell r="C37" t="str">
            <v>48_P2</v>
          </cell>
          <cell r="D37" t="str">
            <v>C066750_S9</v>
          </cell>
          <cell r="E37" t="str">
            <v>S36</v>
          </cell>
        </row>
        <row r="38">
          <cell r="B38">
            <v>1238</v>
          </cell>
          <cell r="C38" t="str">
            <v>48_P2</v>
          </cell>
          <cell r="D38" t="str">
            <v>C066751_S10</v>
          </cell>
          <cell r="E38" t="str">
            <v>S37</v>
          </cell>
        </row>
        <row r="39">
          <cell r="B39">
            <v>1238</v>
          </cell>
          <cell r="C39" t="str">
            <v>48_P2</v>
          </cell>
          <cell r="D39" t="str">
            <v>C066754_S13</v>
          </cell>
          <cell r="E39" t="str">
            <v>S38</v>
          </cell>
        </row>
        <row r="40">
          <cell r="B40">
            <v>1238</v>
          </cell>
          <cell r="C40" t="str">
            <v>48_P2</v>
          </cell>
          <cell r="D40" t="str">
            <v>C066755_S14</v>
          </cell>
          <cell r="E40" t="str">
            <v>S39</v>
          </cell>
        </row>
        <row r="41">
          <cell r="B41">
            <v>1238</v>
          </cell>
          <cell r="C41" t="str">
            <v>48_P2</v>
          </cell>
          <cell r="D41" t="str">
            <v>C066756_S15</v>
          </cell>
          <cell r="E41" t="str">
            <v>S40</v>
          </cell>
        </row>
        <row r="42">
          <cell r="B42">
            <v>1238</v>
          </cell>
          <cell r="C42" t="str">
            <v>48_P2</v>
          </cell>
          <cell r="D42" t="str">
            <v>C066757_S16</v>
          </cell>
          <cell r="E42" t="str">
            <v>S41</v>
          </cell>
        </row>
        <row r="43">
          <cell r="B43">
            <v>1238</v>
          </cell>
          <cell r="C43" t="str">
            <v>48_P2</v>
          </cell>
          <cell r="D43" t="str">
            <v>C066758_S17</v>
          </cell>
          <cell r="E43" t="str">
            <v>S42</v>
          </cell>
        </row>
        <row r="44">
          <cell r="B44">
            <v>1238</v>
          </cell>
          <cell r="C44" t="str">
            <v>48_P2</v>
          </cell>
          <cell r="D44" t="str">
            <v>C066759_S18</v>
          </cell>
          <cell r="E44" t="str">
            <v>S43</v>
          </cell>
        </row>
        <row r="45">
          <cell r="B45">
            <v>1238</v>
          </cell>
          <cell r="C45" t="str">
            <v>48_P2</v>
          </cell>
          <cell r="D45" t="str">
            <v>C066760_S19</v>
          </cell>
          <cell r="E45" t="str">
            <v>S44</v>
          </cell>
        </row>
        <row r="46">
          <cell r="B46">
            <v>567</v>
          </cell>
          <cell r="C46" t="str">
            <v>24_V3</v>
          </cell>
          <cell r="D46" t="str">
            <v>C067947_VCS</v>
          </cell>
          <cell r="E46" t="str">
            <v>S45</v>
          </cell>
        </row>
        <row r="47">
          <cell r="B47">
            <v>567</v>
          </cell>
          <cell r="C47" t="str">
            <v>24_V3</v>
          </cell>
          <cell r="D47" t="str">
            <v>C067948_VCS</v>
          </cell>
          <cell r="E47" t="str">
            <v>S46</v>
          </cell>
        </row>
        <row r="48">
          <cell r="B48">
            <v>567</v>
          </cell>
          <cell r="C48" t="str">
            <v>24_V3</v>
          </cell>
          <cell r="D48" t="str">
            <v>C067949_VCS</v>
          </cell>
          <cell r="E48" t="str">
            <v>S47</v>
          </cell>
        </row>
        <row r="49">
          <cell r="B49">
            <v>567</v>
          </cell>
          <cell r="C49" t="str">
            <v>24_V3</v>
          </cell>
          <cell r="D49" t="str">
            <v>C067951_VCS</v>
          </cell>
          <cell r="E49" t="str">
            <v>S48</v>
          </cell>
        </row>
        <row r="50">
          <cell r="B50">
            <v>567</v>
          </cell>
          <cell r="C50" t="str">
            <v>24_V3</v>
          </cell>
          <cell r="D50" t="str">
            <v>C067952_VCS</v>
          </cell>
          <cell r="E50" t="str">
            <v>S49</v>
          </cell>
        </row>
        <row r="51">
          <cell r="B51">
            <v>567</v>
          </cell>
          <cell r="C51" t="str">
            <v>24_V3</v>
          </cell>
          <cell r="D51" t="str">
            <v>C067953_VCS</v>
          </cell>
          <cell r="E51" t="str">
            <v>S50</v>
          </cell>
        </row>
        <row r="52">
          <cell r="B52">
            <v>567</v>
          </cell>
          <cell r="C52" t="str">
            <v>24_V3</v>
          </cell>
          <cell r="D52" t="str">
            <v>C067954_VCS</v>
          </cell>
          <cell r="E52" t="str">
            <v>S51</v>
          </cell>
        </row>
        <row r="53">
          <cell r="B53">
            <v>567</v>
          </cell>
          <cell r="C53" t="str">
            <v>24_V3</v>
          </cell>
          <cell r="D53" t="str">
            <v>C067956_VCS</v>
          </cell>
          <cell r="E53" t="str">
            <v>S52</v>
          </cell>
        </row>
        <row r="54">
          <cell r="B54">
            <v>567</v>
          </cell>
          <cell r="C54" t="str">
            <v>24_V3</v>
          </cell>
          <cell r="D54" t="str">
            <v>C067957_VCS</v>
          </cell>
          <cell r="E54" t="str">
            <v>S53</v>
          </cell>
        </row>
        <row r="55">
          <cell r="B55">
            <v>567</v>
          </cell>
          <cell r="C55" t="str">
            <v>24_V3</v>
          </cell>
          <cell r="D55" t="str">
            <v>C067958_VCS</v>
          </cell>
          <cell r="E55" t="str">
            <v>S54</v>
          </cell>
        </row>
        <row r="56">
          <cell r="B56">
            <v>567</v>
          </cell>
          <cell r="C56" t="str">
            <v>24_V3</v>
          </cell>
          <cell r="D56" t="str">
            <v>C067959_VCS</v>
          </cell>
          <cell r="E56" t="str">
            <v>S55</v>
          </cell>
        </row>
        <row r="57">
          <cell r="B57">
            <v>567</v>
          </cell>
          <cell r="C57" t="str">
            <v>24_V3</v>
          </cell>
          <cell r="D57" t="str">
            <v>C067961_VCS</v>
          </cell>
          <cell r="E57" t="str">
            <v>S56</v>
          </cell>
        </row>
        <row r="58">
          <cell r="B58">
            <v>567</v>
          </cell>
          <cell r="C58" t="str">
            <v>24_V3</v>
          </cell>
          <cell r="D58" t="str">
            <v>C067964_VCS</v>
          </cell>
          <cell r="E58" t="str">
            <v>S57</v>
          </cell>
        </row>
        <row r="59">
          <cell r="B59">
            <v>567</v>
          </cell>
          <cell r="C59" t="str">
            <v>24_V3</v>
          </cell>
          <cell r="D59" t="str">
            <v>C067966_VCS</v>
          </cell>
          <cell r="E59" t="str">
            <v>S58</v>
          </cell>
        </row>
        <row r="60">
          <cell r="B60">
            <v>567</v>
          </cell>
          <cell r="C60" t="str">
            <v>24_V3</v>
          </cell>
          <cell r="D60" t="str">
            <v>C067967_VCS</v>
          </cell>
          <cell r="E60" t="str">
            <v>S59</v>
          </cell>
        </row>
        <row r="61">
          <cell r="B61">
            <v>567</v>
          </cell>
          <cell r="C61" t="str">
            <v>24_V3</v>
          </cell>
          <cell r="D61" t="str">
            <v>C067968_VCS</v>
          </cell>
          <cell r="E61" t="str">
            <v>S60</v>
          </cell>
        </row>
        <row r="62">
          <cell r="B62">
            <v>567</v>
          </cell>
          <cell r="C62" t="str">
            <v>24_V3</v>
          </cell>
          <cell r="D62" t="str">
            <v>C067969_VCS</v>
          </cell>
          <cell r="E62" t="str">
            <v>S61</v>
          </cell>
        </row>
        <row r="63">
          <cell r="B63">
            <v>567</v>
          </cell>
          <cell r="C63" t="str">
            <v>24_V3</v>
          </cell>
          <cell r="D63" t="str">
            <v>C067970_VCS</v>
          </cell>
          <cell r="E63" t="str">
            <v>S62</v>
          </cell>
        </row>
        <row r="64">
          <cell r="B64">
            <v>567</v>
          </cell>
          <cell r="C64" t="str">
            <v>24_V3</v>
          </cell>
          <cell r="D64" t="str">
            <v>C067971_VCS</v>
          </cell>
          <cell r="E64" t="str">
            <v>S63</v>
          </cell>
        </row>
        <row r="65">
          <cell r="B65">
            <v>567</v>
          </cell>
          <cell r="C65" t="str">
            <v>24_V3</v>
          </cell>
          <cell r="D65" t="str">
            <v>C067972_VCS</v>
          </cell>
          <cell r="E65" t="str">
            <v>S64</v>
          </cell>
        </row>
        <row r="66">
          <cell r="B66">
            <v>567</v>
          </cell>
          <cell r="C66" t="str">
            <v>24_V3</v>
          </cell>
          <cell r="D66" t="str">
            <v>C067973_VCS</v>
          </cell>
          <cell r="E66" t="str">
            <v>S65</v>
          </cell>
        </row>
        <row r="67">
          <cell r="B67">
            <v>567</v>
          </cell>
          <cell r="C67" t="str">
            <v>24_V3</v>
          </cell>
          <cell r="D67" t="str">
            <v>C067975_VCS</v>
          </cell>
          <cell r="E67" t="str">
            <v>S66</v>
          </cell>
        </row>
        <row r="68">
          <cell r="B68">
            <v>567</v>
          </cell>
          <cell r="C68" t="str">
            <v>24_V3</v>
          </cell>
          <cell r="D68" t="str">
            <v>C067977_VCS</v>
          </cell>
          <cell r="E68" t="str">
            <v>S67</v>
          </cell>
        </row>
        <row r="69">
          <cell r="B69">
            <v>567</v>
          </cell>
          <cell r="C69" t="str">
            <v>24_V3</v>
          </cell>
          <cell r="D69" t="str">
            <v>C067980_VCS</v>
          </cell>
          <cell r="E69" t="str">
            <v>S68</v>
          </cell>
        </row>
        <row r="70">
          <cell r="B70">
            <v>567</v>
          </cell>
          <cell r="C70" t="str">
            <v>24_V3</v>
          </cell>
          <cell r="D70" t="str">
            <v>C067981_VCS</v>
          </cell>
          <cell r="E70" t="str">
            <v>S69</v>
          </cell>
        </row>
        <row r="71">
          <cell r="B71">
            <v>567</v>
          </cell>
          <cell r="C71" t="str">
            <v>24_V3</v>
          </cell>
          <cell r="D71" t="str">
            <v>C067982_VCS</v>
          </cell>
          <cell r="E71" t="str">
            <v>S70</v>
          </cell>
        </row>
        <row r="72">
          <cell r="B72">
            <v>567</v>
          </cell>
          <cell r="C72" t="str">
            <v>24_V3</v>
          </cell>
          <cell r="D72" t="str">
            <v>C067985_VCS</v>
          </cell>
          <cell r="E72" t="str">
            <v>S71</v>
          </cell>
        </row>
        <row r="73">
          <cell r="B73">
            <v>567</v>
          </cell>
          <cell r="C73" t="str">
            <v>24_V3</v>
          </cell>
          <cell r="D73" t="str">
            <v>C067989_VCS</v>
          </cell>
          <cell r="E73" t="str">
            <v>S72</v>
          </cell>
        </row>
        <row r="74">
          <cell r="B74">
            <v>567</v>
          </cell>
          <cell r="C74" t="str">
            <v>24_V3</v>
          </cell>
          <cell r="D74" t="str">
            <v>C067990_VCS</v>
          </cell>
          <cell r="E74" t="str">
            <v>S73</v>
          </cell>
        </row>
        <row r="75">
          <cell r="B75">
            <v>567</v>
          </cell>
          <cell r="C75" t="str">
            <v>24_V3</v>
          </cell>
          <cell r="D75" t="str">
            <v>C067991_VCS</v>
          </cell>
          <cell r="E75" t="str">
            <v>S74</v>
          </cell>
        </row>
        <row r="76">
          <cell r="B76">
            <v>567</v>
          </cell>
          <cell r="C76" t="str">
            <v>24_V3</v>
          </cell>
          <cell r="D76" t="str">
            <v>C067995_VCS</v>
          </cell>
          <cell r="E76" t="str">
            <v>S75</v>
          </cell>
        </row>
        <row r="77">
          <cell r="B77">
            <v>567</v>
          </cell>
          <cell r="C77" t="str">
            <v>24_V3</v>
          </cell>
          <cell r="D77" t="str">
            <v>C067997_VCS</v>
          </cell>
          <cell r="E77" t="str">
            <v>S76</v>
          </cell>
        </row>
        <row r="78">
          <cell r="B78">
            <v>1238</v>
          </cell>
          <cell r="C78" t="str">
            <v>48_P2</v>
          </cell>
          <cell r="D78" t="str">
            <v>C069860</v>
          </cell>
          <cell r="E78" t="str">
            <v>S77</v>
          </cell>
        </row>
        <row r="79">
          <cell r="B79">
            <v>1238</v>
          </cell>
          <cell r="C79" t="str">
            <v>48_P2</v>
          </cell>
          <cell r="D79" t="str">
            <v>C069861</v>
          </cell>
          <cell r="E79" t="str">
            <v>S78</v>
          </cell>
        </row>
        <row r="80">
          <cell r="B80">
            <v>1238</v>
          </cell>
          <cell r="C80" t="str">
            <v>48_P2</v>
          </cell>
          <cell r="D80" t="str">
            <v>C069862</v>
          </cell>
          <cell r="E80" t="str">
            <v>S79</v>
          </cell>
        </row>
        <row r="81">
          <cell r="B81">
            <v>1238</v>
          </cell>
          <cell r="C81" t="str">
            <v>48_P2</v>
          </cell>
          <cell r="D81" t="str">
            <v>C069863</v>
          </cell>
          <cell r="E81" t="str">
            <v>S80</v>
          </cell>
        </row>
        <row r="82">
          <cell r="B82">
            <v>1238</v>
          </cell>
          <cell r="C82" t="str">
            <v>48_P2</v>
          </cell>
          <cell r="D82" t="str">
            <v>C069865</v>
          </cell>
          <cell r="E82" t="str">
            <v>S82</v>
          </cell>
        </row>
        <row r="83">
          <cell r="B83">
            <v>1238</v>
          </cell>
          <cell r="C83" t="str">
            <v>48_P2</v>
          </cell>
          <cell r="D83" t="str">
            <v>C069866</v>
          </cell>
          <cell r="E83" t="str">
            <v>S83</v>
          </cell>
        </row>
        <row r="84">
          <cell r="B84">
            <v>9</v>
          </cell>
          <cell r="C84" t="str">
            <v>96_P2</v>
          </cell>
          <cell r="D84" t="str">
            <v>C069867</v>
          </cell>
          <cell r="E84" t="str">
            <v>S84</v>
          </cell>
        </row>
        <row r="85">
          <cell r="B85">
            <v>9</v>
          </cell>
          <cell r="C85" t="str">
            <v>96_P2</v>
          </cell>
          <cell r="D85" t="str">
            <v>C069868</v>
          </cell>
          <cell r="E85" t="str">
            <v>S85</v>
          </cell>
        </row>
        <row r="86">
          <cell r="B86">
            <v>9</v>
          </cell>
          <cell r="C86" t="str">
            <v>96_P2</v>
          </cell>
          <cell r="D86" t="str">
            <v>C069869</v>
          </cell>
          <cell r="E86" t="str">
            <v>S86</v>
          </cell>
        </row>
        <row r="87">
          <cell r="B87">
            <v>9</v>
          </cell>
          <cell r="C87" t="str">
            <v>96_P2</v>
          </cell>
          <cell r="D87" t="str">
            <v>C069870</v>
          </cell>
          <cell r="E87" t="str">
            <v>S87</v>
          </cell>
        </row>
        <row r="88">
          <cell r="B88">
            <v>9</v>
          </cell>
          <cell r="C88" t="str">
            <v>96_P2</v>
          </cell>
          <cell r="D88" t="str">
            <v>C069871</v>
          </cell>
          <cell r="E88" t="str">
            <v>S88</v>
          </cell>
        </row>
        <row r="89">
          <cell r="B89">
            <v>9</v>
          </cell>
          <cell r="C89" t="str">
            <v>96_P2</v>
          </cell>
          <cell r="D89" t="str">
            <v>C069872</v>
          </cell>
          <cell r="E89" t="str">
            <v>S89</v>
          </cell>
        </row>
        <row r="90">
          <cell r="B90">
            <v>9</v>
          </cell>
          <cell r="C90" t="str">
            <v>96_P2</v>
          </cell>
          <cell r="D90" t="str">
            <v>C069873</v>
          </cell>
          <cell r="E90" t="str">
            <v>S90</v>
          </cell>
        </row>
        <row r="91">
          <cell r="B91">
            <v>9</v>
          </cell>
          <cell r="C91" t="str">
            <v>96_P2</v>
          </cell>
          <cell r="D91" t="str">
            <v>C069874</v>
          </cell>
          <cell r="E91" t="str">
            <v>S91</v>
          </cell>
        </row>
        <row r="92">
          <cell r="B92">
            <v>9</v>
          </cell>
          <cell r="C92" t="str">
            <v>96_P2</v>
          </cell>
          <cell r="D92" t="str">
            <v>C069875</v>
          </cell>
          <cell r="E92" t="str">
            <v>S92</v>
          </cell>
        </row>
        <row r="93">
          <cell r="B93">
            <v>9</v>
          </cell>
          <cell r="C93" t="str">
            <v>96_P2</v>
          </cell>
          <cell r="D93" t="str">
            <v>C069876</v>
          </cell>
          <cell r="E93" t="str">
            <v>S93</v>
          </cell>
        </row>
        <row r="94">
          <cell r="B94">
            <v>9</v>
          </cell>
          <cell r="C94" t="str">
            <v>96_P2</v>
          </cell>
          <cell r="D94" t="str">
            <v>C069877</v>
          </cell>
          <cell r="E94" t="str">
            <v>S94</v>
          </cell>
        </row>
        <row r="95">
          <cell r="B95">
            <v>9</v>
          </cell>
          <cell r="C95" t="str">
            <v>96_P2</v>
          </cell>
          <cell r="D95" t="str">
            <v>C069878</v>
          </cell>
          <cell r="E95" t="str">
            <v>S95</v>
          </cell>
        </row>
        <row r="96">
          <cell r="B96">
            <v>9</v>
          </cell>
          <cell r="C96" t="str">
            <v>96_P2</v>
          </cell>
          <cell r="D96" t="str">
            <v>C069879</v>
          </cell>
          <cell r="E96" t="str">
            <v>S96</v>
          </cell>
        </row>
        <row r="97">
          <cell r="B97">
            <v>9</v>
          </cell>
          <cell r="C97" t="str">
            <v>96_P2</v>
          </cell>
          <cell r="D97" t="str">
            <v>C069880</v>
          </cell>
          <cell r="E97" t="str">
            <v>S97</v>
          </cell>
        </row>
        <row r="98">
          <cell r="B98">
            <v>9</v>
          </cell>
          <cell r="C98" t="str">
            <v>96_P2</v>
          </cell>
          <cell r="D98" t="str">
            <v>C069881</v>
          </cell>
          <cell r="E98" t="str">
            <v>S98</v>
          </cell>
        </row>
        <row r="99">
          <cell r="B99">
            <v>9</v>
          </cell>
          <cell r="C99" t="str">
            <v>96_P2</v>
          </cell>
          <cell r="D99" t="str">
            <v>C069882</v>
          </cell>
          <cell r="E99" t="str">
            <v>S99</v>
          </cell>
        </row>
        <row r="100">
          <cell r="B100">
            <v>9</v>
          </cell>
          <cell r="C100" t="str">
            <v>96_P2</v>
          </cell>
          <cell r="D100" t="str">
            <v>C069883</v>
          </cell>
          <cell r="E100" t="str">
            <v>S100</v>
          </cell>
        </row>
        <row r="101">
          <cell r="B101">
            <v>9</v>
          </cell>
          <cell r="C101" t="str">
            <v>96_P2</v>
          </cell>
          <cell r="D101" t="str">
            <v>C069884</v>
          </cell>
          <cell r="E101" t="str">
            <v>S101</v>
          </cell>
        </row>
        <row r="102">
          <cell r="B102">
            <v>1238</v>
          </cell>
          <cell r="C102" t="str">
            <v>48_P2</v>
          </cell>
          <cell r="D102" t="str">
            <v>C069903</v>
          </cell>
          <cell r="E102" t="str">
            <v>S102</v>
          </cell>
        </row>
        <row r="103">
          <cell r="B103">
            <v>1238</v>
          </cell>
          <cell r="C103" t="str">
            <v>48_P2</v>
          </cell>
          <cell r="D103" t="str">
            <v>C069904</v>
          </cell>
          <cell r="E103" t="str">
            <v>S103</v>
          </cell>
        </row>
        <row r="104">
          <cell r="B104">
            <v>1238</v>
          </cell>
          <cell r="C104" t="str">
            <v>48_P2</v>
          </cell>
          <cell r="D104" t="str">
            <v>C069905</v>
          </cell>
          <cell r="E104" t="str">
            <v>S104</v>
          </cell>
        </row>
        <row r="105">
          <cell r="B105">
            <v>1238</v>
          </cell>
          <cell r="C105" t="str">
            <v>48_P2</v>
          </cell>
          <cell r="D105" t="str">
            <v>C069906</v>
          </cell>
          <cell r="E105" t="str">
            <v>S105</v>
          </cell>
        </row>
        <row r="106">
          <cell r="B106">
            <v>1238</v>
          </cell>
          <cell r="C106" t="str">
            <v>48_P2</v>
          </cell>
          <cell r="D106" t="str">
            <v>C069907</v>
          </cell>
          <cell r="E106" t="str">
            <v>S106</v>
          </cell>
        </row>
        <row r="107">
          <cell r="B107">
            <v>1238</v>
          </cell>
          <cell r="C107" t="str">
            <v>48_P2</v>
          </cell>
          <cell r="D107" t="str">
            <v>C069908</v>
          </cell>
          <cell r="E107" t="str">
            <v>S107</v>
          </cell>
        </row>
        <row r="108">
          <cell r="B108">
            <v>1238</v>
          </cell>
          <cell r="C108" t="str">
            <v>48_P2</v>
          </cell>
          <cell r="D108" t="str">
            <v>C069909</v>
          </cell>
          <cell r="E108" t="str">
            <v>S108</v>
          </cell>
        </row>
        <row r="109">
          <cell r="B109">
            <v>1238</v>
          </cell>
          <cell r="C109" t="str">
            <v>48_P2</v>
          </cell>
          <cell r="D109" t="str">
            <v>C069910</v>
          </cell>
          <cell r="E109" t="str">
            <v>S109</v>
          </cell>
        </row>
        <row r="110">
          <cell r="B110">
            <v>1238</v>
          </cell>
          <cell r="C110" t="str">
            <v>48_P2</v>
          </cell>
          <cell r="D110" t="str">
            <v>C069911</v>
          </cell>
          <cell r="E110" t="str">
            <v>S110</v>
          </cell>
        </row>
        <row r="111">
          <cell r="B111">
            <v>1238</v>
          </cell>
          <cell r="C111" t="str">
            <v>48_P2</v>
          </cell>
          <cell r="D111" t="str">
            <v>C069912</v>
          </cell>
          <cell r="E111" t="str">
            <v>S111</v>
          </cell>
        </row>
        <row r="112">
          <cell r="B112">
            <v>9</v>
          </cell>
          <cell r="C112" t="str">
            <v>96_P2</v>
          </cell>
          <cell r="D112" t="str">
            <v>C070218</v>
          </cell>
          <cell r="E112" t="str">
            <v>S112</v>
          </cell>
        </row>
        <row r="113">
          <cell r="B113">
            <v>9</v>
          </cell>
          <cell r="C113" t="str">
            <v>96_P2</v>
          </cell>
          <cell r="D113" t="str">
            <v>C070219</v>
          </cell>
          <cell r="E113" t="str">
            <v>S113</v>
          </cell>
        </row>
        <row r="114">
          <cell r="B114">
            <v>9</v>
          </cell>
          <cell r="C114" t="str">
            <v>96_P2</v>
          </cell>
          <cell r="D114" t="str">
            <v>C070220</v>
          </cell>
          <cell r="E114" t="str">
            <v>S114</v>
          </cell>
        </row>
        <row r="115">
          <cell r="B115">
            <v>9</v>
          </cell>
          <cell r="C115" t="str">
            <v>96_P2</v>
          </cell>
          <cell r="D115" t="str">
            <v>C070221</v>
          </cell>
          <cell r="E115" t="str">
            <v>S115</v>
          </cell>
        </row>
        <row r="116">
          <cell r="B116">
            <v>9</v>
          </cell>
          <cell r="C116" t="str">
            <v>96_P2</v>
          </cell>
          <cell r="D116" t="str">
            <v>C070222</v>
          </cell>
          <cell r="E116" t="str">
            <v>S116</v>
          </cell>
        </row>
        <row r="117">
          <cell r="B117">
            <v>9</v>
          </cell>
          <cell r="C117" t="str">
            <v>96_P2</v>
          </cell>
          <cell r="D117" t="str">
            <v>C070223</v>
          </cell>
          <cell r="E117" t="str">
            <v>S117</v>
          </cell>
        </row>
        <row r="118">
          <cell r="B118">
            <v>9</v>
          </cell>
          <cell r="C118" t="str">
            <v>96_P2</v>
          </cell>
          <cell r="D118" t="str">
            <v>C070224</v>
          </cell>
          <cell r="E118" t="str">
            <v>S118</v>
          </cell>
        </row>
        <row r="119">
          <cell r="B119">
            <v>9</v>
          </cell>
          <cell r="C119" t="str">
            <v>96_P2</v>
          </cell>
          <cell r="D119" t="str">
            <v>C070225</v>
          </cell>
          <cell r="E119" t="str">
            <v>S119</v>
          </cell>
        </row>
        <row r="120">
          <cell r="B120">
            <v>9</v>
          </cell>
          <cell r="C120" t="str">
            <v>96_P2</v>
          </cell>
          <cell r="D120" t="str">
            <v>C070226</v>
          </cell>
          <cell r="E120" t="str">
            <v>S120</v>
          </cell>
        </row>
        <row r="121">
          <cell r="B121">
            <v>9</v>
          </cell>
          <cell r="C121" t="str">
            <v>96_P2</v>
          </cell>
          <cell r="D121" t="str">
            <v>C070227</v>
          </cell>
          <cell r="E121" t="str">
            <v>S121</v>
          </cell>
        </row>
        <row r="122">
          <cell r="B122">
            <v>9</v>
          </cell>
          <cell r="C122" t="str">
            <v>96_P2</v>
          </cell>
          <cell r="D122" t="str">
            <v>C070228</v>
          </cell>
          <cell r="E122" t="str">
            <v>S122</v>
          </cell>
        </row>
        <row r="123">
          <cell r="B123">
            <v>9</v>
          </cell>
          <cell r="C123" t="str">
            <v>96_P2</v>
          </cell>
          <cell r="D123" t="str">
            <v>C070229</v>
          </cell>
          <cell r="E123" t="str">
            <v>S123</v>
          </cell>
        </row>
        <row r="124">
          <cell r="B124">
            <v>9</v>
          </cell>
          <cell r="C124" t="str">
            <v>96_P2</v>
          </cell>
          <cell r="D124" t="str">
            <v>C070230</v>
          </cell>
          <cell r="E124" t="str">
            <v>S124</v>
          </cell>
        </row>
        <row r="125">
          <cell r="B125">
            <v>9</v>
          </cell>
          <cell r="C125" t="str">
            <v>96_P2</v>
          </cell>
          <cell r="D125" t="str">
            <v>C070231</v>
          </cell>
          <cell r="E125" t="str">
            <v>S125</v>
          </cell>
        </row>
        <row r="126">
          <cell r="B126">
            <v>9</v>
          </cell>
          <cell r="C126" t="str">
            <v>96_P2</v>
          </cell>
          <cell r="D126" t="str">
            <v>C070232</v>
          </cell>
          <cell r="E126" t="str">
            <v>S126</v>
          </cell>
        </row>
        <row r="127">
          <cell r="B127">
            <v>9</v>
          </cell>
          <cell r="C127" t="str">
            <v>96_P2</v>
          </cell>
          <cell r="D127" t="str">
            <v>C070233</v>
          </cell>
          <cell r="E127" t="str">
            <v>S127</v>
          </cell>
        </row>
        <row r="128">
          <cell r="B128">
            <v>9</v>
          </cell>
          <cell r="C128" t="str">
            <v>96_P2</v>
          </cell>
          <cell r="D128" t="str">
            <v>C070234</v>
          </cell>
          <cell r="E128" t="str">
            <v>S128</v>
          </cell>
        </row>
        <row r="129">
          <cell r="B129">
            <v>9</v>
          </cell>
          <cell r="C129" t="str">
            <v>96_P2</v>
          </cell>
          <cell r="D129" t="str">
            <v>C070235</v>
          </cell>
          <cell r="E129" t="str">
            <v>S129</v>
          </cell>
        </row>
        <row r="130">
          <cell r="B130">
            <v>9</v>
          </cell>
          <cell r="C130" t="str">
            <v>96_P2</v>
          </cell>
          <cell r="D130" t="str">
            <v>C070236</v>
          </cell>
          <cell r="E130" t="str">
            <v>S130</v>
          </cell>
        </row>
        <row r="131">
          <cell r="B131">
            <v>9</v>
          </cell>
          <cell r="C131" t="str">
            <v>96_P2</v>
          </cell>
          <cell r="D131" t="str">
            <v>C070244</v>
          </cell>
          <cell r="E131" t="str">
            <v>S131</v>
          </cell>
        </row>
        <row r="132">
          <cell r="B132">
            <v>9</v>
          </cell>
          <cell r="C132" t="str">
            <v>96_P2</v>
          </cell>
          <cell r="D132" t="str">
            <v>C070245</v>
          </cell>
          <cell r="E132" t="str">
            <v>S132</v>
          </cell>
        </row>
        <row r="133">
          <cell r="B133">
            <v>9</v>
          </cell>
          <cell r="C133" t="str">
            <v>96_P2</v>
          </cell>
          <cell r="D133" t="str">
            <v>C070246</v>
          </cell>
          <cell r="E133" t="str">
            <v>S133</v>
          </cell>
        </row>
        <row r="134">
          <cell r="B134">
            <v>9</v>
          </cell>
          <cell r="C134" t="str">
            <v>96_P2</v>
          </cell>
          <cell r="D134" t="str">
            <v>C070247</v>
          </cell>
          <cell r="E134" t="str">
            <v>S134</v>
          </cell>
        </row>
        <row r="135">
          <cell r="B135">
            <v>9</v>
          </cell>
          <cell r="C135" t="str">
            <v>96_P2</v>
          </cell>
          <cell r="D135" t="str">
            <v>C070248</v>
          </cell>
          <cell r="E135" t="str">
            <v>S135</v>
          </cell>
        </row>
        <row r="136">
          <cell r="B136">
            <v>9</v>
          </cell>
          <cell r="C136" t="str">
            <v>96_P2</v>
          </cell>
          <cell r="D136" t="str">
            <v>C070249</v>
          </cell>
          <cell r="E136" t="str">
            <v>S136</v>
          </cell>
        </row>
        <row r="137">
          <cell r="B137">
            <v>9</v>
          </cell>
          <cell r="C137" t="str">
            <v>96_P2</v>
          </cell>
          <cell r="D137" t="str">
            <v>C070250</v>
          </cell>
          <cell r="E137" t="str">
            <v>S137</v>
          </cell>
        </row>
        <row r="138">
          <cell r="B138">
            <v>9</v>
          </cell>
          <cell r="C138" t="str">
            <v>96_P2</v>
          </cell>
          <cell r="D138" t="str">
            <v>C070251</v>
          </cell>
          <cell r="E138" t="str">
            <v>S138</v>
          </cell>
        </row>
        <row r="139">
          <cell r="B139">
            <v>9</v>
          </cell>
          <cell r="C139" t="str">
            <v>96_P2</v>
          </cell>
          <cell r="D139" t="str">
            <v>C070252</v>
          </cell>
          <cell r="E139" t="str">
            <v>S139</v>
          </cell>
        </row>
        <row r="140">
          <cell r="B140">
            <v>9</v>
          </cell>
          <cell r="C140" t="str">
            <v>96_P2</v>
          </cell>
          <cell r="D140" t="str">
            <v>C070253</v>
          </cell>
          <cell r="E140" t="str">
            <v>S140</v>
          </cell>
        </row>
        <row r="141">
          <cell r="B141">
            <v>9</v>
          </cell>
          <cell r="C141" t="str">
            <v>96_P2</v>
          </cell>
          <cell r="D141" t="str">
            <v>C070254</v>
          </cell>
          <cell r="E141" t="str">
            <v>S141</v>
          </cell>
        </row>
        <row r="142">
          <cell r="B142">
            <v>9</v>
          </cell>
          <cell r="C142" t="str">
            <v>96_P2</v>
          </cell>
          <cell r="D142" t="str">
            <v>C070255</v>
          </cell>
          <cell r="E142" t="str">
            <v>S142</v>
          </cell>
        </row>
        <row r="143">
          <cell r="B143">
            <v>9</v>
          </cell>
          <cell r="C143" t="str">
            <v>96_P2</v>
          </cell>
          <cell r="D143" t="str">
            <v>C070256</v>
          </cell>
          <cell r="E143" t="str">
            <v>S143</v>
          </cell>
        </row>
        <row r="144">
          <cell r="B144">
            <v>9</v>
          </cell>
          <cell r="C144" t="str">
            <v>96_P2</v>
          </cell>
          <cell r="D144" t="str">
            <v>C070257</v>
          </cell>
          <cell r="E144" t="str">
            <v>S144</v>
          </cell>
        </row>
        <row r="145">
          <cell r="B145">
            <v>9</v>
          </cell>
          <cell r="C145" t="str">
            <v>96_P2</v>
          </cell>
          <cell r="D145" t="str">
            <v>C070258</v>
          </cell>
          <cell r="E145" t="str">
            <v>S145</v>
          </cell>
        </row>
        <row r="146">
          <cell r="B146">
            <v>9</v>
          </cell>
          <cell r="C146" t="str">
            <v>96_P2</v>
          </cell>
          <cell r="D146" t="str">
            <v>C070259</v>
          </cell>
          <cell r="E146" t="str">
            <v>S146</v>
          </cell>
        </row>
        <row r="147">
          <cell r="B147">
            <v>9</v>
          </cell>
          <cell r="C147" t="str">
            <v>96_P2</v>
          </cell>
          <cell r="D147" t="str">
            <v>C070260</v>
          </cell>
          <cell r="E147" t="str">
            <v>S147</v>
          </cell>
        </row>
        <row r="148">
          <cell r="B148">
            <v>9</v>
          </cell>
          <cell r="C148" t="str">
            <v>96_P2</v>
          </cell>
          <cell r="D148" t="str">
            <v>C070261</v>
          </cell>
          <cell r="E148" t="str">
            <v>S148</v>
          </cell>
        </row>
        <row r="149">
          <cell r="B149">
            <v>9</v>
          </cell>
          <cell r="C149" t="str">
            <v>96_P2</v>
          </cell>
          <cell r="D149" t="str">
            <v>C070262</v>
          </cell>
          <cell r="E149" t="str">
            <v>S149</v>
          </cell>
        </row>
        <row r="150">
          <cell r="B150">
            <v>10</v>
          </cell>
          <cell r="C150" t="str">
            <v>96_P1</v>
          </cell>
          <cell r="D150" t="str">
            <v>C070312</v>
          </cell>
          <cell r="E150" t="str">
            <v>S150</v>
          </cell>
        </row>
        <row r="151">
          <cell r="B151">
            <v>10</v>
          </cell>
          <cell r="C151" t="str">
            <v>96_P1</v>
          </cell>
          <cell r="D151" t="str">
            <v>C070313</v>
          </cell>
          <cell r="E151" t="str">
            <v>S151</v>
          </cell>
        </row>
        <row r="152">
          <cell r="B152">
            <v>10</v>
          </cell>
          <cell r="C152" t="str">
            <v>96_P1</v>
          </cell>
          <cell r="D152" t="str">
            <v>C070317</v>
          </cell>
          <cell r="E152" t="str">
            <v>S152</v>
          </cell>
        </row>
        <row r="153">
          <cell r="B153">
            <v>10</v>
          </cell>
          <cell r="C153" t="str">
            <v>96_P1</v>
          </cell>
          <cell r="D153" t="str">
            <v>C070318</v>
          </cell>
          <cell r="E153" t="str">
            <v>S153</v>
          </cell>
        </row>
        <row r="154">
          <cell r="B154">
            <v>10</v>
          </cell>
          <cell r="C154" t="str">
            <v>96_P1</v>
          </cell>
          <cell r="D154" t="str">
            <v>C070319</v>
          </cell>
          <cell r="E154" t="str">
            <v>S154</v>
          </cell>
        </row>
        <row r="155">
          <cell r="B155">
            <v>10</v>
          </cell>
          <cell r="C155" t="str">
            <v>96_P1</v>
          </cell>
          <cell r="D155" t="str">
            <v>C070320</v>
          </cell>
          <cell r="E155" t="str">
            <v>S155</v>
          </cell>
        </row>
        <row r="156">
          <cell r="B156">
            <v>10</v>
          </cell>
          <cell r="C156" t="str">
            <v>96_P1</v>
          </cell>
          <cell r="D156" t="str">
            <v>C070321</v>
          </cell>
          <cell r="E156" t="str">
            <v>S156</v>
          </cell>
        </row>
        <row r="157">
          <cell r="B157">
            <v>10</v>
          </cell>
          <cell r="C157" t="str">
            <v>96_P1</v>
          </cell>
          <cell r="D157" t="str">
            <v>C070328</v>
          </cell>
          <cell r="E157" t="str">
            <v>S157</v>
          </cell>
        </row>
        <row r="158">
          <cell r="B158">
            <v>10</v>
          </cell>
          <cell r="C158" t="str">
            <v>96_P1</v>
          </cell>
          <cell r="D158" t="str">
            <v>C070329</v>
          </cell>
          <cell r="E158" t="str">
            <v>S158</v>
          </cell>
        </row>
        <row r="159">
          <cell r="B159">
            <v>10</v>
          </cell>
          <cell r="C159" t="str">
            <v>96_P1</v>
          </cell>
          <cell r="D159" t="str">
            <v>C070330</v>
          </cell>
          <cell r="E159" t="str">
            <v>S159</v>
          </cell>
        </row>
        <row r="160">
          <cell r="B160">
            <v>10</v>
          </cell>
          <cell r="C160" t="str">
            <v>96_P1</v>
          </cell>
          <cell r="D160" t="str">
            <v>C070331</v>
          </cell>
          <cell r="E160" t="str">
            <v>S160</v>
          </cell>
        </row>
        <row r="161">
          <cell r="B161">
            <v>10</v>
          </cell>
          <cell r="C161" t="str">
            <v>96_P1</v>
          </cell>
          <cell r="D161" t="str">
            <v>C070332</v>
          </cell>
          <cell r="E161" t="str">
            <v>S161</v>
          </cell>
        </row>
        <row r="162">
          <cell r="B162">
            <v>10</v>
          </cell>
          <cell r="C162" t="str">
            <v>96_P1</v>
          </cell>
          <cell r="D162" t="str">
            <v>C070333</v>
          </cell>
          <cell r="E162" t="str">
            <v>S162</v>
          </cell>
        </row>
        <row r="163">
          <cell r="B163">
            <v>10</v>
          </cell>
          <cell r="C163" t="str">
            <v>96_P1</v>
          </cell>
          <cell r="D163" t="str">
            <v>C070334</v>
          </cell>
          <cell r="E163" t="str">
            <v>S163</v>
          </cell>
        </row>
        <row r="164">
          <cell r="B164">
            <v>10</v>
          </cell>
          <cell r="C164" t="str">
            <v>96_P1</v>
          </cell>
          <cell r="D164" t="str">
            <v>C070335</v>
          </cell>
          <cell r="E164" t="str">
            <v>S164</v>
          </cell>
        </row>
        <row r="165">
          <cell r="B165">
            <v>10</v>
          </cell>
          <cell r="C165" t="str">
            <v>96_P1</v>
          </cell>
          <cell r="D165" t="str">
            <v>C070336</v>
          </cell>
          <cell r="E165" t="str">
            <v>S165</v>
          </cell>
        </row>
        <row r="166">
          <cell r="B166">
            <v>10</v>
          </cell>
          <cell r="C166" t="str">
            <v>96_P1</v>
          </cell>
          <cell r="D166" t="str">
            <v>C070337</v>
          </cell>
          <cell r="E166" t="str">
            <v>S166</v>
          </cell>
        </row>
        <row r="167">
          <cell r="B167">
            <v>10</v>
          </cell>
          <cell r="C167" t="str">
            <v>96_P1</v>
          </cell>
          <cell r="D167" t="str">
            <v>C070341</v>
          </cell>
          <cell r="E167" t="str">
            <v>S167</v>
          </cell>
        </row>
        <row r="168">
          <cell r="B168">
            <v>10</v>
          </cell>
          <cell r="C168" t="str">
            <v>96_P1</v>
          </cell>
          <cell r="D168" t="str">
            <v>C070342</v>
          </cell>
          <cell r="E168" t="str">
            <v>S168</v>
          </cell>
        </row>
        <row r="169">
          <cell r="B169">
            <v>10</v>
          </cell>
          <cell r="C169" t="str">
            <v>96_P1</v>
          </cell>
          <cell r="D169" t="str">
            <v>C070344</v>
          </cell>
          <cell r="E169" t="str">
            <v>S170</v>
          </cell>
        </row>
        <row r="170">
          <cell r="B170">
            <v>10</v>
          </cell>
          <cell r="C170" t="str">
            <v>96_P1</v>
          </cell>
          <cell r="D170" t="str">
            <v>C070345</v>
          </cell>
          <cell r="E170" t="str">
            <v>S171</v>
          </cell>
        </row>
        <row r="171">
          <cell r="B171">
            <v>10</v>
          </cell>
          <cell r="C171" t="str">
            <v>96_P1</v>
          </cell>
          <cell r="D171" t="str">
            <v>C070346</v>
          </cell>
          <cell r="E171" t="str">
            <v>S172</v>
          </cell>
        </row>
        <row r="172">
          <cell r="B172">
            <v>10</v>
          </cell>
          <cell r="C172" t="str">
            <v>96_P1</v>
          </cell>
          <cell r="D172" t="str">
            <v>C070347</v>
          </cell>
          <cell r="E172" t="str">
            <v>S173</v>
          </cell>
        </row>
        <row r="173">
          <cell r="B173">
            <v>10</v>
          </cell>
          <cell r="C173" t="str">
            <v>96_P1</v>
          </cell>
          <cell r="D173" t="str">
            <v>C070348</v>
          </cell>
          <cell r="E173" t="str">
            <v>S174</v>
          </cell>
        </row>
        <row r="174">
          <cell r="B174">
            <v>10</v>
          </cell>
          <cell r="C174" t="str">
            <v>96_P1</v>
          </cell>
          <cell r="D174" t="str">
            <v>C070349</v>
          </cell>
          <cell r="E174" t="str">
            <v>S175</v>
          </cell>
        </row>
        <row r="175">
          <cell r="B175">
            <v>10</v>
          </cell>
          <cell r="C175" t="str">
            <v>96_P1</v>
          </cell>
          <cell r="D175" t="str">
            <v>C070350</v>
          </cell>
          <cell r="E175" t="str">
            <v>S176</v>
          </cell>
        </row>
        <row r="176">
          <cell r="B176">
            <v>10</v>
          </cell>
          <cell r="C176" t="str">
            <v>96_P1</v>
          </cell>
          <cell r="D176" t="str">
            <v>C070351</v>
          </cell>
          <cell r="E176" t="str">
            <v>S177</v>
          </cell>
        </row>
        <row r="177">
          <cell r="B177">
            <v>10</v>
          </cell>
          <cell r="C177" t="str">
            <v>96_P1</v>
          </cell>
          <cell r="D177" t="str">
            <v>C070352</v>
          </cell>
          <cell r="E177" t="str">
            <v>S178</v>
          </cell>
        </row>
        <row r="178">
          <cell r="B178">
            <v>10</v>
          </cell>
          <cell r="C178" t="str">
            <v>96_P1</v>
          </cell>
          <cell r="D178" t="str">
            <v>C070353</v>
          </cell>
          <cell r="E178" t="str">
            <v>S179</v>
          </cell>
        </row>
        <row r="179">
          <cell r="B179">
            <v>10</v>
          </cell>
          <cell r="C179" t="str">
            <v>96_P1</v>
          </cell>
          <cell r="D179" t="str">
            <v>C070354</v>
          </cell>
          <cell r="E179" t="str">
            <v>S180</v>
          </cell>
        </row>
        <row r="180">
          <cell r="B180">
            <v>10</v>
          </cell>
          <cell r="C180" t="str">
            <v>96_P1</v>
          </cell>
          <cell r="D180" t="str">
            <v>C070355</v>
          </cell>
          <cell r="E180" t="str">
            <v>S181</v>
          </cell>
        </row>
        <row r="181">
          <cell r="B181">
            <v>10</v>
          </cell>
          <cell r="C181" t="str">
            <v>96_P1</v>
          </cell>
          <cell r="D181" t="str">
            <v>C070356</v>
          </cell>
          <cell r="E181" t="str">
            <v>S182</v>
          </cell>
        </row>
        <row r="182">
          <cell r="B182">
            <v>10</v>
          </cell>
          <cell r="C182" t="str">
            <v>96_P1</v>
          </cell>
          <cell r="D182" t="str">
            <v>C070371</v>
          </cell>
          <cell r="E182" t="str">
            <v>S183</v>
          </cell>
        </row>
        <row r="183">
          <cell r="B183">
            <v>10</v>
          </cell>
          <cell r="C183" t="str">
            <v>96_P1</v>
          </cell>
          <cell r="D183" t="str">
            <v>C070372</v>
          </cell>
          <cell r="E183" t="str">
            <v>S184</v>
          </cell>
        </row>
        <row r="184">
          <cell r="B184">
            <v>10</v>
          </cell>
          <cell r="C184" t="str">
            <v>96_P1</v>
          </cell>
          <cell r="D184" t="str">
            <v>C070373</v>
          </cell>
          <cell r="E184" t="str">
            <v>S185</v>
          </cell>
        </row>
        <row r="185">
          <cell r="B185">
            <v>10</v>
          </cell>
          <cell r="C185" t="str">
            <v>96_P1</v>
          </cell>
          <cell r="D185" t="str">
            <v>C070374</v>
          </cell>
          <cell r="E185" t="str">
            <v>S186</v>
          </cell>
        </row>
        <row r="186">
          <cell r="B186">
            <v>10</v>
          </cell>
          <cell r="C186" t="str">
            <v>96_P1</v>
          </cell>
          <cell r="D186" t="str">
            <v>C070375</v>
          </cell>
          <cell r="E186" t="str">
            <v>S187</v>
          </cell>
        </row>
        <row r="187">
          <cell r="B187">
            <v>10</v>
          </cell>
          <cell r="C187" t="str">
            <v>96_P1</v>
          </cell>
          <cell r="D187" t="str">
            <v>C070376</v>
          </cell>
          <cell r="E187" t="str">
            <v>S188</v>
          </cell>
        </row>
        <row r="188">
          <cell r="B188">
            <v>10</v>
          </cell>
          <cell r="C188" t="str">
            <v>96_P1</v>
          </cell>
          <cell r="D188" t="str">
            <v>C070377</v>
          </cell>
          <cell r="E188" t="str">
            <v>S189</v>
          </cell>
        </row>
        <row r="189">
          <cell r="B189">
            <v>10</v>
          </cell>
          <cell r="C189" t="str">
            <v>96_P1</v>
          </cell>
          <cell r="D189" t="str">
            <v>C070378</v>
          </cell>
          <cell r="E189" t="str">
            <v>S190</v>
          </cell>
        </row>
        <row r="190">
          <cell r="B190">
            <v>10</v>
          </cell>
          <cell r="C190" t="str">
            <v>96_P1</v>
          </cell>
          <cell r="D190" t="str">
            <v>C070383</v>
          </cell>
          <cell r="E190" t="str">
            <v>S191</v>
          </cell>
        </row>
        <row r="191">
          <cell r="B191">
            <v>10</v>
          </cell>
          <cell r="C191" t="str">
            <v>96_P1</v>
          </cell>
          <cell r="D191" t="str">
            <v>C070384</v>
          </cell>
          <cell r="E191" t="str">
            <v>S192</v>
          </cell>
        </row>
        <row r="192">
          <cell r="B192">
            <v>10</v>
          </cell>
          <cell r="C192" t="str">
            <v>96_P1</v>
          </cell>
          <cell r="D192" t="str">
            <v>C070385</v>
          </cell>
          <cell r="E192" t="str">
            <v>S193</v>
          </cell>
        </row>
        <row r="193">
          <cell r="B193">
            <v>10</v>
          </cell>
          <cell r="C193" t="str">
            <v>96_P1</v>
          </cell>
          <cell r="D193" t="str">
            <v>C070386</v>
          </cell>
          <cell r="E193" t="str">
            <v>S194</v>
          </cell>
        </row>
        <row r="194">
          <cell r="B194">
            <v>10</v>
          </cell>
          <cell r="C194" t="str">
            <v>96_P1</v>
          </cell>
          <cell r="D194" t="str">
            <v>C070387</v>
          </cell>
          <cell r="E194" t="str">
            <v>S195</v>
          </cell>
        </row>
        <row r="195">
          <cell r="B195">
            <v>10</v>
          </cell>
          <cell r="C195" t="str">
            <v>96_P1</v>
          </cell>
          <cell r="D195" t="str">
            <v>C070388</v>
          </cell>
          <cell r="E195" t="str">
            <v>S196</v>
          </cell>
        </row>
        <row r="196">
          <cell r="B196">
            <v>10</v>
          </cell>
          <cell r="C196" t="str">
            <v>96_P1</v>
          </cell>
          <cell r="D196" t="str">
            <v>C070389</v>
          </cell>
          <cell r="E196" t="str">
            <v>S197</v>
          </cell>
        </row>
        <row r="197">
          <cell r="B197">
            <v>10</v>
          </cell>
          <cell r="C197" t="str">
            <v>96_P1</v>
          </cell>
          <cell r="D197" t="str">
            <v>C070390</v>
          </cell>
          <cell r="E197" t="str">
            <v>S198</v>
          </cell>
        </row>
        <row r="198">
          <cell r="B198">
            <v>10</v>
          </cell>
          <cell r="C198" t="str">
            <v>96_P1</v>
          </cell>
          <cell r="D198" t="str">
            <v>C070391</v>
          </cell>
          <cell r="E198" t="str">
            <v>S199</v>
          </cell>
        </row>
        <row r="199">
          <cell r="B199">
            <v>10</v>
          </cell>
          <cell r="C199" t="str">
            <v>96_P1</v>
          </cell>
          <cell r="D199" t="str">
            <v>C070392</v>
          </cell>
          <cell r="E199" t="str">
            <v>S200</v>
          </cell>
        </row>
        <row r="200">
          <cell r="B200">
            <v>10</v>
          </cell>
          <cell r="C200" t="str">
            <v>96_P1</v>
          </cell>
          <cell r="D200" t="str">
            <v>C070393</v>
          </cell>
          <cell r="E200" t="str">
            <v>S201</v>
          </cell>
        </row>
        <row r="201">
          <cell r="B201">
            <v>10</v>
          </cell>
          <cell r="C201" t="str">
            <v>96_P1</v>
          </cell>
          <cell r="D201" t="str">
            <v>C070394</v>
          </cell>
          <cell r="E201" t="str">
            <v>S202</v>
          </cell>
        </row>
        <row r="202">
          <cell r="B202">
            <v>10</v>
          </cell>
          <cell r="C202" t="str">
            <v>96_P1</v>
          </cell>
          <cell r="D202" t="str">
            <v>C070395</v>
          </cell>
          <cell r="E202" t="str">
            <v>S203</v>
          </cell>
        </row>
        <row r="203">
          <cell r="B203">
            <v>10</v>
          </cell>
          <cell r="C203" t="str">
            <v>96_P1</v>
          </cell>
          <cell r="D203" t="str">
            <v>C070396</v>
          </cell>
          <cell r="E203" t="str">
            <v>S204</v>
          </cell>
        </row>
        <row r="204">
          <cell r="B204">
            <v>10</v>
          </cell>
          <cell r="C204" t="str">
            <v>96_P1</v>
          </cell>
          <cell r="D204" t="str">
            <v>C070397</v>
          </cell>
          <cell r="E204" t="str">
            <v>S205</v>
          </cell>
        </row>
        <row r="205">
          <cell r="B205">
            <v>10</v>
          </cell>
          <cell r="C205" t="str">
            <v>96_P1</v>
          </cell>
          <cell r="D205" t="str">
            <v>C070398</v>
          </cell>
          <cell r="E205" t="str">
            <v>S206</v>
          </cell>
        </row>
        <row r="206">
          <cell r="B206">
            <v>10</v>
          </cell>
          <cell r="C206" t="str">
            <v>96_P1</v>
          </cell>
          <cell r="D206" t="str">
            <v>C070399</v>
          </cell>
          <cell r="E206" t="str">
            <v>S207</v>
          </cell>
        </row>
        <row r="207">
          <cell r="B207">
            <v>10</v>
          </cell>
          <cell r="C207" t="str">
            <v>96_P1</v>
          </cell>
          <cell r="D207" t="str">
            <v>C070400</v>
          </cell>
          <cell r="E207" t="str">
            <v>S208</v>
          </cell>
        </row>
        <row r="208">
          <cell r="B208">
            <v>10</v>
          </cell>
          <cell r="C208" t="str">
            <v>96_P1</v>
          </cell>
          <cell r="D208" t="str">
            <v>C070401</v>
          </cell>
          <cell r="E208" t="str">
            <v>S209</v>
          </cell>
        </row>
        <row r="209">
          <cell r="B209">
            <v>10</v>
          </cell>
          <cell r="C209" t="str">
            <v>96_P1</v>
          </cell>
          <cell r="D209" t="str">
            <v>C070402</v>
          </cell>
          <cell r="E209" t="str">
            <v>S210</v>
          </cell>
        </row>
        <row r="210">
          <cell r="B210">
            <v>10</v>
          </cell>
          <cell r="C210" t="str">
            <v>96_P1</v>
          </cell>
          <cell r="D210" t="str">
            <v>C070403</v>
          </cell>
          <cell r="E210" t="str">
            <v>S211</v>
          </cell>
        </row>
        <row r="211">
          <cell r="B211">
            <v>10</v>
          </cell>
          <cell r="C211" t="str">
            <v>96_P1</v>
          </cell>
          <cell r="D211" t="str">
            <v>C070869</v>
          </cell>
          <cell r="E211" t="str">
            <v>S212</v>
          </cell>
        </row>
        <row r="212">
          <cell r="B212">
            <v>10</v>
          </cell>
          <cell r="C212" t="str">
            <v>96_P1</v>
          </cell>
          <cell r="D212" t="str">
            <v>C070870</v>
          </cell>
          <cell r="E212" t="str">
            <v>S213</v>
          </cell>
        </row>
        <row r="213">
          <cell r="B213">
            <v>10</v>
          </cell>
          <cell r="C213" t="str">
            <v>96_P1</v>
          </cell>
          <cell r="D213" t="str">
            <v>C070871</v>
          </cell>
          <cell r="E213" t="str">
            <v>S214</v>
          </cell>
        </row>
        <row r="214">
          <cell r="B214">
            <v>10</v>
          </cell>
          <cell r="C214" t="str">
            <v>96_P1</v>
          </cell>
          <cell r="D214" t="str">
            <v>C070872</v>
          </cell>
          <cell r="E214" t="str">
            <v>S215</v>
          </cell>
        </row>
        <row r="215">
          <cell r="B215">
            <v>10</v>
          </cell>
          <cell r="C215" t="str">
            <v>96_P1</v>
          </cell>
          <cell r="D215" t="str">
            <v>C070873</v>
          </cell>
          <cell r="E215" t="str">
            <v>S216</v>
          </cell>
        </row>
        <row r="216">
          <cell r="B216">
            <v>10</v>
          </cell>
          <cell r="C216" t="str">
            <v>96_P1</v>
          </cell>
          <cell r="D216" t="str">
            <v>C070874</v>
          </cell>
          <cell r="E216" t="str">
            <v>S217</v>
          </cell>
        </row>
        <row r="217">
          <cell r="B217">
            <v>10</v>
          </cell>
          <cell r="C217" t="str">
            <v>96_P1</v>
          </cell>
          <cell r="D217" t="str">
            <v>C070875</v>
          </cell>
          <cell r="E217" t="str">
            <v>S218</v>
          </cell>
        </row>
        <row r="218">
          <cell r="B218">
            <v>10</v>
          </cell>
          <cell r="C218" t="str">
            <v>96_P1</v>
          </cell>
          <cell r="D218" t="str">
            <v>C070876</v>
          </cell>
          <cell r="E218" t="str">
            <v>S219</v>
          </cell>
        </row>
        <row r="219">
          <cell r="B219">
            <v>10</v>
          </cell>
          <cell r="C219" t="str">
            <v>96_P1</v>
          </cell>
          <cell r="D219" t="str">
            <v>C070879</v>
          </cell>
          <cell r="E219" t="str">
            <v>S222</v>
          </cell>
        </row>
        <row r="220">
          <cell r="B220">
            <v>10</v>
          </cell>
          <cell r="C220" t="str">
            <v>96_P1</v>
          </cell>
          <cell r="D220" t="str">
            <v>C070880</v>
          </cell>
          <cell r="E220" t="str">
            <v>S223</v>
          </cell>
        </row>
        <row r="221">
          <cell r="B221">
            <v>10</v>
          </cell>
          <cell r="C221" t="str">
            <v>96_P1</v>
          </cell>
          <cell r="D221" t="str">
            <v>C070881</v>
          </cell>
          <cell r="E221" t="str">
            <v>S224</v>
          </cell>
        </row>
        <row r="222">
          <cell r="B222">
            <v>10</v>
          </cell>
          <cell r="C222" t="str">
            <v>96_P1</v>
          </cell>
          <cell r="D222" t="str">
            <v>C070882</v>
          </cell>
          <cell r="E222" t="str">
            <v>S225</v>
          </cell>
        </row>
        <row r="223">
          <cell r="B223">
            <v>10</v>
          </cell>
          <cell r="C223" t="str">
            <v>96_P1</v>
          </cell>
          <cell r="D223" t="str">
            <v>C070883</v>
          </cell>
          <cell r="E223" t="str">
            <v>S226</v>
          </cell>
        </row>
        <row r="224">
          <cell r="B224">
            <v>10</v>
          </cell>
          <cell r="C224" t="str">
            <v>96_P1</v>
          </cell>
          <cell r="D224" t="str">
            <v>C070884</v>
          </cell>
          <cell r="E224" t="str">
            <v>S227</v>
          </cell>
        </row>
        <row r="225">
          <cell r="B225">
            <v>10</v>
          </cell>
          <cell r="C225" t="str">
            <v>96_P1</v>
          </cell>
          <cell r="D225" t="str">
            <v>C070885</v>
          </cell>
          <cell r="E225" t="str">
            <v>S228</v>
          </cell>
        </row>
        <row r="226">
          <cell r="B226">
            <v>10</v>
          </cell>
          <cell r="C226" t="str">
            <v>96_P1</v>
          </cell>
          <cell r="D226" t="str">
            <v>C070886</v>
          </cell>
          <cell r="E226" t="str">
            <v>S229</v>
          </cell>
        </row>
        <row r="227">
          <cell r="B227">
            <v>10</v>
          </cell>
          <cell r="C227" t="str">
            <v>96_P1</v>
          </cell>
          <cell r="D227" t="str">
            <v>C070888</v>
          </cell>
          <cell r="E227" t="str">
            <v>S231</v>
          </cell>
        </row>
        <row r="228">
          <cell r="B228">
            <v>10</v>
          </cell>
          <cell r="C228" t="str">
            <v>96_P1</v>
          </cell>
          <cell r="D228" t="str">
            <v>C070889</v>
          </cell>
          <cell r="E228" t="str">
            <v>S232</v>
          </cell>
        </row>
        <row r="229">
          <cell r="B229">
            <v>10</v>
          </cell>
          <cell r="C229" t="str">
            <v>96_P1</v>
          </cell>
          <cell r="D229" t="str">
            <v>C070890</v>
          </cell>
          <cell r="E229" t="str">
            <v>S233</v>
          </cell>
        </row>
        <row r="230">
          <cell r="B230">
            <v>10</v>
          </cell>
          <cell r="C230" t="str">
            <v>96_P1</v>
          </cell>
          <cell r="D230" t="str">
            <v>C070891</v>
          </cell>
          <cell r="E230" t="str">
            <v>S234</v>
          </cell>
        </row>
        <row r="231">
          <cell r="B231">
            <v>10</v>
          </cell>
          <cell r="C231" t="str">
            <v>96_P1</v>
          </cell>
          <cell r="D231" t="str">
            <v>C070892</v>
          </cell>
          <cell r="E231" t="str">
            <v>S235</v>
          </cell>
        </row>
        <row r="232">
          <cell r="B232">
            <v>10</v>
          </cell>
          <cell r="C232" t="str">
            <v>96_P1</v>
          </cell>
          <cell r="D232" t="str">
            <v>C070893</v>
          </cell>
          <cell r="E232" t="str">
            <v>S236</v>
          </cell>
        </row>
        <row r="233">
          <cell r="B233">
            <v>10</v>
          </cell>
          <cell r="C233" t="str">
            <v>96_P1</v>
          </cell>
          <cell r="D233" t="str">
            <v>C070894</v>
          </cell>
          <cell r="E233" t="str">
            <v>S237</v>
          </cell>
        </row>
        <row r="234">
          <cell r="B234">
            <v>10</v>
          </cell>
          <cell r="C234" t="str">
            <v>96_P1</v>
          </cell>
          <cell r="D234" t="str">
            <v>C070895</v>
          </cell>
          <cell r="E234" t="str">
            <v>S238</v>
          </cell>
        </row>
        <row r="235">
          <cell r="B235">
            <v>10</v>
          </cell>
          <cell r="C235" t="str">
            <v>96_P1</v>
          </cell>
          <cell r="D235" t="str">
            <v>C070896</v>
          </cell>
          <cell r="E235" t="str">
            <v>S239</v>
          </cell>
        </row>
        <row r="236">
          <cell r="B236">
            <v>10</v>
          </cell>
          <cell r="C236" t="str">
            <v>96_P1</v>
          </cell>
          <cell r="D236" t="str">
            <v>C070897</v>
          </cell>
          <cell r="E236" t="str">
            <v>S240</v>
          </cell>
        </row>
        <row r="237">
          <cell r="B237">
            <v>12</v>
          </cell>
          <cell r="C237" t="str">
            <v>96_P1</v>
          </cell>
          <cell r="D237" t="str">
            <v>C071071</v>
          </cell>
          <cell r="E237" t="str">
            <v>S241</v>
          </cell>
        </row>
        <row r="238">
          <cell r="B238">
            <v>12</v>
          </cell>
          <cell r="C238" t="str">
            <v>96_P1</v>
          </cell>
          <cell r="D238" t="str">
            <v>C071072</v>
          </cell>
          <cell r="E238" t="str">
            <v>S242</v>
          </cell>
        </row>
        <row r="239">
          <cell r="B239">
            <v>12</v>
          </cell>
          <cell r="C239" t="str">
            <v>96_P1</v>
          </cell>
          <cell r="D239" t="str">
            <v>C071073</v>
          </cell>
          <cell r="E239" t="str">
            <v>S243</v>
          </cell>
        </row>
        <row r="240">
          <cell r="B240">
            <v>12</v>
          </cell>
          <cell r="C240" t="str">
            <v>96_P1</v>
          </cell>
          <cell r="D240" t="str">
            <v>C071074</v>
          </cell>
          <cell r="E240" t="str">
            <v>S244</v>
          </cell>
        </row>
        <row r="241">
          <cell r="B241">
            <v>12</v>
          </cell>
          <cell r="C241" t="str">
            <v>96_P1</v>
          </cell>
          <cell r="D241" t="str">
            <v>C071075</v>
          </cell>
          <cell r="E241" t="str">
            <v>S245</v>
          </cell>
        </row>
        <row r="242">
          <cell r="B242">
            <v>12</v>
          </cell>
          <cell r="C242" t="str">
            <v>96_P1</v>
          </cell>
          <cell r="D242" t="str">
            <v>C071076</v>
          </cell>
          <cell r="E242" t="str">
            <v>S246</v>
          </cell>
        </row>
        <row r="243">
          <cell r="B243">
            <v>12</v>
          </cell>
          <cell r="C243" t="str">
            <v>96_P1</v>
          </cell>
          <cell r="D243" t="str">
            <v>C071077</v>
          </cell>
          <cell r="E243" t="str">
            <v>S247</v>
          </cell>
        </row>
        <row r="244">
          <cell r="B244">
            <v>12</v>
          </cell>
          <cell r="C244" t="str">
            <v>96_P1</v>
          </cell>
          <cell r="D244" t="str">
            <v>C071078</v>
          </cell>
          <cell r="E244" t="str">
            <v>S248</v>
          </cell>
        </row>
        <row r="245">
          <cell r="B245">
            <v>12</v>
          </cell>
          <cell r="C245" t="str">
            <v>96_P1</v>
          </cell>
          <cell r="D245" t="str">
            <v>C071079</v>
          </cell>
          <cell r="E245" t="str">
            <v>S249</v>
          </cell>
        </row>
        <row r="246">
          <cell r="B246">
            <v>12</v>
          </cell>
          <cell r="C246" t="str">
            <v>96_P1</v>
          </cell>
          <cell r="D246" t="str">
            <v>C071080</v>
          </cell>
          <cell r="E246" t="str">
            <v>S250</v>
          </cell>
        </row>
        <row r="247">
          <cell r="B247">
            <v>12</v>
          </cell>
          <cell r="C247" t="str">
            <v>96_P1</v>
          </cell>
          <cell r="D247" t="str">
            <v>C071081</v>
          </cell>
          <cell r="E247" t="str">
            <v>S251</v>
          </cell>
        </row>
        <row r="248">
          <cell r="B248">
            <v>12</v>
          </cell>
          <cell r="C248" t="str">
            <v>96_P1</v>
          </cell>
          <cell r="D248" t="str">
            <v>C071082</v>
          </cell>
          <cell r="E248" t="str">
            <v>S252</v>
          </cell>
        </row>
        <row r="249">
          <cell r="B249">
            <v>12</v>
          </cell>
          <cell r="C249" t="str">
            <v>96_P1</v>
          </cell>
          <cell r="D249" t="str">
            <v>C071083</v>
          </cell>
          <cell r="E249" t="str">
            <v>S253</v>
          </cell>
        </row>
        <row r="250">
          <cell r="B250">
            <v>12</v>
          </cell>
          <cell r="C250" t="str">
            <v>96_P1</v>
          </cell>
          <cell r="D250" t="str">
            <v>C071084</v>
          </cell>
          <cell r="E250" t="str">
            <v>S254</v>
          </cell>
        </row>
        <row r="251">
          <cell r="B251">
            <v>12</v>
          </cell>
          <cell r="C251" t="str">
            <v>96_P1</v>
          </cell>
          <cell r="D251" t="str">
            <v>C071085</v>
          </cell>
          <cell r="E251" t="str">
            <v>S255</v>
          </cell>
        </row>
        <row r="252">
          <cell r="B252">
            <v>12</v>
          </cell>
          <cell r="C252" t="str">
            <v>96_P1</v>
          </cell>
          <cell r="D252" t="str">
            <v>C071086</v>
          </cell>
          <cell r="E252" t="str">
            <v>S256</v>
          </cell>
        </row>
        <row r="253">
          <cell r="B253">
            <v>12</v>
          </cell>
          <cell r="C253" t="str">
            <v>96_P1</v>
          </cell>
          <cell r="D253" t="str">
            <v>C071087</v>
          </cell>
          <cell r="E253" t="str">
            <v>S257</v>
          </cell>
        </row>
        <row r="254">
          <cell r="B254">
            <v>12</v>
          </cell>
          <cell r="C254" t="str">
            <v>96_P1</v>
          </cell>
          <cell r="D254" t="str">
            <v>C071088</v>
          </cell>
          <cell r="E254" t="str">
            <v>S258</v>
          </cell>
        </row>
        <row r="255">
          <cell r="B255">
            <v>12</v>
          </cell>
          <cell r="C255" t="str">
            <v>96_P1</v>
          </cell>
          <cell r="D255" t="str">
            <v>C071089</v>
          </cell>
          <cell r="E255" t="str">
            <v>S259</v>
          </cell>
        </row>
        <row r="256">
          <cell r="B256">
            <v>12</v>
          </cell>
          <cell r="C256" t="str">
            <v>96_P1</v>
          </cell>
          <cell r="D256" t="str">
            <v>C071090</v>
          </cell>
          <cell r="E256" t="str">
            <v>S260</v>
          </cell>
        </row>
        <row r="257">
          <cell r="B257">
            <v>12</v>
          </cell>
          <cell r="C257" t="str">
            <v>96_P1</v>
          </cell>
          <cell r="D257" t="str">
            <v>C071091</v>
          </cell>
          <cell r="E257" t="str">
            <v>S261</v>
          </cell>
        </row>
        <row r="258">
          <cell r="B258">
            <v>11</v>
          </cell>
          <cell r="C258" t="str">
            <v>96_P2</v>
          </cell>
          <cell r="D258" t="str">
            <v>C071092b</v>
          </cell>
          <cell r="E258" t="str">
            <v>S262</v>
          </cell>
        </row>
        <row r="259">
          <cell r="B259">
            <v>12</v>
          </cell>
          <cell r="C259" t="str">
            <v>96_P1</v>
          </cell>
          <cell r="D259" t="str">
            <v>C071093</v>
          </cell>
          <cell r="E259" t="str">
            <v>S263</v>
          </cell>
        </row>
        <row r="260">
          <cell r="B260">
            <v>11</v>
          </cell>
          <cell r="C260" t="str">
            <v>96_P2</v>
          </cell>
          <cell r="D260" t="str">
            <v>C071094</v>
          </cell>
          <cell r="E260" t="str">
            <v>S264</v>
          </cell>
        </row>
        <row r="261">
          <cell r="B261">
            <v>11</v>
          </cell>
          <cell r="C261" t="str">
            <v>96_P2</v>
          </cell>
          <cell r="D261" t="str">
            <v>C071095</v>
          </cell>
          <cell r="E261" t="str">
            <v>S265</v>
          </cell>
        </row>
        <row r="262">
          <cell r="B262">
            <v>12</v>
          </cell>
          <cell r="C262" t="str">
            <v>96_P1</v>
          </cell>
          <cell r="D262" t="str">
            <v>C071096</v>
          </cell>
          <cell r="E262" t="str">
            <v>S266</v>
          </cell>
        </row>
        <row r="263">
          <cell r="B263">
            <v>12</v>
          </cell>
          <cell r="C263" t="str">
            <v>96_P1</v>
          </cell>
          <cell r="D263" t="str">
            <v>C071097</v>
          </cell>
          <cell r="E263" t="str">
            <v>S267</v>
          </cell>
        </row>
        <row r="264">
          <cell r="B264">
            <v>12</v>
          </cell>
          <cell r="C264" t="str">
            <v>96_P1</v>
          </cell>
          <cell r="D264" t="str">
            <v>C071099</v>
          </cell>
          <cell r="E264" t="str">
            <v>S268</v>
          </cell>
        </row>
        <row r="265">
          <cell r="B265">
            <v>12</v>
          </cell>
          <cell r="C265" t="str">
            <v>96_P1</v>
          </cell>
          <cell r="D265" t="str">
            <v>C071100</v>
          </cell>
          <cell r="E265" t="str">
            <v>S269</v>
          </cell>
        </row>
        <row r="266">
          <cell r="B266">
            <v>12</v>
          </cell>
          <cell r="C266" t="str">
            <v>96_P1</v>
          </cell>
          <cell r="D266" t="str">
            <v>C071101</v>
          </cell>
          <cell r="E266" t="str">
            <v>S270</v>
          </cell>
        </row>
        <row r="267">
          <cell r="B267">
            <v>12</v>
          </cell>
          <cell r="C267" t="str">
            <v>96_P1</v>
          </cell>
          <cell r="D267" t="str">
            <v>C071102</v>
          </cell>
          <cell r="E267" t="str">
            <v>S271</v>
          </cell>
        </row>
        <row r="268">
          <cell r="B268">
            <v>11</v>
          </cell>
          <cell r="C268" t="str">
            <v>96_P2</v>
          </cell>
          <cell r="D268" t="str">
            <v>C071103</v>
          </cell>
          <cell r="E268" t="str">
            <v>S272</v>
          </cell>
        </row>
        <row r="269">
          <cell r="B269">
            <v>12</v>
          </cell>
          <cell r="C269" t="str">
            <v>96_P1</v>
          </cell>
          <cell r="D269" t="str">
            <v>C071104</v>
          </cell>
          <cell r="E269" t="str">
            <v>S273</v>
          </cell>
        </row>
        <row r="270">
          <cell r="B270">
            <v>11</v>
          </cell>
          <cell r="C270" t="str">
            <v>96_P2</v>
          </cell>
          <cell r="D270" t="str">
            <v>C071105</v>
          </cell>
          <cell r="E270" t="str">
            <v>S274</v>
          </cell>
        </row>
        <row r="271">
          <cell r="B271">
            <v>11</v>
          </cell>
          <cell r="C271" t="str">
            <v>96_P2</v>
          </cell>
          <cell r="D271" t="str">
            <v>C071106</v>
          </cell>
          <cell r="E271" t="str">
            <v>S275</v>
          </cell>
        </row>
        <row r="272">
          <cell r="B272">
            <v>11</v>
          </cell>
          <cell r="C272" t="str">
            <v>96_P2</v>
          </cell>
          <cell r="D272" t="str">
            <v>C071107</v>
          </cell>
          <cell r="E272" t="str">
            <v>S276</v>
          </cell>
        </row>
        <row r="273">
          <cell r="B273">
            <v>11</v>
          </cell>
          <cell r="C273" t="str">
            <v>96_P2</v>
          </cell>
          <cell r="D273" t="str">
            <v>C071108</v>
          </cell>
          <cell r="E273" t="str">
            <v>S277</v>
          </cell>
        </row>
        <row r="274">
          <cell r="B274">
            <v>11</v>
          </cell>
          <cell r="C274" t="str">
            <v>96_P2</v>
          </cell>
          <cell r="D274" t="str">
            <v>C071109</v>
          </cell>
          <cell r="E274" t="str">
            <v>S278</v>
          </cell>
        </row>
        <row r="275">
          <cell r="B275">
            <v>12</v>
          </cell>
          <cell r="C275" t="str">
            <v>96_P1</v>
          </cell>
          <cell r="D275" t="str">
            <v>C071111</v>
          </cell>
          <cell r="E275" t="str">
            <v>S279</v>
          </cell>
        </row>
        <row r="276">
          <cell r="B276">
            <v>11</v>
          </cell>
          <cell r="C276" t="str">
            <v>96_P2</v>
          </cell>
          <cell r="D276" t="str">
            <v>C071112b</v>
          </cell>
          <cell r="E276" t="str">
            <v>S280</v>
          </cell>
        </row>
        <row r="277">
          <cell r="B277">
            <v>11</v>
          </cell>
          <cell r="C277" t="str">
            <v>96_P2</v>
          </cell>
          <cell r="D277" t="str">
            <v>C071135b</v>
          </cell>
          <cell r="E277" t="str">
            <v>S281</v>
          </cell>
        </row>
        <row r="278">
          <cell r="B278">
            <v>12</v>
          </cell>
          <cell r="C278" t="str">
            <v>96_P1</v>
          </cell>
          <cell r="D278" t="str">
            <v>C071137</v>
          </cell>
          <cell r="E278" t="str">
            <v>S282</v>
          </cell>
        </row>
        <row r="279">
          <cell r="B279">
            <v>12</v>
          </cell>
          <cell r="C279" t="str">
            <v>96_P1</v>
          </cell>
          <cell r="D279" t="str">
            <v>C071139</v>
          </cell>
          <cell r="E279" t="str">
            <v>S283</v>
          </cell>
        </row>
        <row r="280">
          <cell r="B280">
            <v>11</v>
          </cell>
          <cell r="C280" t="str">
            <v>96_P2</v>
          </cell>
          <cell r="D280" t="str">
            <v>C071142</v>
          </cell>
          <cell r="E280" t="str">
            <v>S284</v>
          </cell>
        </row>
        <row r="281">
          <cell r="B281">
            <v>12</v>
          </cell>
          <cell r="C281" t="str">
            <v>96_P1</v>
          </cell>
          <cell r="D281" t="str">
            <v>C071144</v>
          </cell>
          <cell r="E281" t="str">
            <v>S285</v>
          </cell>
        </row>
        <row r="282">
          <cell r="B282">
            <v>11</v>
          </cell>
          <cell r="C282" t="str">
            <v>96_P2</v>
          </cell>
          <cell r="D282" t="str">
            <v>C071147</v>
          </cell>
          <cell r="E282" t="str">
            <v>S286</v>
          </cell>
        </row>
        <row r="283">
          <cell r="B283">
            <v>12</v>
          </cell>
          <cell r="C283" t="str">
            <v>96_P1</v>
          </cell>
          <cell r="D283" t="str">
            <v>C071149</v>
          </cell>
          <cell r="E283" t="str">
            <v>S287</v>
          </cell>
        </row>
        <row r="284">
          <cell r="B284">
            <v>12</v>
          </cell>
          <cell r="C284" t="str">
            <v>96_P1</v>
          </cell>
          <cell r="D284" t="str">
            <v>C071151</v>
          </cell>
          <cell r="E284" t="str">
            <v>S288</v>
          </cell>
        </row>
        <row r="285">
          <cell r="B285">
            <v>11</v>
          </cell>
          <cell r="C285" t="str">
            <v>96_P2</v>
          </cell>
          <cell r="D285" t="str">
            <v>C071156</v>
          </cell>
          <cell r="E285" t="str">
            <v>S289</v>
          </cell>
        </row>
        <row r="286">
          <cell r="B286">
            <v>11</v>
          </cell>
          <cell r="C286" t="str">
            <v>96_P2</v>
          </cell>
          <cell r="D286" t="str">
            <v>C071157</v>
          </cell>
          <cell r="E286" t="str">
            <v>S290</v>
          </cell>
        </row>
        <row r="287">
          <cell r="B287">
            <v>11</v>
          </cell>
          <cell r="C287" t="str">
            <v>96_P2</v>
          </cell>
          <cell r="D287" t="str">
            <v>C071158b</v>
          </cell>
          <cell r="E287" t="str">
            <v>S291</v>
          </cell>
        </row>
        <row r="288">
          <cell r="B288">
            <v>11</v>
          </cell>
          <cell r="C288" t="str">
            <v>96_P2</v>
          </cell>
          <cell r="D288" t="str">
            <v>C071159</v>
          </cell>
          <cell r="E288" t="str">
            <v>S292</v>
          </cell>
        </row>
        <row r="289">
          <cell r="B289">
            <v>11</v>
          </cell>
          <cell r="C289" t="str">
            <v>96_P2</v>
          </cell>
          <cell r="D289" t="str">
            <v>C071160</v>
          </cell>
          <cell r="E289" t="str">
            <v>S293</v>
          </cell>
        </row>
        <row r="290">
          <cell r="B290">
            <v>11</v>
          </cell>
          <cell r="C290" t="str">
            <v>96_P2</v>
          </cell>
          <cell r="D290" t="str">
            <v>C071161</v>
          </cell>
          <cell r="E290" t="str">
            <v>S294</v>
          </cell>
        </row>
        <row r="291">
          <cell r="B291">
            <v>11</v>
          </cell>
          <cell r="C291" t="str">
            <v>96_P2</v>
          </cell>
          <cell r="D291" t="str">
            <v>C071162</v>
          </cell>
          <cell r="E291" t="str">
            <v>S295</v>
          </cell>
        </row>
        <row r="292">
          <cell r="B292">
            <v>11</v>
          </cell>
          <cell r="C292" t="str">
            <v>96_P2</v>
          </cell>
          <cell r="D292" t="str">
            <v>C071395</v>
          </cell>
          <cell r="E292" t="str">
            <v>S296</v>
          </cell>
        </row>
        <row r="293">
          <cell r="B293">
            <v>11</v>
          </cell>
          <cell r="C293" t="str">
            <v>96_P2</v>
          </cell>
          <cell r="D293" t="str">
            <v>C071396</v>
          </cell>
          <cell r="E293" t="str">
            <v>S297</v>
          </cell>
        </row>
        <row r="294">
          <cell r="B294">
            <v>11</v>
          </cell>
          <cell r="C294" t="str">
            <v>96_P2</v>
          </cell>
          <cell r="D294" t="str">
            <v>C071397</v>
          </cell>
          <cell r="E294" t="str">
            <v>S298</v>
          </cell>
        </row>
        <row r="295">
          <cell r="B295">
            <v>11</v>
          </cell>
          <cell r="C295" t="str">
            <v>96_P2</v>
          </cell>
          <cell r="D295" t="str">
            <v>C071398</v>
          </cell>
          <cell r="E295" t="str">
            <v>S299</v>
          </cell>
        </row>
        <row r="296">
          <cell r="B296">
            <v>11</v>
          </cell>
          <cell r="C296" t="str">
            <v>96_P2</v>
          </cell>
          <cell r="D296" t="str">
            <v>C071399</v>
          </cell>
          <cell r="E296" t="str">
            <v>S300</v>
          </cell>
        </row>
        <row r="297">
          <cell r="B297">
            <v>11</v>
          </cell>
          <cell r="C297" t="str">
            <v>96_P2</v>
          </cell>
          <cell r="D297" t="str">
            <v>C071400</v>
          </cell>
          <cell r="E297" t="str">
            <v>S301</v>
          </cell>
        </row>
        <row r="298">
          <cell r="B298">
            <v>11</v>
          </cell>
          <cell r="C298" t="str">
            <v>96_P2</v>
          </cell>
          <cell r="D298" t="str">
            <v>C071403</v>
          </cell>
          <cell r="E298" t="str">
            <v>S302</v>
          </cell>
        </row>
        <row r="299">
          <cell r="B299">
            <v>11</v>
          </cell>
          <cell r="C299" t="str">
            <v>96_P2</v>
          </cell>
          <cell r="D299" t="str">
            <v>C071404</v>
          </cell>
          <cell r="E299" t="str">
            <v>S303</v>
          </cell>
        </row>
        <row r="300">
          <cell r="B300">
            <v>11</v>
          </cell>
          <cell r="C300" t="str">
            <v>96_P2</v>
          </cell>
          <cell r="D300" t="str">
            <v>C071405</v>
          </cell>
          <cell r="E300" t="str">
            <v>S304</v>
          </cell>
        </row>
        <row r="301">
          <cell r="B301">
            <v>11</v>
          </cell>
          <cell r="C301" t="str">
            <v>96_P2</v>
          </cell>
          <cell r="D301" t="str">
            <v>C071407</v>
          </cell>
          <cell r="E301" t="str">
            <v>S306</v>
          </cell>
        </row>
        <row r="302">
          <cell r="B302">
            <v>11</v>
          </cell>
          <cell r="C302" t="str">
            <v>96_P2</v>
          </cell>
          <cell r="D302" t="str">
            <v>C071408</v>
          </cell>
          <cell r="E302" t="str">
            <v>S307</v>
          </cell>
        </row>
        <row r="303">
          <cell r="B303">
            <v>11</v>
          </cell>
          <cell r="C303" t="str">
            <v>96_P2</v>
          </cell>
          <cell r="D303" t="str">
            <v>C071409</v>
          </cell>
          <cell r="E303" t="str">
            <v>S308</v>
          </cell>
        </row>
        <row r="304">
          <cell r="B304">
            <v>11</v>
          </cell>
          <cell r="C304" t="str">
            <v>96_P2</v>
          </cell>
          <cell r="D304" t="str">
            <v>C071410</v>
          </cell>
          <cell r="E304" t="str">
            <v>S309</v>
          </cell>
        </row>
        <row r="305">
          <cell r="B305">
            <v>11</v>
          </cell>
          <cell r="C305" t="str">
            <v>96_P2</v>
          </cell>
          <cell r="D305" t="str">
            <v>C071411</v>
          </cell>
          <cell r="E305" t="str">
            <v>S310</v>
          </cell>
        </row>
        <row r="306">
          <cell r="B306">
            <v>11</v>
          </cell>
          <cell r="C306" t="str">
            <v>96_P2</v>
          </cell>
          <cell r="D306" t="str">
            <v>C071412</v>
          </cell>
          <cell r="E306" t="str">
            <v>S311</v>
          </cell>
        </row>
        <row r="307">
          <cell r="B307">
            <v>11</v>
          </cell>
          <cell r="C307" t="str">
            <v>96_P2</v>
          </cell>
          <cell r="D307" t="str">
            <v>C071415b</v>
          </cell>
          <cell r="E307" t="str">
            <v>S312</v>
          </cell>
        </row>
        <row r="308">
          <cell r="B308">
            <v>11</v>
          </cell>
          <cell r="C308" t="str">
            <v>96_P2</v>
          </cell>
          <cell r="D308" t="str">
            <v>C071416</v>
          </cell>
          <cell r="E308" t="str">
            <v>S313</v>
          </cell>
        </row>
        <row r="309">
          <cell r="B309">
            <v>11</v>
          </cell>
          <cell r="C309" t="str">
            <v>96_P2</v>
          </cell>
          <cell r="D309" t="str">
            <v>C071417</v>
          </cell>
          <cell r="E309" t="str">
            <v>S314</v>
          </cell>
        </row>
        <row r="310">
          <cell r="B310">
            <v>11</v>
          </cell>
          <cell r="C310" t="str">
            <v>96_P2</v>
          </cell>
          <cell r="D310" t="str">
            <v>C071419</v>
          </cell>
          <cell r="E310" t="str">
            <v>S316</v>
          </cell>
        </row>
        <row r="311">
          <cell r="B311">
            <v>11</v>
          </cell>
          <cell r="C311" t="str">
            <v>96_P2</v>
          </cell>
          <cell r="D311" t="str">
            <v>C071420</v>
          </cell>
          <cell r="E311" t="str">
            <v>S317</v>
          </cell>
        </row>
        <row r="312">
          <cell r="B312">
            <v>11</v>
          </cell>
          <cell r="C312" t="str">
            <v>96_P2</v>
          </cell>
          <cell r="D312" t="str">
            <v>C071421</v>
          </cell>
          <cell r="E312" t="str">
            <v>S318</v>
          </cell>
        </row>
        <row r="313">
          <cell r="B313">
            <v>11</v>
          </cell>
          <cell r="C313" t="str">
            <v>96_P2</v>
          </cell>
          <cell r="D313" t="str">
            <v>C071422</v>
          </cell>
          <cell r="E313" t="str">
            <v>S319</v>
          </cell>
        </row>
        <row r="314">
          <cell r="B314">
            <v>11</v>
          </cell>
          <cell r="C314" t="str">
            <v>96_P2</v>
          </cell>
          <cell r="D314" t="str">
            <v>C071423</v>
          </cell>
          <cell r="E314" t="str">
            <v>S320</v>
          </cell>
        </row>
        <row r="315">
          <cell r="B315">
            <v>11</v>
          </cell>
          <cell r="C315" t="str">
            <v>96_P2</v>
          </cell>
          <cell r="D315" t="str">
            <v>C071424</v>
          </cell>
          <cell r="E315" t="str">
            <v>S321</v>
          </cell>
        </row>
        <row r="316">
          <cell r="B316">
            <v>11</v>
          </cell>
          <cell r="C316" t="str">
            <v>96_P2</v>
          </cell>
          <cell r="D316" t="str">
            <v>C071427</v>
          </cell>
          <cell r="E316" t="str">
            <v>S322</v>
          </cell>
        </row>
        <row r="317">
          <cell r="B317">
            <v>11</v>
          </cell>
          <cell r="C317" t="str">
            <v>96_P2</v>
          </cell>
          <cell r="D317" t="str">
            <v>C071428</v>
          </cell>
          <cell r="E317" t="str">
            <v>S323</v>
          </cell>
        </row>
        <row r="318">
          <cell r="B318">
            <v>11</v>
          </cell>
          <cell r="C318" t="str">
            <v>96_P2</v>
          </cell>
          <cell r="D318" t="str">
            <v>C071429</v>
          </cell>
          <cell r="E318" t="str">
            <v>S324</v>
          </cell>
        </row>
        <row r="319">
          <cell r="B319">
            <v>11</v>
          </cell>
          <cell r="C319" t="str">
            <v>96_P2</v>
          </cell>
          <cell r="D319" t="str">
            <v>C071431</v>
          </cell>
          <cell r="E319" t="str">
            <v>S325</v>
          </cell>
        </row>
        <row r="320">
          <cell r="B320">
            <v>11</v>
          </cell>
          <cell r="C320" t="str">
            <v>96_P2</v>
          </cell>
          <cell r="D320" t="str">
            <v>C071432</v>
          </cell>
          <cell r="E320" t="str">
            <v>S326</v>
          </cell>
        </row>
        <row r="321">
          <cell r="B321">
            <v>11</v>
          </cell>
          <cell r="C321" t="str">
            <v>96_P2</v>
          </cell>
          <cell r="D321" t="str">
            <v>C071433</v>
          </cell>
          <cell r="E321" t="str">
            <v>S327</v>
          </cell>
        </row>
        <row r="322">
          <cell r="B322">
            <v>11</v>
          </cell>
          <cell r="C322" t="str">
            <v>96_P2</v>
          </cell>
          <cell r="D322" t="str">
            <v>C071434</v>
          </cell>
          <cell r="E322" t="str">
            <v>S328</v>
          </cell>
        </row>
        <row r="323">
          <cell r="B323">
            <v>11</v>
          </cell>
          <cell r="C323" t="str">
            <v>96_P2</v>
          </cell>
          <cell r="D323" t="str">
            <v>C071435</v>
          </cell>
          <cell r="E323" t="str">
            <v>S329</v>
          </cell>
        </row>
        <row r="324">
          <cell r="B324">
            <v>11</v>
          </cell>
          <cell r="C324" t="str">
            <v>96_P2</v>
          </cell>
          <cell r="D324" t="str">
            <v>C071436</v>
          </cell>
          <cell r="E324" t="str">
            <v>S330</v>
          </cell>
        </row>
        <row r="325">
          <cell r="B325">
            <v>11</v>
          </cell>
          <cell r="C325" t="str">
            <v>96_P2</v>
          </cell>
          <cell r="D325" t="str">
            <v>C071439</v>
          </cell>
          <cell r="E325" t="str">
            <v>S331</v>
          </cell>
        </row>
        <row r="326">
          <cell r="B326">
            <v>11</v>
          </cell>
          <cell r="C326" t="str">
            <v>96_P2</v>
          </cell>
          <cell r="D326" t="str">
            <v>C071440</v>
          </cell>
          <cell r="E326" t="str">
            <v>S332</v>
          </cell>
        </row>
        <row r="327">
          <cell r="B327">
            <v>11</v>
          </cell>
          <cell r="C327" t="str">
            <v>96_P2</v>
          </cell>
          <cell r="D327" t="str">
            <v>C071441</v>
          </cell>
          <cell r="E327" t="str">
            <v>S333</v>
          </cell>
        </row>
        <row r="328">
          <cell r="B328">
            <v>11</v>
          </cell>
          <cell r="C328" t="str">
            <v>96_P2</v>
          </cell>
          <cell r="D328" t="str">
            <v>C071443</v>
          </cell>
          <cell r="E328" t="str">
            <v>S334</v>
          </cell>
        </row>
        <row r="329">
          <cell r="B329">
            <v>11</v>
          </cell>
          <cell r="C329" t="str">
            <v>96_P2</v>
          </cell>
          <cell r="D329" t="str">
            <v>C071444</v>
          </cell>
          <cell r="E329" t="str">
            <v>S335</v>
          </cell>
        </row>
        <row r="330">
          <cell r="B330">
            <v>11</v>
          </cell>
          <cell r="C330" t="str">
            <v>96_P2</v>
          </cell>
          <cell r="D330" t="str">
            <v>C071445</v>
          </cell>
          <cell r="E330" t="str">
            <v>S336</v>
          </cell>
        </row>
        <row r="331">
          <cell r="B331">
            <v>11</v>
          </cell>
          <cell r="C331" t="str">
            <v>96_P2</v>
          </cell>
          <cell r="D331" t="str">
            <v>C071446</v>
          </cell>
          <cell r="E331" t="str">
            <v>S337</v>
          </cell>
        </row>
        <row r="332">
          <cell r="B332">
            <v>11</v>
          </cell>
          <cell r="C332" t="str">
            <v>96_P2</v>
          </cell>
          <cell r="D332" t="str">
            <v>C071447</v>
          </cell>
          <cell r="E332" t="str">
            <v>S338</v>
          </cell>
        </row>
        <row r="333">
          <cell r="B333">
            <v>11</v>
          </cell>
          <cell r="C333" t="str">
            <v>96_P2</v>
          </cell>
          <cell r="D333" t="str">
            <v>C071448</v>
          </cell>
          <cell r="E333" t="str">
            <v>S339</v>
          </cell>
        </row>
        <row r="334">
          <cell r="B334">
            <v>11</v>
          </cell>
          <cell r="C334" t="str">
            <v>96_P2</v>
          </cell>
          <cell r="D334" t="str">
            <v>C071450</v>
          </cell>
          <cell r="E334" t="str">
            <v>S340</v>
          </cell>
        </row>
        <row r="335">
          <cell r="B335">
            <v>11</v>
          </cell>
          <cell r="C335" t="str">
            <v>96_P2</v>
          </cell>
          <cell r="D335" t="str">
            <v>C071451</v>
          </cell>
          <cell r="E335" t="str">
            <v>S341</v>
          </cell>
        </row>
        <row r="336">
          <cell r="B336">
            <v>11</v>
          </cell>
          <cell r="C336" t="str">
            <v>96_P2</v>
          </cell>
          <cell r="D336" t="str">
            <v>C071452</v>
          </cell>
          <cell r="E336" t="str">
            <v>S342</v>
          </cell>
        </row>
        <row r="337">
          <cell r="B337">
            <v>11</v>
          </cell>
          <cell r="C337" t="str">
            <v>96_P2</v>
          </cell>
          <cell r="D337" t="str">
            <v>C071453</v>
          </cell>
          <cell r="E337" t="str">
            <v>S343</v>
          </cell>
        </row>
        <row r="338">
          <cell r="B338">
            <v>11</v>
          </cell>
          <cell r="C338" t="str">
            <v>96_P2</v>
          </cell>
          <cell r="D338" t="str">
            <v>C071454</v>
          </cell>
          <cell r="E338" t="str">
            <v>S344</v>
          </cell>
        </row>
        <row r="339">
          <cell r="B339">
            <v>11</v>
          </cell>
          <cell r="C339" t="str">
            <v>96_P2</v>
          </cell>
          <cell r="D339" t="str">
            <v>C071455</v>
          </cell>
          <cell r="E339" t="str">
            <v>S345</v>
          </cell>
        </row>
        <row r="340">
          <cell r="B340">
            <v>11</v>
          </cell>
          <cell r="C340" t="str">
            <v>96_P2</v>
          </cell>
          <cell r="D340" t="str">
            <v>C071456</v>
          </cell>
          <cell r="E340" t="str">
            <v>S346</v>
          </cell>
        </row>
        <row r="341">
          <cell r="B341">
            <v>11</v>
          </cell>
          <cell r="C341" t="str">
            <v>96_P2</v>
          </cell>
          <cell r="D341" t="str">
            <v>C071457</v>
          </cell>
          <cell r="E341" t="str">
            <v>S347</v>
          </cell>
        </row>
        <row r="342">
          <cell r="B342">
            <v>11</v>
          </cell>
          <cell r="C342" t="str">
            <v>96_P2</v>
          </cell>
          <cell r="D342" t="str">
            <v>C071458</v>
          </cell>
          <cell r="E342" t="str">
            <v>S348</v>
          </cell>
        </row>
        <row r="343">
          <cell r="B343">
            <v>11</v>
          </cell>
          <cell r="C343" t="str">
            <v>96_P2</v>
          </cell>
          <cell r="D343" t="str">
            <v>C071459</v>
          </cell>
          <cell r="E343" t="str">
            <v>S349</v>
          </cell>
        </row>
        <row r="344">
          <cell r="B344">
            <v>11</v>
          </cell>
          <cell r="C344" t="str">
            <v>96_P2</v>
          </cell>
          <cell r="D344" t="str">
            <v>C071460</v>
          </cell>
          <cell r="E344" t="str">
            <v>S350</v>
          </cell>
        </row>
        <row r="345">
          <cell r="B345">
            <v>11</v>
          </cell>
          <cell r="C345" t="str">
            <v>96_P2</v>
          </cell>
          <cell r="D345" t="str">
            <v>C071462</v>
          </cell>
          <cell r="E345" t="str">
            <v>S351</v>
          </cell>
        </row>
        <row r="346">
          <cell r="B346">
            <v>11</v>
          </cell>
          <cell r="C346" t="str">
            <v>96_P2</v>
          </cell>
          <cell r="D346" t="str">
            <v>C071464</v>
          </cell>
          <cell r="E346" t="str">
            <v>S352</v>
          </cell>
        </row>
        <row r="347">
          <cell r="B347">
            <v>11</v>
          </cell>
          <cell r="C347" t="str">
            <v>96_P2</v>
          </cell>
          <cell r="D347" t="str">
            <v>C071465</v>
          </cell>
          <cell r="E347" t="str">
            <v>S353</v>
          </cell>
        </row>
        <row r="348">
          <cell r="B348">
            <v>12</v>
          </cell>
          <cell r="C348" t="str">
            <v>96_P1</v>
          </cell>
          <cell r="D348" t="str">
            <v>C071470</v>
          </cell>
          <cell r="E348" t="str">
            <v>S354</v>
          </cell>
        </row>
        <row r="349">
          <cell r="B349">
            <v>12</v>
          </cell>
          <cell r="C349" t="str">
            <v>96_P1</v>
          </cell>
          <cell r="D349" t="str">
            <v>C071471</v>
          </cell>
          <cell r="E349" t="str">
            <v>S355</v>
          </cell>
        </row>
        <row r="350">
          <cell r="B350">
            <v>12</v>
          </cell>
          <cell r="C350" t="str">
            <v>96_P1</v>
          </cell>
          <cell r="D350" t="str">
            <v>C071472</v>
          </cell>
          <cell r="E350" t="str">
            <v>S356</v>
          </cell>
        </row>
        <row r="351">
          <cell r="B351">
            <v>12</v>
          </cell>
          <cell r="C351" t="str">
            <v>96_P1</v>
          </cell>
          <cell r="D351" t="str">
            <v>C071473</v>
          </cell>
          <cell r="E351" t="str">
            <v>S357</v>
          </cell>
        </row>
        <row r="352">
          <cell r="B352">
            <v>12</v>
          </cell>
          <cell r="C352" t="str">
            <v>96_P1</v>
          </cell>
          <cell r="D352" t="str">
            <v>C071474</v>
          </cell>
          <cell r="E352" t="str">
            <v>S358</v>
          </cell>
        </row>
        <row r="353">
          <cell r="B353">
            <v>12</v>
          </cell>
          <cell r="C353" t="str">
            <v>96_P1</v>
          </cell>
          <cell r="D353" t="str">
            <v>C071475</v>
          </cell>
          <cell r="E353" t="str">
            <v>S359</v>
          </cell>
        </row>
        <row r="354">
          <cell r="B354">
            <v>12</v>
          </cell>
          <cell r="C354" t="str">
            <v>96_P1</v>
          </cell>
          <cell r="D354" t="str">
            <v>C071476</v>
          </cell>
          <cell r="E354" t="str">
            <v>S360</v>
          </cell>
        </row>
        <row r="355">
          <cell r="B355">
            <v>12</v>
          </cell>
          <cell r="C355" t="str">
            <v>96_P1</v>
          </cell>
          <cell r="D355" t="str">
            <v>C071477</v>
          </cell>
          <cell r="E355" t="str">
            <v>S361</v>
          </cell>
        </row>
        <row r="356">
          <cell r="B356">
            <v>12</v>
          </cell>
          <cell r="C356" t="str">
            <v>96_P1</v>
          </cell>
          <cell r="D356" t="str">
            <v>C071478</v>
          </cell>
          <cell r="E356" t="str">
            <v>S362</v>
          </cell>
        </row>
        <row r="357">
          <cell r="B357">
            <v>12</v>
          </cell>
          <cell r="C357" t="str">
            <v>96_P1</v>
          </cell>
          <cell r="D357" t="str">
            <v>C071479</v>
          </cell>
          <cell r="E357" t="str">
            <v>S363</v>
          </cell>
        </row>
        <row r="358">
          <cell r="B358">
            <v>12</v>
          </cell>
          <cell r="C358" t="str">
            <v>96_P1</v>
          </cell>
          <cell r="D358" t="str">
            <v>C071481</v>
          </cell>
          <cell r="E358" t="str">
            <v>S365</v>
          </cell>
        </row>
        <row r="359">
          <cell r="B359">
            <v>12</v>
          </cell>
          <cell r="C359" t="str">
            <v>96_P1</v>
          </cell>
          <cell r="D359" t="str">
            <v>C071482</v>
          </cell>
          <cell r="E359" t="str">
            <v>S366</v>
          </cell>
        </row>
        <row r="360">
          <cell r="B360">
            <v>12</v>
          </cell>
          <cell r="C360" t="str">
            <v>96_P1</v>
          </cell>
          <cell r="D360" t="str">
            <v>C071483</v>
          </cell>
          <cell r="E360" t="str">
            <v>S367</v>
          </cell>
        </row>
        <row r="361">
          <cell r="B361">
            <v>12</v>
          </cell>
          <cell r="C361" t="str">
            <v>96_P1</v>
          </cell>
          <cell r="D361" t="str">
            <v>C071484</v>
          </cell>
          <cell r="E361" t="str">
            <v>S368</v>
          </cell>
        </row>
        <row r="362">
          <cell r="B362">
            <v>12</v>
          </cell>
          <cell r="C362" t="str">
            <v>96_P1</v>
          </cell>
          <cell r="D362" t="str">
            <v>C071485</v>
          </cell>
          <cell r="E362" t="str">
            <v>S369</v>
          </cell>
        </row>
        <row r="363">
          <cell r="B363">
            <v>12</v>
          </cell>
          <cell r="C363" t="str">
            <v>96_P1</v>
          </cell>
          <cell r="D363" t="str">
            <v>C071494</v>
          </cell>
          <cell r="E363" t="str">
            <v>S370</v>
          </cell>
        </row>
        <row r="364">
          <cell r="B364">
            <v>12</v>
          </cell>
          <cell r="C364" t="str">
            <v>96_P1</v>
          </cell>
          <cell r="D364" t="str">
            <v>C071495</v>
          </cell>
          <cell r="E364" t="str">
            <v>S371</v>
          </cell>
        </row>
        <row r="365">
          <cell r="B365">
            <v>12</v>
          </cell>
          <cell r="C365" t="str">
            <v>96_P1</v>
          </cell>
          <cell r="D365" t="str">
            <v>C071496</v>
          </cell>
          <cell r="E365" t="str">
            <v>S372</v>
          </cell>
        </row>
        <row r="366">
          <cell r="B366">
            <v>12</v>
          </cell>
          <cell r="C366" t="str">
            <v>96_P1</v>
          </cell>
          <cell r="D366" t="str">
            <v>C071497</v>
          </cell>
          <cell r="E366" t="str">
            <v>S373</v>
          </cell>
        </row>
        <row r="367">
          <cell r="B367">
            <v>12</v>
          </cell>
          <cell r="C367" t="str">
            <v>96_P1</v>
          </cell>
          <cell r="D367" t="str">
            <v>C071498</v>
          </cell>
          <cell r="E367" t="str">
            <v>S374</v>
          </cell>
        </row>
        <row r="368">
          <cell r="B368">
            <v>12</v>
          </cell>
          <cell r="C368" t="str">
            <v>96_P1</v>
          </cell>
          <cell r="D368" t="str">
            <v>C071499</v>
          </cell>
          <cell r="E368" t="str">
            <v>S375</v>
          </cell>
        </row>
        <row r="369">
          <cell r="B369">
            <v>12</v>
          </cell>
          <cell r="C369" t="str">
            <v>96_P1</v>
          </cell>
          <cell r="D369" t="str">
            <v>C071500</v>
          </cell>
          <cell r="E369" t="str">
            <v>S376</v>
          </cell>
        </row>
        <row r="370">
          <cell r="B370">
            <v>12</v>
          </cell>
          <cell r="C370" t="str">
            <v>96_P1</v>
          </cell>
          <cell r="D370" t="str">
            <v>C071501</v>
          </cell>
          <cell r="E370" t="str">
            <v>S377</v>
          </cell>
        </row>
        <row r="371">
          <cell r="B371">
            <v>12</v>
          </cell>
          <cell r="C371" t="str">
            <v>96_P1</v>
          </cell>
          <cell r="D371" t="str">
            <v>C071502</v>
          </cell>
          <cell r="E371" t="str">
            <v>S378</v>
          </cell>
        </row>
        <row r="372">
          <cell r="B372">
            <v>12</v>
          </cell>
          <cell r="C372" t="str">
            <v>96_P1</v>
          </cell>
          <cell r="D372" t="str">
            <v>C071503</v>
          </cell>
          <cell r="E372" t="str">
            <v>S379</v>
          </cell>
        </row>
        <row r="373">
          <cell r="B373">
            <v>12</v>
          </cell>
          <cell r="C373" t="str">
            <v>96_P1</v>
          </cell>
          <cell r="D373" t="str">
            <v>C071504</v>
          </cell>
          <cell r="E373" t="str">
            <v>S380</v>
          </cell>
        </row>
        <row r="374">
          <cell r="B374">
            <v>12</v>
          </cell>
          <cell r="C374" t="str">
            <v>96_P1</v>
          </cell>
          <cell r="D374" t="str">
            <v>C071505</v>
          </cell>
          <cell r="E374" t="str">
            <v>S381</v>
          </cell>
        </row>
        <row r="375">
          <cell r="B375">
            <v>12</v>
          </cell>
          <cell r="C375" t="str">
            <v>96_P1</v>
          </cell>
          <cell r="D375" t="str">
            <v>C071506</v>
          </cell>
          <cell r="E375" t="str">
            <v>S382</v>
          </cell>
        </row>
        <row r="376">
          <cell r="B376">
            <v>12</v>
          </cell>
          <cell r="C376" t="str">
            <v>96_P1</v>
          </cell>
          <cell r="D376" t="str">
            <v>C071507</v>
          </cell>
          <cell r="E376" t="str">
            <v>S383</v>
          </cell>
        </row>
        <row r="377">
          <cell r="B377">
            <v>12</v>
          </cell>
          <cell r="C377" t="str">
            <v>96_P1</v>
          </cell>
          <cell r="D377" t="str">
            <v>C071508</v>
          </cell>
          <cell r="E377" t="str">
            <v>S384</v>
          </cell>
        </row>
        <row r="378">
          <cell r="B378">
            <v>12</v>
          </cell>
          <cell r="C378" t="str">
            <v>96_P1</v>
          </cell>
          <cell r="D378" t="str">
            <v>C071509</v>
          </cell>
          <cell r="E378" t="str">
            <v>S385</v>
          </cell>
        </row>
        <row r="379">
          <cell r="B379">
            <v>12</v>
          </cell>
          <cell r="C379" t="str">
            <v>96_P1</v>
          </cell>
          <cell r="D379" t="str">
            <v>C071511</v>
          </cell>
          <cell r="E379" t="str">
            <v>S387</v>
          </cell>
        </row>
        <row r="380">
          <cell r="B380">
            <v>12</v>
          </cell>
          <cell r="C380" t="str">
            <v>96_P1</v>
          </cell>
          <cell r="D380" t="str">
            <v>C071512</v>
          </cell>
          <cell r="E380" t="str">
            <v>S388</v>
          </cell>
        </row>
        <row r="381">
          <cell r="B381">
            <v>12</v>
          </cell>
          <cell r="C381" t="str">
            <v>96_P1</v>
          </cell>
          <cell r="D381" t="str">
            <v>C071513</v>
          </cell>
          <cell r="E381" t="str">
            <v>S389</v>
          </cell>
        </row>
        <row r="382">
          <cell r="B382">
            <v>12</v>
          </cell>
          <cell r="C382" t="str">
            <v>96_P1</v>
          </cell>
          <cell r="D382" t="str">
            <v>C071515</v>
          </cell>
          <cell r="E382" t="str">
            <v>S391</v>
          </cell>
        </row>
        <row r="383">
          <cell r="B383">
            <v>12</v>
          </cell>
          <cell r="C383" t="str">
            <v>96_P1</v>
          </cell>
          <cell r="D383" t="str">
            <v>C071516</v>
          </cell>
          <cell r="E383" t="str">
            <v>S392</v>
          </cell>
        </row>
        <row r="384">
          <cell r="B384">
            <v>12</v>
          </cell>
          <cell r="C384" t="str">
            <v>96_P1</v>
          </cell>
          <cell r="D384" t="str">
            <v>C071517</v>
          </cell>
          <cell r="E384" t="str">
            <v>S393</v>
          </cell>
        </row>
        <row r="385">
          <cell r="B385">
            <v>12</v>
          </cell>
          <cell r="C385" t="str">
            <v>96_P1</v>
          </cell>
          <cell r="D385" t="str">
            <v>C071518</v>
          </cell>
          <cell r="E385" t="str">
            <v>S394</v>
          </cell>
        </row>
        <row r="386">
          <cell r="B386">
            <v>12</v>
          </cell>
          <cell r="C386" t="str">
            <v>96_P1</v>
          </cell>
          <cell r="D386" t="str">
            <v>C071519</v>
          </cell>
          <cell r="E386" t="str">
            <v>S395</v>
          </cell>
        </row>
        <row r="387">
          <cell r="B387">
            <v>12</v>
          </cell>
          <cell r="C387" t="str">
            <v>96_P1</v>
          </cell>
          <cell r="D387" t="str">
            <v>C071520</v>
          </cell>
          <cell r="E387" t="str">
            <v>S396</v>
          </cell>
        </row>
        <row r="388">
          <cell r="B388">
            <v>12</v>
          </cell>
          <cell r="C388" t="str">
            <v>96_P1</v>
          </cell>
          <cell r="D388" t="str">
            <v>C071521</v>
          </cell>
          <cell r="E388" t="str">
            <v>S397</v>
          </cell>
        </row>
        <row r="389">
          <cell r="B389">
            <v>12</v>
          </cell>
          <cell r="C389" t="str">
            <v>96_P1</v>
          </cell>
          <cell r="D389" t="str">
            <v>C071538</v>
          </cell>
          <cell r="E389" t="str">
            <v>S398</v>
          </cell>
        </row>
        <row r="390">
          <cell r="B390">
            <v>12</v>
          </cell>
          <cell r="C390" t="str">
            <v>96_P1</v>
          </cell>
          <cell r="D390" t="str">
            <v>C071539</v>
          </cell>
          <cell r="E390" t="str">
            <v>S399</v>
          </cell>
        </row>
        <row r="391">
          <cell r="B391">
            <v>12</v>
          </cell>
          <cell r="C391" t="str">
            <v>96_P1</v>
          </cell>
          <cell r="D391" t="str">
            <v>C071540</v>
          </cell>
          <cell r="E391" t="str">
            <v>S400</v>
          </cell>
        </row>
        <row r="392">
          <cell r="B392">
            <v>12</v>
          </cell>
          <cell r="C392" t="str">
            <v>96_P1</v>
          </cell>
          <cell r="D392" t="str">
            <v>C071541</v>
          </cell>
          <cell r="E392" t="str">
            <v>S401</v>
          </cell>
        </row>
        <row r="393">
          <cell r="B393">
            <v>12</v>
          </cell>
          <cell r="C393" t="str">
            <v>96_P1</v>
          </cell>
          <cell r="D393" t="str">
            <v>C071542</v>
          </cell>
          <cell r="E393" t="str">
            <v>S402</v>
          </cell>
        </row>
        <row r="394">
          <cell r="B394">
            <v>12</v>
          </cell>
          <cell r="C394" t="str">
            <v>96_P1</v>
          </cell>
          <cell r="D394" t="str">
            <v>C071543</v>
          </cell>
          <cell r="E394" t="str">
            <v>S403</v>
          </cell>
        </row>
        <row r="395">
          <cell r="B395">
            <v>12</v>
          </cell>
          <cell r="C395" t="str">
            <v>96_P1</v>
          </cell>
          <cell r="D395" t="str">
            <v>C071544</v>
          </cell>
          <cell r="E395" t="str">
            <v>S404</v>
          </cell>
        </row>
        <row r="396">
          <cell r="B396">
            <v>12</v>
          </cell>
          <cell r="C396" t="str">
            <v>96_P1</v>
          </cell>
          <cell r="D396" t="str">
            <v>C071545</v>
          </cell>
          <cell r="E396" t="str">
            <v>S405</v>
          </cell>
        </row>
        <row r="397">
          <cell r="B397">
            <v>12</v>
          </cell>
          <cell r="C397" t="str">
            <v>96_P1</v>
          </cell>
          <cell r="D397" t="str">
            <v>C071546</v>
          </cell>
          <cell r="E397" t="str">
            <v>S406</v>
          </cell>
        </row>
        <row r="398">
          <cell r="B398">
            <v>12</v>
          </cell>
          <cell r="C398" t="str">
            <v>96_P1</v>
          </cell>
          <cell r="D398" t="str">
            <v>C071547</v>
          </cell>
          <cell r="E398" t="str">
            <v>S407</v>
          </cell>
        </row>
        <row r="399">
          <cell r="B399">
            <v>12</v>
          </cell>
          <cell r="C399" t="str">
            <v>96_P1</v>
          </cell>
          <cell r="D399" t="str">
            <v>C071548</v>
          </cell>
          <cell r="E399" t="str">
            <v>S408</v>
          </cell>
        </row>
        <row r="400">
          <cell r="B400">
            <v>12</v>
          </cell>
          <cell r="C400" t="str">
            <v>96_P1</v>
          </cell>
          <cell r="D400" t="str">
            <v>C071549</v>
          </cell>
          <cell r="E400" t="str">
            <v>S409</v>
          </cell>
        </row>
        <row r="401">
          <cell r="B401">
            <v>12</v>
          </cell>
          <cell r="C401" t="str">
            <v>96_P1</v>
          </cell>
          <cell r="D401" t="str">
            <v>C071550</v>
          </cell>
          <cell r="E401" t="str">
            <v>S410</v>
          </cell>
        </row>
        <row r="402">
          <cell r="B402">
            <v>567</v>
          </cell>
          <cell r="C402" t="str">
            <v>24_V3</v>
          </cell>
          <cell r="D402" t="str">
            <v>K063384_R1</v>
          </cell>
          <cell r="E402" t="str">
            <v>S412</v>
          </cell>
        </row>
        <row r="403">
          <cell r="B403">
            <v>567</v>
          </cell>
          <cell r="C403" t="str">
            <v>24_V3</v>
          </cell>
          <cell r="D403" t="str">
            <v>K063385_R1</v>
          </cell>
          <cell r="E403" t="str">
            <v>S413</v>
          </cell>
        </row>
        <row r="404">
          <cell r="B404">
            <v>567</v>
          </cell>
          <cell r="C404" t="str">
            <v>24_V3</v>
          </cell>
          <cell r="D404" t="str">
            <v>K063392_R1</v>
          </cell>
          <cell r="E404" t="str">
            <v>S414</v>
          </cell>
        </row>
        <row r="405">
          <cell r="B405">
            <v>567</v>
          </cell>
          <cell r="C405" t="str">
            <v>24_V3</v>
          </cell>
          <cell r="D405" t="str">
            <v>K063403_R1</v>
          </cell>
          <cell r="E405" t="str">
            <v>S415</v>
          </cell>
        </row>
        <row r="406">
          <cell r="B406">
            <v>567</v>
          </cell>
          <cell r="C406" t="str">
            <v>24_V3</v>
          </cell>
          <cell r="D406" t="str">
            <v>K063409_R1</v>
          </cell>
          <cell r="E406" t="str">
            <v>S416</v>
          </cell>
        </row>
        <row r="407">
          <cell r="B407">
            <v>567</v>
          </cell>
          <cell r="C407" t="str">
            <v>24_V3</v>
          </cell>
          <cell r="D407" t="str">
            <v>K063413_R1</v>
          </cell>
          <cell r="E407" t="str">
            <v>S417</v>
          </cell>
        </row>
        <row r="408">
          <cell r="B408">
            <v>567</v>
          </cell>
          <cell r="C408" t="str">
            <v>24_V3</v>
          </cell>
          <cell r="D408" t="str">
            <v>K063433_R1</v>
          </cell>
          <cell r="E408" t="str">
            <v>S419</v>
          </cell>
        </row>
        <row r="409">
          <cell r="B409">
            <v>567</v>
          </cell>
          <cell r="C409" t="str">
            <v>24_V3</v>
          </cell>
          <cell r="D409" t="str">
            <v>K063435_R1</v>
          </cell>
          <cell r="E409" t="str">
            <v>S421</v>
          </cell>
        </row>
        <row r="410">
          <cell r="B410">
            <v>1238</v>
          </cell>
          <cell r="C410" t="str">
            <v>48_P2</v>
          </cell>
          <cell r="D410" t="str">
            <v>P004</v>
          </cell>
          <cell r="E410" t="str">
            <v>S422</v>
          </cell>
        </row>
        <row r="411">
          <cell r="B411">
            <v>1238</v>
          </cell>
          <cell r="C411" t="str">
            <v>48_P2</v>
          </cell>
          <cell r="D411" t="str">
            <v>P005</v>
          </cell>
          <cell r="E411" t="str">
            <v>S423</v>
          </cell>
        </row>
        <row r="412">
          <cell r="B412">
            <v>1238</v>
          </cell>
          <cell r="C412" t="str">
            <v>48_P2</v>
          </cell>
          <cell r="D412" t="str">
            <v>P006</v>
          </cell>
          <cell r="E412" t="str">
            <v>S424</v>
          </cell>
        </row>
        <row r="413">
          <cell r="B413">
            <v>1238</v>
          </cell>
          <cell r="C413" t="str">
            <v>48_P2</v>
          </cell>
          <cell r="D413" t="str">
            <v>P007</v>
          </cell>
          <cell r="E413" t="str">
            <v>S425</v>
          </cell>
        </row>
        <row r="414">
          <cell r="B414">
            <v>1238</v>
          </cell>
          <cell r="C414" t="str">
            <v>48_P2</v>
          </cell>
          <cell r="D414" t="str">
            <v>P008</v>
          </cell>
          <cell r="E414" t="str">
            <v>S426</v>
          </cell>
        </row>
        <row r="415">
          <cell r="B415">
            <v>1238</v>
          </cell>
          <cell r="C415" t="str">
            <v>48_P2</v>
          </cell>
          <cell r="D415" t="str">
            <v>P009</v>
          </cell>
          <cell r="E415" t="str">
            <v>S427</v>
          </cell>
        </row>
        <row r="416">
          <cell r="B416">
            <v>1238</v>
          </cell>
          <cell r="C416" t="str">
            <v>48_P2</v>
          </cell>
          <cell r="D416" t="str">
            <v>P010</v>
          </cell>
          <cell r="E416" t="str">
            <v>S428</v>
          </cell>
        </row>
        <row r="417">
          <cell r="B417">
            <v>1238</v>
          </cell>
          <cell r="C417" t="str">
            <v>48_P2</v>
          </cell>
          <cell r="D417" t="str">
            <v>P011</v>
          </cell>
          <cell r="E417" t="str">
            <v>S429</v>
          </cell>
        </row>
        <row r="418">
          <cell r="B418">
            <v>1238</v>
          </cell>
          <cell r="C418" t="str">
            <v>48_P2</v>
          </cell>
          <cell r="D418" t="str">
            <v>ST05774426</v>
          </cell>
          <cell r="E418" t="str">
            <v>S430</v>
          </cell>
        </row>
        <row r="419">
          <cell r="B419">
            <v>1238</v>
          </cell>
          <cell r="C419" t="str">
            <v>48_P2</v>
          </cell>
          <cell r="D419" t="str">
            <v>ST05787360</v>
          </cell>
          <cell r="E419" t="str">
            <v>S431</v>
          </cell>
        </row>
        <row r="420">
          <cell r="B420">
            <v>1238</v>
          </cell>
          <cell r="C420" t="str">
            <v>48_P2</v>
          </cell>
          <cell r="D420" t="str">
            <v>ST06926318</v>
          </cell>
          <cell r="E420" t="str">
            <v>S432</v>
          </cell>
        </row>
        <row r="421">
          <cell r="B421">
            <v>1238</v>
          </cell>
          <cell r="C421" t="str">
            <v>48_P2</v>
          </cell>
          <cell r="D421" t="str">
            <v>ST06930602</v>
          </cell>
          <cell r="E421" t="str">
            <v>S433</v>
          </cell>
        </row>
        <row r="422">
          <cell r="B422">
            <v>1238</v>
          </cell>
          <cell r="C422" t="str">
            <v>48_P2</v>
          </cell>
          <cell r="D422" t="str">
            <v>ST06940894</v>
          </cell>
          <cell r="E422" t="str">
            <v>S434</v>
          </cell>
        </row>
        <row r="423">
          <cell r="B423">
            <v>1238</v>
          </cell>
          <cell r="C423" t="str">
            <v>48_P2</v>
          </cell>
          <cell r="D423" t="str">
            <v>ST06956752</v>
          </cell>
          <cell r="E423" t="str">
            <v>S435</v>
          </cell>
        </row>
        <row r="424">
          <cell r="B424">
            <v>1238</v>
          </cell>
          <cell r="C424" t="str">
            <v>48_P2</v>
          </cell>
          <cell r="D424" t="str">
            <v>UB01566303</v>
          </cell>
          <cell r="E424" t="str">
            <v>S436</v>
          </cell>
        </row>
        <row r="425">
          <cell r="B425">
            <v>13</v>
          </cell>
          <cell r="C425" t="str">
            <v>60_P1</v>
          </cell>
          <cell r="D425" t="str">
            <v>VCS-C073343</v>
          </cell>
          <cell r="E425" t="str">
            <v>S437</v>
          </cell>
        </row>
        <row r="426">
          <cell r="B426">
            <v>13</v>
          </cell>
          <cell r="C426" t="str">
            <v>60_P1</v>
          </cell>
          <cell r="D426" t="str">
            <v>VCS-C073344</v>
          </cell>
          <cell r="E426" t="str">
            <v>S438</v>
          </cell>
        </row>
        <row r="427">
          <cell r="B427">
            <v>13</v>
          </cell>
          <cell r="C427" t="str">
            <v>60_P1</v>
          </cell>
          <cell r="D427" t="str">
            <v>VCS-C073345</v>
          </cell>
          <cell r="E427" t="str">
            <v>S439</v>
          </cell>
        </row>
        <row r="428">
          <cell r="B428">
            <v>13</v>
          </cell>
          <cell r="C428" t="str">
            <v>60_P1</v>
          </cell>
          <cell r="D428" t="str">
            <v>VCS-C073347</v>
          </cell>
          <cell r="E428" t="str">
            <v>S440</v>
          </cell>
        </row>
        <row r="429">
          <cell r="B429">
            <v>13</v>
          </cell>
          <cell r="C429" t="str">
            <v>60_P1</v>
          </cell>
          <cell r="D429" t="str">
            <v>VCS-C073349</v>
          </cell>
          <cell r="E429" t="str">
            <v>S441</v>
          </cell>
        </row>
        <row r="430">
          <cell r="B430">
            <v>13</v>
          </cell>
          <cell r="C430" t="str">
            <v>60_P1</v>
          </cell>
          <cell r="D430" t="str">
            <v>VCS-C073351</v>
          </cell>
          <cell r="E430" t="str">
            <v>S442</v>
          </cell>
        </row>
        <row r="431">
          <cell r="B431">
            <v>13</v>
          </cell>
          <cell r="C431" t="str">
            <v>60_P1</v>
          </cell>
          <cell r="D431" t="str">
            <v>VCS-C073352</v>
          </cell>
          <cell r="E431" t="str">
            <v>S443</v>
          </cell>
        </row>
        <row r="432">
          <cell r="B432">
            <v>13</v>
          </cell>
          <cell r="C432" t="str">
            <v>60_P1</v>
          </cell>
          <cell r="D432" t="str">
            <v>VCS-C073356</v>
          </cell>
          <cell r="E432" t="str">
            <v>S444</v>
          </cell>
        </row>
        <row r="433">
          <cell r="B433">
            <v>13</v>
          </cell>
          <cell r="C433" t="str">
            <v>60_P1</v>
          </cell>
          <cell r="D433" t="str">
            <v>VCS-C073357</v>
          </cell>
          <cell r="E433" t="str">
            <v>S445</v>
          </cell>
        </row>
        <row r="434">
          <cell r="B434">
            <v>13</v>
          </cell>
          <cell r="C434" t="str">
            <v>60_P1</v>
          </cell>
          <cell r="D434" t="str">
            <v>VCS-C073358</v>
          </cell>
          <cell r="E434" t="str">
            <v>S446</v>
          </cell>
        </row>
        <row r="435">
          <cell r="B435">
            <v>13</v>
          </cell>
          <cell r="C435" t="str">
            <v>60_P1</v>
          </cell>
          <cell r="D435" t="str">
            <v>VCS-C073360</v>
          </cell>
          <cell r="E435" t="str">
            <v>S447</v>
          </cell>
        </row>
        <row r="436">
          <cell r="B436">
            <v>13</v>
          </cell>
          <cell r="C436" t="str">
            <v>60_P1</v>
          </cell>
          <cell r="D436" t="str">
            <v>VCS-C073361</v>
          </cell>
          <cell r="E436" t="str">
            <v>S448</v>
          </cell>
        </row>
        <row r="437">
          <cell r="B437">
            <v>13</v>
          </cell>
          <cell r="C437" t="str">
            <v>60_P1</v>
          </cell>
          <cell r="D437" t="str">
            <v>VCS-C073362</v>
          </cell>
          <cell r="E437" t="str">
            <v>S449</v>
          </cell>
        </row>
        <row r="438">
          <cell r="B438">
            <v>13</v>
          </cell>
          <cell r="C438" t="str">
            <v>60_P1</v>
          </cell>
          <cell r="D438" t="str">
            <v>VCS-C073363</v>
          </cell>
          <cell r="E438" t="str">
            <v>S450</v>
          </cell>
        </row>
        <row r="439">
          <cell r="B439">
            <v>13</v>
          </cell>
          <cell r="C439" t="str">
            <v>60_P1</v>
          </cell>
          <cell r="D439" t="str">
            <v>VCS-C073364</v>
          </cell>
          <cell r="E439" t="str">
            <v>S451</v>
          </cell>
        </row>
        <row r="440">
          <cell r="B440">
            <v>13</v>
          </cell>
          <cell r="C440" t="str">
            <v>60_P1</v>
          </cell>
          <cell r="D440" t="str">
            <v>VCS-C073365</v>
          </cell>
          <cell r="E440" t="str">
            <v>S452</v>
          </cell>
        </row>
        <row r="441">
          <cell r="B441">
            <v>13</v>
          </cell>
          <cell r="C441" t="str">
            <v>60_P1</v>
          </cell>
          <cell r="D441" t="str">
            <v>VCS-C073366</v>
          </cell>
          <cell r="E441" t="str">
            <v>S453</v>
          </cell>
        </row>
        <row r="442">
          <cell r="B442">
            <v>13</v>
          </cell>
          <cell r="C442" t="str">
            <v>60_P1</v>
          </cell>
          <cell r="D442" t="str">
            <v>VCS-C073367</v>
          </cell>
          <cell r="E442" t="str">
            <v>S454</v>
          </cell>
        </row>
        <row r="443">
          <cell r="B443">
            <v>13</v>
          </cell>
          <cell r="C443" t="str">
            <v>60_P1</v>
          </cell>
          <cell r="D443" t="str">
            <v>VCS-C073368</v>
          </cell>
          <cell r="E443" t="str">
            <v>S455</v>
          </cell>
        </row>
        <row r="444">
          <cell r="B444">
            <v>13</v>
          </cell>
          <cell r="C444" t="str">
            <v>60_P1</v>
          </cell>
          <cell r="D444" t="str">
            <v>VCS-C073369</v>
          </cell>
          <cell r="E444" t="str">
            <v>S456</v>
          </cell>
        </row>
        <row r="445">
          <cell r="B445">
            <v>13</v>
          </cell>
          <cell r="C445" t="str">
            <v>60_P1</v>
          </cell>
          <cell r="D445" t="str">
            <v>VCS-C073370</v>
          </cell>
          <cell r="E445" t="str">
            <v>S457</v>
          </cell>
        </row>
        <row r="446">
          <cell r="B446">
            <v>13</v>
          </cell>
          <cell r="C446" t="str">
            <v>60_P1</v>
          </cell>
          <cell r="D446" t="str">
            <v>VCS-C073371</v>
          </cell>
          <cell r="E446" t="str">
            <v>S458</v>
          </cell>
        </row>
        <row r="447">
          <cell r="B447">
            <v>13</v>
          </cell>
          <cell r="C447" t="str">
            <v>60_P1</v>
          </cell>
          <cell r="D447" t="str">
            <v>VCS-C073372</v>
          </cell>
          <cell r="E447" t="str">
            <v>S459</v>
          </cell>
        </row>
        <row r="448">
          <cell r="B448">
            <v>13</v>
          </cell>
          <cell r="C448" t="str">
            <v>60_P1</v>
          </cell>
          <cell r="D448" t="str">
            <v>VCS-C073378</v>
          </cell>
          <cell r="E448" t="str">
            <v>S460</v>
          </cell>
        </row>
        <row r="449">
          <cell r="B449">
            <v>13</v>
          </cell>
          <cell r="C449" t="str">
            <v>60_P1</v>
          </cell>
          <cell r="D449" t="str">
            <v>VCS-C073379</v>
          </cell>
          <cell r="E449" t="str">
            <v>S461</v>
          </cell>
        </row>
        <row r="450">
          <cell r="B450">
            <v>13</v>
          </cell>
          <cell r="C450" t="str">
            <v>60_P1</v>
          </cell>
          <cell r="D450" t="str">
            <v>VCS-C073380</v>
          </cell>
          <cell r="E450" t="str">
            <v>S462</v>
          </cell>
        </row>
        <row r="451">
          <cell r="B451">
            <v>13</v>
          </cell>
          <cell r="C451" t="str">
            <v>60_P1</v>
          </cell>
          <cell r="D451" t="str">
            <v>VCS-C073383</v>
          </cell>
          <cell r="E451" t="str">
            <v>S463</v>
          </cell>
        </row>
        <row r="452">
          <cell r="B452">
            <v>13</v>
          </cell>
          <cell r="C452" t="str">
            <v>60_P1</v>
          </cell>
          <cell r="D452" t="str">
            <v>VCS-C073386</v>
          </cell>
          <cell r="E452" t="str">
            <v>S464</v>
          </cell>
        </row>
        <row r="453">
          <cell r="B453">
            <v>13</v>
          </cell>
          <cell r="C453" t="str">
            <v>60_P1</v>
          </cell>
          <cell r="D453" t="str">
            <v>VCS-C073407</v>
          </cell>
          <cell r="E453" t="str">
            <v>S465</v>
          </cell>
        </row>
        <row r="454">
          <cell r="B454">
            <v>13</v>
          </cell>
          <cell r="C454" t="str">
            <v>60_P1</v>
          </cell>
          <cell r="D454" t="str">
            <v>VCS-C073408</v>
          </cell>
          <cell r="E454" t="str">
            <v>S466</v>
          </cell>
        </row>
        <row r="455">
          <cell r="B455">
            <v>13</v>
          </cell>
          <cell r="C455" t="str">
            <v>60_P1</v>
          </cell>
          <cell r="D455" t="str">
            <v>VCS-C073409</v>
          </cell>
          <cell r="E455" t="str">
            <v>S467</v>
          </cell>
        </row>
        <row r="456">
          <cell r="B456">
            <v>13</v>
          </cell>
          <cell r="C456" t="str">
            <v>60_P1</v>
          </cell>
          <cell r="D456" t="str">
            <v>VCS-C073410</v>
          </cell>
          <cell r="E456" t="str">
            <v>S468</v>
          </cell>
        </row>
        <row r="457">
          <cell r="B457">
            <v>13</v>
          </cell>
          <cell r="C457" t="str">
            <v>60_P1</v>
          </cell>
          <cell r="D457" t="str">
            <v>VCS-C073411</v>
          </cell>
          <cell r="E457" t="str">
            <v>S469</v>
          </cell>
        </row>
        <row r="458">
          <cell r="B458">
            <v>13</v>
          </cell>
          <cell r="C458" t="str">
            <v>60_P1</v>
          </cell>
          <cell r="D458" t="str">
            <v>VCS-C073412</v>
          </cell>
          <cell r="E458" t="str">
            <v>S470</v>
          </cell>
        </row>
        <row r="459">
          <cell r="B459">
            <v>13</v>
          </cell>
          <cell r="C459" t="str">
            <v>60_P1</v>
          </cell>
          <cell r="D459" t="str">
            <v>VCS-C073414</v>
          </cell>
          <cell r="E459" t="str">
            <v>S471</v>
          </cell>
        </row>
        <row r="460">
          <cell r="B460">
            <v>13</v>
          </cell>
          <cell r="C460" t="str">
            <v>60_P1</v>
          </cell>
          <cell r="D460" t="str">
            <v>VCS-C073415</v>
          </cell>
          <cell r="E460" t="str">
            <v>S472</v>
          </cell>
        </row>
        <row r="461">
          <cell r="B461">
            <v>13</v>
          </cell>
          <cell r="C461" t="str">
            <v>60_P1</v>
          </cell>
          <cell r="D461" t="str">
            <v>VCS-C073419</v>
          </cell>
          <cell r="E461" t="str">
            <v>S473</v>
          </cell>
        </row>
        <row r="462">
          <cell r="B462">
            <v>13</v>
          </cell>
          <cell r="C462" t="str">
            <v>60_P1</v>
          </cell>
          <cell r="D462" t="str">
            <v>VCS-C073421</v>
          </cell>
          <cell r="E462" t="str">
            <v>S474</v>
          </cell>
        </row>
        <row r="463">
          <cell r="B463">
            <v>13</v>
          </cell>
          <cell r="C463" t="str">
            <v>60_P1</v>
          </cell>
          <cell r="D463" t="str">
            <v>VCS-C073423</v>
          </cell>
          <cell r="E463" t="str">
            <v>S475</v>
          </cell>
        </row>
        <row r="464">
          <cell r="B464">
            <v>13</v>
          </cell>
          <cell r="C464" t="str">
            <v>60_P1</v>
          </cell>
          <cell r="D464" t="str">
            <v>VCS-C073424</v>
          </cell>
          <cell r="E464" t="str">
            <v>S476</v>
          </cell>
        </row>
        <row r="465">
          <cell r="B465">
            <v>13</v>
          </cell>
          <cell r="C465" t="str">
            <v>60_P1</v>
          </cell>
          <cell r="D465" t="str">
            <v>VCS-C073425</v>
          </cell>
          <cell r="E465" t="str">
            <v>S477</v>
          </cell>
        </row>
        <row r="466">
          <cell r="B466">
            <v>13</v>
          </cell>
          <cell r="C466" t="str">
            <v>60_P1</v>
          </cell>
          <cell r="D466" t="str">
            <v>VCS-C073426</v>
          </cell>
          <cell r="E466" t="str">
            <v>S478</v>
          </cell>
        </row>
        <row r="467">
          <cell r="B467">
            <v>13</v>
          </cell>
          <cell r="C467" t="str">
            <v>60_P1</v>
          </cell>
          <cell r="D467" t="str">
            <v>VCS-C073427-B</v>
          </cell>
          <cell r="E467" t="str">
            <v>S479</v>
          </cell>
        </row>
        <row r="468">
          <cell r="B468">
            <v>13</v>
          </cell>
          <cell r="C468" t="str">
            <v>60_P1</v>
          </cell>
          <cell r="D468" t="str">
            <v>VCS-C073430</v>
          </cell>
          <cell r="E468" t="str">
            <v>S480</v>
          </cell>
        </row>
        <row r="469">
          <cell r="B469">
            <v>13</v>
          </cell>
          <cell r="C469" t="str">
            <v>60_P1</v>
          </cell>
          <cell r="D469" t="str">
            <v>VCS-C073431</v>
          </cell>
          <cell r="E469" t="str">
            <v>S481</v>
          </cell>
        </row>
        <row r="470">
          <cell r="B470">
            <v>13</v>
          </cell>
          <cell r="C470" t="str">
            <v>60_P1</v>
          </cell>
          <cell r="D470" t="str">
            <v>VCS-C073432</v>
          </cell>
          <cell r="E470" t="str">
            <v>S482</v>
          </cell>
        </row>
        <row r="471">
          <cell r="B471">
            <v>13</v>
          </cell>
          <cell r="C471" t="str">
            <v>60_P1</v>
          </cell>
          <cell r="D471" t="str">
            <v>VCS-C073435</v>
          </cell>
          <cell r="E471" t="str">
            <v>S483</v>
          </cell>
        </row>
        <row r="472">
          <cell r="B472">
            <v>13</v>
          </cell>
          <cell r="C472" t="str">
            <v>60_P1</v>
          </cell>
          <cell r="D472" t="str">
            <v>VCS-C073436</v>
          </cell>
          <cell r="E472" t="str">
            <v>S484</v>
          </cell>
        </row>
        <row r="473">
          <cell r="B473">
            <v>13</v>
          </cell>
          <cell r="C473" t="str">
            <v>60_P1</v>
          </cell>
          <cell r="D473" t="str">
            <v>VCS-C073437</v>
          </cell>
          <cell r="E473" t="str">
            <v>S485</v>
          </cell>
        </row>
        <row r="474">
          <cell r="B474">
            <v>13</v>
          </cell>
          <cell r="C474" t="str">
            <v>60_P1</v>
          </cell>
          <cell r="D474" t="str">
            <v>VCS-C073439</v>
          </cell>
          <cell r="E474" t="str">
            <v>S486</v>
          </cell>
        </row>
        <row r="475">
          <cell r="B475">
            <v>13</v>
          </cell>
          <cell r="C475" t="str">
            <v>60_P1</v>
          </cell>
          <cell r="D475" t="str">
            <v>VCS-C073440</v>
          </cell>
          <cell r="E475" t="str">
            <v>S487</v>
          </cell>
        </row>
        <row r="476">
          <cell r="B476">
            <v>13</v>
          </cell>
          <cell r="C476" t="str">
            <v>60_P1</v>
          </cell>
          <cell r="D476" t="str">
            <v>VCS-C073441</v>
          </cell>
          <cell r="E476" t="str">
            <v>S488</v>
          </cell>
        </row>
        <row r="477">
          <cell r="B477">
            <v>13</v>
          </cell>
          <cell r="C477" t="str">
            <v>60_P1</v>
          </cell>
          <cell r="D477" t="str">
            <v>VCS-C073442</v>
          </cell>
          <cell r="E477" t="str">
            <v>S489</v>
          </cell>
        </row>
        <row r="478">
          <cell r="B478">
            <v>13</v>
          </cell>
          <cell r="C478" t="str">
            <v>60_P1</v>
          </cell>
          <cell r="D478" t="str">
            <v>VCS-C073444</v>
          </cell>
          <cell r="E478" t="str">
            <v>S490</v>
          </cell>
        </row>
        <row r="479">
          <cell r="B479">
            <v>13</v>
          </cell>
          <cell r="C479" t="str">
            <v>60_P1</v>
          </cell>
          <cell r="D479" t="str">
            <v>VCS-C073445</v>
          </cell>
          <cell r="E479" t="str">
            <v>S491</v>
          </cell>
        </row>
        <row r="480">
          <cell r="B480">
            <v>13</v>
          </cell>
          <cell r="C480" t="str">
            <v>60_P1</v>
          </cell>
          <cell r="D480" t="str">
            <v>VCS-C073446</v>
          </cell>
          <cell r="E480" t="str">
            <v>S492</v>
          </cell>
        </row>
      </sheetData>
    </sheetDataSet>
  </externalBook>
</externalLink>
</file>

<file path=xl/richData/_rels/richValueRel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png"/><Relationship Id="rId21" Type="http://schemas.openxmlformats.org/officeDocument/2006/relationships/image" Target="../media/image21.png"/><Relationship Id="rId42" Type="http://schemas.openxmlformats.org/officeDocument/2006/relationships/image" Target="../media/image42.png"/><Relationship Id="rId47" Type="http://schemas.openxmlformats.org/officeDocument/2006/relationships/image" Target="../media/image47.png"/><Relationship Id="rId63" Type="http://schemas.openxmlformats.org/officeDocument/2006/relationships/image" Target="../media/image63.png"/><Relationship Id="rId68" Type="http://schemas.openxmlformats.org/officeDocument/2006/relationships/image" Target="../media/image68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9" Type="http://schemas.openxmlformats.org/officeDocument/2006/relationships/image" Target="../media/image29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53" Type="http://schemas.openxmlformats.org/officeDocument/2006/relationships/image" Target="../media/image53.png"/><Relationship Id="rId58" Type="http://schemas.openxmlformats.org/officeDocument/2006/relationships/image" Target="../media/image58.png"/><Relationship Id="rId66" Type="http://schemas.openxmlformats.org/officeDocument/2006/relationships/image" Target="../media/image66.png"/><Relationship Id="rId5" Type="http://schemas.openxmlformats.org/officeDocument/2006/relationships/image" Target="../media/image5.png"/><Relationship Id="rId61" Type="http://schemas.openxmlformats.org/officeDocument/2006/relationships/image" Target="../media/image61.png"/><Relationship Id="rId19" Type="http://schemas.openxmlformats.org/officeDocument/2006/relationships/image" Target="../media/image1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43" Type="http://schemas.openxmlformats.org/officeDocument/2006/relationships/image" Target="../media/image43.png"/><Relationship Id="rId48" Type="http://schemas.openxmlformats.org/officeDocument/2006/relationships/image" Target="../media/image48.png"/><Relationship Id="rId56" Type="http://schemas.openxmlformats.org/officeDocument/2006/relationships/image" Target="../media/image56.png"/><Relationship Id="rId64" Type="http://schemas.openxmlformats.org/officeDocument/2006/relationships/image" Target="../media/image64.png"/><Relationship Id="rId69" Type="http://schemas.openxmlformats.org/officeDocument/2006/relationships/image" Target="../media/image69.png"/><Relationship Id="rId8" Type="http://schemas.openxmlformats.org/officeDocument/2006/relationships/image" Target="../media/image8.png"/><Relationship Id="rId51" Type="http://schemas.openxmlformats.org/officeDocument/2006/relationships/image" Target="../media/image51.png"/><Relationship Id="rId72" Type="http://schemas.openxmlformats.org/officeDocument/2006/relationships/image" Target="../media/image72.png"/><Relationship Id="rId3" Type="http://schemas.openxmlformats.org/officeDocument/2006/relationships/image" Target="../media/image3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46" Type="http://schemas.openxmlformats.org/officeDocument/2006/relationships/image" Target="../media/image46.png"/><Relationship Id="rId59" Type="http://schemas.openxmlformats.org/officeDocument/2006/relationships/image" Target="../media/image59.png"/><Relationship Id="rId67" Type="http://schemas.openxmlformats.org/officeDocument/2006/relationships/image" Target="../media/image67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Relationship Id="rId54" Type="http://schemas.openxmlformats.org/officeDocument/2006/relationships/image" Target="../media/image54.png"/><Relationship Id="rId62" Type="http://schemas.openxmlformats.org/officeDocument/2006/relationships/image" Target="../media/image62.png"/><Relationship Id="rId70" Type="http://schemas.openxmlformats.org/officeDocument/2006/relationships/image" Target="../media/image7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49" Type="http://schemas.openxmlformats.org/officeDocument/2006/relationships/image" Target="../media/image49.png"/><Relationship Id="rId57" Type="http://schemas.openxmlformats.org/officeDocument/2006/relationships/image" Target="../media/image57.png"/><Relationship Id="rId10" Type="http://schemas.openxmlformats.org/officeDocument/2006/relationships/image" Target="../media/image10.png"/><Relationship Id="rId31" Type="http://schemas.openxmlformats.org/officeDocument/2006/relationships/image" Target="../media/image31.png"/><Relationship Id="rId44" Type="http://schemas.openxmlformats.org/officeDocument/2006/relationships/image" Target="../media/image44.png"/><Relationship Id="rId52" Type="http://schemas.openxmlformats.org/officeDocument/2006/relationships/image" Target="../media/image52.png"/><Relationship Id="rId60" Type="http://schemas.openxmlformats.org/officeDocument/2006/relationships/image" Target="../media/image60.png"/><Relationship Id="rId65" Type="http://schemas.openxmlformats.org/officeDocument/2006/relationships/image" Target="../media/image65.png"/><Relationship Id="rId73" Type="http://schemas.openxmlformats.org/officeDocument/2006/relationships/image" Target="../media/image73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9" Type="http://schemas.openxmlformats.org/officeDocument/2006/relationships/image" Target="../media/image39.png"/><Relationship Id="rId34" Type="http://schemas.openxmlformats.org/officeDocument/2006/relationships/image" Target="../media/image34.png"/><Relationship Id="rId50" Type="http://schemas.openxmlformats.org/officeDocument/2006/relationships/image" Target="../media/image50.png"/><Relationship Id="rId55" Type="http://schemas.openxmlformats.org/officeDocument/2006/relationships/image" Target="../media/image55.png"/><Relationship Id="rId7" Type="http://schemas.openxmlformats.org/officeDocument/2006/relationships/image" Target="../media/image7.png"/><Relationship Id="rId71" Type="http://schemas.openxmlformats.org/officeDocument/2006/relationships/image" Target="../media/image7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73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  <rv s="0">
    <v>10</v>
    <v>5</v>
  </rv>
  <rv s="0">
    <v>11</v>
    <v>5</v>
  </rv>
  <rv s="0">
    <v>12</v>
    <v>5</v>
  </rv>
  <rv s="0">
    <v>13</v>
    <v>5</v>
  </rv>
  <rv s="0">
    <v>14</v>
    <v>5</v>
  </rv>
  <rv s="0">
    <v>15</v>
    <v>5</v>
  </rv>
  <rv s="0">
    <v>16</v>
    <v>5</v>
  </rv>
  <rv s="0">
    <v>17</v>
    <v>5</v>
  </rv>
  <rv s="0">
    <v>18</v>
    <v>5</v>
  </rv>
  <rv s="0">
    <v>19</v>
    <v>5</v>
  </rv>
  <rv s="0">
    <v>20</v>
    <v>5</v>
  </rv>
  <rv s="0">
    <v>21</v>
    <v>5</v>
  </rv>
  <rv s="0">
    <v>22</v>
    <v>5</v>
  </rv>
  <rv s="0">
    <v>23</v>
    <v>5</v>
  </rv>
  <rv s="0">
    <v>24</v>
    <v>5</v>
  </rv>
  <rv s="0">
    <v>25</v>
    <v>5</v>
  </rv>
  <rv s="0">
    <v>26</v>
    <v>5</v>
  </rv>
  <rv s="0">
    <v>27</v>
    <v>5</v>
  </rv>
  <rv s="0">
    <v>28</v>
    <v>5</v>
  </rv>
  <rv s="0">
    <v>29</v>
    <v>5</v>
  </rv>
  <rv s="0">
    <v>30</v>
    <v>5</v>
  </rv>
  <rv s="0">
    <v>31</v>
    <v>5</v>
  </rv>
  <rv s="0">
    <v>32</v>
    <v>5</v>
  </rv>
  <rv s="0">
    <v>33</v>
    <v>5</v>
  </rv>
  <rv s="0">
    <v>34</v>
    <v>5</v>
  </rv>
  <rv s="0">
    <v>35</v>
    <v>5</v>
  </rv>
  <rv s="0">
    <v>36</v>
    <v>5</v>
  </rv>
  <rv s="0">
    <v>37</v>
    <v>5</v>
  </rv>
  <rv s="0">
    <v>38</v>
    <v>5</v>
  </rv>
  <rv s="0">
    <v>39</v>
    <v>5</v>
  </rv>
  <rv s="0">
    <v>40</v>
    <v>5</v>
  </rv>
  <rv s="0">
    <v>41</v>
    <v>5</v>
  </rv>
  <rv s="0">
    <v>42</v>
    <v>5</v>
  </rv>
  <rv s="0">
    <v>43</v>
    <v>5</v>
  </rv>
  <rv s="0">
    <v>44</v>
    <v>5</v>
  </rv>
  <rv s="0">
    <v>45</v>
    <v>5</v>
  </rv>
  <rv s="0">
    <v>46</v>
    <v>5</v>
  </rv>
  <rv s="0">
    <v>47</v>
    <v>5</v>
  </rv>
  <rv s="0">
    <v>48</v>
    <v>5</v>
  </rv>
  <rv s="0">
    <v>49</v>
    <v>5</v>
  </rv>
  <rv s="0">
    <v>50</v>
    <v>5</v>
  </rv>
  <rv s="0">
    <v>51</v>
    <v>5</v>
  </rv>
  <rv s="0">
    <v>52</v>
    <v>5</v>
  </rv>
  <rv s="0">
    <v>53</v>
    <v>5</v>
  </rv>
  <rv s="0">
    <v>54</v>
    <v>5</v>
  </rv>
  <rv s="0">
    <v>55</v>
    <v>5</v>
  </rv>
  <rv s="0">
    <v>56</v>
    <v>5</v>
  </rv>
  <rv s="0">
    <v>57</v>
    <v>5</v>
  </rv>
  <rv s="0">
    <v>58</v>
    <v>5</v>
  </rv>
  <rv s="0">
    <v>59</v>
    <v>5</v>
  </rv>
  <rv s="0">
    <v>60</v>
    <v>5</v>
  </rv>
  <rv s="0">
    <v>61</v>
    <v>5</v>
  </rv>
  <rv s="0">
    <v>62</v>
    <v>5</v>
  </rv>
  <rv s="0">
    <v>63</v>
    <v>5</v>
  </rv>
  <rv s="0">
    <v>64</v>
    <v>5</v>
  </rv>
  <rv s="0">
    <v>65</v>
    <v>5</v>
  </rv>
  <rv s="0">
    <v>66</v>
    <v>5</v>
  </rv>
  <rv s="0">
    <v>67</v>
    <v>5</v>
  </rv>
  <rv s="0">
    <v>68</v>
    <v>5</v>
  </rv>
  <rv s="0">
    <v>69</v>
    <v>5</v>
  </rv>
  <rv s="0">
    <v>70</v>
    <v>5</v>
  </rv>
  <rv s="0">
    <v>71</v>
    <v>5</v>
  </rv>
  <rv s="0">
    <v>72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  <rel r:id="rId16"/>
  <rel r:id="rId17"/>
  <rel r:id="rId18"/>
  <rel r:id="rId19"/>
  <rel r:id="rId20"/>
  <rel r:id="rId21"/>
  <rel r:id="rId22"/>
  <rel r:id="rId23"/>
  <rel r:id="rId24"/>
  <rel r:id="rId25"/>
  <rel r:id="rId26"/>
  <rel r:id="rId27"/>
  <rel r:id="rId28"/>
  <rel r:id="rId29"/>
  <rel r:id="rId30"/>
  <rel r:id="rId31"/>
  <rel r:id="rId32"/>
  <rel r:id="rId33"/>
  <rel r:id="rId34"/>
  <rel r:id="rId35"/>
  <rel r:id="rId36"/>
  <rel r:id="rId37"/>
  <rel r:id="rId38"/>
  <rel r:id="rId39"/>
  <rel r:id="rId40"/>
  <rel r:id="rId41"/>
  <rel r:id="rId42"/>
  <rel r:id="rId43"/>
  <rel r:id="rId44"/>
  <rel r:id="rId45"/>
  <rel r:id="rId46"/>
  <rel r:id="rId47"/>
  <rel r:id="rId48"/>
  <rel r:id="rId49"/>
  <rel r:id="rId50"/>
  <rel r:id="rId51"/>
  <rel r:id="rId52"/>
  <rel r:id="rId53"/>
  <rel r:id="rId54"/>
  <rel r:id="rId55"/>
  <rel r:id="rId56"/>
  <rel r:id="rId57"/>
  <rel r:id="rId58"/>
  <rel r:id="rId59"/>
  <rel r:id="rId60"/>
  <rel r:id="rId61"/>
  <rel r:id="rId62"/>
  <rel r:id="rId63"/>
  <rel r:id="rId64"/>
  <rel r:id="rId65"/>
  <rel r:id="rId66"/>
  <rel r:id="rId67"/>
  <rel r:id="rId68"/>
  <rel r:id="rId69"/>
  <rel r:id="rId70"/>
  <rel r:id="rId71"/>
  <rel r:id="rId72"/>
  <rel r:id="rId73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8E2599-6E3D-497D-A519-23C9CC7F5A5C}">
  <dimension ref="A2:H31"/>
  <sheetViews>
    <sheetView zoomScale="55" zoomScaleNormal="55" workbookViewId="0">
      <selection activeCell="L17" sqref="L17"/>
    </sheetView>
  </sheetViews>
  <sheetFormatPr defaultRowHeight="14.4" x14ac:dyDescent="0.3"/>
  <cols>
    <col min="1" max="1" width="38.88671875" customWidth="1"/>
    <col min="2" max="8" width="14.44140625" customWidth="1"/>
    <col min="10" max="10" width="11.33203125" customWidth="1"/>
  </cols>
  <sheetData>
    <row r="2" spans="1:8" ht="24" customHeight="1" x14ac:dyDescent="0.3">
      <c r="A2" s="15" t="s">
        <v>0</v>
      </c>
      <c r="B2" s="30" t="s">
        <v>1</v>
      </c>
      <c r="C2" s="30" t="s">
        <v>2</v>
      </c>
      <c r="D2" s="30" t="s">
        <v>3</v>
      </c>
      <c r="E2" s="30" t="s">
        <v>94</v>
      </c>
      <c r="F2" s="30" t="s">
        <v>4</v>
      </c>
      <c r="G2" s="30" t="s">
        <v>5</v>
      </c>
      <c r="H2" s="30" t="s">
        <v>6</v>
      </c>
    </row>
    <row r="3" spans="1:8" x14ac:dyDescent="0.3">
      <c r="A3" s="16" t="s">
        <v>7</v>
      </c>
      <c r="B3" s="31">
        <v>277</v>
      </c>
      <c r="C3" s="31">
        <v>40</v>
      </c>
      <c r="D3" s="31">
        <v>51</v>
      </c>
      <c r="E3" s="31">
        <v>368</v>
      </c>
      <c r="F3" s="31">
        <v>69</v>
      </c>
      <c r="G3" s="31">
        <v>78</v>
      </c>
      <c r="H3" s="32">
        <v>515</v>
      </c>
    </row>
    <row r="4" spans="1:8" x14ac:dyDescent="0.3">
      <c r="A4" s="20" t="s">
        <v>96</v>
      </c>
      <c r="B4" s="33">
        <v>260</v>
      </c>
      <c r="C4" s="33">
        <v>40</v>
      </c>
      <c r="D4" s="33">
        <v>47</v>
      </c>
      <c r="E4" s="33">
        <v>347</v>
      </c>
      <c r="F4" s="33">
        <v>68</v>
      </c>
      <c r="G4" s="33">
        <v>64</v>
      </c>
      <c r="H4" s="32">
        <v>479</v>
      </c>
    </row>
    <row r="5" spans="1:8" ht="10.050000000000001" customHeight="1" x14ac:dyDescent="0.3">
      <c r="A5" s="28"/>
      <c r="B5" s="14"/>
      <c r="C5" s="14"/>
      <c r="D5" s="14"/>
      <c r="E5" s="14"/>
      <c r="F5" s="14"/>
      <c r="G5" s="14"/>
      <c r="H5" s="14"/>
    </row>
    <row r="6" spans="1:8" ht="24" customHeight="1" x14ac:dyDescent="0.3">
      <c r="A6" s="15" t="s">
        <v>0</v>
      </c>
      <c r="B6" s="30" t="s">
        <v>1</v>
      </c>
      <c r="C6" s="30" t="s">
        <v>2</v>
      </c>
      <c r="D6" s="30" t="s">
        <v>3</v>
      </c>
      <c r="E6" s="30" t="s">
        <v>94</v>
      </c>
      <c r="F6" s="30" t="s">
        <v>4</v>
      </c>
      <c r="G6" s="30" t="s">
        <v>5</v>
      </c>
      <c r="H6" s="30" t="s">
        <v>6</v>
      </c>
    </row>
    <row r="7" spans="1:8" x14ac:dyDescent="0.3">
      <c r="A7" s="16" t="s">
        <v>95</v>
      </c>
      <c r="B7" s="31">
        <v>260</v>
      </c>
      <c r="C7" s="31">
        <v>40</v>
      </c>
      <c r="D7" s="31">
        <v>47</v>
      </c>
      <c r="E7" s="31">
        <f>SUM(B7:D7)</f>
        <v>347</v>
      </c>
      <c r="F7" s="31">
        <v>68</v>
      </c>
      <c r="G7" s="31">
        <v>64</v>
      </c>
      <c r="H7" s="32">
        <v>479</v>
      </c>
    </row>
    <row r="8" spans="1:8" x14ac:dyDescent="0.3">
      <c r="A8" s="20" t="s">
        <v>8</v>
      </c>
      <c r="B8" s="33">
        <v>282</v>
      </c>
      <c r="C8" s="33">
        <v>38</v>
      </c>
      <c r="D8" s="33">
        <v>48</v>
      </c>
      <c r="E8" s="33">
        <f>SUM(B8:D8)</f>
        <v>368</v>
      </c>
      <c r="F8" s="33">
        <v>101</v>
      </c>
      <c r="G8" s="33">
        <v>42</v>
      </c>
      <c r="H8" s="32">
        <v>511</v>
      </c>
    </row>
    <row r="9" spans="1:8" x14ac:dyDescent="0.3">
      <c r="A9" s="16" t="s">
        <v>19</v>
      </c>
      <c r="B9" s="31">
        <v>255</v>
      </c>
      <c r="C9" s="31">
        <v>38</v>
      </c>
      <c r="D9" s="31">
        <v>44</v>
      </c>
      <c r="E9" s="31">
        <f>SUM(B9:D9)</f>
        <v>337</v>
      </c>
      <c r="F9" s="31">
        <v>65</v>
      </c>
      <c r="G9" s="31">
        <v>32</v>
      </c>
      <c r="H9" s="32">
        <v>434</v>
      </c>
    </row>
    <row r="10" spans="1:8" x14ac:dyDescent="0.3">
      <c r="A10" s="20" t="s">
        <v>97</v>
      </c>
      <c r="B10" s="33">
        <v>861</v>
      </c>
      <c r="C10" s="33">
        <v>282</v>
      </c>
      <c r="D10" s="33">
        <v>303</v>
      </c>
      <c r="E10" s="33">
        <f>SUM(B10:D10)</f>
        <v>1446</v>
      </c>
      <c r="F10" s="33">
        <v>443</v>
      </c>
      <c r="G10" s="33">
        <v>406</v>
      </c>
      <c r="H10" s="32">
        <v>2295</v>
      </c>
    </row>
    <row r="11" spans="1:8" x14ac:dyDescent="0.3">
      <c r="A11" s="16" t="s">
        <v>98</v>
      </c>
      <c r="B11" s="31">
        <v>937</v>
      </c>
      <c r="C11" s="31">
        <v>0</v>
      </c>
      <c r="D11" s="31">
        <v>25</v>
      </c>
      <c r="E11" s="31">
        <f>SUM(B11:D11)</f>
        <v>962</v>
      </c>
      <c r="F11" s="31">
        <v>0</v>
      </c>
      <c r="G11" s="31">
        <v>64</v>
      </c>
      <c r="H11" s="32">
        <v>1026</v>
      </c>
    </row>
    <row r="12" spans="1:8" ht="10.050000000000001" customHeight="1" x14ac:dyDescent="0.3">
      <c r="A12" s="28"/>
      <c r="B12" s="14"/>
      <c r="C12" s="14"/>
      <c r="D12" s="14"/>
      <c r="E12" s="14"/>
      <c r="F12" s="14"/>
      <c r="G12" s="14"/>
      <c r="H12" s="14"/>
    </row>
    <row r="13" spans="1:8" ht="25.95" customHeight="1" x14ac:dyDescent="0.3">
      <c r="A13" s="226" t="s">
        <v>104</v>
      </c>
      <c r="B13" s="227"/>
      <c r="C13" s="227"/>
      <c r="D13" s="227"/>
      <c r="E13" s="227"/>
      <c r="F13" s="227"/>
      <c r="G13" s="227"/>
      <c r="H13" s="227"/>
    </row>
    <row r="14" spans="1:8" ht="24" customHeight="1" x14ac:dyDescent="0.3">
      <c r="A14" s="15"/>
      <c r="B14" s="30" t="s">
        <v>1</v>
      </c>
      <c r="C14" s="30" t="s">
        <v>2</v>
      </c>
      <c r="D14" s="30" t="s">
        <v>3</v>
      </c>
      <c r="E14" s="30" t="s">
        <v>94</v>
      </c>
      <c r="F14" s="30" t="s">
        <v>4</v>
      </c>
      <c r="G14" s="30" t="s">
        <v>5</v>
      </c>
      <c r="H14" s="30" t="s">
        <v>6</v>
      </c>
    </row>
    <row r="15" spans="1:8" x14ac:dyDescent="0.3">
      <c r="A15" s="16" t="s">
        <v>99</v>
      </c>
      <c r="B15" s="34">
        <v>64</v>
      </c>
      <c r="C15" s="34">
        <v>21</v>
      </c>
      <c r="D15" s="34">
        <v>18</v>
      </c>
      <c r="E15" s="34">
        <f>SUM(B15:D15)</f>
        <v>103</v>
      </c>
      <c r="F15" s="34">
        <v>4</v>
      </c>
      <c r="G15" s="34">
        <v>3</v>
      </c>
      <c r="H15" s="32">
        <v>110</v>
      </c>
    </row>
    <row r="16" spans="1:8" x14ac:dyDescent="0.3">
      <c r="A16" s="20" t="s">
        <v>39</v>
      </c>
      <c r="B16" s="33">
        <v>10</v>
      </c>
      <c r="C16" s="33">
        <v>1</v>
      </c>
      <c r="D16" s="33">
        <v>2</v>
      </c>
      <c r="E16" s="33">
        <f t="shared" ref="E16:E22" si="0">SUM(B16:D16)</f>
        <v>13</v>
      </c>
      <c r="F16" s="33">
        <v>0</v>
      </c>
      <c r="G16" s="35">
        <v>0</v>
      </c>
      <c r="H16" s="32">
        <v>13</v>
      </c>
    </row>
    <row r="17" spans="1:8" x14ac:dyDescent="0.3">
      <c r="A17" s="16" t="s">
        <v>100</v>
      </c>
      <c r="B17" s="34">
        <v>34</v>
      </c>
      <c r="C17" s="34">
        <v>0</v>
      </c>
      <c r="D17" s="34">
        <v>4</v>
      </c>
      <c r="E17" s="34">
        <f t="shared" si="0"/>
        <v>38</v>
      </c>
      <c r="F17" s="34">
        <v>17</v>
      </c>
      <c r="G17" s="34">
        <v>14</v>
      </c>
      <c r="H17" s="32">
        <v>69</v>
      </c>
    </row>
    <row r="18" spans="1:8" x14ac:dyDescent="0.3">
      <c r="A18" s="20" t="s">
        <v>62</v>
      </c>
      <c r="B18" s="33">
        <v>72</v>
      </c>
      <c r="C18" s="33">
        <v>16</v>
      </c>
      <c r="D18" s="33">
        <v>14</v>
      </c>
      <c r="E18" s="33">
        <f t="shared" si="0"/>
        <v>102</v>
      </c>
      <c r="F18" s="33">
        <v>11</v>
      </c>
      <c r="G18" s="35">
        <v>0</v>
      </c>
      <c r="H18" s="32">
        <v>113</v>
      </c>
    </row>
    <row r="19" spans="1:8" x14ac:dyDescent="0.3">
      <c r="A19" s="19" t="s">
        <v>50</v>
      </c>
      <c r="B19" s="34">
        <v>58</v>
      </c>
      <c r="C19" s="34">
        <v>0</v>
      </c>
      <c r="D19" s="34">
        <v>2</v>
      </c>
      <c r="E19" s="34">
        <f t="shared" si="0"/>
        <v>60</v>
      </c>
      <c r="F19" s="34">
        <v>44</v>
      </c>
      <c r="G19" s="34">
        <v>21</v>
      </c>
      <c r="H19" s="32">
        <v>125</v>
      </c>
    </row>
    <row r="20" spans="1:8" x14ac:dyDescent="0.3">
      <c r="A20" s="20" t="s">
        <v>101</v>
      </c>
      <c r="B20" s="33">
        <v>0</v>
      </c>
      <c r="C20" s="33">
        <v>0</v>
      </c>
      <c r="D20" s="33">
        <v>3</v>
      </c>
      <c r="E20" s="33">
        <f t="shared" si="0"/>
        <v>3</v>
      </c>
      <c r="F20" s="33">
        <v>15</v>
      </c>
      <c r="G20" s="35">
        <v>4</v>
      </c>
      <c r="H20" s="32">
        <v>22</v>
      </c>
    </row>
    <row r="21" spans="1:8" x14ac:dyDescent="0.3">
      <c r="A21" s="19" t="s">
        <v>102</v>
      </c>
      <c r="B21" s="34">
        <v>44</v>
      </c>
      <c r="C21" s="34">
        <v>0</v>
      </c>
      <c r="D21" s="34">
        <v>3</v>
      </c>
      <c r="E21" s="34">
        <f t="shared" si="0"/>
        <v>47</v>
      </c>
      <c r="F21" s="34">
        <v>2</v>
      </c>
      <c r="G21" s="34">
        <v>0</v>
      </c>
      <c r="H21" s="32">
        <v>49</v>
      </c>
    </row>
    <row r="22" spans="1:8" ht="15" thickBot="1" x14ac:dyDescent="0.35">
      <c r="A22" s="22" t="s">
        <v>103</v>
      </c>
      <c r="B22" s="36">
        <v>0</v>
      </c>
      <c r="C22" s="36">
        <v>0</v>
      </c>
      <c r="D22" s="36">
        <v>2</v>
      </c>
      <c r="E22" s="36">
        <f t="shared" si="0"/>
        <v>2</v>
      </c>
      <c r="F22" s="36">
        <v>8</v>
      </c>
      <c r="G22" s="37">
        <v>0</v>
      </c>
      <c r="H22" s="38">
        <v>10</v>
      </c>
    </row>
    <row r="23" spans="1:8" x14ac:dyDescent="0.3">
      <c r="A23" s="23"/>
      <c r="B23" s="39">
        <f>SUM(B15:B22)</f>
        <v>282</v>
      </c>
      <c r="C23" s="39">
        <f t="shared" ref="C23:H23" si="1">SUM(C15:C22)</f>
        <v>38</v>
      </c>
      <c r="D23" s="39">
        <f t="shared" si="1"/>
        <v>48</v>
      </c>
      <c r="E23" s="39">
        <f>SUM(E15:E22)</f>
        <v>368</v>
      </c>
      <c r="F23" s="39">
        <f t="shared" si="1"/>
        <v>101</v>
      </c>
      <c r="G23" s="39">
        <f t="shared" si="1"/>
        <v>42</v>
      </c>
      <c r="H23" s="39">
        <f t="shared" si="1"/>
        <v>511</v>
      </c>
    </row>
    <row r="24" spans="1:8" ht="10.050000000000001" customHeight="1" x14ac:dyDescent="0.3">
      <c r="A24" s="29"/>
      <c r="E24" s="40"/>
    </row>
    <row r="25" spans="1:8" ht="25.95" customHeight="1" x14ac:dyDescent="0.3">
      <c r="A25" s="228" t="s">
        <v>105</v>
      </c>
      <c r="B25" s="229"/>
    </row>
    <row r="26" spans="1:8" ht="24" customHeight="1" x14ac:dyDescent="0.3">
      <c r="A26" s="15" t="s">
        <v>0</v>
      </c>
      <c r="B26" s="30" t="s">
        <v>106</v>
      </c>
    </row>
    <row r="27" spans="1:8" x14ac:dyDescent="0.3">
      <c r="A27" s="18" t="s">
        <v>107</v>
      </c>
      <c r="B27" s="26">
        <v>0.93793879999999996</v>
      </c>
    </row>
    <row r="28" spans="1:8" x14ac:dyDescent="0.3">
      <c r="A28" s="21" t="s">
        <v>108</v>
      </c>
      <c r="B28" s="27">
        <v>0.93369190000000002</v>
      </c>
    </row>
    <row r="29" spans="1:8" ht="10.050000000000001" customHeight="1" x14ac:dyDescent="0.3"/>
    <row r="31" spans="1:8" ht="15.6" x14ac:dyDescent="0.3">
      <c r="A31" s="228" t="s">
        <v>608</v>
      </c>
      <c r="B31" s="229"/>
    </row>
  </sheetData>
  <mergeCells count="3">
    <mergeCell ref="A13:H13"/>
    <mergeCell ref="A25:B25"/>
    <mergeCell ref="A31:B3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94020-D49C-4474-87BE-4B35E7446351}">
  <dimension ref="A1:S55"/>
  <sheetViews>
    <sheetView zoomScale="70" zoomScaleNormal="70" workbookViewId="0">
      <selection activeCell="C25" sqref="C25"/>
    </sheetView>
  </sheetViews>
  <sheetFormatPr defaultRowHeight="14.4" x14ac:dyDescent="0.3"/>
  <cols>
    <col min="1" max="1" width="12.33203125" customWidth="1"/>
    <col min="2" max="2" width="18.6640625" customWidth="1"/>
    <col min="3" max="6" width="6.44140625" customWidth="1"/>
    <col min="7" max="7" width="10" customWidth="1"/>
    <col min="8" max="8" width="14.77734375" customWidth="1"/>
    <col min="9" max="9" width="17.88671875" customWidth="1"/>
    <col min="10" max="10" width="2.77734375" customWidth="1"/>
    <col min="11" max="11" width="12.5546875" customWidth="1"/>
    <col min="12" max="12" width="21" customWidth="1"/>
    <col min="13" max="16" width="6.44140625" customWidth="1"/>
    <col min="17" max="17" width="9.5546875" customWidth="1"/>
    <col min="18" max="18" width="15.6640625" customWidth="1"/>
    <col min="19" max="19" width="16.6640625" customWidth="1"/>
  </cols>
  <sheetData>
    <row r="1" spans="1:19" ht="31.95" customHeight="1" x14ac:dyDescent="0.3">
      <c r="A1" s="230" t="s">
        <v>622</v>
      </c>
      <c r="B1" s="230"/>
      <c r="C1" s="230"/>
      <c r="D1" s="230"/>
      <c r="E1" s="230"/>
      <c r="F1" s="230"/>
      <c r="G1" s="230"/>
      <c r="H1" s="230"/>
      <c r="I1" s="230"/>
      <c r="J1" s="231"/>
      <c r="K1" s="230"/>
      <c r="L1" s="230"/>
      <c r="M1" s="230"/>
      <c r="N1" s="230"/>
      <c r="O1" s="230"/>
      <c r="P1" s="230"/>
      <c r="Q1" s="230"/>
      <c r="R1" s="230"/>
      <c r="S1" s="230"/>
    </row>
    <row r="2" spans="1:19" ht="7.95" customHeight="1" x14ac:dyDescent="0.3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</row>
    <row r="3" spans="1:19" x14ac:dyDescent="0.3">
      <c r="A3" s="14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</row>
    <row r="4" spans="1:19" x14ac:dyDescent="0.3">
      <c r="A4" s="14"/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</row>
    <row r="5" spans="1:19" x14ac:dyDescent="0.3">
      <c r="A5" s="14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</row>
    <row r="6" spans="1:19" x14ac:dyDescent="0.3">
      <c r="A6" s="14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</row>
    <row r="7" spans="1:19" x14ac:dyDescent="0.3">
      <c r="A7" s="14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</row>
    <row r="8" spans="1:19" x14ac:dyDescent="0.3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</row>
    <row r="9" spans="1:19" x14ac:dyDescent="0.3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</row>
    <row r="10" spans="1:19" x14ac:dyDescent="0.3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</row>
    <row r="11" spans="1:19" x14ac:dyDescent="0.3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</row>
    <row r="12" spans="1:19" x14ac:dyDescent="0.3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</row>
    <row r="13" spans="1:19" x14ac:dyDescent="0.3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</row>
    <row r="14" spans="1:19" x14ac:dyDescent="0.3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</row>
    <row r="15" spans="1:19" x14ac:dyDescent="0.3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</row>
    <row r="16" spans="1:19" x14ac:dyDescent="0.3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</row>
    <row r="17" spans="1:19" x14ac:dyDescent="0.3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</row>
    <row r="18" spans="1:19" x14ac:dyDescent="0.3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</row>
    <row r="19" spans="1:19" x14ac:dyDescent="0.3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</row>
    <row r="20" spans="1:19" x14ac:dyDescent="0.3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</row>
    <row r="21" spans="1:19" x14ac:dyDescent="0.3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</row>
    <row r="22" spans="1:19" x14ac:dyDescent="0.3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</row>
    <row r="23" spans="1:19" ht="25.05" customHeight="1" x14ac:dyDescent="0.3">
      <c r="A23" s="226" t="s">
        <v>6</v>
      </c>
      <c r="B23" s="226"/>
      <c r="C23" s="226"/>
      <c r="D23" s="226"/>
      <c r="E23" s="226"/>
      <c r="F23" s="226"/>
      <c r="G23" s="226"/>
      <c r="H23" s="226"/>
      <c r="I23" s="226"/>
      <c r="J23" s="14"/>
      <c r="K23" s="226" t="s">
        <v>119</v>
      </c>
      <c r="L23" s="226"/>
      <c r="M23" s="226"/>
      <c r="N23" s="226"/>
      <c r="O23" s="226"/>
      <c r="P23" s="226"/>
      <c r="Q23" s="226"/>
      <c r="R23" s="226"/>
      <c r="S23" s="226"/>
    </row>
    <row r="24" spans="1:19" ht="30" customHeight="1" x14ac:dyDescent="0.3">
      <c r="A24" s="15" t="s">
        <v>9</v>
      </c>
      <c r="B24" s="15" t="s">
        <v>109</v>
      </c>
      <c r="C24" s="15" t="s">
        <v>10</v>
      </c>
      <c r="D24" s="15" t="s">
        <v>13</v>
      </c>
      <c r="E24" s="15" t="s">
        <v>12</v>
      </c>
      <c r="F24" s="15" t="s">
        <v>11</v>
      </c>
      <c r="G24" s="15" t="s">
        <v>110</v>
      </c>
      <c r="H24" s="15" t="s">
        <v>111</v>
      </c>
      <c r="I24" s="15" t="s">
        <v>112</v>
      </c>
      <c r="J24" s="14"/>
      <c r="K24" s="15" t="s">
        <v>9</v>
      </c>
      <c r="L24" s="15" t="s">
        <v>109</v>
      </c>
      <c r="M24" s="15" t="s">
        <v>10</v>
      </c>
      <c r="N24" s="15" t="s">
        <v>13</v>
      </c>
      <c r="O24" s="15" t="s">
        <v>12</v>
      </c>
      <c r="P24" s="15" t="s">
        <v>11</v>
      </c>
      <c r="Q24" s="15" t="s">
        <v>110</v>
      </c>
      <c r="R24" s="15" t="s">
        <v>111</v>
      </c>
      <c r="S24" s="15" t="s">
        <v>112</v>
      </c>
    </row>
    <row r="25" spans="1:19" ht="19.95" customHeight="1" x14ac:dyDescent="0.3">
      <c r="A25" s="41" t="s">
        <v>14</v>
      </c>
      <c r="B25" s="42" t="s">
        <v>113</v>
      </c>
      <c r="C25" s="44">
        <v>410</v>
      </c>
      <c r="D25" s="44">
        <v>2272</v>
      </c>
      <c r="E25" s="44">
        <v>23</v>
      </c>
      <c r="F25" s="44">
        <v>101</v>
      </c>
      <c r="G25" s="44">
        <v>2806</v>
      </c>
      <c r="H25" s="46">
        <v>80.2</v>
      </c>
      <c r="I25" s="46">
        <v>99</v>
      </c>
      <c r="J25" s="14"/>
      <c r="K25" s="41" t="s">
        <v>14</v>
      </c>
      <c r="L25" s="42" t="s">
        <v>113</v>
      </c>
      <c r="M25" s="44">
        <v>46</v>
      </c>
      <c r="N25" s="44">
        <v>298</v>
      </c>
      <c r="O25" s="44">
        <v>5</v>
      </c>
      <c r="P25" s="44">
        <v>2</v>
      </c>
      <c r="Q25" s="44">
        <v>351</v>
      </c>
      <c r="R25" s="46">
        <v>95.8</v>
      </c>
      <c r="S25" s="46">
        <v>98.3</v>
      </c>
    </row>
    <row r="26" spans="1:19" ht="19.95" customHeight="1" x14ac:dyDescent="0.3">
      <c r="A26" s="21" t="s">
        <v>15</v>
      </c>
      <c r="B26" s="21" t="s">
        <v>113</v>
      </c>
      <c r="C26" s="25">
        <v>393</v>
      </c>
      <c r="D26" s="25">
        <v>2274</v>
      </c>
      <c r="E26" s="25">
        <v>21</v>
      </c>
      <c r="F26" s="25">
        <v>118</v>
      </c>
      <c r="G26" s="25">
        <v>2806</v>
      </c>
      <c r="H26" s="47">
        <v>76.900000000000006</v>
      </c>
      <c r="I26" s="47">
        <v>99.1</v>
      </c>
      <c r="J26" s="14"/>
      <c r="K26" s="21" t="s">
        <v>15</v>
      </c>
      <c r="L26" s="21" t="s">
        <v>113</v>
      </c>
      <c r="M26" s="25">
        <v>45</v>
      </c>
      <c r="N26" s="25">
        <v>299</v>
      </c>
      <c r="O26" s="25">
        <v>4</v>
      </c>
      <c r="P26" s="25">
        <v>3</v>
      </c>
      <c r="Q26" s="25">
        <v>351</v>
      </c>
      <c r="R26" s="47">
        <v>93.8</v>
      </c>
      <c r="S26" s="47">
        <v>98.7</v>
      </c>
    </row>
    <row r="27" spans="1:19" ht="19.95" customHeight="1" x14ac:dyDescent="0.3">
      <c r="A27" s="41" t="s">
        <v>16</v>
      </c>
      <c r="B27" s="42" t="s">
        <v>113</v>
      </c>
      <c r="C27" s="44">
        <v>357</v>
      </c>
      <c r="D27" s="44">
        <v>2282</v>
      </c>
      <c r="E27" s="44">
        <v>13</v>
      </c>
      <c r="F27" s="44">
        <v>154</v>
      </c>
      <c r="G27" s="44">
        <v>2806</v>
      </c>
      <c r="H27" s="46">
        <v>69.900000000000006</v>
      </c>
      <c r="I27" s="46">
        <v>99.4</v>
      </c>
      <c r="J27" s="14"/>
      <c r="K27" s="41" t="s">
        <v>16</v>
      </c>
      <c r="L27" s="42" t="s">
        <v>113</v>
      </c>
      <c r="M27" s="44">
        <v>43</v>
      </c>
      <c r="N27" s="44">
        <v>300</v>
      </c>
      <c r="O27" s="44">
        <v>3</v>
      </c>
      <c r="P27" s="44">
        <v>5</v>
      </c>
      <c r="Q27" s="44">
        <v>351</v>
      </c>
      <c r="R27" s="46">
        <v>89.6</v>
      </c>
      <c r="S27" s="46">
        <v>99</v>
      </c>
    </row>
    <row r="28" spans="1:19" ht="19.95" customHeight="1" x14ac:dyDescent="0.3">
      <c r="A28" s="21" t="s">
        <v>17</v>
      </c>
      <c r="B28" s="21" t="s">
        <v>113</v>
      </c>
      <c r="C28" s="25">
        <v>320</v>
      </c>
      <c r="D28" s="25">
        <v>2287</v>
      </c>
      <c r="E28" s="25">
        <v>8</v>
      </c>
      <c r="F28" s="25">
        <v>191</v>
      </c>
      <c r="G28" s="25">
        <v>2806</v>
      </c>
      <c r="H28" s="47">
        <v>62.6</v>
      </c>
      <c r="I28" s="47">
        <v>99.7</v>
      </c>
      <c r="J28" s="14"/>
      <c r="K28" s="21" t="s">
        <v>17</v>
      </c>
      <c r="L28" s="21" t="s">
        <v>113</v>
      </c>
      <c r="M28" s="25">
        <v>39</v>
      </c>
      <c r="N28" s="25">
        <v>301</v>
      </c>
      <c r="O28" s="25">
        <v>2</v>
      </c>
      <c r="P28" s="25">
        <v>9</v>
      </c>
      <c r="Q28" s="25">
        <v>351</v>
      </c>
      <c r="R28" s="47">
        <v>81.2</v>
      </c>
      <c r="S28" s="47">
        <v>99.3</v>
      </c>
    </row>
    <row r="29" spans="1:19" ht="19.95" customHeight="1" x14ac:dyDescent="0.3">
      <c r="A29" s="41" t="s">
        <v>18</v>
      </c>
      <c r="B29" s="17" t="s">
        <v>113</v>
      </c>
      <c r="C29" s="24">
        <v>294</v>
      </c>
      <c r="D29" s="24">
        <v>2290</v>
      </c>
      <c r="E29" s="24">
        <v>5</v>
      </c>
      <c r="F29" s="24">
        <v>217</v>
      </c>
      <c r="G29" s="24">
        <v>2806</v>
      </c>
      <c r="H29" s="48">
        <v>57.5</v>
      </c>
      <c r="I29" s="48">
        <v>99.8</v>
      </c>
      <c r="J29" s="14"/>
      <c r="K29" s="41" t="s">
        <v>18</v>
      </c>
      <c r="L29" s="17" t="s">
        <v>113</v>
      </c>
      <c r="M29" s="24">
        <v>37</v>
      </c>
      <c r="N29" s="24">
        <v>302</v>
      </c>
      <c r="O29" s="24">
        <v>1</v>
      </c>
      <c r="P29" s="24">
        <v>11</v>
      </c>
      <c r="Q29" s="24">
        <v>351</v>
      </c>
      <c r="R29" s="48">
        <v>77.099999999999994</v>
      </c>
      <c r="S29" s="48">
        <v>99.7</v>
      </c>
    </row>
    <row r="30" spans="1:19" ht="19.95" customHeight="1" x14ac:dyDescent="0.3">
      <c r="A30" s="21" t="s">
        <v>114</v>
      </c>
      <c r="B30" s="21" t="s">
        <v>113</v>
      </c>
      <c r="C30" s="25">
        <v>444</v>
      </c>
      <c r="D30" s="25">
        <v>2191</v>
      </c>
      <c r="E30" s="25">
        <v>104</v>
      </c>
      <c r="F30" s="25">
        <v>67</v>
      </c>
      <c r="G30" s="25">
        <v>2806</v>
      </c>
      <c r="H30" s="47">
        <v>86.9</v>
      </c>
      <c r="I30" s="47">
        <v>95.5</v>
      </c>
      <c r="J30" s="14"/>
      <c r="K30" s="21" t="s">
        <v>114</v>
      </c>
      <c r="L30" s="21" t="s">
        <v>113</v>
      </c>
      <c r="M30" s="25">
        <v>48</v>
      </c>
      <c r="N30" s="25">
        <v>288</v>
      </c>
      <c r="O30" s="25">
        <v>15</v>
      </c>
      <c r="P30" s="25">
        <v>0</v>
      </c>
      <c r="Q30" s="25">
        <v>351</v>
      </c>
      <c r="R30" s="47">
        <v>100</v>
      </c>
      <c r="S30" s="47">
        <v>95</v>
      </c>
    </row>
    <row r="31" spans="1:19" ht="19.95" customHeight="1" x14ac:dyDescent="0.3">
      <c r="A31" s="43" t="s">
        <v>115</v>
      </c>
      <c r="B31" s="18" t="s">
        <v>113</v>
      </c>
      <c r="C31" s="45">
        <v>420</v>
      </c>
      <c r="D31" s="45">
        <v>2229</v>
      </c>
      <c r="E31" s="45">
        <v>66</v>
      </c>
      <c r="F31" s="45">
        <v>91</v>
      </c>
      <c r="G31" s="45">
        <v>2806</v>
      </c>
      <c r="H31" s="49">
        <v>82.2</v>
      </c>
      <c r="I31" s="49">
        <v>97.1</v>
      </c>
      <c r="J31" s="14"/>
      <c r="K31" s="43" t="s">
        <v>115</v>
      </c>
      <c r="L31" s="18" t="s">
        <v>113</v>
      </c>
      <c r="M31" s="45">
        <v>47</v>
      </c>
      <c r="N31" s="45">
        <v>292</v>
      </c>
      <c r="O31" s="45">
        <v>11</v>
      </c>
      <c r="P31" s="45">
        <v>1</v>
      </c>
      <c r="Q31" s="45">
        <v>351</v>
      </c>
      <c r="R31" s="49">
        <v>97.9</v>
      </c>
      <c r="S31" s="49">
        <v>96.4</v>
      </c>
    </row>
    <row r="32" spans="1:19" ht="19.95" customHeight="1" x14ac:dyDescent="0.3">
      <c r="A32" s="21" t="s">
        <v>116</v>
      </c>
      <c r="B32" s="21" t="s">
        <v>113</v>
      </c>
      <c r="C32" s="25">
        <v>380</v>
      </c>
      <c r="D32" s="25">
        <v>2254</v>
      </c>
      <c r="E32" s="25">
        <v>41</v>
      </c>
      <c r="F32" s="25">
        <v>131</v>
      </c>
      <c r="G32" s="25">
        <v>2806</v>
      </c>
      <c r="H32" s="47">
        <v>74.400000000000006</v>
      </c>
      <c r="I32" s="47">
        <v>98.2</v>
      </c>
      <c r="J32" s="14"/>
      <c r="K32" s="21" t="s">
        <v>116</v>
      </c>
      <c r="L32" s="21" t="s">
        <v>113</v>
      </c>
      <c r="M32" s="25">
        <v>42</v>
      </c>
      <c r="N32" s="25">
        <v>299</v>
      </c>
      <c r="O32" s="25">
        <v>4</v>
      </c>
      <c r="P32" s="25">
        <v>6</v>
      </c>
      <c r="Q32" s="25">
        <v>351</v>
      </c>
      <c r="R32" s="47">
        <v>87.5</v>
      </c>
      <c r="S32" s="47">
        <v>98.7</v>
      </c>
    </row>
    <row r="33" spans="1:19" ht="19.95" customHeight="1" x14ac:dyDescent="0.3">
      <c r="A33" s="43" t="s">
        <v>117</v>
      </c>
      <c r="B33" s="18" t="s">
        <v>113</v>
      </c>
      <c r="C33" s="45">
        <v>310</v>
      </c>
      <c r="D33" s="45">
        <v>2270</v>
      </c>
      <c r="E33" s="45">
        <v>25</v>
      </c>
      <c r="F33" s="45">
        <v>201</v>
      </c>
      <c r="G33" s="45">
        <v>2806</v>
      </c>
      <c r="H33" s="49">
        <v>60.7</v>
      </c>
      <c r="I33" s="49">
        <v>98.9</v>
      </c>
      <c r="J33" s="14"/>
      <c r="K33" s="43" t="s">
        <v>117</v>
      </c>
      <c r="L33" s="18" t="s">
        <v>113</v>
      </c>
      <c r="M33" s="45">
        <v>35</v>
      </c>
      <c r="N33" s="45">
        <v>301</v>
      </c>
      <c r="O33" s="45">
        <v>2</v>
      </c>
      <c r="P33" s="45">
        <v>13</v>
      </c>
      <c r="Q33" s="45">
        <v>351</v>
      </c>
      <c r="R33" s="49">
        <v>72.900000000000006</v>
      </c>
      <c r="S33" s="49">
        <v>99.3</v>
      </c>
    </row>
    <row r="34" spans="1:19" ht="25.05" customHeight="1" x14ac:dyDescent="0.3">
      <c r="A34" s="226" t="s">
        <v>1</v>
      </c>
      <c r="B34" s="226"/>
      <c r="C34" s="226"/>
      <c r="D34" s="226"/>
      <c r="E34" s="226"/>
      <c r="F34" s="226"/>
      <c r="G34" s="226"/>
      <c r="H34" s="226"/>
      <c r="I34" s="226"/>
      <c r="J34" s="14"/>
      <c r="K34" s="226" t="s">
        <v>4</v>
      </c>
      <c r="L34" s="226"/>
      <c r="M34" s="226"/>
      <c r="N34" s="226"/>
      <c r="O34" s="226"/>
      <c r="P34" s="226"/>
      <c r="Q34" s="226"/>
      <c r="R34" s="226"/>
      <c r="S34" s="226"/>
    </row>
    <row r="35" spans="1:19" ht="30" customHeight="1" x14ac:dyDescent="0.3">
      <c r="A35" s="15" t="s">
        <v>9</v>
      </c>
      <c r="B35" s="15" t="s">
        <v>109</v>
      </c>
      <c r="C35" s="15" t="s">
        <v>10</v>
      </c>
      <c r="D35" s="15" t="s">
        <v>13</v>
      </c>
      <c r="E35" s="15" t="s">
        <v>12</v>
      </c>
      <c r="F35" s="15" t="s">
        <v>11</v>
      </c>
      <c r="G35" s="15" t="s">
        <v>110</v>
      </c>
      <c r="H35" s="15" t="s">
        <v>111</v>
      </c>
      <c r="I35" s="15" t="s">
        <v>112</v>
      </c>
      <c r="J35" s="14"/>
      <c r="K35" s="15" t="s">
        <v>9</v>
      </c>
      <c r="L35" s="15" t="s">
        <v>109</v>
      </c>
      <c r="M35" s="15" t="s">
        <v>10</v>
      </c>
      <c r="N35" s="15" t="s">
        <v>13</v>
      </c>
      <c r="O35" s="15" t="s">
        <v>12</v>
      </c>
      <c r="P35" s="15" t="s">
        <v>11</v>
      </c>
      <c r="Q35" s="15" t="s">
        <v>110</v>
      </c>
      <c r="R35" s="15" t="s">
        <v>111</v>
      </c>
      <c r="S35" s="15" t="s">
        <v>112</v>
      </c>
    </row>
    <row r="36" spans="1:19" ht="19.95" customHeight="1" x14ac:dyDescent="0.3">
      <c r="A36" s="41" t="s">
        <v>14</v>
      </c>
      <c r="B36" s="42" t="s">
        <v>113</v>
      </c>
      <c r="C36" s="44">
        <v>219</v>
      </c>
      <c r="D36" s="44">
        <v>851</v>
      </c>
      <c r="E36" s="44">
        <v>10</v>
      </c>
      <c r="F36" s="44">
        <v>63</v>
      </c>
      <c r="G36" s="44">
        <v>1143</v>
      </c>
      <c r="H36" s="46">
        <v>77.7</v>
      </c>
      <c r="I36" s="46">
        <v>98.8</v>
      </c>
      <c r="J36" s="14"/>
      <c r="K36" s="41" t="s">
        <v>14</v>
      </c>
      <c r="L36" s="42" t="s">
        <v>113</v>
      </c>
      <c r="M36" s="44">
        <v>86</v>
      </c>
      <c r="N36" s="44">
        <v>440</v>
      </c>
      <c r="O36" s="44">
        <v>3</v>
      </c>
      <c r="P36" s="44">
        <v>15</v>
      </c>
      <c r="Q36" s="44">
        <v>544</v>
      </c>
      <c r="R36" s="46">
        <v>85.1</v>
      </c>
      <c r="S36" s="46">
        <v>99.3</v>
      </c>
    </row>
    <row r="37" spans="1:19" ht="19.95" customHeight="1" x14ac:dyDescent="0.3">
      <c r="A37" s="21" t="s">
        <v>15</v>
      </c>
      <c r="B37" s="21" t="s">
        <v>113</v>
      </c>
      <c r="C37" s="25">
        <v>208</v>
      </c>
      <c r="D37" s="25">
        <v>851</v>
      </c>
      <c r="E37" s="25">
        <v>10</v>
      </c>
      <c r="F37" s="25">
        <v>74</v>
      </c>
      <c r="G37" s="25">
        <v>1143</v>
      </c>
      <c r="H37" s="47">
        <v>73.8</v>
      </c>
      <c r="I37" s="47">
        <v>98.8</v>
      </c>
      <c r="J37" s="14"/>
      <c r="K37" s="21" t="s">
        <v>15</v>
      </c>
      <c r="L37" s="21" t="s">
        <v>113</v>
      </c>
      <c r="M37" s="25">
        <v>84</v>
      </c>
      <c r="N37" s="25">
        <v>441</v>
      </c>
      <c r="O37" s="25">
        <v>2</v>
      </c>
      <c r="P37" s="25">
        <v>17</v>
      </c>
      <c r="Q37" s="25">
        <v>544</v>
      </c>
      <c r="R37" s="47">
        <v>83.2</v>
      </c>
      <c r="S37" s="47">
        <v>99.5</v>
      </c>
    </row>
    <row r="38" spans="1:19" ht="19.95" customHeight="1" x14ac:dyDescent="0.3">
      <c r="A38" s="41" t="s">
        <v>16</v>
      </c>
      <c r="B38" s="42" t="s">
        <v>113</v>
      </c>
      <c r="C38" s="44">
        <v>185</v>
      </c>
      <c r="D38" s="44">
        <v>855</v>
      </c>
      <c r="E38" s="44">
        <v>6</v>
      </c>
      <c r="F38" s="44">
        <v>97</v>
      </c>
      <c r="G38" s="44">
        <v>1143</v>
      </c>
      <c r="H38" s="46">
        <v>65.599999999999994</v>
      </c>
      <c r="I38" s="46">
        <v>99.3</v>
      </c>
      <c r="J38" s="14"/>
      <c r="K38" s="41" t="s">
        <v>16</v>
      </c>
      <c r="L38" s="42" t="s">
        <v>113</v>
      </c>
      <c r="M38" s="44">
        <v>73</v>
      </c>
      <c r="N38" s="44">
        <v>441</v>
      </c>
      <c r="O38" s="44">
        <v>2</v>
      </c>
      <c r="P38" s="44">
        <v>28</v>
      </c>
      <c r="Q38" s="44">
        <v>544</v>
      </c>
      <c r="R38" s="46">
        <v>72.3</v>
      </c>
      <c r="S38" s="46">
        <v>99.5</v>
      </c>
    </row>
    <row r="39" spans="1:19" ht="19.95" customHeight="1" x14ac:dyDescent="0.3">
      <c r="A39" s="21" t="s">
        <v>17</v>
      </c>
      <c r="B39" s="21" t="s">
        <v>113</v>
      </c>
      <c r="C39" s="25">
        <v>168</v>
      </c>
      <c r="D39" s="25">
        <v>857</v>
      </c>
      <c r="E39" s="25">
        <v>4</v>
      </c>
      <c r="F39" s="25">
        <v>114</v>
      </c>
      <c r="G39" s="25">
        <v>1143</v>
      </c>
      <c r="H39" s="47">
        <v>59.6</v>
      </c>
      <c r="I39" s="47">
        <v>99.5</v>
      </c>
      <c r="J39" s="14"/>
      <c r="K39" s="21" t="s">
        <v>17</v>
      </c>
      <c r="L39" s="21" t="s">
        <v>113</v>
      </c>
      <c r="M39" s="25">
        <v>68</v>
      </c>
      <c r="N39" s="25">
        <v>441</v>
      </c>
      <c r="O39" s="25">
        <v>2</v>
      </c>
      <c r="P39" s="25">
        <v>33</v>
      </c>
      <c r="Q39" s="25">
        <v>544</v>
      </c>
      <c r="R39" s="47">
        <v>67.3</v>
      </c>
      <c r="S39" s="47">
        <v>99.5</v>
      </c>
    </row>
    <row r="40" spans="1:19" ht="19.95" customHeight="1" x14ac:dyDescent="0.3">
      <c r="A40" s="41" t="s">
        <v>18</v>
      </c>
      <c r="B40" s="17" t="s">
        <v>113</v>
      </c>
      <c r="C40" s="24">
        <v>154</v>
      </c>
      <c r="D40" s="24">
        <v>859</v>
      </c>
      <c r="E40" s="24">
        <v>2</v>
      </c>
      <c r="F40" s="24">
        <v>128</v>
      </c>
      <c r="G40" s="24">
        <v>1143</v>
      </c>
      <c r="H40" s="48">
        <v>54.6</v>
      </c>
      <c r="I40" s="48">
        <v>99.8</v>
      </c>
      <c r="J40" s="14"/>
      <c r="K40" s="41" t="s">
        <v>18</v>
      </c>
      <c r="L40" s="17" t="s">
        <v>113</v>
      </c>
      <c r="M40" s="24">
        <v>61</v>
      </c>
      <c r="N40" s="24">
        <v>441</v>
      </c>
      <c r="O40" s="24">
        <v>2</v>
      </c>
      <c r="P40" s="24">
        <v>40</v>
      </c>
      <c r="Q40" s="24">
        <v>544</v>
      </c>
      <c r="R40" s="48">
        <v>60.4</v>
      </c>
      <c r="S40" s="48">
        <v>99.5</v>
      </c>
    </row>
    <row r="41" spans="1:19" ht="19.95" customHeight="1" x14ac:dyDescent="0.3">
      <c r="A41" s="21" t="s">
        <v>114</v>
      </c>
      <c r="B41" s="21" t="s">
        <v>113</v>
      </c>
      <c r="C41" s="25">
        <v>240</v>
      </c>
      <c r="D41" s="25">
        <v>801</v>
      </c>
      <c r="E41" s="25">
        <v>60</v>
      </c>
      <c r="F41" s="25">
        <v>42</v>
      </c>
      <c r="G41" s="25">
        <v>1143</v>
      </c>
      <c r="H41" s="47">
        <v>85.1</v>
      </c>
      <c r="I41" s="47">
        <v>93</v>
      </c>
      <c r="J41" s="14"/>
      <c r="K41" s="21" t="s">
        <v>114</v>
      </c>
      <c r="L41" s="21" t="s">
        <v>113</v>
      </c>
      <c r="M41" s="25">
        <v>92</v>
      </c>
      <c r="N41" s="25">
        <v>432</v>
      </c>
      <c r="O41" s="25">
        <v>11</v>
      </c>
      <c r="P41" s="25">
        <v>9</v>
      </c>
      <c r="Q41" s="25">
        <v>544</v>
      </c>
      <c r="R41" s="47">
        <v>91.1</v>
      </c>
      <c r="S41" s="47">
        <v>97.5</v>
      </c>
    </row>
    <row r="42" spans="1:19" ht="19.95" customHeight="1" x14ac:dyDescent="0.3">
      <c r="A42" s="43" t="s">
        <v>115</v>
      </c>
      <c r="B42" s="18" t="s">
        <v>113</v>
      </c>
      <c r="C42" s="45">
        <v>233</v>
      </c>
      <c r="D42" s="45">
        <v>819</v>
      </c>
      <c r="E42" s="45">
        <v>42</v>
      </c>
      <c r="F42" s="45">
        <v>49</v>
      </c>
      <c r="G42" s="45">
        <v>1143</v>
      </c>
      <c r="H42" s="49">
        <v>82.6</v>
      </c>
      <c r="I42" s="49">
        <v>95.1</v>
      </c>
      <c r="J42" s="14"/>
      <c r="K42" s="43" t="s">
        <v>115</v>
      </c>
      <c r="L42" s="18" t="s">
        <v>113</v>
      </c>
      <c r="M42" s="45">
        <v>81</v>
      </c>
      <c r="N42" s="45">
        <v>438</v>
      </c>
      <c r="O42" s="45">
        <v>5</v>
      </c>
      <c r="P42" s="45">
        <v>20</v>
      </c>
      <c r="Q42" s="45">
        <v>544</v>
      </c>
      <c r="R42" s="49">
        <v>80.2</v>
      </c>
      <c r="S42" s="49">
        <v>98.9</v>
      </c>
    </row>
    <row r="43" spans="1:19" ht="19.95" customHeight="1" x14ac:dyDescent="0.3">
      <c r="A43" s="21" t="s">
        <v>116</v>
      </c>
      <c r="B43" s="21" t="s">
        <v>113</v>
      </c>
      <c r="C43" s="25">
        <v>212</v>
      </c>
      <c r="D43" s="25">
        <v>830</v>
      </c>
      <c r="E43" s="25">
        <v>31</v>
      </c>
      <c r="F43" s="25">
        <v>70</v>
      </c>
      <c r="G43" s="25">
        <v>1143</v>
      </c>
      <c r="H43" s="47">
        <v>75.2</v>
      </c>
      <c r="I43" s="47">
        <v>96.4</v>
      </c>
      <c r="J43" s="14"/>
      <c r="K43" s="21" t="s">
        <v>116</v>
      </c>
      <c r="L43" s="21" t="s">
        <v>113</v>
      </c>
      <c r="M43" s="25">
        <v>71</v>
      </c>
      <c r="N43" s="25">
        <v>440</v>
      </c>
      <c r="O43" s="25">
        <v>3</v>
      </c>
      <c r="P43" s="25">
        <v>30</v>
      </c>
      <c r="Q43" s="25">
        <v>544</v>
      </c>
      <c r="R43" s="47">
        <v>70.3</v>
      </c>
      <c r="S43" s="47">
        <v>99.3</v>
      </c>
    </row>
    <row r="44" spans="1:19" ht="19.95" customHeight="1" x14ac:dyDescent="0.3">
      <c r="A44" s="43" t="s">
        <v>117</v>
      </c>
      <c r="B44" s="18" t="s">
        <v>113</v>
      </c>
      <c r="C44" s="45">
        <v>173</v>
      </c>
      <c r="D44" s="45">
        <v>843</v>
      </c>
      <c r="E44" s="45">
        <v>18</v>
      </c>
      <c r="F44" s="45">
        <v>109</v>
      </c>
      <c r="G44" s="45">
        <v>1143</v>
      </c>
      <c r="H44" s="49">
        <v>61.3</v>
      </c>
      <c r="I44" s="49">
        <v>97.9</v>
      </c>
      <c r="J44" s="14"/>
      <c r="K44" s="43" t="s">
        <v>117</v>
      </c>
      <c r="L44" s="18" t="s">
        <v>113</v>
      </c>
      <c r="M44" s="45">
        <v>60</v>
      </c>
      <c r="N44" s="45">
        <v>440</v>
      </c>
      <c r="O44" s="45">
        <v>3</v>
      </c>
      <c r="P44" s="45">
        <v>41</v>
      </c>
      <c r="Q44" s="45">
        <v>544</v>
      </c>
      <c r="R44" s="49">
        <v>59.4</v>
      </c>
      <c r="S44" s="49">
        <v>99.3</v>
      </c>
    </row>
    <row r="45" spans="1:19" ht="25.05" customHeight="1" x14ac:dyDescent="0.3">
      <c r="A45" s="226" t="s">
        <v>118</v>
      </c>
      <c r="B45" s="226"/>
      <c r="C45" s="226"/>
      <c r="D45" s="226"/>
      <c r="E45" s="226"/>
      <c r="F45" s="226"/>
      <c r="G45" s="226"/>
      <c r="H45" s="226"/>
      <c r="I45" s="226"/>
      <c r="J45" s="14"/>
      <c r="K45" s="226" t="s">
        <v>120</v>
      </c>
      <c r="L45" s="226"/>
      <c r="M45" s="226"/>
      <c r="N45" s="226"/>
      <c r="O45" s="226"/>
      <c r="P45" s="226"/>
      <c r="Q45" s="226"/>
      <c r="R45" s="226"/>
      <c r="S45" s="226"/>
    </row>
    <row r="46" spans="1:19" ht="30" customHeight="1" x14ac:dyDescent="0.3">
      <c r="A46" s="15" t="s">
        <v>9</v>
      </c>
      <c r="B46" s="15" t="s">
        <v>109</v>
      </c>
      <c r="C46" s="15" t="s">
        <v>10</v>
      </c>
      <c r="D46" s="15" t="s">
        <v>13</v>
      </c>
      <c r="E46" s="15" t="s">
        <v>12</v>
      </c>
      <c r="F46" s="15" t="s">
        <v>11</v>
      </c>
      <c r="G46" s="15" t="s">
        <v>110</v>
      </c>
      <c r="H46" s="15" t="s">
        <v>111</v>
      </c>
      <c r="I46" s="15" t="s">
        <v>112</v>
      </c>
      <c r="J46" s="14"/>
      <c r="K46" s="15" t="s">
        <v>9</v>
      </c>
      <c r="L46" s="15" t="s">
        <v>109</v>
      </c>
      <c r="M46" s="15" t="s">
        <v>10</v>
      </c>
      <c r="N46" s="15" t="s">
        <v>13</v>
      </c>
      <c r="O46" s="15" t="s">
        <v>12</v>
      </c>
      <c r="P46" s="15" t="s">
        <v>11</v>
      </c>
      <c r="Q46" s="15" t="s">
        <v>110</v>
      </c>
      <c r="R46" s="15" t="s">
        <v>111</v>
      </c>
      <c r="S46" s="15" t="s">
        <v>112</v>
      </c>
    </row>
    <row r="47" spans="1:19" ht="19.95" customHeight="1" x14ac:dyDescent="0.3">
      <c r="A47" s="41" t="s">
        <v>14</v>
      </c>
      <c r="B47" s="42" t="s">
        <v>113</v>
      </c>
      <c r="C47" s="44">
        <v>34</v>
      </c>
      <c r="D47" s="44">
        <v>277</v>
      </c>
      <c r="E47" s="44">
        <v>5</v>
      </c>
      <c r="F47" s="44">
        <v>4</v>
      </c>
      <c r="G47" s="44">
        <v>320</v>
      </c>
      <c r="H47" s="46">
        <v>89.5</v>
      </c>
      <c r="I47" s="46">
        <v>98.2</v>
      </c>
      <c r="J47" s="14"/>
      <c r="K47" s="41" t="s">
        <v>14</v>
      </c>
      <c r="L47" s="42" t="s">
        <v>113</v>
      </c>
      <c r="M47" s="44">
        <v>25</v>
      </c>
      <c r="N47" s="44">
        <v>406</v>
      </c>
      <c r="O47" s="44">
        <v>0</v>
      </c>
      <c r="P47" s="44">
        <v>17</v>
      </c>
      <c r="Q47" s="44">
        <v>448</v>
      </c>
      <c r="R47" s="46">
        <v>59.5</v>
      </c>
      <c r="S47" s="46">
        <v>100</v>
      </c>
    </row>
    <row r="48" spans="1:19" ht="19.95" customHeight="1" x14ac:dyDescent="0.3">
      <c r="A48" s="21" t="s">
        <v>15</v>
      </c>
      <c r="B48" s="21" t="s">
        <v>113</v>
      </c>
      <c r="C48" s="25">
        <v>32</v>
      </c>
      <c r="D48" s="25">
        <v>277</v>
      </c>
      <c r="E48" s="25">
        <v>5</v>
      </c>
      <c r="F48" s="25">
        <v>6</v>
      </c>
      <c r="G48" s="25">
        <v>320</v>
      </c>
      <c r="H48" s="47">
        <v>84.2</v>
      </c>
      <c r="I48" s="47">
        <v>98.2</v>
      </c>
      <c r="J48" s="14"/>
      <c r="K48" s="21" t="s">
        <v>15</v>
      </c>
      <c r="L48" s="21" t="s">
        <v>113</v>
      </c>
      <c r="M48" s="25">
        <v>24</v>
      </c>
      <c r="N48" s="25">
        <v>406</v>
      </c>
      <c r="O48" s="25">
        <v>0</v>
      </c>
      <c r="P48" s="25">
        <v>18</v>
      </c>
      <c r="Q48" s="25">
        <v>448</v>
      </c>
      <c r="R48" s="47">
        <v>57.1</v>
      </c>
      <c r="S48" s="47">
        <v>100</v>
      </c>
    </row>
    <row r="49" spans="1:19" ht="19.95" customHeight="1" x14ac:dyDescent="0.3">
      <c r="A49" s="41" t="s">
        <v>16</v>
      </c>
      <c r="B49" s="42" t="s">
        <v>113</v>
      </c>
      <c r="C49" s="44">
        <v>32</v>
      </c>
      <c r="D49" s="44">
        <v>280</v>
      </c>
      <c r="E49" s="44">
        <v>2</v>
      </c>
      <c r="F49" s="44">
        <v>6</v>
      </c>
      <c r="G49" s="44">
        <v>320</v>
      </c>
      <c r="H49" s="46">
        <v>84.2</v>
      </c>
      <c r="I49" s="46">
        <v>99.3</v>
      </c>
      <c r="J49" s="14"/>
      <c r="K49" s="41" t="s">
        <v>16</v>
      </c>
      <c r="L49" s="42" t="s">
        <v>113</v>
      </c>
      <c r="M49" s="44">
        <v>24</v>
      </c>
      <c r="N49" s="44">
        <v>406</v>
      </c>
      <c r="O49" s="44">
        <v>0</v>
      </c>
      <c r="P49" s="44">
        <v>18</v>
      </c>
      <c r="Q49" s="44">
        <v>448</v>
      </c>
      <c r="R49" s="46">
        <v>57.1</v>
      </c>
      <c r="S49" s="46">
        <v>100</v>
      </c>
    </row>
    <row r="50" spans="1:19" ht="19.95" customHeight="1" x14ac:dyDescent="0.3">
      <c r="A50" s="21" t="s">
        <v>17</v>
      </c>
      <c r="B50" s="21" t="s">
        <v>113</v>
      </c>
      <c r="C50" s="25">
        <v>25</v>
      </c>
      <c r="D50" s="25">
        <v>282</v>
      </c>
      <c r="E50" s="25">
        <v>0</v>
      </c>
      <c r="F50" s="25">
        <v>13</v>
      </c>
      <c r="G50" s="25">
        <v>320</v>
      </c>
      <c r="H50" s="47">
        <v>65.8</v>
      </c>
      <c r="I50" s="47">
        <v>100</v>
      </c>
      <c r="J50" s="14"/>
      <c r="K50" s="21" t="s">
        <v>17</v>
      </c>
      <c r="L50" s="21" t="s">
        <v>113</v>
      </c>
      <c r="M50" s="25">
        <v>20</v>
      </c>
      <c r="N50" s="25">
        <v>406</v>
      </c>
      <c r="O50" s="25">
        <v>0</v>
      </c>
      <c r="P50" s="25">
        <v>22</v>
      </c>
      <c r="Q50" s="25">
        <v>448</v>
      </c>
      <c r="R50" s="47">
        <v>47.6</v>
      </c>
      <c r="S50" s="47">
        <v>100</v>
      </c>
    </row>
    <row r="51" spans="1:19" ht="19.95" customHeight="1" x14ac:dyDescent="0.3">
      <c r="A51" s="41" t="s">
        <v>18</v>
      </c>
      <c r="B51" s="17" t="s">
        <v>113</v>
      </c>
      <c r="C51" s="24">
        <v>24</v>
      </c>
      <c r="D51" s="24">
        <v>282</v>
      </c>
      <c r="E51" s="24">
        <v>0</v>
      </c>
      <c r="F51" s="24">
        <v>14</v>
      </c>
      <c r="G51" s="24">
        <v>320</v>
      </c>
      <c r="H51" s="48">
        <v>63.2</v>
      </c>
      <c r="I51" s="48">
        <v>100</v>
      </c>
      <c r="J51" s="14"/>
      <c r="K51" s="41" t="s">
        <v>18</v>
      </c>
      <c r="L51" s="17" t="s">
        <v>113</v>
      </c>
      <c r="M51" s="24">
        <v>18</v>
      </c>
      <c r="N51" s="24">
        <v>406</v>
      </c>
      <c r="O51" s="24">
        <v>0</v>
      </c>
      <c r="P51" s="24">
        <v>24</v>
      </c>
      <c r="Q51" s="24">
        <v>448</v>
      </c>
      <c r="R51" s="48">
        <v>42.9</v>
      </c>
      <c r="S51" s="48">
        <v>100</v>
      </c>
    </row>
    <row r="52" spans="1:19" ht="19.95" customHeight="1" x14ac:dyDescent="0.3">
      <c r="A52" s="21" t="s">
        <v>114</v>
      </c>
      <c r="B52" s="21" t="s">
        <v>113</v>
      </c>
      <c r="C52" s="25">
        <v>36</v>
      </c>
      <c r="D52" s="25">
        <v>269</v>
      </c>
      <c r="E52" s="25">
        <v>13</v>
      </c>
      <c r="F52" s="25">
        <v>2</v>
      </c>
      <c r="G52" s="25">
        <v>320</v>
      </c>
      <c r="H52" s="47">
        <v>94.7</v>
      </c>
      <c r="I52" s="47">
        <v>95.4</v>
      </c>
      <c r="J52" s="14"/>
      <c r="K52" s="21" t="s">
        <v>114</v>
      </c>
      <c r="L52" s="21" t="s">
        <v>113</v>
      </c>
      <c r="M52" s="25">
        <v>28</v>
      </c>
      <c r="N52" s="25">
        <v>401</v>
      </c>
      <c r="O52" s="25">
        <v>5</v>
      </c>
      <c r="P52" s="25">
        <v>14</v>
      </c>
      <c r="Q52" s="25">
        <v>448</v>
      </c>
      <c r="R52" s="47">
        <v>66.7</v>
      </c>
      <c r="S52" s="47">
        <v>98.8</v>
      </c>
    </row>
    <row r="53" spans="1:19" ht="19.95" customHeight="1" x14ac:dyDescent="0.3">
      <c r="A53" s="43" t="s">
        <v>115</v>
      </c>
      <c r="B53" s="18" t="s">
        <v>113</v>
      </c>
      <c r="C53" s="45">
        <v>35</v>
      </c>
      <c r="D53" s="45">
        <v>275</v>
      </c>
      <c r="E53" s="45">
        <v>7</v>
      </c>
      <c r="F53" s="45">
        <v>3</v>
      </c>
      <c r="G53" s="45">
        <v>320</v>
      </c>
      <c r="H53" s="49">
        <v>92.1</v>
      </c>
      <c r="I53" s="49">
        <v>97.5</v>
      </c>
      <c r="J53" s="14"/>
      <c r="K53" s="43" t="s">
        <v>115</v>
      </c>
      <c r="L53" s="18" t="s">
        <v>113</v>
      </c>
      <c r="M53" s="45">
        <v>24</v>
      </c>
      <c r="N53" s="45">
        <v>405</v>
      </c>
      <c r="O53" s="45">
        <v>1</v>
      </c>
      <c r="P53" s="45">
        <v>18</v>
      </c>
      <c r="Q53" s="45">
        <v>448</v>
      </c>
      <c r="R53" s="49">
        <v>57.1</v>
      </c>
      <c r="S53" s="49">
        <v>99.8</v>
      </c>
    </row>
    <row r="54" spans="1:19" ht="19.95" customHeight="1" x14ac:dyDescent="0.3">
      <c r="A54" s="21" t="s">
        <v>116</v>
      </c>
      <c r="B54" s="21" t="s">
        <v>113</v>
      </c>
      <c r="C54" s="25">
        <v>34</v>
      </c>
      <c r="D54" s="25">
        <v>279</v>
      </c>
      <c r="E54" s="25">
        <v>3</v>
      </c>
      <c r="F54" s="25">
        <v>4</v>
      </c>
      <c r="G54" s="25">
        <v>320</v>
      </c>
      <c r="H54" s="47">
        <v>89.5</v>
      </c>
      <c r="I54" s="47">
        <v>98.9</v>
      </c>
      <c r="J54" s="14"/>
      <c r="K54" s="21" t="s">
        <v>116</v>
      </c>
      <c r="L54" s="21" t="s">
        <v>113</v>
      </c>
      <c r="M54" s="25">
        <v>21</v>
      </c>
      <c r="N54" s="25">
        <v>406</v>
      </c>
      <c r="O54" s="25">
        <v>0</v>
      </c>
      <c r="P54" s="25">
        <v>21</v>
      </c>
      <c r="Q54" s="25">
        <v>448</v>
      </c>
      <c r="R54" s="47">
        <v>50</v>
      </c>
      <c r="S54" s="47">
        <v>100</v>
      </c>
    </row>
    <row r="55" spans="1:19" ht="19.95" customHeight="1" x14ac:dyDescent="0.3">
      <c r="A55" s="43" t="s">
        <v>117</v>
      </c>
      <c r="B55" s="18" t="s">
        <v>113</v>
      </c>
      <c r="C55" s="45">
        <v>30</v>
      </c>
      <c r="D55" s="45">
        <v>280</v>
      </c>
      <c r="E55" s="45">
        <v>2</v>
      </c>
      <c r="F55" s="45">
        <v>8</v>
      </c>
      <c r="G55" s="45">
        <v>320</v>
      </c>
      <c r="H55" s="49">
        <v>78.900000000000006</v>
      </c>
      <c r="I55" s="49">
        <v>99.3</v>
      </c>
      <c r="J55" s="14"/>
      <c r="K55" s="43" t="s">
        <v>117</v>
      </c>
      <c r="L55" s="18" t="s">
        <v>113</v>
      </c>
      <c r="M55" s="45">
        <v>12</v>
      </c>
      <c r="N55" s="45">
        <v>406</v>
      </c>
      <c r="O55" s="45">
        <v>0</v>
      </c>
      <c r="P55" s="45">
        <v>30</v>
      </c>
      <c r="Q55" s="45">
        <v>448</v>
      </c>
      <c r="R55" s="49">
        <v>28.6</v>
      </c>
      <c r="S55" s="49">
        <v>100</v>
      </c>
    </row>
  </sheetData>
  <mergeCells count="7">
    <mergeCell ref="A45:I45"/>
    <mergeCell ref="K45:S45"/>
    <mergeCell ref="A1:S1"/>
    <mergeCell ref="A23:I23"/>
    <mergeCell ref="K23:S23"/>
    <mergeCell ref="A34:I34"/>
    <mergeCell ref="K34:S34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2C26B-662E-492E-84BC-DBE3B6A43541}">
  <dimension ref="A2:AK162"/>
  <sheetViews>
    <sheetView topLeftCell="A32" zoomScale="55" zoomScaleNormal="55" workbookViewId="0">
      <selection activeCell="D26" sqref="D26"/>
    </sheetView>
  </sheetViews>
  <sheetFormatPr defaultRowHeight="14.4" x14ac:dyDescent="0.3"/>
  <cols>
    <col min="1" max="1" width="35.21875" customWidth="1"/>
    <col min="2" max="2" width="19.21875" customWidth="1"/>
    <col min="3" max="3" width="13.109375" customWidth="1"/>
    <col min="4" max="4" width="14.109375" customWidth="1"/>
    <col min="5" max="5" width="13.21875" customWidth="1"/>
    <col min="6" max="6" width="21.88671875" customWidth="1"/>
    <col min="7" max="7" width="7.77734375" customWidth="1"/>
    <col min="8" max="9" width="11.88671875" customWidth="1"/>
    <col min="10" max="10" width="5.77734375" customWidth="1"/>
    <col min="11" max="11" width="7.88671875" customWidth="1"/>
    <col min="12" max="12" width="2.77734375" customWidth="1"/>
    <col min="13" max="13" width="16.33203125" customWidth="1"/>
    <col min="14" max="14" width="19.44140625" customWidth="1"/>
    <col min="15" max="16" width="7" customWidth="1"/>
    <col min="17" max="17" width="10.77734375" customWidth="1"/>
    <col min="18" max="19" width="12.5546875" customWidth="1"/>
    <col min="20" max="20" width="10.21875" customWidth="1"/>
    <col min="21" max="21" width="13.33203125" customWidth="1"/>
    <col min="22" max="23" width="2.77734375" customWidth="1"/>
    <col min="24" max="24" width="35.21875" customWidth="1"/>
    <col min="25" max="29" width="17" customWidth="1"/>
    <col min="30" max="31" width="10.77734375" customWidth="1"/>
    <col min="32" max="32" width="14.109375" customWidth="1"/>
    <col min="33" max="33" width="14.33203125" customWidth="1"/>
    <col min="34" max="34" width="13.33203125" customWidth="1"/>
    <col min="35" max="36" width="10.77734375" customWidth="1"/>
    <col min="37" max="37" width="14.33203125" customWidth="1"/>
    <col min="38" max="38" width="11" customWidth="1"/>
  </cols>
  <sheetData>
    <row r="2" spans="1:37" x14ac:dyDescent="0.3">
      <c r="A2" s="236"/>
      <c r="B2" s="236"/>
      <c r="C2" s="236"/>
      <c r="D2" s="236"/>
      <c r="E2" s="236"/>
      <c r="F2" s="50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</row>
    <row r="3" spans="1:37" ht="24" customHeight="1" x14ac:dyDescent="0.3">
      <c r="A3" s="240" t="s">
        <v>179</v>
      </c>
      <c r="B3" s="240"/>
      <c r="C3" s="240"/>
      <c r="D3" s="240"/>
      <c r="E3" s="240"/>
      <c r="F3" s="54"/>
      <c r="G3" s="51"/>
      <c r="H3" s="51"/>
      <c r="I3" s="51"/>
      <c r="J3" s="51"/>
      <c r="K3" s="51"/>
      <c r="L3" s="51"/>
      <c r="M3" s="51"/>
      <c r="N3" s="51"/>
      <c r="O3" s="51"/>
      <c r="P3" s="51"/>
      <c r="Q3" s="51"/>
      <c r="R3" s="51"/>
      <c r="S3" s="51"/>
      <c r="T3" s="51"/>
      <c r="U3" s="51"/>
      <c r="V3" s="51"/>
      <c r="W3" s="51"/>
      <c r="X3" s="253" t="s">
        <v>610</v>
      </c>
      <c r="Y3" s="254"/>
      <c r="Z3" s="254"/>
      <c r="AA3" s="254"/>
      <c r="AB3" s="254"/>
      <c r="AC3" s="254"/>
      <c r="AD3" s="51"/>
      <c r="AE3" s="51"/>
      <c r="AF3" s="51"/>
      <c r="AG3" s="51"/>
      <c r="AH3" s="51"/>
      <c r="AI3" s="51"/>
      <c r="AJ3" s="51"/>
      <c r="AK3" s="51"/>
    </row>
    <row r="4" spans="1:37" ht="24" customHeight="1" x14ac:dyDescent="0.3">
      <c r="A4" s="55" t="s">
        <v>0</v>
      </c>
      <c r="B4" s="55" t="s">
        <v>180</v>
      </c>
      <c r="C4" s="55" t="s">
        <v>183</v>
      </c>
      <c r="D4" s="55" t="s">
        <v>181</v>
      </c>
      <c r="E4" s="55" t="s">
        <v>182</v>
      </c>
      <c r="F4" s="55" t="s">
        <v>188</v>
      </c>
      <c r="G4" s="51"/>
      <c r="H4" s="51"/>
      <c r="I4" s="51"/>
      <c r="J4" s="51"/>
      <c r="K4" s="51"/>
      <c r="L4" s="51"/>
      <c r="M4" s="51"/>
      <c r="N4" s="51"/>
      <c r="O4" s="51"/>
      <c r="P4" s="51"/>
      <c r="Q4" s="51"/>
      <c r="R4" s="51"/>
      <c r="S4" s="51"/>
      <c r="T4" s="51"/>
      <c r="U4" s="51"/>
      <c r="V4" s="51"/>
      <c r="W4" s="51"/>
      <c r="X4" s="51"/>
      <c r="Y4" s="51"/>
      <c r="Z4" s="51"/>
      <c r="AA4" s="51"/>
      <c r="AB4" s="51"/>
      <c r="AC4" s="51"/>
      <c r="AD4" s="51"/>
      <c r="AE4" s="51"/>
      <c r="AF4" s="51"/>
      <c r="AG4" s="51"/>
      <c r="AH4" s="51"/>
      <c r="AI4" s="51"/>
      <c r="AJ4" s="51"/>
      <c r="AK4" s="51"/>
    </row>
    <row r="5" spans="1:37" ht="24" customHeight="1" x14ac:dyDescent="0.3">
      <c r="A5" s="58" t="s">
        <v>611</v>
      </c>
      <c r="B5" s="59">
        <v>76</v>
      </c>
      <c r="C5" s="59">
        <v>134</v>
      </c>
      <c r="D5" s="59">
        <v>56</v>
      </c>
      <c r="E5" s="59">
        <v>183</v>
      </c>
      <c r="F5" s="59">
        <v>43</v>
      </c>
      <c r="G5" s="51">
        <f>SUM(B5:F5)</f>
        <v>492</v>
      </c>
      <c r="H5" s="51"/>
      <c r="I5" s="51"/>
      <c r="J5" s="51"/>
      <c r="K5" s="51"/>
      <c r="L5" s="51"/>
      <c r="M5" s="51"/>
      <c r="N5" s="51"/>
      <c r="O5" s="51"/>
      <c r="P5" s="51"/>
      <c r="Q5" s="51"/>
      <c r="R5" s="51"/>
      <c r="S5" s="51"/>
      <c r="T5" s="51"/>
      <c r="U5" s="51"/>
      <c r="V5" s="51"/>
      <c r="W5" s="51"/>
      <c r="X5" s="51"/>
      <c r="Y5" s="51"/>
      <c r="Z5" s="51"/>
      <c r="AA5" s="51"/>
      <c r="AB5" s="51"/>
      <c r="AC5" s="51"/>
      <c r="AD5" s="51"/>
      <c r="AE5" s="51"/>
      <c r="AF5" s="51"/>
      <c r="AG5" s="51"/>
      <c r="AH5" s="51"/>
      <c r="AI5" s="51"/>
      <c r="AJ5" s="51"/>
      <c r="AK5" s="51"/>
    </row>
    <row r="6" spans="1:37" ht="42" customHeight="1" x14ac:dyDescent="0.3">
      <c r="A6" s="58" t="s">
        <v>184</v>
      </c>
      <c r="B6" s="59" t="s">
        <v>612</v>
      </c>
      <c r="C6" s="59" t="s">
        <v>613</v>
      </c>
      <c r="D6" s="59" t="s">
        <v>614</v>
      </c>
      <c r="E6" s="59" t="s">
        <v>615</v>
      </c>
      <c r="F6" s="59" t="s">
        <v>616</v>
      </c>
      <c r="G6" s="51"/>
      <c r="H6" s="52"/>
      <c r="I6" s="53" t="s">
        <v>196</v>
      </c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  <c r="AA6" s="51"/>
      <c r="AB6" s="51"/>
      <c r="AC6" s="51"/>
      <c r="AD6" s="51"/>
      <c r="AE6" s="51"/>
      <c r="AF6" s="51"/>
      <c r="AG6" s="51"/>
      <c r="AH6" s="51"/>
      <c r="AI6" s="51"/>
      <c r="AJ6" s="51"/>
      <c r="AK6" s="51"/>
    </row>
    <row r="7" spans="1:37" ht="30" customHeight="1" x14ac:dyDescent="0.3">
      <c r="A7" s="58" t="s">
        <v>185</v>
      </c>
      <c r="B7" s="60" t="s">
        <v>229</v>
      </c>
      <c r="C7" s="60" t="s">
        <v>639</v>
      </c>
      <c r="D7" s="60" t="s">
        <v>230</v>
      </c>
      <c r="E7" s="60" t="s">
        <v>638</v>
      </c>
      <c r="F7" s="60" t="s">
        <v>232</v>
      </c>
      <c r="G7" s="51"/>
      <c r="H7" s="55" t="s">
        <v>10</v>
      </c>
      <c r="I7" s="55" t="s">
        <v>13</v>
      </c>
      <c r="J7" s="55" t="s">
        <v>12</v>
      </c>
      <c r="K7" s="55" t="s">
        <v>11</v>
      </c>
      <c r="L7" s="51"/>
      <c r="M7" s="51"/>
      <c r="N7" s="51"/>
      <c r="O7" s="51"/>
      <c r="P7" s="51"/>
      <c r="Q7" s="51"/>
      <c r="R7" s="51"/>
      <c r="S7" s="51"/>
      <c r="T7" s="51"/>
      <c r="U7" s="51"/>
      <c r="V7" s="51"/>
      <c r="W7" s="51"/>
      <c r="X7" s="51"/>
      <c r="Y7" s="51"/>
      <c r="Z7" s="51"/>
      <c r="AA7" s="51"/>
      <c r="AB7" s="51"/>
      <c r="AC7" s="51"/>
      <c r="AD7" s="51"/>
      <c r="AE7" s="51"/>
      <c r="AF7" s="51"/>
      <c r="AG7" s="51"/>
      <c r="AH7" s="51"/>
      <c r="AI7" s="51"/>
      <c r="AJ7" s="51"/>
      <c r="AK7" s="51"/>
    </row>
    <row r="8" spans="1:37" ht="30" customHeight="1" x14ac:dyDescent="0.3">
      <c r="A8" s="58" t="s">
        <v>186</v>
      </c>
      <c r="B8" s="59" t="s">
        <v>235</v>
      </c>
      <c r="C8" s="59" t="s">
        <v>233</v>
      </c>
      <c r="D8" s="59" t="s">
        <v>236</v>
      </c>
      <c r="E8" s="59" t="s">
        <v>234</v>
      </c>
      <c r="F8" s="59" t="s">
        <v>800</v>
      </c>
      <c r="G8" s="51"/>
      <c r="H8" s="61">
        <f>SUM(C15,C26,C46,C55,C115)</f>
        <v>410</v>
      </c>
      <c r="I8" s="61">
        <f>SUM(D15,D26,D46,D55,D115)</f>
        <v>2269</v>
      </c>
      <c r="J8" s="61">
        <f>SUM(E15,E26,E46,E55,E115)</f>
        <v>23</v>
      </c>
      <c r="K8" s="61">
        <f>SUM(F15,F26,F46,F55,F115)</f>
        <v>101</v>
      </c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  <c r="Z8" s="51"/>
      <c r="AA8" s="51"/>
      <c r="AB8" s="51"/>
      <c r="AC8" s="51"/>
      <c r="AD8" s="51"/>
      <c r="AE8" s="51"/>
      <c r="AF8" s="51"/>
      <c r="AG8" s="51"/>
      <c r="AH8" s="51"/>
      <c r="AI8" s="51"/>
      <c r="AJ8" s="51"/>
      <c r="AK8" s="51"/>
    </row>
    <row r="9" spans="1:37" ht="43.95" customHeight="1" x14ac:dyDescent="0.3">
      <c r="A9" s="58" t="s">
        <v>187</v>
      </c>
      <c r="B9" s="60" t="s">
        <v>237</v>
      </c>
      <c r="C9" s="60" t="s">
        <v>228</v>
      </c>
      <c r="D9" s="60" t="s">
        <v>226</v>
      </c>
      <c r="E9" s="60" t="s">
        <v>227</v>
      </c>
      <c r="F9" s="60" t="s">
        <v>225</v>
      </c>
      <c r="G9" s="51"/>
      <c r="H9" s="62">
        <v>410</v>
      </c>
      <c r="I9" s="62">
        <v>2269</v>
      </c>
      <c r="J9" s="62">
        <v>26</v>
      </c>
      <c r="K9" s="62">
        <v>101</v>
      </c>
      <c r="L9" s="51"/>
      <c r="M9" s="51"/>
      <c r="N9" s="51"/>
      <c r="O9" s="51"/>
      <c r="P9" s="51"/>
      <c r="Q9" s="51"/>
      <c r="R9" s="51"/>
      <c r="S9" s="51"/>
      <c r="T9" s="51"/>
      <c r="U9" s="51"/>
      <c r="V9" s="51"/>
      <c r="W9" s="51"/>
      <c r="X9" s="51"/>
      <c r="Y9" s="51"/>
      <c r="Z9" s="51"/>
      <c r="AA9" s="51"/>
      <c r="AB9" s="51"/>
      <c r="AC9" s="51"/>
      <c r="AD9" s="51"/>
      <c r="AE9" s="51"/>
      <c r="AF9" s="51"/>
      <c r="AG9" s="51"/>
      <c r="AH9" s="51"/>
      <c r="AI9" s="51"/>
      <c r="AJ9" s="51"/>
      <c r="AK9" s="51"/>
    </row>
    <row r="10" spans="1:37" x14ac:dyDescent="0.3">
      <c r="A10" s="51"/>
      <c r="B10" s="51"/>
      <c r="C10" s="51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  <c r="Z10" s="51"/>
      <c r="AA10" s="51"/>
      <c r="AB10" s="51"/>
      <c r="AC10" s="51"/>
      <c r="AD10" s="51"/>
      <c r="AE10" s="51"/>
      <c r="AF10" s="51"/>
      <c r="AG10" s="51"/>
      <c r="AH10" s="51"/>
      <c r="AI10" s="51"/>
      <c r="AJ10" s="51"/>
      <c r="AK10" s="51"/>
    </row>
    <row r="11" spans="1:37" ht="15" thickBot="1" x14ac:dyDescent="0.35">
      <c r="A11" s="51"/>
      <c r="B11" s="51"/>
      <c r="C11" s="51"/>
      <c r="D11" s="51"/>
      <c r="E11" s="51"/>
      <c r="F11" s="51"/>
      <c r="G11" s="51"/>
      <c r="H11" s="51"/>
      <c r="I11" s="51"/>
      <c r="J11" s="51"/>
      <c r="K11" s="51"/>
      <c r="L11" s="51"/>
      <c r="M11" s="51"/>
      <c r="N11" s="51"/>
      <c r="O11" s="51"/>
      <c r="P11" s="51"/>
      <c r="Q11" s="51"/>
      <c r="R11" s="51"/>
      <c r="S11" s="51"/>
      <c r="T11" s="51"/>
      <c r="U11" s="51"/>
      <c r="V11" s="51"/>
      <c r="W11" s="51"/>
      <c r="X11" s="51"/>
      <c r="Y11" s="51"/>
      <c r="Z11" s="51"/>
      <c r="AA11" s="51"/>
      <c r="AB11" s="51"/>
      <c r="AC11" s="51"/>
      <c r="AD11" s="51"/>
      <c r="AE11" s="51"/>
      <c r="AF11" s="51"/>
      <c r="AG11" s="51"/>
      <c r="AH11" s="51"/>
      <c r="AI11" s="51"/>
      <c r="AJ11" s="51"/>
      <c r="AK11" s="51"/>
    </row>
    <row r="12" spans="1:37" ht="24" customHeight="1" x14ac:dyDescent="0.3">
      <c r="A12" s="232" t="s">
        <v>189</v>
      </c>
      <c r="B12" s="233"/>
      <c r="C12" s="233"/>
      <c r="D12" s="233"/>
      <c r="E12" s="233"/>
      <c r="F12" s="233"/>
      <c r="G12" s="233"/>
      <c r="H12" s="233"/>
      <c r="I12" s="233"/>
      <c r="J12" s="106"/>
      <c r="K12" s="106"/>
      <c r="L12" s="106"/>
      <c r="M12" s="233" t="s">
        <v>197</v>
      </c>
      <c r="N12" s="233"/>
      <c r="O12" s="233"/>
      <c r="P12" s="233"/>
      <c r="Q12" s="233"/>
      <c r="R12" s="233"/>
      <c r="S12" s="233"/>
      <c r="T12" s="233"/>
      <c r="U12" s="237"/>
      <c r="V12" s="51"/>
      <c r="W12" s="51"/>
      <c r="X12" s="51"/>
      <c r="Y12" s="51"/>
      <c r="Z12" s="51"/>
      <c r="AA12" s="51"/>
      <c r="AB12" s="51"/>
      <c r="AC12" s="51"/>
      <c r="AD12" s="51"/>
      <c r="AE12" s="51"/>
      <c r="AF12" s="51"/>
      <c r="AG12" s="51"/>
      <c r="AH12" s="51"/>
      <c r="AI12" s="51"/>
      <c r="AJ12" s="51"/>
      <c r="AK12" s="51"/>
    </row>
    <row r="13" spans="1:37" ht="25.95" customHeight="1" x14ac:dyDescent="0.3">
      <c r="A13" s="234"/>
      <c r="B13" s="235"/>
      <c r="C13" s="235" t="s">
        <v>190</v>
      </c>
      <c r="D13" s="235"/>
      <c r="E13" s="235"/>
      <c r="F13" s="235"/>
      <c r="G13" s="63"/>
      <c r="H13" s="235" t="s">
        <v>191</v>
      </c>
      <c r="I13" s="235"/>
      <c r="J13" s="120"/>
      <c r="K13" s="120"/>
      <c r="L13" s="120"/>
      <c r="M13" s="55" t="s">
        <v>198</v>
      </c>
      <c r="N13" s="55" t="s">
        <v>21</v>
      </c>
      <c r="O13" s="55" t="s">
        <v>199</v>
      </c>
      <c r="P13" s="55" t="s">
        <v>200</v>
      </c>
      <c r="Q13" s="55" t="s">
        <v>201</v>
      </c>
      <c r="R13" s="55" t="s">
        <v>108</v>
      </c>
      <c r="S13" s="55" t="s">
        <v>202</v>
      </c>
      <c r="T13" s="55" t="s">
        <v>203</v>
      </c>
      <c r="U13" s="107" t="s">
        <v>204</v>
      </c>
      <c r="V13" s="51"/>
      <c r="W13" s="51"/>
      <c r="X13" s="51"/>
      <c r="Y13" s="51"/>
      <c r="Z13" s="51"/>
      <c r="AA13" s="51"/>
      <c r="AB13" s="51"/>
      <c r="AC13" s="51"/>
      <c r="AD13" s="51"/>
      <c r="AE13" s="51"/>
      <c r="AF13" s="51"/>
      <c r="AG13" s="51"/>
      <c r="AH13" s="51"/>
      <c r="AI13" s="51"/>
      <c r="AJ13" s="51"/>
      <c r="AK13" s="51"/>
    </row>
    <row r="14" spans="1:37" ht="18" customHeight="1" x14ac:dyDescent="0.3">
      <c r="A14" s="108" t="s">
        <v>9</v>
      </c>
      <c r="B14" s="55" t="s">
        <v>109</v>
      </c>
      <c r="C14" s="55" t="s">
        <v>10</v>
      </c>
      <c r="D14" s="55" t="s">
        <v>13</v>
      </c>
      <c r="E14" s="55" t="s">
        <v>12</v>
      </c>
      <c r="F14" s="55" t="s">
        <v>11</v>
      </c>
      <c r="G14" s="55" t="s">
        <v>110</v>
      </c>
      <c r="H14" s="55" t="s">
        <v>111</v>
      </c>
      <c r="I14" s="55" t="s">
        <v>112</v>
      </c>
      <c r="J14" s="120"/>
      <c r="K14" s="120"/>
      <c r="L14" s="120"/>
      <c r="M14" s="71" t="s">
        <v>142</v>
      </c>
      <c r="N14" s="71" t="s">
        <v>50</v>
      </c>
      <c r="O14" s="75">
        <v>0</v>
      </c>
      <c r="P14" s="75">
        <v>1</v>
      </c>
      <c r="Q14" s="80">
        <v>31.68</v>
      </c>
      <c r="R14" s="80">
        <v>12.67</v>
      </c>
      <c r="S14" s="80">
        <v>2.8</v>
      </c>
      <c r="T14" s="85" t="s">
        <v>29</v>
      </c>
      <c r="U14" s="122" t="s">
        <v>2</v>
      </c>
      <c r="V14" s="51"/>
      <c r="W14" s="51"/>
      <c r="X14" s="51"/>
      <c r="Y14" s="51"/>
      <c r="Z14" s="51"/>
      <c r="AA14" s="51"/>
      <c r="AB14" s="51"/>
      <c r="AC14" s="51"/>
      <c r="AD14" s="51"/>
      <c r="AE14" s="51"/>
      <c r="AF14" s="51"/>
      <c r="AG14" s="51"/>
      <c r="AH14" s="51"/>
      <c r="AI14" s="51"/>
      <c r="AJ14" s="51"/>
      <c r="AK14" s="51"/>
    </row>
    <row r="15" spans="1:37" ht="24" customHeight="1" x14ac:dyDescent="0.3">
      <c r="A15" s="110" t="s">
        <v>14</v>
      </c>
      <c r="B15" s="64" t="s">
        <v>113</v>
      </c>
      <c r="C15" s="65">
        <v>37</v>
      </c>
      <c r="D15" s="65">
        <v>278</v>
      </c>
      <c r="E15" s="65">
        <v>1</v>
      </c>
      <c r="F15" s="65">
        <v>4</v>
      </c>
      <c r="G15" s="65">
        <v>320</v>
      </c>
      <c r="H15" s="66">
        <v>90.2</v>
      </c>
      <c r="I15" s="66">
        <v>99.6</v>
      </c>
      <c r="J15" s="120"/>
      <c r="K15" s="120"/>
      <c r="L15" s="120"/>
      <c r="M15" s="238" t="s">
        <v>205</v>
      </c>
      <c r="N15" s="238"/>
      <c r="O15" s="238"/>
      <c r="P15" s="238"/>
      <c r="Q15" s="238"/>
      <c r="R15" s="238"/>
      <c r="S15" s="238"/>
      <c r="T15" s="238"/>
      <c r="U15" s="239"/>
      <c r="V15" s="51"/>
      <c r="W15" s="51"/>
      <c r="X15" s="51"/>
      <c r="Y15" s="51"/>
      <c r="Z15" s="51"/>
      <c r="AA15" s="51"/>
      <c r="AB15" s="51"/>
      <c r="AC15" s="51"/>
      <c r="AD15" s="51"/>
      <c r="AE15" s="51"/>
      <c r="AF15" s="51"/>
      <c r="AG15" s="51"/>
      <c r="AH15" s="51"/>
      <c r="AI15" s="51"/>
      <c r="AJ15" s="51"/>
      <c r="AK15" s="51"/>
    </row>
    <row r="16" spans="1:37" ht="25.95" customHeight="1" x14ac:dyDescent="0.3">
      <c r="A16" s="112" t="s">
        <v>15</v>
      </c>
      <c r="B16" s="67" t="s">
        <v>113</v>
      </c>
      <c r="C16" s="68">
        <v>36</v>
      </c>
      <c r="D16" s="68">
        <v>278</v>
      </c>
      <c r="E16" s="68">
        <v>1</v>
      </c>
      <c r="F16" s="68">
        <v>5</v>
      </c>
      <c r="G16" s="68">
        <v>320</v>
      </c>
      <c r="H16" s="69">
        <v>87.8</v>
      </c>
      <c r="I16" s="69">
        <v>99.6</v>
      </c>
      <c r="J16" s="120"/>
      <c r="K16" s="120"/>
      <c r="L16" s="120"/>
      <c r="M16" s="55" t="s">
        <v>198</v>
      </c>
      <c r="N16" s="55" t="s">
        <v>21</v>
      </c>
      <c r="O16" s="55" t="s">
        <v>199</v>
      </c>
      <c r="P16" s="55" t="s">
        <v>200</v>
      </c>
      <c r="Q16" s="55" t="s">
        <v>201</v>
      </c>
      <c r="R16" s="55" t="s">
        <v>108</v>
      </c>
      <c r="S16" s="55" t="s">
        <v>202</v>
      </c>
      <c r="T16" s="55" t="s">
        <v>203</v>
      </c>
      <c r="U16" s="107" t="s">
        <v>204</v>
      </c>
      <c r="V16" s="51"/>
      <c r="W16" s="51"/>
      <c r="X16" s="51"/>
      <c r="Y16" s="51"/>
      <c r="Z16" s="51"/>
      <c r="AA16" s="51"/>
      <c r="AB16" s="51"/>
      <c r="AC16" s="51"/>
      <c r="AD16" s="51"/>
      <c r="AE16" s="51"/>
      <c r="AF16" s="51"/>
      <c r="AG16" s="51"/>
      <c r="AH16" s="51"/>
      <c r="AI16" s="51"/>
      <c r="AJ16" s="51"/>
      <c r="AK16" s="51"/>
    </row>
    <row r="17" spans="1:37" ht="18" customHeight="1" x14ac:dyDescent="0.3">
      <c r="A17" s="110" t="s">
        <v>16</v>
      </c>
      <c r="B17" s="64" t="s">
        <v>113</v>
      </c>
      <c r="C17" s="65">
        <v>34</v>
      </c>
      <c r="D17" s="65">
        <v>279</v>
      </c>
      <c r="E17" s="65">
        <v>0</v>
      </c>
      <c r="F17" s="65">
        <v>7</v>
      </c>
      <c r="G17" s="65">
        <v>320</v>
      </c>
      <c r="H17" s="66">
        <v>82.9</v>
      </c>
      <c r="I17" s="66">
        <v>100</v>
      </c>
      <c r="J17" s="120"/>
      <c r="K17" s="120"/>
      <c r="L17" s="120"/>
      <c r="M17" s="67" t="s">
        <v>146</v>
      </c>
      <c r="N17" s="67" t="s">
        <v>37</v>
      </c>
      <c r="O17" s="90">
        <v>1</v>
      </c>
      <c r="P17" s="90">
        <v>0</v>
      </c>
      <c r="Q17" s="91">
        <v>1.01</v>
      </c>
      <c r="R17" s="91">
        <v>0.94</v>
      </c>
      <c r="S17" s="91">
        <v>1</v>
      </c>
      <c r="T17" s="92" t="s">
        <v>29</v>
      </c>
      <c r="U17" s="109" t="s">
        <v>2</v>
      </c>
      <c r="V17" s="51"/>
      <c r="W17" s="51"/>
      <c r="X17" s="51"/>
      <c r="Y17" s="51"/>
      <c r="Z17" s="51"/>
      <c r="AA17" s="51"/>
      <c r="AB17" s="51"/>
      <c r="AC17" s="51"/>
      <c r="AD17" s="51"/>
      <c r="AE17" s="51"/>
      <c r="AF17" s="51"/>
      <c r="AG17" s="51"/>
      <c r="AH17" s="51"/>
      <c r="AI17" s="51"/>
      <c r="AJ17" s="51"/>
      <c r="AK17" s="51"/>
    </row>
    <row r="18" spans="1:37" ht="18" customHeight="1" x14ac:dyDescent="0.3">
      <c r="A18" s="112" t="s">
        <v>17</v>
      </c>
      <c r="B18" s="67" t="s">
        <v>113</v>
      </c>
      <c r="C18" s="68">
        <v>30</v>
      </c>
      <c r="D18" s="68">
        <v>279</v>
      </c>
      <c r="E18" s="68">
        <v>0</v>
      </c>
      <c r="F18" s="68">
        <v>11</v>
      </c>
      <c r="G18" s="68">
        <v>320</v>
      </c>
      <c r="H18" s="69">
        <v>73.2</v>
      </c>
      <c r="I18" s="69">
        <v>100</v>
      </c>
      <c r="J18" s="120"/>
      <c r="K18" s="120"/>
      <c r="L18" s="120"/>
      <c r="M18" s="57" t="s">
        <v>147</v>
      </c>
      <c r="N18" s="57" t="s">
        <v>37</v>
      </c>
      <c r="O18" s="77">
        <v>1</v>
      </c>
      <c r="P18" s="77">
        <v>0</v>
      </c>
      <c r="Q18" s="82">
        <v>2.2200000000000002</v>
      </c>
      <c r="R18" s="82">
        <v>3.82</v>
      </c>
      <c r="S18" s="82">
        <v>1.71</v>
      </c>
      <c r="T18" s="87" t="s">
        <v>29</v>
      </c>
      <c r="U18" s="111" t="s">
        <v>2</v>
      </c>
      <c r="V18" s="51"/>
      <c r="W18" s="51"/>
      <c r="X18" s="51"/>
      <c r="Y18" s="51"/>
      <c r="Z18" s="51"/>
      <c r="AA18" s="51"/>
      <c r="AB18" s="51"/>
      <c r="AC18" s="51"/>
      <c r="AD18" s="51"/>
      <c r="AE18" s="51"/>
      <c r="AF18" s="51"/>
      <c r="AG18" s="51"/>
      <c r="AH18" s="51"/>
      <c r="AI18" s="51"/>
      <c r="AJ18" s="51"/>
      <c r="AK18" s="51"/>
    </row>
    <row r="19" spans="1:37" ht="18" customHeight="1" x14ac:dyDescent="0.3">
      <c r="A19" s="110" t="s">
        <v>18</v>
      </c>
      <c r="B19" s="64" t="s">
        <v>113</v>
      </c>
      <c r="C19" s="65">
        <v>28</v>
      </c>
      <c r="D19" s="65">
        <v>279</v>
      </c>
      <c r="E19" s="65">
        <v>0</v>
      </c>
      <c r="F19" s="65">
        <v>13</v>
      </c>
      <c r="G19" s="65">
        <v>320</v>
      </c>
      <c r="H19" s="66">
        <v>68.3</v>
      </c>
      <c r="I19" s="66">
        <v>100</v>
      </c>
      <c r="J19" s="120"/>
      <c r="K19" s="120"/>
      <c r="L19" s="120"/>
      <c r="M19" s="67" t="s">
        <v>150</v>
      </c>
      <c r="N19" s="67" t="s">
        <v>37</v>
      </c>
      <c r="O19" s="90">
        <v>1</v>
      </c>
      <c r="P19" s="90">
        <v>0</v>
      </c>
      <c r="Q19" s="91">
        <v>6.5090000000000003</v>
      </c>
      <c r="R19" s="91">
        <v>18.739999999999998</v>
      </c>
      <c r="S19" s="91">
        <v>1.53</v>
      </c>
      <c r="T19" s="92">
        <v>37.049999999999997</v>
      </c>
      <c r="U19" s="109" t="s">
        <v>3</v>
      </c>
      <c r="V19" s="51"/>
      <c r="W19" s="51"/>
      <c r="X19" s="51"/>
      <c r="Y19" s="51"/>
      <c r="Z19" s="51"/>
      <c r="AA19" s="51"/>
      <c r="AB19" s="51"/>
      <c r="AC19" s="51"/>
      <c r="AD19" s="51"/>
      <c r="AE19" s="51"/>
      <c r="AF19" s="51"/>
      <c r="AG19" s="51"/>
      <c r="AH19" s="51"/>
      <c r="AI19" s="51"/>
      <c r="AJ19" s="51"/>
      <c r="AK19" s="51"/>
    </row>
    <row r="20" spans="1:37" ht="18" customHeight="1" thickBot="1" x14ac:dyDescent="0.35">
      <c r="A20" s="104"/>
      <c r="B20" s="105"/>
      <c r="C20" s="105"/>
      <c r="D20" s="105"/>
      <c r="E20" s="105"/>
      <c r="F20" s="105"/>
      <c r="G20" s="105"/>
      <c r="H20" s="105"/>
      <c r="I20" s="105"/>
      <c r="J20" s="105"/>
      <c r="K20" s="105"/>
      <c r="L20" s="105"/>
      <c r="M20" s="123" t="s">
        <v>151</v>
      </c>
      <c r="N20" s="123" t="s">
        <v>42</v>
      </c>
      <c r="O20" s="124">
        <v>1</v>
      </c>
      <c r="P20" s="124">
        <v>0</v>
      </c>
      <c r="Q20" s="125">
        <v>6.3590299999999997</v>
      </c>
      <c r="R20" s="125">
        <v>35.24</v>
      </c>
      <c r="S20" s="125">
        <v>2.9223599999999998</v>
      </c>
      <c r="T20" s="126">
        <v>35.49</v>
      </c>
      <c r="U20" s="127" t="s">
        <v>3</v>
      </c>
      <c r="V20" s="51"/>
      <c r="W20" s="51"/>
      <c r="X20" s="51"/>
      <c r="Y20" s="51"/>
      <c r="Z20" s="51"/>
      <c r="AA20" s="51"/>
      <c r="AB20" s="51"/>
      <c r="AC20" s="51"/>
      <c r="AD20" s="51"/>
      <c r="AE20" s="51"/>
      <c r="AF20" s="51"/>
      <c r="AG20" s="51"/>
      <c r="AH20" s="51"/>
      <c r="AI20" s="51"/>
      <c r="AJ20" s="51"/>
      <c r="AK20" s="51"/>
    </row>
    <row r="21" spans="1:37" ht="24" customHeight="1" x14ac:dyDescent="0.3">
      <c r="A21" s="51"/>
      <c r="B21" s="51"/>
      <c r="C21" s="51"/>
      <c r="D21" s="51"/>
      <c r="E21" s="51"/>
      <c r="F21" s="51"/>
      <c r="G21" s="51"/>
      <c r="H21" s="51"/>
      <c r="I21" s="51"/>
      <c r="J21" s="51"/>
      <c r="K21" s="51"/>
      <c r="L21" s="51"/>
      <c r="M21" s="51"/>
      <c r="N21" s="51"/>
      <c r="O21" s="51"/>
      <c r="P21" s="51"/>
      <c r="Q21" s="51"/>
      <c r="R21" s="51"/>
      <c r="S21" s="51"/>
      <c r="T21" s="51"/>
      <c r="U21" s="51"/>
      <c r="V21" s="51"/>
      <c r="W21" s="51"/>
      <c r="X21" s="240" t="s">
        <v>179</v>
      </c>
      <c r="Y21" s="240"/>
      <c r="Z21" s="240"/>
      <c r="AA21" s="240"/>
      <c r="AB21" s="240"/>
      <c r="AC21" s="54"/>
      <c r="AD21" s="54"/>
      <c r="AE21" s="51"/>
      <c r="AF21" s="51"/>
      <c r="AG21" s="51"/>
      <c r="AH21" s="51"/>
      <c r="AI21" s="51"/>
      <c r="AJ21" s="51"/>
      <c r="AK21" s="51"/>
    </row>
    <row r="22" spans="1:37" ht="25.95" customHeight="1" thickBot="1" x14ac:dyDescent="0.35">
      <c r="A22" s="51"/>
      <c r="B22" s="51"/>
      <c r="C22" s="51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5" t="s">
        <v>0</v>
      </c>
      <c r="Y22" s="55" t="s">
        <v>180</v>
      </c>
      <c r="Z22" s="55" t="s">
        <v>183</v>
      </c>
      <c r="AA22" s="55" t="s">
        <v>181</v>
      </c>
      <c r="AB22" s="55" t="s">
        <v>182</v>
      </c>
      <c r="AC22" s="55" t="s">
        <v>188</v>
      </c>
      <c r="AD22" s="55" t="s">
        <v>587</v>
      </c>
      <c r="AE22" s="51"/>
      <c r="AF22" s="51"/>
      <c r="AG22" s="51"/>
      <c r="AH22" s="51"/>
      <c r="AI22" s="51"/>
      <c r="AJ22" s="51"/>
      <c r="AK22" s="51"/>
    </row>
    <row r="23" spans="1:37" ht="43.95" customHeight="1" x14ac:dyDescent="0.3">
      <c r="A23" s="232" t="s">
        <v>192</v>
      </c>
      <c r="B23" s="233"/>
      <c r="C23" s="233"/>
      <c r="D23" s="233"/>
      <c r="E23" s="233"/>
      <c r="F23" s="233"/>
      <c r="G23" s="233"/>
      <c r="H23" s="233"/>
      <c r="I23" s="233"/>
      <c r="J23" s="106"/>
      <c r="K23" s="106"/>
      <c r="L23" s="106"/>
      <c r="M23" s="233" t="s">
        <v>206</v>
      </c>
      <c r="N23" s="233"/>
      <c r="O23" s="233"/>
      <c r="P23" s="233"/>
      <c r="Q23" s="233"/>
      <c r="R23" s="233"/>
      <c r="S23" s="233"/>
      <c r="T23" s="233"/>
      <c r="U23" s="237"/>
      <c r="V23" s="51"/>
      <c r="W23" s="51"/>
      <c r="X23" s="58" t="s">
        <v>184</v>
      </c>
      <c r="Y23" s="59" t="s">
        <v>612</v>
      </c>
      <c r="Z23" s="59" t="s">
        <v>613</v>
      </c>
      <c r="AA23" s="59" t="s">
        <v>614</v>
      </c>
      <c r="AB23" s="59" t="s">
        <v>615</v>
      </c>
      <c r="AC23" s="59" t="s">
        <v>616</v>
      </c>
      <c r="AD23" s="59" t="s">
        <v>617</v>
      </c>
      <c r="AE23" s="51"/>
      <c r="AF23" s="51"/>
      <c r="AG23" s="51"/>
      <c r="AH23" s="51"/>
      <c r="AI23" s="51"/>
      <c r="AJ23" s="51"/>
      <c r="AK23" s="51"/>
    </row>
    <row r="24" spans="1:37" ht="31.95" customHeight="1" x14ac:dyDescent="0.3">
      <c r="A24" s="234"/>
      <c r="B24" s="235"/>
      <c r="C24" s="235" t="s">
        <v>190</v>
      </c>
      <c r="D24" s="235"/>
      <c r="E24" s="235"/>
      <c r="F24" s="235"/>
      <c r="G24" s="63"/>
      <c r="H24" s="235" t="s">
        <v>191</v>
      </c>
      <c r="I24" s="235"/>
      <c r="J24" s="120"/>
      <c r="K24" s="120"/>
      <c r="L24" s="120"/>
      <c r="M24" s="55" t="s">
        <v>198</v>
      </c>
      <c r="N24" s="55" t="s">
        <v>21</v>
      </c>
      <c r="O24" s="55" t="s">
        <v>199</v>
      </c>
      <c r="P24" s="55" t="s">
        <v>200</v>
      </c>
      <c r="Q24" s="55" t="s">
        <v>201</v>
      </c>
      <c r="R24" s="55" t="s">
        <v>108</v>
      </c>
      <c r="S24" s="55" t="s">
        <v>202</v>
      </c>
      <c r="T24" s="55" t="s">
        <v>203</v>
      </c>
      <c r="U24" s="107" t="s">
        <v>204</v>
      </c>
      <c r="V24" s="51"/>
      <c r="W24" s="51"/>
      <c r="X24" s="58" t="s">
        <v>185</v>
      </c>
      <c r="Y24" s="60" t="s">
        <v>229</v>
      </c>
      <c r="Z24" s="60" t="s">
        <v>639</v>
      </c>
      <c r="AA24" s="60" t="s">
        <v>230</v>
      </c>
      <c r="AB24" s="60" t="s">
        <v>638</v>
      </c>
      <c r="AC24" s="60" t="s">
        <v>232</v>
      </c>
      <c r="AD24" s="97">
        <v>0.99</v>
      </c>
      <c r="AE24" s="51"/>
      <c r="AF24" s="51"/>
      <c r="AG24" s="51"/>
      <c r="AH24" s="51"/>
      <c r="AI24" s="51"/>
      <c r="AJ24" s="51"/>
      <c r="AK24" s="51"/>
    </row>
    <row r="25" spans="1:37" ht="31.95" customHeight="1" x14ac:dyDescent="0.3">
      <c r="A25" s="108" t="s">
        <v>9</v>
      </c>
      <c r="B25" s="55" t="s">
        <v>109</v>
      </c>
      <c r="C25" s="55" t="s">
        <v>10</v>
      </c>
      <c r="D25" s="55" t="s">
        <v>13</v>
      </c>
      <c r="E25" s="55" t="s">
        <v>12</v>
      </c>
      <c r="F25" s="55" t="s">
        <v>11</v>
      </c>
      <c r="G25" s="55" t="s">
        <v>110</v>
      </c>
      <c r="H25" s="55" t="s">
        <v>111</v>
      </c>
      <c r="I25" s="55" t="s">
        <v>112</v>
      </c>
      <c r="J25" s="120"/>
      <c r="K25" s="120"/>
      <c r="L25" s="120"/>
      <c r="M25" s="67" t="s">
        <v>130</v>
      </c>
      <c r="N25" s="67" t="s">
        <v>50</v>
      </c>
      <c r="O25" s="90">
        <v>0</v>
      </c>
      <c r="P25" s="90">
        <v>1</v>
      </c>
      <c r="Q25" s="91">
        <v>86.12</v>
      </c>
      <c r="R25" s="91">
        <v>564.76</v>
      </c>
      <c r="S25" s="91">
        <v>252.29</v>
      </c>
      <c r="T25" s="92" t="s">
        <v>29</v>
      </c>
      <c r="U25" s="109" t="s">
        <v>3</v>
      </c>
      <c r="V25" s="51"/>
      <c r="W25" s="51"/>
      <c r="X25" s="58" t="s">
        <v>186</v>
      </c>
      <c r="Y25" s="59" t="s">
        <v>235</v>
      </c>
      <c r="Z25" s="59" t="s">
        <v>233</v>
      </c>
      <c r="AA25" s="59" t="s">
        <v>236</v>
      </c>
      <c r="AB25" s="59" t="s">
        <v>234</v>
      </c>
      <c r="AC25" s="59" t="s">
        <v>231</v>
      </c>
      <c r="AD25" s="98">
        <v>0.80200000000000005</v>
      </c>
      <c r="AE25" s="51"/>
      <c r="AF25" s="51"/>
      <c r="AG25" s="51"/>
      <c r="AH25" s="51"/>
      <c r="AI25" s="51"/>
      <c r="AJ25" s="51"/>
      <c r="AK25" s="51"/>
    </row>
    <row r="26" spans="1:37" ht="48" customHeight="1" x14ac:dyDescent="0.3">
      <c r="A26" s="110" t="s">
        <v>14</v>
      </c>
      <c r="B26" s="64" t="s">
        <v>113</v>
      </c>
      <c r="C26" s="65">
        <v>85</v>
      </c>
      <c r="D26" s="65">
        <v>490</v>
      </c>
      <c r="E26" s="65">
        <v>5</v>
      </c>
      <c r="F26" s="65">
        <v>10</v>
      </c>
      <c r="G26" s="65">
        <v>590</v>
      </c>
      <c r="H26" s="66">
        <v>89.5</v>
      </c>
      <c r="I26" s="66">
        <v>99</v>
      </c>
      <c r="J26" s="120"/>
      <c r="K26" s="120"/>
      <c r="L26" s="120"/>
      <c r="M26" s="57" t="s">
        <v>139</v>
      </c>
      <c r="N26" s="57" t="s">
        <v>126</v>
      </c>
      <c r="O26" s="77">
        <v>0</v>
      </c>
      <c r="P26" s="77">
        <v>1</v>
      </c>
      <c r="Q26" s="82">
        <v>54.59</v>
      </c>
      <c r="R26" s="82">
        <v>23.03</v>
      </c>
      <c r="S26" s="82">
        <v>7.07</v>
      </c>
      <c r="T26" s="87" t="s">
        <v>29</v>
      </c>
      <c r="U26" s="111" t="s">
        <v>3</v>
      </c>
      <c r="V26" s="51"/>
      <c r="W26" s="51"/>
      <c r="X26" s="58" t="s">
        <v>187</v>
      </c>
      <c r="Y26" s="99" t="s">
        <v>237</v>
      </c>
      <c r="Z26" s="99" t="s">
        <v>228</v>
      </c>
      <c r="AA26" s="99" t="s">
        <v>226</v>
      </c>
      <c r="AB26" s="99" t="s">
        <v>227</v>
      </c>
      <c r="AC26" s="99" t="s">
        <v>225</v>
      </c>
      <c r="AD26" s="99" t="s">
        <v>588</v>
      </c>
      <c r="AE26" s="51"/>
      <c r="AF26" s="51"/>
      <c r="AG26" s="51"/>
      <c r="AH26" s="51"/>
      <c r="AI26" s="51"/>
      <c r="AJ26" s="51"/>
      <c r="AK26" s="51"/>
    </row>
    <row r="27" spans="1:37" ht="18" customHeight="1" thickBot="1" x14ac:dyDescent="0.35">
      <c r="A27" s="112" t="s">
        <v>15</v>
      </c>
      <c r="B27" s="67" t="s">
        <v>113</v>
      </c>
      <c r="C27" s="68">
        <v>83</v>
      </c>
      <c r="D27" s="68">
        <v>491</v>
      </c>
      <c r="E27" s="68">
        <v>4</v>
      </c>
      <c r="F27" s="68">
        <v>12</v>
      </c>
      <c r="G27" s="68">
        <v>590</v>
      </c>
      <c r="H27" s="69">
        <v>87.4</v>
      </c>
      <c r="I27" s="69">
        <v>99.2</v>
      </c>
      <c r="J27" s="120"/>
      <c r="K27" s="120"/>
      <c r="L27" s="120"/>
      <c r="M27" s="67" t="s">
        <v>121</v>
      </c>
      <c r="N27" s="67" t="s">
        <v>101</v>
      </c>
      <c r="O27" s="90">
        <v>0</v>
      </c>
      <c r="P27" s="90">
        <v>1</v>
      </c>
      <c r="Q27" s="91">
        <v>99.96</v>
      </c>
      <c r="R27" s="91">
        <v>206067.16</v>
      </c>
      <c r="S27" s="91">
        <v>24845.37</v>
      </c>
      <c r="T27" s="92" t="s">
        <v>29</v>
      </c>
      <c r="U27" s="109" t="s">
        <v>4</v>
      </c>
      <c r="V27" s="51"/>
      <c r="W27" s="51"/>
      <c r="X27" s="51"/>
      <c r="Y27" s="51"/>
      <c r="Z27" s="51"/>
      <c r="AA27" s="51"/>
      <c r="AB27" s="51"/>
      <c r="AC27" s="51"/>
      <c r="AD27" s="51"/>
      <c r="AE27" s="51"/>
      <c r="AF27" s="51"/>
      <c r="AG27" s="51"/>
      <c r="AH27" s="51"/>
      <c r="AI27" s="51"/>
      <c r="AJ27" s="51"/>
      <c r="AK27" s="51"/>
    </row>
    <row r="28" spans="1:37" ht="23.4" customHeight="1" thickBot="1" x14ac:dyDescent="0.35">
      <c r="A28" s="110" t="s">
        <v>16</v>
      </c>
      <c r="B28" s="64" t="s">
        <v>113</v>
      </c>
      <c r="C28" s="65">
        <v>76</v>
      </c>
      <c r="D28" s="65">
        <v>491</v>
      </c>
      <c r="E28" s="65">
        <v>4</v>
      </c>
      <c r="F28" s="65">
        <v>19</v>
      </c>
      <c r="G28" s="65">
        <v>590</v>
      </c>
      <c r="H28" s="66">
        <v>80</v>
      </c>
      <c r="I28" s="66">
        <v>99.2</v>
      </c>
      <c r="J28" s="120"/>
      <c r="K28" s="120"/>
      <c r="L28" s="120"/>
      <c r="M28" s="57" t="s">
        <v>125</v>
      </c>
      <c r="N28" s="57" t="s">
        <v>126</v>
      </c>
      <c r="O28" s="77">
        <v>0</v>
      </c>
      <c r="P28" s="77">
        <v>1</v>
      </c>
      <c r="Q28" s="82">
        <v>100</v>
      </c>
      <c r="R28" s="82">
        <v>598982.38</v>
      </c>
      <c r="S28" s="82">
        <v>107278.02</v>
      </c>
      <c r="T28" s="87" t="s">
        <v>29</v>
      </c>
      <c r="U28" s="111" t="s">
        <v>4</v>
      </c>
      <c r="V28" s="51"/>
      <c r="W28" s="51"/>
      <c r="X28" s="245" t="s">
        <v>609</v>
      </c>
      <c r="Y28" s="246"/>
      <c r="Z28" s="246"/>
      <c r="AA28" s="246"/>
      <c r="AB28" s="246"/>
      <c r="AC28" s="246"/>
      <c r="AD28" s="246"/>
      <c r="AE28" s="246"/>
      <c r="AF28" s="246"/>
      <c r="AG28" s="246"/>
      <c r="AH28" s="246"/>
      <c r="AI28" s="246"/>
      <c r="AJ28" s="246"/>
      <c r="AK28" s="247"/>
    </row>
    <row r="29" spans="1:37" ht="18" customHeight="1" x14ac:dyDescent="0.3">
      <c r="A29" s="112" t="s">
        <v>17</v>
      </c>
      <c r="B29" s="67" t="s">
        <v>113</v>
      </c>
      <c r="C29" s="68">
        <v>69</v>
      </c>
      <c r="D29" s="68">
        <v>492</v>
      </c>
      <c r="E29" s="68">
        <v>3</v>
      </c>
      <c r="F29" s="68">
        <v>26</v>
      </c>
      <c r="G29" s="68">
        <v>590</v>
      </c>
      <c r="H29" s="69">
        <v>72.599999999999994</v>
      </c>
      <c r="I29" s="69">
        <v>99.4</v>
      </c>
      <c r="J29" s="120"/>
      <c r="K29" s="120"/>
      <c r="L29" s="120"/>
      <c r="M29" s="93" t="s">
        <v>137</v>
      </c>
      <c r="N29" s="93" t="s">
        <v>126</v>
      </c>
      <c r="O29" s="94">
        <v>0</v>
      </c>
      <c r="P29" s="94">
        <v>1</v>
      </c>
      <c r="Q29" s="95">
        <v>12.83</v>
      </c>
      <c r="R29" s="95">
        <v>3.23</v>
      </c>
      <c r="S29" s="95">
        <v>1.42</v>
      </c>
      <c r="T29" s="96" t="s">
        <v>29</v>
      </c>
      <c r="U29" s="113" t="s">
        <v>4</v>
      </c>
      <c r="V29" s="51"/>
      <c r="W29" s="51"/>
      <c r="X29" s="250" t="s">
        <v>214</v>
      </c>
      <c r="Y29" s="248"/>
      <c r="Z29" s="248"/>
      <c r="AA29" s="248"/>
      <c r="AB29" s="106"/>
      <c r="AC29" s="248" t="s">
        <v>218</v>
      </c>
      <c r="AD29" s="248"/>
      <c r="AE29" s="248"/>
      <c r="AF29" s="248"/>
      <c r="AG29" s="106"/>
      <c r="AH29" s="248" t="s">
        <v>219</v>
      </c>
      <c r="AI29" s="248"/>
      <c r="AJ29" s="248"/>
      <c r="AK29" s="249"/>
    </row>
    <row r="30" spans="1:37" ht="24" customHeight="1" x14ac:dyDescent="0.3">
      <c r="A30" s="110" t="s">
        <v>18</v>
      </c>
      <c r="B30" s="64" t="s">
        <v>113</v>
      </c>
      <c r="C30" s="65">
        <v>60</v>
      </c>
      <c r="D30" s="65">
        <v>493</v>
      </c>
      <c r="E30" s="65">
        <v>2</v>
      </c>
      <c r="F30" s="65">
        <v>35</v>
      </c>
      <c r="G30" s="65">
        <v>590</v>
      </c>
      <c r="H30" s="66">
        <v>63.2</v>
      </c>
      <c r="I30" s="66">
        <v>99.6</v>
      </c>
      <c r="J30" s="120"/>
      <c r="K30" s="120"/>
      <c r="L30" s="120"/>
      <c r="M30" s="238" t="s">
        <v>207</v>
      </c>
      <c r="N30" s="238"/>
      <c r="O30" s="238"/>
      <c r="P30" s="238"/>
      <c r="Q30" s="238"/>
      <c r="R30" s="238"/>
      <c r="S30" s="238"/>
      <c r="T30" s="238"/>
      <c r="U30" s="239"/>
      <c r="V30" s="51"/>
      <c r="W30" s="51"/>
      <c r="X30" s="244" t="s">
        <v>215</v>
      </c>
      <c r="Y30" s="238"/>
      <c r="Z30" s="238"/>
      <c r="AA30" s="238"/>
      <c r="AB30" s="120"/>
      <c r="AC30" s="238" t="s">
        <v>217</v>
      </c>
      <c r="AD30" s="238"/>
      <c r="AE30" s="238"/>
      <c r="AF30" s="238"/>
      <c r="AG30" s="120"/>
      <c r="AH30" s="238" t="s">
        <v>220</v>
      </c>
      <c r="AI30" s="238"/>
      <c r="AJ30" s="238"/>
      <c r="AK30" s="239"/>
    </row>
    <row r="31" spans="1:37" ht="25.95" customHeight="1" x14ac:dyDescent="0.3">
      <c r="A31" s="121"/>
      <c r="B31" s="120"/>
      <c r="C31" s="120"/>
      <c r="D31" s="120"/>
      <c r="E31" s="120"/>
      <c r="F31" s="120"/>
      <c r="G31" s="120"/>
      <c r="H31" s="120"/>
      <c r="I31" s="120"/>
      <c r="J31" s="120"/>
      <c r="K31" s="120"/>
      <c r="L31" s="120"/>
      <c r="M31" s="55" t="s">
        <v>198</v>
      </c>
      <c r="N31" s="55" t="s">
        <v>21</v>
      </c>
      <c r="O31" s="55" t="s">
        <v>199</v>
      </c>
      <c r="P31" s="55" t="s">
        <v>200</v>
      </c>
      <c r="Q31" s="55" t="s">
        <v>201</v>
      </c>
      <c r="R31" s="55" t="s">
        <v>108</v>
      </c>
      <c r="S31" s="55" t="s">
        <v>202</v>
      </c>
      <c r="T31" s="55" t="s">
        <v>203</v>
      </c>
      <c r="U31" s="107" t="s">
        <v>204</v>
      </c>
      <c r="V31" s="51"/>
      <c r="W31" s="51"/>
      <c r="X31" s="108" t="s">
        <v>216</v>
      </c>
      <c r="Y31" s="55" t="s">
        <v>10</v>
      </c>
      <c r="Z31" s="55" t="s">
        <v>11</v>
      </c>
      <c r="AA31" s="55" t="s">
        <v>238</v>
      </c>
      <c r="AB31" s="120"/>
      <c r="AC31" s="55" t="s">
        <v>216</v>
      </c>
      <c r="AD31" s="55" t="s">
        <v>10</v>
      </c>
      <c r="AE31" s="55" t="s">
        <v>11</v>
      </c>
      <c r="AF31" s="55" t="s">
        <v>238</v>
      </c>
      <c r="AG31" s="120"/>
      <c r="AH31" s="55" t="s">
        <v>216</v>
      </c>
      <c r="AI31" s="55" t="s">
        <v>10</v>
      </c>
      <c r="AJ31" s="55" t="s">
        <v>11</v>
      </c>
      <c r="AK31" s="107" t="s">
        <v>238</v>
      </c>
    </row>
    <row r="32" spans="1:37" ht="18" customHeight="1" x14ac:dyDescent="0.3">
      <c r="A32" s="121"/>
      <c r="B32" s="120"/>
      <c r="C32" s="120"/>
      <c r="D32" s="120"/>
      <c r="E32" s="120"/>
      <c r="F32" s="120"/>
      <c r="G32" s="120"/>
      <c r="H32" s="120"/>
      <c r="I32" s="120"/>
      <c r="J32" s="120"/>
      <c r="K32" s="120"/>
      <c r="L32" s="120"/>
      <c r="M32" s="56" t="s">
        <v>153</v>
      </c>
      <c r="N32" s="56" t="s">
        <v>62</v>
      </c>
      <c r="O32" s="76">
        <v>1</v>
      </c>
      <c r="P32" s="76">
        <v>0</v>
      </c>
      <c r="Q32" s="81">
        <v>2.54</v>
      </c>
      <c r="R32" s="81">
        <v>361.11</v>
      </c>
      <c r="S32" s="81">
        <v>195.08</v>
      </c>
      <c r="T32" s="86">
        <v>29</v>
      </c>
      <c r="U32" s="114" t="s">
        <v>4</v>
      </c>
      <c r="V32" s="51"/>
      <c r="W32" s="51"/>
      <c r="X32" s="135">
        <v>10</v>
      </c>
      <c r="Y32" s="70">
        <v>11</v>
      </c>
      <c r="Z32" s="70">
        <v>0</v>
      </c>
      <c r="AA32" s="100">
        <v>1</v>
      </c>
      <c r="AB32" s="120"/>
      <c r="AC32" s="70">
        <v>10</v>
      </c>
      <c r="AD32" s="70">
        <v>68</v>
      </c>
      <c r="AE32" s="70">
        <v>1</v>
      </c>
      <c r="AF32" s="100">
        <v>0.98599999999999999</v>
      </c>
      <c r="AG32" s="120"/>
      <c r="AH32" s="70">
        <v>10</v>
      </c>
      <c r="AI32" s="70">
        <v>52</v>
      </c>
      <c r="AJ32" s="70">
        <v>0</v>
      </c>
      <c r="AK32" s="136">
        <v>1</v>
      </c>
    </row>
    <row r="33" spans="1:37" ht="18" customHeight="1" x14ac:dyDescent="0.3">
      <c r="A33" s="121"/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67" t="s">
        <v>154</v>
      </c>
      <c r="N33" s="67" t="s">
        <v>62</v>
      </c>
      <c r="O33" s="90">
        <v>1</v>
      </c>
      <c r="P33" s="90">
        <v>0</v>
      </c>
      <c r="Q33" s="91">
        <v>0</v>
      </c>
      <c r="R33" s="91">
        <v>0</v>
      </c>
      <c r="S33" s="91">
        <v>0</v>
      </c>
      <c r="T33" s="92">
        <v>36.9</v>
      </c>
      <c r="U33" s="109" t="s">
        <v>4</v>
      </c>
      <c r="V33" s="51"/>
      <c r="W33" s="51"/>
      <c r="X33" s="137">
        <v>20</v>
      </c>
      <c r="Y33" s="102">
        <v>11</v>
      </c>
      <c r="Z33" s="102">
        <v>0</v>
      </c>
      <c r="AA33" s="103">
        <v>1</v>
      </c>
      <c r="AB33" s="120"/>
      <c r="AC33" s="102">
        <v>20</v>
      </c>
      <c r="AD33" s="102">
        <v>68</v>
      </c>
      <c r="AE33" s="102">
        <v>1</v>
      </c>
      <c r="AF33" s="103">
        <v>0.98599999999999999</v>
      </c>
      <c r="AG33" s="120"/>
      <c r="AH33" s="102">
        <v>20</v>
      </c>
      <c r="AI33" s="102">
        <v>52</v>
      </c>
      <c r="AJ33" s="102">
        <v>0</v>
      </c>
      <c r="AK33" s="138">
        <v>1</v>
      </c>
    </row>
    <row r="34" spans="1:37" ht="18" customHeight="1" x14ac:dyDescent="0.3">
      <c r="A34" s="121"/>
      <c r="B34" s="120"/>
      <c r="C34" s="120"/>
      <c r="D34" s="120"/>
      <c r="E34" s="120"/>
      <c r="F34" s="120"/>
      <c r="G34" s="120"/>
      <c r="H34" s="120"/>
      <c r="I34" s="120"/>
      <c r="J34" s="120"/>
      <c r="K34" s="120"/>
      <c r="L34" s="120"/>
      <c r="M34" s="56" t="s">
        <v>155</v>
      </c>
      <c r="N34" s="56" t="s">
        <v>62</v>
      </c>
      <c r="O34" s="76">
        <v>1</v>
      </c>
      <c r="P34" s="76">
        <v>0</v>
      </c>
      <c r="Q34" s="81">
        <v>0.12</v>
      </c>
      <c r="R34" s="81">
        <v>391.64</v>
      </c>
      <c r="S34" s="81">
        <v>5310.11</v>
      </c>
      <c r="T34" s="86">
        <v>33.799999999999997</v>
      </c>
      <c r="U34" s="114" t="s">
        <v>4</v>
      </c>
      <c r="V34" s="51"/>
      <c r="W34" s="51"/>
      <c r="X34" s="135">
        <v>50</v>
      </c>
      <c r="Y34" s="70">
        <v>11</v>
      </c>
      <c r="Z34" s="70">
        <v>0</v>
      </c>
      <c r="AA34" s="100">
        <v>1</v>
      </c>
      <c r="AB34" s="120"/>
      <c r="AC34" s="70">
        <v>50</v>
      </c>
      <c r="AD34" s="70">
        <v>64</v>
      </c>
      <c r="AE34" s="70">
        <v>5</v>
      </c>
      <c r="AF34" s="100">
        <v>0.92800000000000005</v>
      </c>
      <c r="AG34" s="120"/>
      <c r="AH34" s="70">
        <v>50</v>
      </c>
      <c r="AI34" s="70">
        <v>51</v>
      </c>
      <c r="AJ34" s="70">
        <v>1</v>
      </c>
      <c r="AK34" s="136">
        <v>0.98099999999999998</v>
      </c>
    </row>
    <row r="35" spans="1:37" ht="18" customHeight="1" x14ac:dyDescent="0.3">
      <c r="A35" s="121"/>
      <c r="B35" s="120"/>
      <c r="C35" s="120"/>
      <c r="D35" s="120"/>
      <c r="E35" s="120"/>
      <c r="F35" s="120"/>
      <c r="G35" s="120"/>
      <c r="H35" s="120"/>
      <c r="I35" s="120"/>
      <c r="J35" s="120"/>
      <c r="K35" s="120"/>
      <c r="L35" s="120"/>
      <c r="M35" s="67" t="s">
        <v>156</v>
      </c>
      <c r="N35" s="67" t="s">
        <v>62</v>
      </c>
      <c r="O35" s="90">
        <v>1</v>
      </c>
      <c r="P35" s="90">
        <v>0</v>
      </c>
      <c r="Q35" s="91">
        <v>0.37</v>
      </c>
      <c r="R35" s="91">
        <v>722.77</v>
      </c>
      <c r="S35" s="91">
        <v>1247.18</v>
      </c>
      <c r="T35" s="92">
        <v>36.6</v>
      </c>
      <c r="U35" s="109" t="s">
        <v>4</v>
      </c>
      <c r="V35" s="51"/>
      <c r="W35" s="51"/>
      <c r="X35" s="137">
        <v>80</v>
      </c>
      <c r="Y35" s="102">
        <v>11</v>
      </c>
      <c r="Z35" s="102">
        <v>0</v>
      </c>
      <c r="AA35" s="103">
        <v>1</v>
      </c>
      <c r="AB35" s="120"/>
      <c r="AC35" s="102">
        <v>80</v>
      </c>
      <c r="AD35" s="102">
        <v>59</v>
      </c>
      <c r="AE35" s="102">
        <v>10</v>
      </c>
      <c r="AF35" s="103">
        <v>0.85499999999999998</v>
      </c>
      <c r="AG35" s="120"/>
      <c r="AH35" s="102">
        <v>80</v>
      </c>
      <c r="AI35" s="102">
        <v>51</v>
      </c>
      <c r="AJ35" s="102">
        <v>1</v>
      </c>
      <c r="AK35" s="138">
        <v>0.98099999999999998</v>
      </c>
    </row>
    <row r="36" spans="1:37" ht="18" customHeight="1" x14ac:dyDescent="0.3">
      <c r="A36" s="121"/>
      <c r="B36" s="120"/>
      <c r="C36" s="120"/>
      <c r="D36" s="120"/>
      <c r="E36" s="120"/>
      <c r="F36" s="120"/>
      <c r="G36" s="120"/>
      <c r="H36" s="120"/>
      <c r="I36" s="120"/>
      <c r="J36" s="120"/>
      <c r="K36" s="120"/>
      <c r="L36" s="120"/>
      <c r="M36" s="56" t="s">
        <v>157</v>
      </c>
      <c r="N36" s="56" t="s">
        <v>50</v>
      </c>
      <c r="O36" s="76">
        <v>1</v>
      </c>
      <c r="P36" s="76">
        <v>0</v>
      </c>
      <c r="Q36" s="81">
        <v>53.01</v>
      </c>
      <c r="R36" s="81">
        <v>10.46</v>
      </c>
      <c r="S36" s="81">
        <v>5.7</v>
      </c>
      <c r="T36" s="86">
        <v>38.6</v>
      </c>
      <c r="U36" s="114" t="s">
        <v>4</v>
      </c>
      <c r="V36" s="51"/>
      <c r="W36" s="51"/>
      <c r="X36" s="135">
        <v>90</v>
      </c>
      <c r="Y36" s="70">
        <v>11</v>
      </c>
      <c r="Z36" s="70">
        <v>0</v>
      </c>
      <c r="AA36" s="100">
        <v>1</v>
      </c>
      <c r="AB36" s="120"/>
      <c r="AC36" s="70">
        <v>90</v>
      </c>
      <c r="AD36" s="70">
        <v>52</v>
      </c>
      <c r="AE36" s="70">
        <v>17</v>
      </c>
      <c r="AF36" s="100">
        <v>0.754</v>
      </c>
      <c r="AG36" s="120"/>
      <c r="AH36" s="70">
        <v>90</v>
      </c>
      <c r="AI36" s="70">
        <v>50</v>
      </c>
      <c r="AJ36" s="70">
        <v>2</v>
      </c>
      <c r="AK36" s="136">
        <v>0.96199999999999997</v>
      </c>
    </row>
    <row r="37" spans="1:37" ht="18" customHeight="1" x14ac:dyDescent="0.3">
      <c r="A37" s="121"/>
      <c r="B37" s="120"/>
      <c r="C37" s="120"/>
      <c r="D37" s="120"/>
      <c r="E37" s="120"/>
      <c r="F37" s="120"/>
      <c r="G37" s="120"/>
      <c r="H37" s="120"/>
      <c r="I37" s="120"/>
      <c r="J37" s="120"/>
      <c r="K37" s="120"/>
      <c r="L37" s="120"/>
      <c r="M37" s="67" t="s">
        <v>160</v>
      </c>
      <c r="N37" s="67" t="s">
        <v>101</v>
      </c>
      <c r="O37" s="90">
        <v>1</v>
      </c>
      <c r="P37" s="90">
        <v>0</v>
      </c>
      <c r="Q37" s="91">
        <v>23.06</v>
      </c>
      <c r="R37" s="91">
        <v>4.1900000000000004</v>
      </c>
      <c r="S37" s="91">
        <v>2.02</v>
      </c>
      <c r="T37" s="92">
        <v>33.5</v>
      </c>
      <c r="U37" s="109" t="s">
        <v>4</v>
      </c>
      <c r="V37" s="51"/>
      <c r="W37" s="51"/>
      <c r="X37" s="121"/>
      <c r="Y37" s="120"/>
      <c r="Z37" s="120"/>
      <c r="AA37" s="120"/>
      <c r="AB37" s="120"/>
      <c r="AC37" s="120"/>
      <c r="AD37" s="120"/>
      <c r="AE37" s="120"/>
      <c r="AF37" s="120"/>
      <c r="AG37" s="120"/>
      <c r="AH37" s="120"/>
      <c r="AI37" s="120"/>
      <c r="AJ37" s="120"/>
      <c r="AK37" s="140"/>
    </row>
    <row r="38" spans="1:37" ht="18" customHeight="1" x14ac:dyDescent="0.3">
      <c r="A38" s="121"/>
      <c r="B38" s="120"/>
      <c r="C38" s="120"/>
      <c r="D38" s="120"/>
      <c r="E38" s="120"/>
      <c r="F38" s="120"/>
      <c r="G38" s="120"/>
      <c r="H38" s="120"/>
      <c r="I38" s="120"/>
      <c r="J38" s="120"/>
      <c r="K38" s="120"/>
      <c r="L38" s="120"/>
      <c r="M38" s="56" t="s">
        <v>161</v>
      </c>
      <c r="N38" s="56" t="s">
        <v>101</v>
      </c>
      <c r="O38" s="76">
        <v>1</v>
      </c>
      <c r="P38" s="76">
        <v>0</v>
      </c>
      <c r="Q38" s="81">
        <v>15.95</v>
      </c>
      <c r="R38" s="81">
        <v>15.1</v>
      </c>
      <c r="S38" s="81">
        <v>2.2400000000000002</v>
      </c>
      <c r="T38" s="86">
        <v>34.6</v>
      </c>
      <c r="U38" s="114" t="s">
        <v>4</v>
      </c>
      <c r="V38" s="51"/>
      <c r="W38" s="51"/>
      <c r="X38" s="251" t="s">
        <v>221</v>
      </c>
      <c r="Y38" s="252"/>
      <c r="Z38" s="252"/>
      <c r="AA38" s="252"/>
      <c r="AB38" s="120"/>
      <c r="AC38" s="252" t="s">
        <v>223</v>
      </c>
      <c r="AD38" s="252"/>
      <c r="AE38" s="252"/>
      <c r="AF38" s="252"/>
      <c r="AG38" s="120"/>
      <c r="AH38" s="120"/>
      <c r="AI38" s="120"/>
      <c r="AJ38" s="120"/>
      <c r="AK38" s="140"/>
    </row>
    <row r="39" spans="1:37" ht="24" customHeight="1" x14ac:dyDescent="0.3">
      <c r="A39" s="121"/>
      <c r="B39" s="120"/>
      <c r="C39" s="120"/>
      <c r="D39" s="120"/>
      <c r="E39" s="120"/>
      <c r="F39" s="120"/>
      <c r="G39" s="120"/>
      <c r="H39" s="120"/>
      <c r="I39" s="120"/>
      <c r="J39" s="120"/>
      <c r="K39" s="120"/>
      <c r="L39" s="120"/>
      <c r="M39" s="67" t="s">
        <v>131</v>
      </c>
      <c r="N39" s="67" t="s">
        <v>101</v>
      </c>
      <c r="O39" s="90">
        <v>1</v>
      </c>
      <c r="P39" s="90">
        <v>0</v>
      </c>
      <c r="Q39" s="91">
        <v>1.59</v>
      </c>
      <c r="R39" s="91">
        <v>3.46</v>
      </c>
      <c r="S39" s="91">
        <v>1.75</v>
      </c>
      <c r="T39" s="92">
        <v>34.94</v>
      </c>
      <c r="U39" s="109" t="s">
        <v>4</v>
      </c>
      <c r="V39" s="51"/>
      <c r="W39" s="51"/>
      <c r="X39" s="244" t="s">
        <v>222</v>
      </c>
      <c r="Y39" s="238"/>
      <c r="Z39" s="238"/>
      <c r="AA39" s="238"/>
      <c r="AB39" s="120"/>
      <c r="AC39" s="238" t="s">
        <v>224</v>
      </c>
      <c r="AD39" s="238"/>
      <c r="AE39" s="238"/>
      <c r="AF39" s="238"/>
      <c r="AG39" s="120"/>
      <c r="AH39" s="120"/>
      <c r="AI39" s="120"/>
      <c r="AJ39" s="120"/>
      <c r="AK39" s="140"/>
    </row>
    <row r="40" spans="1:37" ht="18" customHeight="1" x14ac:dyDescent="0.3">
      <c r="A40" s="121"/>
      <c r="B40" s="120"/>
      <c r="C40" s="120"/>
      <c r="D40" s="120"/>
      <c r="E40" s="120"/>
      <c r="F40" s="120"/>
      <c r="G40" s="120"/>
      <c r="H40" s="120"/>
      <c r="I40" s="120"/>
      <c r="J40" s="120"/>
      <c r="K40" s="120"/>
      <c r="L40" s="120"/>
      <c r="M40" s="56" t="s">
        <v>163</v>
      </c>
      <c r="N40" s="56" t="s">
        <v>27</v>
      </c>
      <c r="O40" s="76">
        <v>1</v>
      </c>
      <c r="P40" s="76">
        <v>0</v>
      </c>
      <c r="Q40" s="81">
        <v>3.41</v>
      </c>
      <c r="R40" s="81">
        <v>0.38</v>
      </c>
      <c r="S40" s="81">
        <v>1.61</v>
      </c>
      <c r="T40" s="86">
        <v>39.1</v>
      </c>
      <c r="U40" s="114" t="s">
        <v>4</v>
      </c>
      <c r="V40" s="51"/>
      <c r="W40" s="51"/>
      <c r="X40" s="108" t="s">
        <v>216</v>
      </c>
      <c r="Y40" s="55" t="s">
        <v>10</v>
      </c>
      <c r="Z40" s="55" t="s">
        <v>11</v>
      </c>
      <c r="AA40" s="55" t="s">
        <v>238</v>
      </c>
      <c r="AB40" s="120"/>
      <c r="AC40" s="55" t="s">
        <v>216</v>
      </c>
      <c r="AD40" s="55" t="s">
        <v>10</v>
      </c>
      <c r="AE40" s="55" t="s">
        <v>11</v>
      </c>
      <c r="AF40" s="55" t="s">
        <v>238</v>
      </c>
      <c r="AG40" s="120"/>
      <c r="AH40" s="120"/>
      <c r="AI40" s="120"/>
      <c r="AJ40" s="120"/>
      <c r="AK40" s="140"/>
    </row>
    <row r="41" spans="1:37" ht="18" customHeight="1" thickBot="1" x14ac:dyDescent="0.35">
      <c r="A41" s="104"/>
      <c r="B41" s="105"/>
      <c r="C41" s="105"/>
      <c r="D41" s="105"/>
      <c r="E41" s="105"/>
      <c r="F41" s="105"/>
      <c r="G41" s="105"/>
      <c r="H41" s="105"/>
      <c r="I41" s="105"/>
      <c r="J41" s="105"/>
      <c r="K41" s="105"/>
      <c r="L41" s="105"/>
      <c r="M41" s="115" t="s">
        <v>168</v>
      </c>
      <c r="N41" s="115" t="s">
        <v>50</v>
      </c>
      <c r="O41" s="116">
        <v>1</v>
      </c>
      <c r="P41" s="116">
        <v>0</v>
      </c>
      <c r="Q41" s="117">
        <v>2.08</v>
      </c>
      <c r="R41" s="117">
        <v>0.15</v>
      </c>
      <c r="S41" s="117">
        <v>1.83</v>
      </c>
      <c r="T41" s="118">
        <v>39.86</v>
      </c>
      <c r="U41" s="119" t="s">
        <v>5</v>
      </c>
      <c r="V41" s="51"/>
      <c r="W41" s="51"/>
      <c r="X41" s="135">
        <v>10</v>
      </c>
      <c r="Y41" s="70">
        <v>91</v>
      </c>
      <c r="Z41" s="70">
        <v>3</v>
      </c>
      <c r="AA41" s="100">
        <v>0.96799999999999997</v>
      </c>
      <c r="AB41" s="120"/>
      <c r="AC41" s="70">
        <v>10</v>
      </c>
      <c r="AD41" s="70">
        <v>47</v>
      </c>
      <c r="AE41" s="70">
        <v>0</v>
      </c>
      <c r="AF41" s="100">
        <v>1</v>
      </c>
      <c r="AG41" s="120"/>
      <c r="AH41" s="120"/>
      <c r="AI41" s="120"/>
      <c r="AJ41" s="120"/>
      <c r="AK41" s="140"/>
    </row>
    <row r="42" spans="1:37" ht="18" customHeight="1" thickBot="1" x14ac:dyDescent="0.35">
      <c r="A42" s="51"/>
      <c r="B42" s="51"/>
      <c r="C42" s="51"/>
      <c r="D42" s="51"/>
      <c r="E42" s="51"/>
      <c r="F42" s="51"/>
      <c r="G42" s="51"/>
      <c r="H42" s="51"/>
      <c r="I42" s="51"/>
      <c r="J42" s="51"/>
      <c r="K42" s="51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1"/>
      <c r="X42" s="137">
        <v>20</v>
      </c>
      <c r="Y42" s="102">
        <v>87</v>
      </c>
      <c r="Z42" s="102">
        <v>7</v>
      </c>
      <c r="AA42" s="103">
        <v>0.92600000000000005</v>
      </c>
      <c r="AB42" s="120"/>
      <c r="AC42" s="102">
        <v>20</v>
      </c>
      <c r="AD42" s="102">
        <v>47</v>
      </c>
      <c r="AE42" s="102">
        <v>0</v>
      </c>
      <c r="AF42" s="103">
        <v>1</v>
      </c>
      <c r="AG42" s="120"/>
      <c r="AH42" s="120"/>
      <c r="AI42" s="120"/>
      <c r="AJ42" s="120"/>
      <c r="AK42" s="140"/>
    </row>
    <row r="43" spans="1:37" ht="24" customHeight="1" x14ac:dyDescent="0.3">
      <c r="A43" s="232" t="s">
        <v>193</v>
      </c>
      <c r="B43" s="233"/>
      <c r="C43" s="233"/>
      <c r="D43" s="233"/>
      <c r="E43" s="233"/>
      <c r="F43" s="233"/>
      <c r="G43" s="233"/>
      <c r="H43" s="233"/>
      <c r="I43" s="233"/>
      <c r="J43" s="106"/>
      <c r="K43" s="106"/>
      <c r="L43" s="106"/>
      <c r="M43" s="233" t="s">
        <v>208</v>
      </c>
      <c r="N43" s="233"/>
      <c r="O43" s="233"/>
      <c r="P43" s="233"/>
      <c r="Q43" s="233"/>
      <c r="R43" s="233"/>
      <c r="S43" s="233"/>
      <c r="T43" s="233"/>
      <c r="U43" s="237"/>
      <c r="V43" s="51"/>
      <c r="W43" s="51"/>
      <c r="X43" s="135">
        <v>50</v>
      </c>
      <c r="Y43" s="70">
        <v>79</v>
      </c>
      <c r="Z43" s="70">
        <v>15</v>
      </c>
      <c r="AA43" s="100">
        <v>0.84</v>
      </c>
      <c r="AB43" s="120"/>
      <c r="AC43" s="70">
        <v>50</v>
      </c>
      <c r="AD43" s="70">
        <v>45</v>
      </c>
      <c r="AE43" s="70">
        <v>2</v>
      </c>
      <c r="AF43" s="100">
        <v>0.95699999999999996</v>
      </c>
      <c r="AG43" s="120"/>
      <c r="AH43" s="120"/>
      <c r="AI43" s="120"/>
      <c r="AJ43" s="120"/>
      <c r="AK43" s="140"/>
    </row>
    <row r="44" spans="1:37" ht="25.95" customHeight="1" x14ac:dyDescent="0.3">
      <c r="A44" s="234"/>
      <c r="B44" s="235"/>
      <c r="C44" s="235" t="s">
        <v>190</v>
      </c>
      <c r="D44" s="235"/>
      <c r="E44" s="235"/>
      <c r="F44" s="235"/>
      <c r="G44" s="63"/>
      <c r="H44" s="235" t="s">
        <v>191</v>
      </c>
      <c r="I44" s="235"/>
      <c r="J44" s="120"/>
      <c r="K44" s="120"/>
      <c r="L44" s="120"/>
      <c r="M44" s="55" t="s">
        <v>198</v>
      </c>
      <c r="N44" s="55" t="s">
        <v>21</v>
      </c>
      <c r="O44" s="55" t="s">
        <v>199</v>
      </c>
      <c r="P44" s="55" t="s">
        <v>200</v>
      </c>
      <c r="Q44" s="55" t="s">
        <v>201</v>
      </c>
      <c r="R44" s="55" t="s">
        <v>108</v>
      </c>
      <c r="S44" s="55" t="s">
        <v>202</v>
      </c>
      <c r="T44" s="55" t="s">
        <v>203</v>
      </c>
      <c r="U44" s="107" t="s">
        <v>204</v>
      </c>
      <c r="V44" s="51"/>
      <c r="W44" s="51"/>
      <c r="X44" s="137">
        <v>80</v>
      </c>
      <c r="Y44" s="102">
        <v>70</v>
      </c>
      <c r="Z44" s="102">
        <v>24</v>
      </c>
      <c r="AA44" s="103">
        <v>0.745</v>
      </c>
      <c r="AB44" s="120"/>
      <c r="AC44" s="102">
        <v>80</v>
      </c>
      <c r="AD44" s="102">
        <v>45</v>
      </c>
      <c r="AE44" s="102">
        <v>2</v>
      </c>
      <c r="AF44" s="103">
        <v>0.95699999999999996</v>
      </c>
      <c r="AG44" s="120"/>
      <c r="AH44" s="120"/>
      <c r="AI44" s="120"/>
      <c r="AJ44" s="120"/>
      <c r="AK44" s="140"/>
    </row>
    <row r="45" spans="1:37" ht="18" customHeight="1" x14ac:dyDescent="0.3">
      <c r="A45" s="108" t="s">
        <v>9</v>
      </c>
      <c r="B45" s="55" t="s">
        <v>109</v>
      </c>
      <c r="C45" s="55" t="s">
        <v>10</v>
      </c>
      <c r="D45" s="55" t="s">
        <v>13</v>
      </c>
      <c r="E45" s="55" t="s">
        <v>12</v>
      </c>
      <c r="F45" s="55" t="s">
        <v>11</v>
      </c>
      <c r="G45" s="55" t="s">
        <v>110</v>
      </c>
      <c r="H45" s="55" t="s">
        <v>111</v>
      </c>
      <c r="I45" s="55" t="s">
        <v>112</v>
      </c>
      <c r="J45" s="120"/>
      <c r="K45" s="120"/>
      <c r="L45" s="120"/>
      <c r="M45" s="67" t="s">
        <v>135</v>
      </c>
      <c r="N45" s="67" t="s">
        <v>37</v>
      </c>
      <c r="O45" s="90">
        <v>0</v>
      </c>
      <c r="P45" s="90">
        <v>1</v>
      </c>
      <c r="Q45" s="91">
        <v>31.82</v>
      </c>
      <c r="R45" s="91">
        <v>261.18610999999999</v>
      </c>
      <c r="S45" s="91">
        <v>2.7408090000000001</v>
      </c>
      <c r="T45" s="92" t="s">
        <v>29</v>
      </c>
      <c r="U45" s="109" t="s">
        <v>1</v>
      </c>
      <c r="V45" s="51"/>
      <c r="W45" s="51"/>
      <c r="X45" s="139">
        <v>90</v>
      </c>
      <c r="Y45" s="72">
        <v>67</v>
      </c>
      <c r="Z45" s="72">
        <v>27</v>
      </c>
      <c r="AA45" s="101">
        <v>0.71299999999999997</v>
      </c>
      <c r="AB45" s="120"/>
      <c r="AC45" s="70">
        <v>90</v>
      </c>
      <c r="AD45" s="70">
        <v>44</v>
      </c>
      <c r="AE45" s="70">
        <v>3</v>
      </c>
      <c r="AF45" s="100">
        <v>0.93600000000000005</v>
      </c>
      <c r="AG45" s="120"/>
      <c r="AH45" s="120"/>
      <c r="AI45" s="120"/>
      <c r="AJ45" s="120"/>
      <c r="AK45" s="140"/>
    </row>
    <row r="46" spans="1:37" ht="18" customHeight="1" thickBot="1" x14ac:dyDescent="0.35">
      <c r="A46" s="110" t="s">
        <v>14</v>
      </c>
      <c r="B46" s="64" t="s">
        <v>113</v>
      </c>
      <c r="C46" s="65">
        <v>56</v>
      </c>
      <c r="D46" s="65">
        <v>167</v>
      </c>
      <c r="E46" s="65">
        <v>2</v>
      </c>
      <c r="F46" s="65">
        <v>1</v>
      </c>
      <c r="G46" s="65">
        <v>226</v>
      </c>
      <c r="H46" s="66">
        <v>98.3</v>
      </c>
      <c r="I46" s="66">
        <v>98.8</v>
      </c>
      <c r="J46" s="120"/>
      <c r="K46" s="120"/>
      <c r="L46" s="120"/>
      <c r="M46" s="74" t="s">
        <v>136</v>
      </c>
      <c r="N46" s="74" t="s">
        <v>37</v>
      </c>
      <c r="O46" s="79">
        <v>0</v>
      </c>
      <c r="P46" s="79">
        <v>1</v>
      </c>
      <c r="Q46" s="84">
        <v>24.744990000000001</v>
      </c>
      <c r="R46" s="84">
        <v>44.638710000000003</v>
      </c>
      <c r="S46" s="84">
        <v>1.8997630000000001</v>
      </c>
      <c r="T46" s="89" t="s">
        <v>29</v>
      </c>
      <c r="U46" s="128" t="s">
        <v>1</v>
      </c>
      <c r="V46" s="51"/>
      <c r="W46" s="51"/>
      <c r="X46" s="104"/>
      <c r="Y46" s="105"/>
      <c r="Z46" s="105"/>
      <c r="AA46" s="105"/>
      <c r="AB46" s="105"/>
      <c r="AC46" s="105"/>
      <c r="AD46" s="105"/>
      <c r="AE46" s="105"/>
      <c r="AF46" s="105"/>
      <c r="AG46" s="105"/>
      <c r="AH46" s="105"/>
      <c r="AI46" s="105"/>
      <c r="AJ46" s="105"/>
      <c r="AK46" s="133"/>
    </row>
    <row r="47" spans="1:37" ht="24" customHeight="1" x14ac:dyDescent="0.3">
      <c r="A47" s="112" t="s">
        <v>15</v>
      </c>
      <c r="B47" s="67" t="s">
        <v>113</v>
      </c>
      <c r="C47" s="68">
        <v>55</v>
      </c>
      <c r="D47" s="68">
        <v>167</v>
      </c>
      <c r="E47" s="68">
        <v>2</v>
      </c>
      <c r="F47" s="68">
        <v>2</v>
      </c>
      <c r="G47" s="68">
        <v>226</v>
      </c>
      <c r="H47" s="69">
        <v>96.5</v>
      </c>
      <c r="I47" s="69">
        <v>98.8</v>
      </c>
      <c r="J47" s="120"/>
      <c r="K47" s="120"/>
      <c r="L47" s="120"/>
      <c r="M47" s="238" t="s">
        <v>209</v>
      </c>
      <c r="N47" s="238"/>
      <c r="O47" s="238"/>
      <c r="P47" s="238"/>
      <c r="Q47" s="238"/>
      <c r="R47" s="238"/>
      <c r="S47" s="238"/>
      <c r="T47" s="238"/>
      <c r="U47" s="239"/>
      <c r="V47" s="51"/>
      <c r="W47" s="51"/>
      <c r="X47" s="51"/>
      <c r="Y47" s="51"/>
      <c r="Z47" s="51"/>
      <c r="AA47" s="51"/>
      <c r="AB47" s="51"/>
      <c r="AC47" s="51"/>
      <c r="AD47" s="51"/>
      <c r="AE47" s="51"/>
      <c r="AF47" s="51"/>
      <c r="AG47" s="51"/>
      <c r="AH47" s="51"/>
      <c r="AI47" s="51"/>
      <c r="AJ47" s="51"/>
      <c r="AK47" s="51"/>
    </row>
    <row r="48" spans="1:37" ht="25.95" customHeight="1" x14ac:dyDescent="0.3">
      <c r="A48" s="110" t="s">
        <v>16</v>
      </c>
      <c r="B48" s="64" t="s">
        <v>113</v>
      </c>
      <c r="C48" s="65">
        <v>54</v>
      </c>
      <c r="D48" s="65">
        <v>169</v>
      </c>
      <c r="E48" s="65">
        <v>0</v>
      </c>
      <c r="F48" s="65">
        <v>3</v>
      </c>
      <c r="G48" s="65">
        <v>226</v>
      </c>
      <c r="H48" s="66">
        <v>94.7</v>
      </c>
      <c r="I48" s="66">
        <v>100</v>
      </c>
      <c r="J48" s="120"/>
      <c r="K48" s="120"/>
      <c r="L48" s="120"/>
      <c r="M48" s="55" t="s">
        <v>198</v>
      </c>
      <c r="N48" s="55" t="s">
        <v>21</v>
      </c>
      <c r="O48" s="55" t="s">
        <v>199</v>
      </c>
      <c r="P48" s="55" t="s">
        <v>200</v>
      </c>
      <c r="Q48" s="55" t="s">
        <v>201</v>
      </c>
      <c r="R48" s="55" t="s">
        <v>108</v>
      </c>
      <c r="S48" s="55" t="s">
        <v>202</v>
      </c>
      <c r="T48" s="55" t="s">
        <v>203</v>
      </c>
      <c r="U48" s="107" t="s">
        <v>204</v>
      </c>
      <c r="V48" s="51"/>
      <c r="W48" s="51"/>
      <c r="X48" s="51"/>
      <c r="Y48" s="51"/>
      <c r="Z48" s="51"/>
      <c r="AA48" s="51"/>
      <c r="AB48" s="51"/>
      <c r="AC48" s="51"/>
      <c r="AD48" s="51"/>
      <c r="AE48" s="51"/>
      <c r="AF48" s="51"/>
      <c r="AG48" s="51"/>
      <c r="AH48" s="51"/>
      <c r="AI48" s="51"/>
      <c r="AJ48" s="51"/>
      <c r="AK48" s="51"/>
    </row>
    <row r="49" spans="1:37" ht="18" customHeight="1" x14ac:dyDescent="0.3">
      <c r="A49" s="112" t="s">
        <v>17</v>
      </c>
      <c r="B49" s="67" t="s">
        <v>113</v>
      </c>
      <c r="C49" s="68">
        <v>53</v>
      </c>
      <c r="D49" s="68">
        <v>169</v>
      </c>
      <c r="E49" s="68">
        <v>0</v>
      </c>
      <c r="F49" s="68">
        <v>4</v>
      </c>
      <c r="G49" s="68">
        <v>226</v>
      </c>
      <c r="H49" s="69">
        <v>93</v>
      </c>
      <c r="I49" s="69">
        <v>100</v>
      </c>
      <c r="J49" s="120"/>
      <c r="K49" s="120"/>
      <c r="L49" s="120"/>
      <c r="M49" s="67" t="s">
        <v>88</v>
      </c>
      <c r="N49" s="67" t="s">
        <v>62</v>
      </c>
      <c r="O49" s="90">
        <v>1</v>
      </c>
      <c r="P49" s="90">
        <v>0</v>
      </c>
      <c r="Q49" s="91">
        <v>3.8123300000000002</v>
      </c>
      <c r="R49" s="91">
        <v>945.0009</v>
      </c>
      <c r="S49" s="91">
        <v>50.536839999999998</v>
      </c>
      <c r="T49" s="92">
        <v>32.909999999999997</v>
      </c>
      <c r="U49" s="109" t="s">
        <v>1</v>
      </c>
      <c r="V49" s="51"/>
      <c r="W49" s="51"/>
      <c r="X49" s="51"/>
      <c r="Y49" s="51"/>
      <c r="Z49" s="51"/>
      <c r="AA49" s="51"/>
      <c r="AB49" s="51"/>
      <c r="AC49" s="51"/>
      <c r="AD49" s="51"/>
      <c r="AE49" s="51"/>
      <c r="AF49" s="51"/>
      <c r="AG49" s="51"/>
      <c r="AH49" s="51"/>
      <c r="AI49" s="51"/>
      <c r="AJ49" s="51"/>
      <c r="AK49" s="51"/>
    </row>
    <row r="50" spans="1:37" ht="18" customHeight="1" thickBot="1" x14ac:dyDescent="0.35">
      <c r="A50" s="129" t="s">
        <v>18</v>
      </c>
      <c r="B50" s="130" t="s">
        <v>113</v>
      </c>
      <c r="C50" s="131">
        <v>51</v>
      </c>
      <c r="D50" s="131">
        <v>169</v>
      </c>
      <c r="E50" s="131">
        <v>0</v>
      </c>
      <c r="F50" s="131">
        <v>6</v>
      </c>
      <c r="G50" s="131">
        <v>226</v>
      </c>
      <c r="H50" s="132">
        <v>89.5</v>
      </c>
      <c r="I50" s="132">
        <v>100</v>
      </c>
      <c r="J50" s="105"/>
      <c r="K50" s="105"/>
      <c r="L50" s="105"/>
      <c r="M50" s="105"/>
      <c r="N50" s="105"/>
      <c r="O50" s="105"/>
      <c r="P50" s="105"/>
      <c r="Q50" s="105"/>
      <c r="R50" s="105"/>
      <c r="S50" s="105"/>
      <c r="T50" s="105"/>
      <c r="U50" s="133"/>
      <c r="V50" s="51"/>
      <c r="W50" s="51"/>
      <c r="X50" s="51"/>
      <c r="Y50" s="51"/>
      <c r="Z50" s="51"/>
      <c r="AA50" s="51"/>
      <c r="AB50" s="51"/>
      <c r="AC50" s="51"/>
      <c r="AD50" s="51"/>
      <c r="AE50" s="51"/>
      <c r="AF50" s="51"/>
      <c r="AG50" s="51"/>
      <c r="AH50" s="51"/>
      <c r="AI50" s="51"/>
      <c r="AJ50" s="51"/>
      <c r="AK50" s="51"/>
    </row>
    <row r="51" spans="1:37" ht="18" customHeight="1" thickBot="1" x14ac:dyDescent="0.35">
      <c r="A51" s="51"/>
      <c r="B51" s="51"/>
      <c r="C51" s="51"/>
      <c r="D51" s="51"/>
      <c r="E51" s="51"/>
      <c r="F51" s="51"/>
      <c r="G51" s="51"/>
      <c r="H51" s="51"/>
      <c r="I51" s="51"/>
      <c r="J51" s="51"/>
      <c r="K51" s="51"/>
      <c r="L51" s="51"/>
      <c r="M51" s="51"/>
      <c r="N51" s="51"/>
      <c r="O51" s="51"/>
      <c r="P51" s="51"/>
      <c r="Q51" s="51"/>
      <c r="R51" s="51"/>
      <c r="S51" s="51"/>
      <c r="T51" s="51"/>
      <c r="U51" s="51"/>
      <c r="V51" s="51"/>
      <c r="W51" s="51"/>
      <c r="X51" s="51"/>
      <c r="Y51" s="51"/>
      <c r="Z51" s="51"/>
      <c r="AA51" s="51"/>
      <c r="AB51" s="51"/>
      <c r="AC51" s="51"/>
      <c r="AD51" s="51"/>
      <c r="AE51" s="51"/>
      <c r="AF51" s="51"/>
      <c r="AG51" s="51"/>
      <c r="AH51" s="51"/>
      <c r="AI51" s="51"/>
      <c r="AJ51" s="51"/>
      <c r="AK51" s="51"/>
    </row>
    <row r="52" spans="1:37" ht="24" customHeight="1" x14ac:dyDescent="0.3">
      <c r="A52" s="232" t="s">
        <v>194</v>
      </c>
      <c r="B52" s="233"/>
      <c r="C52" s="233"/>
      <c r="D52" s="233"/>
      <c r="E52" s="233"/>
      <c r="F52" s="233"/>
      <c r="G52" s="233"/>
      <c r="H52" s="233"/>
      <c r="I52" s="233"/>
      <c r="J52" s="106"/>
      <c r="K52" s="106"/>
      <c r="L52" s="106"/>
      <c r="M52" s="233" t="s">
        <v>210</v>
      </c>
      <c r="N52" s="233"/>
      <c r="O52" s="233"/>
      <c r="P52" s="233"/>
      <c r="Q52" s="233"/>
      <c r="R52" s="233"/>
      <c r="S52" s="233"/>
      <c r="T52" s="233"/>
      <c r="U52" s="237"/>
      <c r="V52" s="51"/>
      <c r="W52" s="51"/>
      <c r="X52" s="51"/>
      <c r="Y52" s="51"/>
      <c r="Z52" s="51"/>
      <c r="AA52" s="51"/>
      <c r="AB52" s="51"/>
      <c r="AC52" s="51"/>
      <c r="AD52" s="51"/>
      <c r="AE52" s="51"/>
      <c r="AF52" s="51"/>
      <c r="AG52" s="51"/>
      <c r="AH52" s="51"/>
      <c r="AI52" s="51"/>
      <c r="AJ52" s="51"/>
      <c r="AK52" s="51"/>
    </row>
    <row r="53" spans="1:37" ht="25.95" customHeight="1" x14ac:dyDescent="0.3">
      <c r="A53" s="234"/>
      <c r="B53" s="235"/>
      <c r="C53" s="235" t="s">
        <v>190</v>
      </c>
      <c r="D53" s="235"/>
      <c r="E53" s="235"/>
      <c r="F53" s="235"/>
      <c r="G53" s="63"/>
      <c r="H53" s="235" t="s">
        <v>191</v>
      </c>
      <c r="I53" s="235"/>
      <c r="J53" s="120"/>
      <c r="K53" s="120"/>
      <c r="L53" s="120"/>
      <c r="M53" s="55" t="s">
        <v>198</v>
      </c>
      <c r="N53" s="55" t="s">
        <v>21</v>
      </c>
      <c r="O53" s="55" t="s">
        <v>199</v>
      </c>
      <c r="P53" s="55" t="s">
        <v>200</v>
      </c>
      <c r="Q53" s="55" t="s">
        <v>201</v>
      </c>
      <c r="R53" s="55" t="s">
        <v>108</v>
      </c>
      <c r="S53" s="55" t="s">
        <v>202</v>
      </c>
      <c r="T53" s="55" t="s">
        <v>203</v>
      </c>
      <c r="U53" s="107" t="s">
        <v>204</v>
      </c>
      <c r="V53" s="51"/>
      <c r="W53" s="51"/>
      <c r="X53" s="51"/>
      <c r="Y53" s="51"/>
      <c r="Z53" s="51"/>
      <c r="AA53" s="51"/>
      <c r="AB53" s="51"/>
      <c r="AC53" s="51"/>
      <c r="AD53" s="51"/>
      <c r="AE53" s="51"/>
      <c r="AF53" s="51"/>
      <c r="AG53" s="51"/>
      <c r="AH53" s="51"/>
      <c r="AI53" s="51"/>
      <c r="AJ53" s="51"/>
      <c r="AK53" s="51"/>
    </row>
    <row r="54" spans="1:37" ht="18" customHeight="1" x14ac:dyDescent="0.3">
      <c r="A54" s="108" t="s">
        <v>9</v>
      </c>
      <c r="B54" s="55" t="s">
        <v>109</v>
      </c>
      <c r="C54" s="55" t="s">
        <v>10</v>
      </c>
      <c r="D54" s="55" t="s">
        <v>13</v>
      </c>
      <c r="E54" s="55" t="s">
        <v>12</v>
      </c>
      <c r="F54" s="55" t="s">
        <v>11</v>
      </c>
      <c r="G54" s="55" t="s">
        <v>110</v>
      </c>
      <c r="H54" s="55" t="s">
        <v>111</v>
      </c>
      <c r="I54" s="55" t="s">
        <v>112</v>
      </c>
      <c r="J54" s="120"/>
      <c r="K54" s="120"/>
      <c r="L54" s="120"/>
      <c r="M54" s="56" t="s">
        <v>134</v>
      </c>
      <c r="N54" s="56" t="s">
        <v>37</v>
      </c>
      <c r="O54" s="76">
        <v>0</v>
      </c>
      <c r="P54" s="76">
        <v>1</v>
      </c>
      <c r="Q54" s="81">
        <v>43.71</v>
      </c>
      <c r="R54" s="81">
        <v>20.309999999999999</v>
      </c>
      <c r="S54" s="81">
        <v>2.5299999999999998</v>
      </c>
      <c r="T54" s="86" t="s">
        <v>29</v>
      </c>
      <c r="U54" s="114" t="s">
        <v>1</v>
      </c>
      <c r="V54" s="51"/>
      <c r="W54" s="51"/>
      <c r="X54" s="51"/>
      <c r="Y54" s="51"/>
      <c r="Z54" s="51"/>
      <c r="AA54" s="51"/>
      <c r="AB54" s="51"/>
      <c r="AC54" s="51"/>
      <c r="AD54" s="51"/>
      <c r="AE54" s="51"/>
      <c r="AF54" s="51"/>
      <c r="AG54" s="51"/>
      <c r="AH54" s="51"/>
      <c r="AI54" s="51"/>
      <c r="AJ54" s="51"/>
      <c r="AK54" s="51"/>
    </row>
    <row r="55" spans="1:37" ht="18" customHeight="1" x14ac:dyDescent="0.3">
      <c r="A55" s="110" t="s">
        <v>14</v>
      </c>
      <c r="B55" s="64" t="s">
        <v>113</v>
      </c>
      <c r="C55" s="65">
        <v>142</v>
      </c>
      <c r="D55" s="65">
        <v>680</v>
      </c>
      <c r="E55" s="65">
        <v>10</v>
      </c>
      <c r="F55" s="65">
        <v>44</v>
      </c>
      <c r="G55" s="65">
        <v>877</v>
      </c>
      <c r="H55" s="66">
        <v>76.3</v>
      </c>
      <c r="I55" s="66">
        <v>98.6</v>
      </c>
      <c r="J55" s="120"/>
      <c r="K55" s="120"/>
      <c r="L55" s="120"/>
      <c r="M55" s="67" t="s">
        <v>28</v>
      </c>
      <c r="N55" s="67" t="s">
        <v>50</v>
      </c>
      <c r="O55" s="90">
        <v>0</v>
      </c>
      <c r="P55" s="90">
        <v>1</v>
      </c>
      <c r="Q55" s="91">
        <v>88.13</v>
      </c>
      <c r="R55" s="91">
        <v>1183.5</v>
      </c>
      <c r="S55" s="91">
        <v>44.43</v>
      </c>
      <c r="T55" s="92" t="s">
        <v>29</v>
      </c>
      <c r="U55" s="109" t="s">
        <v>1</v>
      </c>
      <c r="V55" s="51"/>
      <c r="W55" s="51"/>
      <c r="X55" s="51"/>
      <c r="Y55" s="51"/>
      <c r="Z55" s="51"/>
      <c r="AA55" s="51"/>
      <c r="AB55" s="51"/>
      <c r="AC55" s="51"/>
      <c r="AD55" s="51"/>
      <c r="AE55" s="51"/>
      <c r="AF55" s="51"/>
      <c r="AG55" s="51"/>
      <c r="AH55" s="51"/>
      <c r="AI55" s="51"/>
      <c r="AJ55" s="51"/>
      <c r="AK55" s="51"/>
    </row>
    <row r="56" spans="1:37" ht="18" customHeight="1" x14ac:dyDescent="0.3">
      <c r="A56" s="112" t="s">
        <v>15</v>
      </c>
      <c r="B56" s="67" t="s">
        <v>113</v>
      </c>
      <c r="C56" s="68">
        <v>132</v>
      </c>
      <c r="D56" s="68">
        <v>680</v>
      </c>
      <c r="E56" s="68">
        <v>10</v>
      </c>
      <c r="F56" s="68">
        <v>54</v>
      </c>
      <c r="G56" s="68">
        <v>877</v>
      </c>
      <c r="H56" s="69">
        <v>71</v>
      </c>
      <c r="I56" s="69">
        <v>98.6</v>
      </c>
      <c r="J56" s="120"/>
      <c r="K56" s="120"/>
      <c r="L56" s="120"/>
      <c r="M56" s="67" t="s">
        <v>33</v>
      </c>
      <c r="N56" s="67" t="s">
        <v>50</v>
      </c>
      <c r="O56" s="90">
        <v>0</v>
      </c>
      <c r="P56" s="90">
        <v>1</v>
      </c>
      <c r="Q56" s="91">
        <v>69.03</v>
      </c>
      <c r="R56" s="91">
        <v>1408.07</v>
      </c>
      <c r="S56" s="91">
        <v>23.03</v>
      </c>
      <c r="T56" s="92" t="s">
        <v>29</v>
      </c>
      <c r="U56" s="109" t="s">
        <v>1</v>
      </c>
      <c r="V56" s="51"/>
      <c r="W56" s="51"/>
      <c r="X56" s="51"/>
      <c r="Y56" s="51"/>
      <c r="Z56" s="51"/>
      <c r="AA56" s="51"/>
      <c r="AB56" s="51"/>
      <c r="AC56" s="51"/>
      <c r="AD56" s="51"/>
      <c r="AE56" s="51"/>
      <c r="AF56" s="51"/>
      <c r="AG56" s="51"/>
      <c r="AH56" s="51"/>
      <c r="AI56" s="51"/>
      <c r="AJ56" s="51"/>
      <c r="AK56" s="51"/>
    </row>
    <row r="57" spans="1:37" ht="18" customHeight="1" x14ac:dyDescent="0.3">
      <c r="A57" s="110" t="s">
        <v>16</v>
      </c>
      <c r="B57" s="64" t="s">
        <v>113</v>
      </c>
      <c r="C57" s="65">
        <v>116</v>
      </c>
      <c r="D57" s="65">
        <v>685</v>
      </c>
      <c r="E57" s="65">
        <v>6</v>
      </c>
      <c r="F57" s="65">
        <v>70</v>
      </c>
      <c r="G57" s="65">
        <v>877</v>
      </c>
      <c r="H57" s="66">
        <v>62.4</v>
      </c>
      <c r="I57" s="66">
        <v>99.1</v>
      </c>
      <c r="J57" s="120"/>
      <c r="K57" s="120"/>
      <c r="L57" s="120"/>
      <c r="M57" s="56" t="s">
        <v>93</v>
      </c>
      <c r="N57" s="56" t="s">
        <v>50</v>
      </c>
      <c r="O57" s="76">
        <v>0</v>
      </c>
      <c r="P57" s="76">
        <v>1</v>
      </c>
      <c r="Q57" s="81">
        <v>89.58</v>
      </c>
      <c r="R57" s="81">
        <v>10542.01</v>
      </c>
      <c r="S57" s="81">
        <v>169.96</v>
      </c>
      <c r="T57" s="86" t="s">
        <v>29</v>
      </c>
      <c r="U57" s="114" t="s">
        <v>1</v>
      </c>
      <c r="V57" s="51"/>
      <c r="W57" s="51"/>
      <c r="X57" s="51"/>
      <c r="Y57" s="51"/>
      <c r="Z57" s="51"/>
      <c r="AA57" s="51"/>
      <c r="AB57" s="51"/>
      <c r="AC57" s="51"/>
      <c r="AD57" s="51"/>
      <c r="AE57" s="51"/>
      <c r="AF57" s="51"/>
      <c r="AG57" s="51"/>
      <c r="AH57" s="51"/>
      <c r="AI57" s="51"/>
      <c r="AJ57" s="51"/>
      <c r="AK57" s="51"/>
    </row>
    <row r="58" spans="1:37" ht="18" customHeight="1" x14ac:dyDescent="0.3">
      <c r="A58" s="112" t="s">
        <v>17</v>
      </c>
      <c r="B58" s="67" t="s">
        <v>113</v>
      </c>
      <c r="C58" s="68">
        <v>94</v>
      </c>
      <c r="D58" s="68">
        <v>689</v>
      </c>
      <c r="E58" s="68">
        <v>2</v>
      </c>
      <c r="F58" s="68">
        <v>92</v>
      </c>
      <c r="G58" s="68">
        <v>877</v>
      </c>
      <c r="H58" s="69">
        <v>50.5</v>
      </c>
      <c r="I58" s="69">
        <v>99.7</v>
      </c>
      <c r="J58" s="120"/>
      <c r="K58" s="120"/>
      <c r="L58" s="120"/>
      <c r="M58" s="67" t="s">
        <v>89</v>
      </c>
      <c r="N58" s="67" t="s">
        <v>50</v>
      </c>
      <c r="O58" s="90">
        <v>0</v>
      </c>
      <c r="P58" s="90">
        <v>1</v>
      </c>
      <c r="Q58" s="91">
        <v>64.349999999999994</v>
      </c>
      <c r="R58" s="91">
        <v>6541.03</v>
      </c>
      <c r="S58" s="91">
        <v>373.9</v>
      </c>
      <c r="T58" s="92" t="s">
        <v>29</v>
      </c>
      <c r="U58" s="109" t="s">
        <v>1</v>
      </c>
      <c r="V58" s="51"/>
      <c r="W58" s="51"/>
      <c r="X58" s="51"/>
      <c r="Y58" s="51"/>
      <c r="Z58" s="51"/>
      <c r="AA58" s="51"/>
      <c r="AB58" s="51"/>
      <c r="AC58" s="51"/>
      <c r="AD58" s="51"/>
      <c r="AE58" s="51"/>
      <c r="AF58" s="51"/>
      <c r="AG58" s="51"/>
      <c r="AH58" s="51"/>
      <c r="AI58" s="51"/>
      <c r="AJ58" s="51"/>
      <c r="AK58" s="51"/>
    </row>
    <row r="59" spans="1:37" ht="18" customHeight="1" x14ac:dyDescent="0.3">
      <c r="A59" s="110" t="s">
        <v>18</v>
      </c>
      <c r="B59" s="64" t="s">
        <v>113</v>
      </c>
      <c r="C59" s="65">
        <v>84</v>
      </c>
      <c r="D59" s="65">
        <v>691</v>
      </c>
      <c r="E59" s="65">
        <v>0</v>
      </c>
      <c r="F59" s="65">
        <v>102</v>
      </c>
      <c r="G59" s="65">
        <v>877</v>
      </c>
      <c r="H59" s="66">
        <v>45.2</v>
      </c>
      <c r="I59" s="66">
        <v>100</v>
      </c>
      <c r="J59" s="120"/>
      <c r="K59" s="120"/>
      <c r="L59" s="120"/>
      <c r="M59" s="56" t="s">
        <v>129</v>
      </c>
      <c r="N59" s="56" t="s">
        <v>50</v>
      </c>
      <c r="O59" s="76">
        <v>0</v>
      </c>
      <c r="P59" s="76">
        <v>1</v>
      </c>
      <c r="Q59" s="81">
        <v>29.11</v>
      </c>
      <c r="R59" s="81">
        <v>201.17</v>
      </c>
      <c r="S59" s="81">
        <v>11.29</v>
      </c>
      <c r="T59" s="86" t="s">
        <v>29</v>
      </c>
      <c r="U59" s="114" t="s">
        <v>1</v>
      </c>
      <c r="V59" s="51"/>
      <c r="W59" s="51"/>
      <c r="X59" s="51"/>
      <c r="Y59" s="51"/>
      <c r="Z59" s="51"/>
      <c r="AA59" s="51"/>
      <c r="AB59" s="51"/>
      <c r="AC59" s="51"/>
      <c r="AD59" s="51"/>
      <c r="AE59" s="51"/>
      <c r="AF59" s="51"/>
      <c r="AG59" s="51"/>
      <c r="AH59" s="51"/>
      <c r="AI59" s="51"/>
      <c r="AJ59" s="51"/>
      <c r="AK59" s="51"/>
    </row>
    <row r="60" spans="1:37" ht="18" customHeight="1" x14ac:dyDescent="0.3">
      <c r="A60" s="121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67" t="s">
        <v>140</v>
      </c>
      <c r="N60" s="67" t="s">
        <v>42</v>
      </c>
      <c r="O60" s="90">
        <v>0</v>
      </c>
      <c r="P60" s="90">
        <v>1</v>
      </c>
      <c r="Q60" s="91">
        <v>44</v>
      </c>
      <c r="R60" s="91">
        <v>355.77319999999997</v>
      </c>
      <c r="S60" s="91">
        <v>6.4102329999999998</v>
      </c>
      <c r="T60" s="92" t="s">
        <v>29</v>
      </c>
      <c r="U60" s="109" t="s">
        <v>2</v>
      </c>
      <c r="V60" s="51"/>
      <c r="W60" s="51"/>
      <c r="X60" s="51"/>
      <c r="Y60" s="51"/>
      <c r="Z60" s="51"/>
      <c r="AA60" s="51"/>
      <c r="AB60" s="51"/>
      <c r="AC60" s="51"/>
      <c r="AD60" s="51"/>
      <c r="AE60" s="51"/>
      <c r="AF60" s="51"/>
      <c r="AG60" s="51"/>
      <c r="AH60" s="51"/>
      <c r="AI60" s="51"/>
      <c r="AJ60" s="51"/>
      <c r="AK60" s="51"/>
    </row>
    <row r="61" spans="1:37" ht="18" customHeight="1" x14ac:dyDescent="0.3">
      <c r="A61" s="121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56" t="s">
        <v>141</v>
      </c>
      <c r="N61" s="56" t="s">
        <v>42</v>
      </c>
      <c r="O61" s="76">
        <v>0</v>
      </c>
      <c r="P61" s="76">
        <v>1</v>
      </c>
      <c r="Q61" s="81">
        <v>50.44</v>
      </c>
      <c r="R61" s="81">
        <v>2396.56</v>
      </c>
      <c r="S61" s="81">
        <v>9.6415240000000004</v>
      </c>
      <c r="T61" s="86" t="s">
        <v>29</v>
      </c>
      <c r="U61" s="114" t="s">
        <v>2</v>
      </c>
      <c r="V61" s="51"/>
      <c r="W61" s="51"/>
      <c r="X61" s="51"/>
      <c r="Y61" s="51"/>
      <c r="Z61" s="51"/>
      <c r="AA61" s="51"/>
      <c r="AB61" s="51"/>
      <c r="AC61" s="51"/>
      <c r="AD61" s="51"/>
      <c r="AE61" s="51"/>
      <c r="AF61" s="51"/>
      <c r="AG61" s="51"/>
      <c r="AH61" s="51"/>
      <c r="AI61" s="51"/>
      <c r="AJ61" s="51"/>
      <c r="AK61" s="51"/>
    </row>
    <row r="62" spans="1:37" ht="18" customHeight="1" x14ac:dyDescent="0.3">
      <c r="A62" s="121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67" t="s">
        <v>143</v>
      </c>
      <c r="N62" s="67" t="s">
        <v>50</v>
      </c>
      <c r="O62" s="90">
        <v>0</v>
      </c>
      <c r="P62" s="90">
        <v>1</v>
      </c>
      <c r="Q62" s="91">
        <v>25.11</v>
      </c>
      <c r="R62" s="91">
        <v>34.22</v>
      </c>
      <c r="S62" s="91">
        <v>2.56</v>
      </c>
      <c r="T62" s="92" t="s">
        <v>29</v>
      </c>
      <c r="U62" s="109" t="s">
        <v>2</v>
      </c>
      <c r="V62" s="51"/>
      <c r="W62" s="51"/>
      <c r="X62" s="51"/>
      <c r="Y62" s="51"/>
      <c r="Z62" s="51"/>
      <c r="AA62" s="51"/>
      <c r="AB62" s="51"/>
      <c r="AC62" s="51"/>
      <c r="AD62" s="51"/>
      <c r="AE62" s="51"/>
      <c r="AF62" s="51"/>
      <c r="AG62" s="51"/>
      <c r="AH62" s="51"/>
      <c r="AI62" s="51"/>
      <c r="AJ62" s="51"/>
      <c r="AK62" s="51"/>
    </row>
    <row r="63" spans="1:37" ht="18" customHeight="1" x14ac:dyDescent="0.3">
      <c r="A63" s="121"/>
      <c r="B63" s="120"/>
      <c r="C63" s="120"/>
      <c r="D63" s="120"/>
      <c r="E63" s="120"/>
      <c r="F63" s="120"/>
      <c r="G63" s="120"/>
      <c r="H63" s="120"/>
      <c r="I63" s="120"/>
      <c r="J63" s="120"/>
      <c r="K63" s="120"/>
      <c r="L63" s="120"/>
      <c r="M63" s="73" t="s">
        <v>123</v>
      </c>
      <c r="N63" s="73" t="s">
        <v>27</v>
      </c>
      <c r="O63" s="78">
        <v>0</v>
      </c>
      <c r="P63" s="78">
        <v>1</v>
      </c>
      <c r="Q63" s="83">
        <v>71.66</v>
      </c>
      <c r="R63" s="83">
        <v>1392.82</v>
      </c>
      <c r="S63" s="83">
        <v>32.9</v>
      </c>
      <c r="T63" s="88" t="s">
        <v>29</v>
      </c>
      <c r="U63" s="134" t="s">
        <v>2</v>
      </c>
      <c r="V63" s="51"/>
      <c r="W63" s="51"/>
      <c r="X63" s="51"/>
      <c r="Y63" s="51"/>
      <c r="Z63" s="51"/>
      <c r="AA63" s="51"/>
      <c r="AB63" s="51"/>
      <c r="AC63" s="51"/>
      <c r="AD63" s="51"/>
      <c r="AE63" s="51"/>
      <c r="AF63" s="51"/>
      <c r="AG63" s="51"/>
      <c r="AH63" s="51"/>
      <c r="AI63" s="51"/>
      <c r="AJ63" s="51"/>
      <c r="AK63" s="51"/>
    </row>
    <row r="64" spans="1:37" ht="24" customHeight="1" x14ac:dyDescent="0.3">
      <c r="A64" s="121"/>
      <c r="B64" s="120"/>
      <c r="C64" s="120"/>
      <c r="D64" s="120"/>
      <c r="E64" s="120"/>
      <c r="F64" s="120"/>
      <c r="G64" s="120"/>
      <c r="H64" s="120"/>
      <c r="I64" s="120"/>
      <c r="J64" s="120"/>
      <c r="K64" s="120"/>
      <c r="L64" s="120"/>
      <c r="M64" s="238" t="s">
        <v>211</v>
      </c>
      <c r="N64" s="238"/>
      <c r="O64" s="238"/>
      <c r="P64" s="238"/>
      <c r="Q64" s="238"/>
      <c r="R64" s="238"/>
      <c r="S64" s="238"/>
      <c r="T64" s="238"/>
      <c r="U64" s="239"/>
      <c r="V64" s="51"/>
      <c r="W64" s="51"/>
      <c r="X64" s="51"/>
      <c r="Y64" s="51"/>
      <c r="Z64" s="51"/>
      <c r="AA64" s="51"/>
      <c r="AB64" s="51"/>
      <c r="AC64" s="51"/>
      <c r="AD64" s="51"/>
      <c r="AE64" s="51"/>
      <c r="AF64" s="51"/>
      <c r="AG64" s="51"/>
      <c r="AH64" s="51"/>
      <c r="AI64" s="51"/>
      <c r="AJ64" s="51"/>
      <c r="AK64" s="51"/>
    </row>
    <row r="65" spans="1:37" ht="25.95" customHeight="1" x14ac:dyDescent="0.3">
      <c r="A65" s="121"/>
      <c r="B65" s="120"/>
      <c r="C65" s="120"/>
      <c r="D65" s="120"/>
      <c r="E65" s="120"/>
      <c r="F65" s="120"/>
      <c r="G65" s="120"/>
      <c r="H65" s="120"/>
      <c r="I65" s="120"/>
      <c r="J65" s="120"/>
      <c r="K65" s="120"/>
      <c r="L65" s="120"/>
      <c r="M65" s="55" t="s">
        <v>198</v>
      </c>
      <c r="N65" s="55" t="s">
        <v>21</v>
      </c>
      <c r="O65" s="55" t="s">
        <v>199</v>
      </c>
      <c r="P65" s="55" t="s">
        <v>200</v>
      </c>
      <c r="Q65" s="55" t="s">
        <v>201</v>
      </c>
      <c r="R65" s="55" t="s">
        <v>108</v>
      </c>
      <c r="S65" s="55" t="s">
        <v>202</v>
      </c>
      <c r="T65" s="55" t="s">
        <v>203</v>
      </c>
      <c r="U65" s="107" t="s">
        <v>204</v>
      </c>
      <c r="V65" s="51"/>
      <c r="W65" s="51"/>
      <c r="X65" s="51"/>
      <c r="Y65" s="51"/>
      <c r="Z65" s="51"/>
      <c r="AA65" s="51"/>
      <c r="AB65" s="51"/>
      <c r="AC65" s="51"/>
      <c r="AD65" s="51"/>
      <c r="AE65" s="51"/>
      <c r="AF65" s="51"/>
      <c r="AG65" s="51"/>
      <c r="AH65" s="51"/>
      <c r="AI65" s="51"/>
      <c r="AJ65" s="51"/>
      <c r="AK65" s="51"/>
    </row>
    <row r="66" spans="1:37" ht="18" customHeight="1" x14ac:dyDescent="0.3">
      <c r="A66" s="121"/>
      <c r="B66" s="120"/>
      <c r="C66" s="120"/>
      <c r="D66" s="120"/>
      <c r="E66" s="120"/>
      <c r="F66" s="120"/>
      <c r="G66" s="120"/>
      <c r="H66" s="120"/>
      <c r="I66" s="120"/>
      <c r="J66" s="120"/>
      <c r="K66" s="120"/>
      <c r="L66" s="120"/>
      <c r="M66" s="67" t="s">
        <v>38</v>
      </c>
      <c r="N66" s="67" t="s">
        <v>39</v>
      </c>
      <c r="O66" s="90">
        <v>1</v>
      </c>
      <c r="P66" s="90">
        <v>0</v>
      </c>
      <c r="Q66" s="91">
        <v>0</v>
      </c>
      <c r="R66" s="91">
        <v>0</v>
      </c>
      <c r="S66" s="91">
        <v>0</v>
      </c>
      <c r="T66" s="92">
        <v>34.33</v>
      </c>
      <c r="U66" s="109" t="s">
        <v>1</v>
      </c>
      <c r="V66" s="51"/>
      <c r="W66" s="51"/>
      <c r="X66" s="51"/>
      <c r="Y66" s="51"/>
      <c r="Z66" s="51"/>
      <c r="AA66" s="51"/>
      <c r="AB66" s="51"/>
      <c r="AC66" s="51"/>
      <c r="AD66" s="51"/>
      <c r="AE66" s="51"/>
      <c r="AF66" s="51"/>
      <c r="AG66" s="51"/>
      <c r="AH66" s="51"/>
      <c r="AI66" s="51"/>
      <c r="AJ66" s="51"/>
      <c r="AK66" s="51"/>
    </row>
    <row r="67" spans="1:37" ht="18" customHeight="1" x14ac:dyDescent="0.3">
      <c r="A67" s="121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57" t="s">
        <v>40</v>
      </c>
      <c r="N67" s="57" t="s">
        <v>39</v>
      </c>
      <c r="O67" s="77">
        <v>1</v>
      </c>
      <c r="P67" s="77">
        <v>0</v>
      </c>
      <c r="Q67" s="82">
        <v>4.6900000000000004</v>
      </c>
      <c r="R67" s="82">
        <v>11.25</v>
      </c>
      <c r="S67" s="82">
        <v>1.4</v>
      </c>
      <c r="T67" s="87" t="s">
        <v>29</v>
      </c>
      <c r="U67" s="111" t="s">
        <v>1</v>
      </c>
      <c r="V67" s="51"/>
      <c r="W67" s="51"/>
      <c r="X67" s="51"/>
      <c r="Y67" s="51"/>
      <c r="Z67" s="51"/>
      <c r="AA67" s="51"/>
      <c r="AB67" s="51"/>
      <c r="AC67" s="51"/>
      <c r="AD67" s="51"/>
      <c r="AE67" s="51"/>
      <c r="AF67" s="51"/>
      <c r="AG67" s="51"/>
      <c r="AH67" s="51"/>
      <c r="AI67" s="51"/>
      <c r="AJ67" s="51"/>
      <c r="AK67" s="51"/>
    </row>
    <row r="68" spans="1:37" ht="18" customHeight="1" x14ac:dyDescent="0.3">
      <c r="A68" s="121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67" t="s">
        <v>28</v>
      </c>
      <c r="N68" s="67" t="s">
        <v>42</v>
      </c>
      <c r="O68" s="90">
        <v>1</v>
      </c>
      <c r="P68" s="90">
        <v>0</v>
      </c>
      <c r="Q68" s="91">
        <v>38.72</v>
      </c>
      <c r="R68" s="91">
        <v>54.71</v>
      </c>
      <c r="S68" s="91">
        <v>2.4</v>
      </c>
      <c r="T68" s="92" t="s">
        <v>29</v>
      </c>
      <c r="U68" s="109" t="s">
        <v>1</v>
      </c>
      <c r="V68" s="51"/>
      <c r="W68" s="51"/>
      <c r="X68" s="51"/>
      <c r="Y68" s="51"/>
      <c r="Z68" s="51"/>
      <c r="AA68" s="51"/>
      <c r="AB68" s="51"/>
      <c r="AC68" s="51"/>
      <c r="AD68" s="51"/>
      <c r="AE68" s="51"/>
      <c r="AF68" s="51"/>
      <c r="AG68" s="51"/>
      <c r="AH68" s="51"/>
      <c r="AI68" s="51"/>
      <c r="AJ68" s="51"/>
      <c r="AK68" s="51"/>
    </row>
    <row r="69" spans="1:37" ht="18" customHeight="1" x14ac:dyDescent="0.3">
      <c r="A69" s="121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57" t="s">
        <v>92</v>
      </c>
      <c r="N69" s="57" t="s">
        <v>42</v>
      </c>
      <c r="O69" s="77">
        <v>1</v>
      </c>
      <c r="P69" s="77">
        <v>0</v>
      </c>
      <c r="Q69" s="82">
        <v>29.74</v>
      </c>
      <c r="R69" s="82">
        <v>357.62</v>
      </c>
      <c r="S69" s="82">
        <v>2.2799999999999998</v>
      </c>
      <c r="T69" s="87">
        <v>37.090000000000003</v>
      </c>
      <c r="U69" s="111" t="s">
        <v>1</v>
      </c>
      <c r="V69" s="51"/>
      <c r="W69" s="51"/>
      <c r="X69" s="51"/>
      <c r="Y69" s="51"/>
      <c r="Z69" s="51"/>
      <c r="AA69" s="51"/>
      <c r="AB69" s="51"/>
      <c r="AC69" s="51"/>
      <c r="AD69" s="51"/>
      <c r="AE69" s="51"/>
      <c r="AF69" s="51"/>
      <c r="AG69" s="51"/>
      <c r="AH69" s="51"/>
      <c r="AI69" s="51"/>
      <c r="AJ69" s="51"/>
      <c r="AK69" s="51"/>
    </row>
    <row r="70" spans="1:37" ht="18" customHeight="1" x14ac:dyDescent="0.3">
      <c r="A70" s="121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67" t="s">
        <v>90</v>
      </c>
      <c r="N70" s="67" t="s">
        <v>42</v>
      </c>
      <c r="O70" s="90">
        <v>1</v>
      </c>
      <c r="P70" s="90">
        <v>0</v>
      </c>
      <c r="Q70" s="91">
        <v>15.24</v>
      </c>
      <c r="R70" s="91">
        <v>15.01</v>
      </c>
      <c r="S70" s="91">
        <v>2.09</v>
      </c>
      <c r="T70" s="92">
        <v>28.99</v>
      </c>
      <c r="U70" s="109" t="s">
        <v>1</v>
      </c>
      <c r="V70" s="51"/>
      <c r="W70" s="51"/>
      <c r="X70" s="51"/>
      <c r="Y70" s="51"/>
      <c r="Z70" s="51"/>
      <c r="AA70" s="51"/>
      <c r="AB70" s="51"/>
      <c r="AC70" s="51"/>
      <c r="AD70" s="51"/>
      <c r="AE70" s="51"/>
      <c r="AF70" s="51"/>
      <c r="AG70" s="51"/>
      <c r="AH70" s="51"/>
      <c r="AI70" s="51"/>
      <c r="AJ70" s="51"/>
      <c r="AK70" s="51"/>
    </row>
    <row r="71" spans="1:37" ht="18" customHeight="1" x14ac:dyDescent="0.3">
      <c r="A71" s="121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57" t="s">
        <v>91</v>
      </c>
      <c r="N71" s="57" t="s">
        <v>42</v>
      </c>
      <c r="O71" s="77">
        <v>1</v>
      </c>
      <c r="P71" s="77">
        <v>0</v>
      </c>
      <c r="Q71" s="82">
        <v>13.64</v>
      </c>
      <c r="R71" s="82">
        <v>49.21</v>
      </c>
      <c r="S71" s="82">
        <v>2.02</v>
      </c>
      <c r="T71" s="87">
        <v>33.92</v>
      </c>
      <c r="U71" s="111" t="s">
        <v>1</v>
      </c>
      <c r="V71" s="51"/>
      <c r="W71" s="51"/>
      <c r="X71" s="51"/>
      <c r="Y71" s="51"/>
      <c r="Z71" s="51"/>
      <c r="AA71" s="51"/>
      <c r="AB71" s="51"/>
      <c r="AC71" s="51"/>
      <c r="AD71" s="51"/>
      <c r="AE71" s="51"/>
      <c r="AF71" s="51"/>
      <c r="AG71" s="51"/>
      <c r="AH71" s="51"/>
      <c r="AI71" s="51"/>
      <c r="AJ71" s="51"/>
      <c r="AK71" s="51"/>
    </row>
    <row r="72" spans="1:37" ht="18" customHeight="1" x14ac:dyDescent="0.3">
      <c r="A72" s="121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67" t="s">
        <v>47</v>
      </c>
      <c r="N72" s="67" t="s">
        <v>42</v>
      </c>
      <c r="O72" s="90">
        <v>1</v>
      </c>
      <c r="P72" s="90">
        <v>0</v>
      </c>
      <c r="Q72" s="91">
        <v>1.36</v>
      </c>
      <c r="R72" s="91">
        <v>0.13</v>
      </c>
      <c r="S72" s="91">
        <v>1.31</v>
      </c>
      <c r="T72" s="92" t="s">
        <v>29</v>
      </c>
      <c r="U72" s="109" t="s">
        <v>1</v>
      </c>
      <c r="V72" s="51"/>
      <c r="W72" s="51"/>
      <c r="X72" s="51"/>
      <c r="Y72" s="51"/>
      <c r="Z72" s="51"/>
      <c r="AA72" s="51"/>
      <c r="AB72" s="51"/>
      <c r="AC72" s="51"/>
      <c r="AD72" s="51"/>
      <c r="AE72" s="51"/>
      <c r="AF72" s="51"/>
      <c r="AG72" s="51"/>
      <c r="AH72" s="51"/>
      <c r="AI72" s="51"/>
      <c r="AJ72" s="51"/>
      <c r="AK72" s="51"/>
    </row>
    <row r="73" spans="1:37" ht="18" customHeight="1" x14ac:dyDescent="0.3">
      <c r="A73" s="121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57" t="s">
        <v>48</v>
      </c>
      <c r="N73" s="57" t="s">
        <v>42</v>
      </c>
      <c r="O73" s="77">
        <v>1</v>
      </c>
      <c r="P73" s="77">
        <v>0</v>
      </c>
      <c r="Q73" s="82">
        <v>7.77</v>
      </c>
      <c r="R73" s="82">
        <v>14.87</v>
      </c>
      <c r="S73" s="82">
        <v>1.65</v>
      </c>
      <c r="T73" s="87">
        <v>37.71</v>
      </c>
      <c r="U73" s="111" t="s">
        <v>1</v>
      </c>
      <c r="V73" s="51"/>
      <c r="W73" s="51"/>
      <c r="X73" s="51"/>
      <c r="Y73" s="51"/>
      <c r="Z73" s="51"/>
      <c r="AA73" s="51"/>
      <c r="AB73" s="51"/>
      <c r="AC73" s="51"/>
      <c r="AD73" s="51"/>
      <c r="AE73" s="51"/>
      <c r="AF73" s="51"/>
      <c r="AG73" s="51"/>
      <c r="AH73" s="51"/>
      <c r="AI73" s="51"/>
      <c r="AJ73" s="51"/>
      <c r="AK73" s="51"/>
    </row>
    <row r="74" spans="1:37" ht="18" customHeight="1" x14ac:dyDescent="0.3">
      <c r="A74" s="121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67" t="s">
        <v>64</v>
      </c>
      <c r="N74" s="67" t="s">
        <v>62</v>
      </c>
      <c r="O74" s="90">
        <v>1</v>
      </c>
      <c r="P74" s="90">
        <v>0</v>
      </c>
      <c r="Q74" s="91">
        <v>0.12</v>
      </c>
      <c r="R74" s="91">
        <v>525.33000000000004</v>
      </c>
      <c r="S74" s="91">
        <v>808.71</v>
      </c>
      <c r="T74" s="92">
        <v>36.770000000000003</v>
      </c>
      <c r="U74" s="109" t="s">
        <v>1</v>
      </c>
      <c r="V74" s="51"/>
      <c r="W74" s="51"/>
      <c r="X74" s="51"/>
      <c r="Y74" s="51"/>
      <c r="Z74" s="51"/>
      <c r="AA74" s="51"/>
      <c r="AB74" s="51"/>
      <c r="AC74" s="51"/>
      <c r="AD74" s="51"/>
      <c r="AE74" s="51"/>
      <c r="AF74" s="51"/>
      <c r="AG74" s="51"/>
      <c r="AH74" s="51"/>
      <c r="AI74" s="51"/>
      <c r="AJ74" s="51"/>
      <c r="AK74" s="51"/>
    </row>
    <row r="75" spans="1:37" ht="18" customHeight="1" x14ac:dyDescent="0.3">
      <c r="A75" s="121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57" t="s">
        <v>65</v>
      </c>
      <c r="N75" s="57" t="s">
        <v>62</v>
      </c>
      <c r="O75" s="77">
        <v>1</v>
      </c>
      <c r="P75" s="77">
        <v>0</v>
      </c>
      <c r="Q75" s="82">
        <v>1.19</v>
      </c>
      <c r="R75" s="82">
        <v>223.22</v>
      </c>
      <c r="S75" s="82">
        <v>23.84</v>
      </c>
      <c r="T75" s="87">
        <v>33.869999999999997</v>
      </c>
      <c r="U75" s="111" t="s">
        <v>1</v>
      </c>
      <c r="V75" s="51"/>
      <c r="W75" s="51"/>
      <c r="X75" s="51"/>
      <c r="Y75" s="51"/>
      <c r="Z75" s="51"/>
      <c r="AA75" s="51"/>
      <c r="AB75" s="51"/>
      <c r="AC75" s="51"/>
      <c r="AD75" s="51"/>
      <c r="AE75" s="51"/>
      <c r="AF75" s="51"/>
      <c r="AG75" s="51"/>
      <c r="AH75" s="51"/>
      <c r="AI75" s="51"/>
      <c r="AJ75" s="51"/>
      <c r="AK75" s="51"/>
    </row>
    <row r="76" spans="1:37" ht="18" customHeight="1" x14ac:dyDescent="0.3">
      <c r="A76" s="121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67" t="s">
        <v>66</v>
      </c>
      <c r="N76" s="67" t="s">
        <v>62</v>
      </c>
      <c r="O76" s="90">
        <v>1</v>
      </c>
      <c r="P76" s="90">
        <v>0</v>
      </c>
      <c r="Q76" s="91">
        <v>1.9</v>
      </c>
      <c r="R76" s="91">
        <v>104.82</v>
      </c>
      <c r="S76" s="91">
        <v>18.05</v>
      </c>
      <c r="T76" s="92">
        <v>34.479999999999997</v>
      </c>
      <c r="U76" s="109" t="s">
        <v>1</v>
      </c>
      <c r="V76" s="51"/>
      <c r="W76" s="51"/>
      <c r="X76" s="51"/>
      <c r="Y76" s="51"/>
      <c r="Z76" s="51"/>
      <c r="AA76" s="51"/>
      <c r="AB76" s="51"/>
      <c r="AC76" s="51"/>
      <c r="AD76" s="51"/>
      <c r="AE76" s="51"/>
      <c r="AF76" s="51"/>
      <c r="AG76" s="51"/>
      <c r="AH76" s="51"/>
      <c r="AI76" s="51"/>
      <c r="AJ76" s="51"/>
      <c r="AK76" s="51"/>
    </row>
    <row r="77" spans="1:37" ht="18" customHeight="1" x14ac:dyDescent="0.3">
      <c r="A77" s="121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57" t="s">
        <v>67</v>
      </c>
      <c r="N77" s="57" t="s">
        <v>62</v>
      </c>
      <c r="O77" s="77">
        <v>1</v>
      </c>
      <c r="P77" s="77">
        <v>0</v>
      </c>
      <c r="Q77" s="82">
        <v>6.84</v>
      </c>
      <c r="R77" s="82">
        <v>272.62</v>
      </c>
      <c r="S77" s="82">
        <v>5.67</v>
      </c>
      <c r="T77" s="87">
        <v>31.36</v>
      </c>
      <c r="U77" s="111" t="s">
        <v>1</v>
      </c>
      <c r="V77" s="51"/>
      <c r="W77" s="51"/>
      <c r="X77" s="51"/>
      <c r="Y77" s="51"/>
      <c r="Z77" s="51"/>
      <c r="AA77" s="51"/>
      <c r="AB77" s="51"/>
      <c r="AC77" s="51"/>
      <c r="AD77" s="51"/>
      <c r="AE77" s="51"/>
      <c r="AF77" s="51"/>
      <c r="AG77" s="51"/>
      <c r="AH77" s="51"/>
      <c r="AI77" s="51"/>
      <c r="AJ77" s="51"/>
      <c r="AK77" s="51"/>
    </row>
    <row r="78" spans="1:37" ht="18" customHeight="1" x14ac:dyDescent="0.3">
      <c r="A78" s="121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67" t="s">
        <v>68</v>
      </c>
      <c r="N78" s="67" t="s">
        <v>62</v>
      </c>
      <c r="O78" s="90">
        <v>1</v>
      </c>
      <c r="P78" s="90">
        <v>0</v>
      </c>
      <c r="Q78" s="91">
        <v>0</v>
      </c>
      <c r="R78" s="91">
        <v>0</v>
      </c>
      <c r="S78" s="91">
        <v>0</v>
      </c>
      <c r="T78" s="92">
        <v>39.979999999999997</v>
      </c>
      <c r="U78" s="109" t="s">
        <v>1</v>
      </c>
      <c r="V78" s="51"/>
      <c r="W78" s="51"/>
      <c r="X78" s="51"/>
      <c r="Y78" s="51"/>
      <c r="Z78" s="51"/>
      <c r="AA78" s="51"/>
      <c r="AB78" s="51"/>
      <c r="AC78" s="51"/>
      <c r="AD78" s="51"/>
      <c r="AE78" s="51"/>
      <c r="AF78" s="51"/>
      <c r="AG78" s="51"/>
      <c r="AH78" s="51"/>
      <c r="AI78" s="51"/>
      <c r="AJ78" s="51"/>
      <c r="AK78" s="51"/>
    </row>
    <row r="79" spans="1:37" ht="18" customHeight="1" x14ac:dyDescent="0.3">
      <c r="A79" s="121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57" t="s">
        <v>69</v>
      </c>
      <c r="N79" s="57" t="s">
        <v>62</v>
      </c>
      <c r="O79" s="77">
        <v>1</v>
      </c>
      <c r="P79" s="77">
        <v>0</v>
      </c>
      <c r="Q79" s="82">
        <v>0.12</v>
      </c>
      <c r="R79" s="82">
        <v>8450.18</v>
      </c>
      <c r="S79" s="82">
        <v>2343.1999999999998</v>
      </c>
      <c r="T79" s="87">
        <v>34.090000000000003</v>
      </c>
      <c r="U79" s="111" t="s">
        <v>1</v>
      </c>
      <c r="V79" s="51"/>
      <c r="W79" s="51"/>
      <c r="X79" s="51"/>
      <c r="Y79" s="51"/>
      <c r="Z79" s="51"/>
      <c r="AA79" s="51"/>
      <c r="AB79" s="51"/>
      <c r="AC79" s="51"/>
      <c r="AD79" s="51"/>
      <c r="AE79" s="51"/>
      <c r="AF79" s="51"/>
      <c r="AG79" s="51"/>
      <c r="AH79" s="51"/>
      <c r="AI79" s="51"/>
      <c r="AJ79" s="51"/>
      <c r="AK79" s="51"/>
    </row>
    <row r="80" spans="1:37" ht="18" customHeight="1" x14ac:dyDescent="0.3">
      <c r="A80" s="121"/>
      <c r="B80" s="120"/>
      <c r="C80" s="120"/>
      <c r="D80" s="120"/>
      <c r="E80" s="120"/>
      <c r="F80" s="120"/>
      <c r="G80" s="120"/>
      <c r="H80" s="120"/>
      <c r="I80" s="120"/>
      <c r="J80" s="120"/>
      <c r="K80" s="120"/>
      <c r="L80" s="120"/>
      <c r="M80" s="67" t="s">
        <v>70</v>
      </c>
      <c r="N80" s="67" t="s">
        <v>62</v>
      </c>
      <c r="O80" s="90">
        <v>1</v>
      </c>
      <c r="P80" s="90">
        <v>0</v>
      </c>
      <c r="Q80" s="91">
        <v>0.11</v>
      </c>
      <c r="R80" s="91">
        <v>305.85000000000002</v>
      </c>
      <c r="S80" s="91">
        <v>17</v>
      </c>
      <c r="T80" s="92">
        <v>33.46</v>
      </c>
      <c r="U80" s="109" t="s">
        <v>1</v>
      </c>
      <c r="V80" s="51"/>
      <c r="W80" s="51"/>
      <c r="X80" s="51"/>
      <c r="Y80" s="51"/>
      <c r="Z80" s="51"/>
      <c r="AA80" s="51"/>
      <c r="AB80" s="51"/>
      <c r="AC80" s="51"/>
      <c r="AD80" s="51"/>
      <c r="AE80" s="51"/>
      <c r="AF80" s="51"/>
      <c r="AG80" s="51"/>
      <c r="AH80" s="51"/>
      <c r="AI80" s="51"/>
      <c r="AJ80" s="51"/>
      <c r="AK80" s="51"/>
    </row>
    <row r="81" spans="1:37" ht="18" customHeight="1" x14ac:dyDescent="0.3">
      <c r="A81" s="121"/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57" t="s">
        <v>71</v>
      </c>
      <c r="N81" s="57" t="s">
        <v>62</v>
      </c>
      <c r="O81" s="77">
        <v>1</v>
      </c>
      <c r="P81" s="77">
        <v>0</v>
      </c>
      <c r="Q81" s="82">
        <v>0.31</v>
      </c>
      <c r="R81" s="82">
        <v>267.58999999999997</v>
      </c>
      <c r="S81" s="82">
        <v>44.4</v>
      </c>
      <c r="T81" s="87">
        <v>32.07</v>
      </c>
      <c r="U81" s="111" t="s">
        <v>1</v>
      </c>
      <c r="V81" s="51"/>
      <c r="W81" s="51"/>
      <c r="X81" s="51"/>
      <c r="Y81" s="51"/>
      <c r="Z81" s="51"/>
      <c r="AA81" s="51"/>
      <c r="AB81" s="51"/>
      <c r="AC81" s="51"/>
      <c r="AD81" s="51"/>
      <c r="AE81" s="51"/>
      <c r="AF81" s="51"/>
      <c r="AG81" s="51"/>
      <c r="AH81" s="51"/>
      <c r="AI81" s="51"/>
      <c r="AJ81" s="51"/>
      <c r="AK81" s="51"/>
    </row>
    <row r="82" spans="1:37" ht="18" customHeight="1" x14ac:dyDescent="0.3">
      <c r="A82" s="121"/>
      <c r="B82" s="120"/>
      <c r="C82" s="120"/>
      <c r="D82" s="120"/>
      <c r="E82" s="120"/>
      <c r="F82" s="120"/>
      <c r="G82" s="120"/>
      <c r="H82" s="120"/>
      <c r="I82" s="120"/>
      <c r="J82" s="120"/>
      <c r="K82" s="120"/>
      <c r="L82" s="120"/>
      <c r="M82" s="67" t="s">
        <v>72</v>
      </c>
      <c r="N82" s="67" t="s">
        <v>62</v>
      </c>
      <c r="O82" s="90">
        <v>1</v>
      </c>
      <c r="P82" s="90">
        <v>0</v>
      </c>
      <c r="Q82" s="91">
        <v>0.12</v>
      </c>
      <c r="R82" s="91">
        <v>2505.2600000000002</v>
      </c>
      <c r="S82" s="91">
        <v>4001.77</v>
      </c>
      <c r="T82" s="92">
        <v>33.6</v>
      </c>
      <c r="U82" s="109" t="s">
        <v>1</v>
      </c>
      <c r="V82" s="51"/>
      <c r="W82" s="51"/>
      <c r="X82" s="51"/>
      <c r="Y82" s="51"/>
      <c r="Z82" s="51"/>
      <c r="AA82" s="51"/>
      <c r="AB82" s="51"/>
      <c r="AC82" s="51"/>
      <c r="AD82" s="51"/>
      <c r="AE82" s="51"/>
      <c r="AF82" s="51"/>
      <c r="AG82" s="51"/>
      <c r="AH82" s="51"/>
      <c r="AI82" s="51"/>
      <c r="AJ82" s="51"/>
      <c r="AK82" s="51"/>
    </row>
    <row r="83" spans="1:37" ht="18" customHeight="1" x14ac:dyDescent="0.3">
      <c r="A83" s="121"/>
      <c r="B83" s="120"/>
      <c r="C83" s="120"/>
      <c r="D83" s="120"/>
      <c r="E83" s="120"/>
      <c r="F83" s="120"/>
      <c r="G83" s="120"/>
      <c r="H83" s="120"/>
      <c r="I83" s="120"/>
      <c r="J83" s="120"/>
      <c r="K83" s="120"/>
      <c r="L83" s="120"/>
      <c r="M83" s="57" t="s">
        <v>77</v>
      </c>
      <c r="N83" s="57" t="s">
        <v>62</v>
      </c>
      <c r="O83" s="77">
        <v>1</v>
      </c>
      <c r="P83" s="77">
        <v>0</v>
      </c>
      <c r="Q83" s="82">
        <v>0</v>
      </c>
      <c r="R83" s="82">
        <v>0</v>
      </c>
      <c r="S83" s="82">
        <v>0</v>
      </c>
      <c r="T83" s="87" t="s">
        <v>29</v>
      </c>
      <c r="U83" s="111" t="s">
        <v>1</v>
      </c>
      <c r="V83" s="51"/>
      <c r="W83" s="51"/>
      <c r="X83" s="51"/>
      <c r="Y83" s="51"/>
      <c r="Z83" s="51"/>
      <c r="AA83" s="51"/>
      <c r="AB83" s="51"/>
      <c r="AC83" s="51"/>
      <c r="AD83" s="51"/>
      <c r="AE83" s="51"/>
      <c r="AF83" s="51"/>
      <c r="AG83" s="51"/>
      <c r="AH83" s="51"/>
      <c r="AI83" s="51"/>
      <c r="AJ83" s="51"/>
      <c r="AK83" s="51"/>
    </row>
    <row r="84" spans="1:37" ht="18" customHeight="1" x14ac:dyDescent="0.3">
      <c r="A84" s="121"/>
      <c r="B84" s="120"/>
      <c r="C84" s="120"/>
      <c r="D84" s="120"/>
      <c r="E84" s="120"/>
      <c r="F84" s="120"/>
      <c r="G84" s="120"/>
      <c r="H84" s="120"/>
      <c r="I84" s="120"/>
      <c r="J84" s="120"/>
      <c r="K84" s="120"/>
      <c r="L84" s="120"/>
      <c r="M84" s="67" t="s">
        <v>78</v>
      </c>
      <c r="N84" s="67" t="s">
        <v>62</v>
      </c>
      <c r="O84" s="90">
        <v>1</v>
      </c>
      <c r="P84" s="90">
        <v>0</v>
      </c>
      <c r="Q84" s="91">
        <v>0</v>
      </c>
      <c r="R84" s="91">
        <v>0</v>
      </c>
      <c r="S84" s="91">
        <v>0</v>
      </c>
      <c r="T84" s="92" t="s">
        <v>29</v>
      </c>
      <c r="U84" s="109" t="s">
        <v>1</v>
      </c>
      <c r="V84" s="51"/>
      <c r="W84" s="51"/>
      <c r="X84" s="51"/>
      <c r="Y84" s="51"/>
      <c r="Z84" s="51"/>
      <c r="AA84" s="51"/>
      <c r="AB84" s="51"/>
      <c r="AC84" s="51"/>
      <c r="AD84" s="51"/>
      <c r="AE84" s="51"/>
      <c r="AF84" s="51"/>
      <c r="AG84" s="51"/>
      <c r="AH84" s="51"/>
      <c r="AI84" s="51"/>
      <c r="AJ84" s="51"/>
      <c r="AK84" s="51"/>
    </row>
    <row r="85" spans="1:37" ht="18" customHeight="1" x14ac:dyDescent="0.3">
      <c r="A85" s="121"/>
      <c r="B85" s="120"/>
      <c r="C85" s="120"/>
      <c r="D85" s="120"/>
      <c r="E85" s="120"/>
      <c r="F85" s="120"/>
      <c r="G85" s="120"/>
      <c r="H85" s="120"/>
      <c r="I85" s="120"/>
      <c r="J85" s="120"/>
      <c r="K85" s="120"/>
      <c r="L85" s="120"/>
      <c r="M85" s="57" t="s">
        <v>79</v>
      </c>
      <c r="N85" s="57" t="s">
        <v>62</v>
      </c>
      <c r="O85" s="77">
        <v>1</v>
      </c>
      <c r="P85" s="77">
        <v>0</v>
      </c>
      <c r="Q85" s="82">
        <v>8.6199999999999992</v>
      </c>
      <c r="R85" s="82">
        <v>168</v>
      </c>
      <c r="S85" s="82">
        <v>3.28</v>
      </c>
      <c r="T85" s="87">
        <v>30.66</v>
      </c>
      <c r="U85" s="111" t="s">
        <v>1</v>
      </c>
      <c r="V85" s="51"/>
      <c r="W85" s="51"/>
      <c r="X85" s="51"/>
      <c r="Y85" s="51"/>
      <c r="Z85" s="51"/>
      <c r="AA85" s="51"/>
      <c r="AB85" s="51"/>
      <c r="AC85" s="51"/>
      <c r="AD85" s="51"/>
      <c r="AE85" s="51"/>
      <c r="AF85" s="51"/>
      <c r="AG85" s="51"/>
      <c r="AH85" s="51"/>
      <c r="AI85" s="51"/>
      <c r="AJ85" s="51"/>
      <c r="AK85" s="51"/>
    </row>
    <row r="86" spans="1:37" ht="18" customHeight="1" x14ac:dyDescent="0.3">
      <c r="A86" s="121"/>
      <c r="B86" s="120"/>
      <c r="C86" s="120"/>
      <c r="D86" s="120"/>
      <c r="E86" s="120"/>
      <c r="F86" s="120"/>
      <c r="G86" s="120"/>
      <c r="H86" s="120"/>
      <c r="I86" s="120"/>
      <c r="J86" s="120"/>
      <c r="K86" s="120"/>
      <c r="L86" s="120"/>
      <c r="M86" s="67" t="s">
        <v>80</v>
      </c>
      <c r="N86" s="67" t="s">
        <v>62</v>
      </c>
      <c r="O86" s="90">
        <v>1</v>
      </c>
      <c r="P86" s="90">
        <v>0</v>
      </c>
      <c r="Q86" s="91">
        <v>0.117045</v>
      </c>
      <c r="R86" s="91">
        <v>309372.96999999997</v>
      </c>
      <c r="S86" s="91">
        <v>54815.828569999998</v>
      </c>
      <c r="T86" s="92">
        <v>37.869999999999997</v>
      </c>
      <c r="U86" s="109" t="s">
        <v>1</v>
      </c>
      <c r="V86" s="51"/>
      <c r="W86" s="51"/>
      <c r="X86" s="51"/>
      <c r="Y86" s="51"/>
      <c r="Z86" s="51"/>
      <c r="AA86" s="51"/>
      <c r="AB86" s="51"/>
      <c r="AC86" s="51"/>
      <c r="AD86" s="51"/>
      <c r="AE86" s="51"/>
      <c r="AF86" s="51"/>
      <c r="AG86" s="51"/>
      <c r="AH86" s="51"/>
      <c r="AI86" s="51"/>
      <c r="AJ86" s="51"/>
      <c r="AK86" s="51"/>
    </row>
    <row r="87" spans="1:37" ht="18" customHeight="1" x14ac:dyDescent="0.3">
      <c r="A87" s="121"/>
      <c r="B87" s="120"/>
      <c r="C87" s="120"/>
      <c r="D87" s="120"/>
      <c r="E87" s="120"/>
      <c r="F87" s="120"/>
      <c r="G87" s="120"/>
      <c r="H87" s="120"/>
      <c r="I87" s="120"/>
      <c r="J87" s="120"/>
      <c r="K87" s="120"/>
      <c r="L87" s="120"/>
      <c r="M87" s="57" t="s">
        <v>81</v>
      </c>
      <c r="N87" s="57" t="s">
        <v>62</v>
      </c>
      <c r="O87" s="77">
        <v>1</v>
      </c>
      <c r="P87" s="77">
        <v>0</v>
      </c>
      <c r="Q87" s="82">
        <v>0.117045</v>
      </c>
      <c r="R87" s="82">
        <v>320281.51899999997</v>
      </c>
      <c r="S87" s="82">
        <v>47623.457139999999</v>
      </c>
      <c r="T87" s="87" t="s">
        <v>29</v>
      </c>
      <c r="U87" s="111" t="s">
        <v>1</v>
      </c>
      <c r="V87" s="51"/>
      <c r="W87" s="51"/>
      <c r="X87" s="51"/>
      <c r="Y87" s="51"/>
      <c r="Z87" s="51"/>
      <c r="AA87" s="51"/>
      <c r="AB87" s="51"/>
      <c r="AC87" s="51"/>
      <c r="AD87" s="51"/>
      <c r="AE87" s="51"/>
      <c r="AF87" s="51"/>
      <c r="AG87" s="51"/>
      <c r="AH87" s="51"/>
      <c r="AI87" s="51"/>
      <c r="AJ87" s="51"/>
      <c r="AK87" s="51"/>
    </row>
    <row r="88" spans="1:37" ht="18" customHeight="1" x14ac:dyDescent="0.3">
      <c r="A88" s="121"/>
      <c r="B88" s="120"/>
      <c r="C88" s="120"/>
      <c r="D88" s="120"/>
      <c r="E88" s="120"/>
      <c r="F88" s="120"/>
      <c r="G88" s="120"/>
      <c r="H88" s="120"/>
      <c r="I88" s="120"/>
      <c r="J88" s="120"/>
      <c r="K88" s="120"/>
      <c r="L88" s="120"/>
      <c r="M88" s="67" t="s">
        <v>82</v>
      </c>
      <c r="N88" s="67" t="s">
        <v>62</v>
      </c>
      <c r="O88" s="90">
        <v>1</v>
      </c>
      <c r="P88" s="90">
        <v>0</v>
      </c>
      <c r="Q88" s="91">
        <v>0.110357</v>
      </c>
      <c r="R88" s="91">
        <v>120.321</v>
      </c>
      <c r="S88" s="91">
        <v>17.69697</v>
      </c>
      <c r="T88" s="92">
        <v>34.85</v>
      </c>
      <c r="U88" s="109" t="s">
        <v>1</v>
      </c>
      <c r="V88" s="51"/>
      <c r="W88" s="51"/>
      <c r="X88" s="51"/>
      <c r="Y88" s="51"/>
      <c r="Z88" s="51"/>
      <c r="AA88" s="51"/>
      <c r="AB88" s="51"/>
      <c r="AC88" s="51"/>
      <c r="AD88" s="51"/>
      <c r="AE88" s="51"/>
      <c r="AF88" s="51"/>
      <c r="AG88" s="51"/>
      <c r="AH88" s="51"/>
      <c r="AI88" s="51"/>
      <c r="AJ88" s="51"/>
      <c r="AK88" s="51"/>
    </row>
    <row r="89" spans="1:37" ht="18" customHeight="1" x14ac:dyDescent="0.3">
      <c r="A89" s="121"/>
      <c r="B89" s="120"/>
      <c r="C89" s="120"/>
      <c r="D89" s="120"/>
      <c r="E89" s="120"/>
      <c r="F89" s="120"/>
      <c r="G89" s="120"/>
      <c r="H89" s="120"/>
      <c r="I89" s="120"/>
      <c r="J89" s="120"/>
      <c r="K89" s="120"/>
      <c r="L89" s="120"/>
      <c r="M89" s="57" t="s">
        <v>83</v>
      </c>
      <c r="N89" s="57" t="s">
        <v>62</v>
      </c>
      <c r="O89" s="77">
        <v>1</v>
      </c>
      <c r="P89" s="77">
        <v>0</v>
      </c>
      <c r="Q89" s="82">
        <v>0</v>
      </c>
      <c r="R89" s="82">
        <v>0</v>
      </c>
      <c r="S89" s="82">
        <v>0</v>
      </c>
      <c r="T89" s="87">
        <v>35.39</v>
      </c>
      <c r="U89" s="111" t="s">
        <v>1</v>
      </c>
      <c r="V89" s="51"/>
      <c r="W89" s="51"/>
      <c r="X89" s="51"/>
      <c r="Y89" s="51"/>
      <c r="Z89" s="51"/>
      <c r="AA89" s="51"/>
      <c r="AB89" s="51"/>
      <c r="AC89" s="51"/>
      <c r="AD89" s="51"/>
      <c r="AE89" s="51"/>
      <c r="AF89" s="51"/>
      <c r="AG89" s="51"/>
      <c r="AH89" s="51"/>
      <c r="AI89" s="51"/>
      <c r="AJ89" s="51"/>
      <c r="AK89" s="51"/>
    </row>
    <row r="90" spans="1:37" ht="18" customHeight="1" x14ac:dyDescent="0.3">
      <c r="A90" s="121"/>
      <c r="B90" s="120"/>
      <c r="C90" s="120"/>
      <c r="D90" s="120"/>
      <c r="E90" s="120"/>
      <c r="F90" s="120"/>
      <c r="G90" s="120"/>
      <c r="H90" s="120"/>
      <c r="I90" s="120"/>
      <c r="J90" s="120"/>
      <c r="K90" s="120"/>
      <c r="L90" s="120"/>
      <c r="M90" s="67" t="s">
        <v>84</v>
      </c>
      <c r="N90" s="67" t="s">
        <v>62</v>
      </c>
      <c r="O90" s="90">
        <v>1</v>
      </c>
      <c r="P90" s="90">
        <v>0</v>
      </c>
      <c r="Q90" s="91">
        <v>0</v>
      </c>
      <c r="R90" s="91">
        <v>0</v>
      </c>
      <c r="S90" s="91">
        <v>0</v>
      </c>
      <c r="T90" s="92">
        <v>36.71</v>
      </c>
      <c r="U90" s="109" t="s">
        <v>1</v>
      </c>
      <c r="V90" s="51"/>
      <c r="W90" s="51"/>
      <c r="X90" s="51"/>
      <c r="Y90" s="51"/>
      <c r="Z90" s="51"/>
      <c r="AA90" s="51"/>
      <c r="AB90" s="51"/>
      <c r="AC90" s="51"/>
      <c r="AD90" s="51"/>
      <c r="AE90" s="51"/>
      <c r="AF90" s="51"/>
      <c r="AG90" s="51"/>
      <c r="AH90" s="51"/>
      <c r="AI90" s="51"/>
      <c r="AJ90" s="51"/>
      <c r="AK90" s="51"/>
    </row>
    <row r="91" spans="1:37" ht="18" customHeight="1" x14ac:dyDescent="0.3">
      <c r="A91" s="121"/>
      <c r="B91" s="120"/>
      <c r="C91" s="120"/>
      <c r="D91" s="120"/>
      <c r="E91" s="120"/>
      <c r="F91" s="120"/>
      <c r="G91" s="120"/>
      <c r="H91" s="120"/>
      <c r="I91" s="120"/>
      <c r="J91" s="120"/>
      <c r="K91" s="120"/>
      <c r="L91" s="120"/>
      <c r="M91" s="57" t="s">
        <v>85</v>
      </c>
      <c r="N91" s="57" t="s">
        <v>62</v>
      </c>
      <c r="O91" s="77">
        <v>1</v>
      </c>
      <c r="P91" s="77">
        <v>0</v>
      </c>
      <c r="Q91" s="82">
        <v>0</v>
      </c>
      <c r="R91" s="82">
        <v>0</v>
      </c>
      <c r="S91" s="82">
        <v>0</v>
      </c>
      <c r="T91" s="87" t="s">
        <v>29</v>
      </c>
      <c r="U91" s="111" t="s">
        <v>1</v>
      </c>
      <c r="V91" s="51"/>
      <c r="W91" s="51"/>
      <c r="X91" s="51"/>
      <c r="Y91" s="51"/>
      <c r="Z91" s="51"/>
      <c r="AA91" s="51"/>
      <c r="AB91" s="51"/>
      <c r="AC91" s="51"/>
      <c r="AD91" s="51"/>
      <c r="AE91" s="51"/>
      <c r="AF91" s="51"/>
      <c r="AG91" s="51"/>
      <c r="AH91" s="51"/>
      <c r="AI91" s="51"/>
      <c r="AJ91" s="51"/>
      <c r="AK91" s="51"/>
    </row>
    <row r="92" spans="1:37" ht="18" customHeight="1" x14ac:dyDescent="0.3">
      <c r="A92" s="121"/>
      <c r="B92" s="120"/>
      <c r="C92" s="120"/>
      <c r="D92" s="120"/>
      <c r="E92" s="120"/>
      <c r="F92" s="120"/>
      <c r="G92" s="120"/>
      <c r="H92" s="120"/>
      <c r="I92" s="120"/>
      <c r="J92" s="120"/>
      <c r="K92" s="120"/>
      <c r="L92" s="120"/>
      <c r="M92" s="67" t="s">
        <v>86</v>
      </c>
      <c r="N92" s="67" t="s">
        <v>62</v>
      </c>
      <c r="O92" s="90">
        <v>1</v>
      </c>
      <c r="P92" s="90">
        <v>0</v>
      </c>
      <c r="Q92" s="91">
        <v>0</v>
      </c>
      <c r="R92" s="91">
        <v>0</v>
      </c>
      <c r="S92" s="91">
        <v>0</v>
      </c>
      <c r="T92" s="92" t="s">
        <v>29</v>
      </c>
      <c r="U92" s="109" t="s">
        <v>1</v>
      </c>
      <c r="V92" s="51"/>
      <c r="W92" s="51"/>
      <c r="X92" s="51"/>
      <c r="Y92" s="51"/>
      <c r="Z92" s="51"/>
      <c r="AA92" s="51"/>
      <c r="AB92" s="51"/>
      <c r="AC92" s="51"/>
      <c r="AD92" s="51"/>
      <c r="AE92" s="51"/>
      <c r="AF92" s="51"/>
      <c r="AG92" s="51"/>
      <c r="AH92" s="51"/>
      <c r="AI92" s="51"/>
      <c r="AJ92" s="51"/>
      <c r="AK92" s="51"/>
    </row>
    <row r="93" spans="1:37" ht="18" customHeight="1" x14ac:dyDescent="0.3">
      <c r="A93" s="121"/>
      <c r="B93" s="120"/>
      <c r="C93" s="120"/>
      <c r="D93" s="120"/>
      <c r="E93" s="120"/>
      <c r="F93" s="120"/>
      <c r="G93" s="120"/>
      <c r="H93" s="120"/>
      <c r="I93" s="120"/>
      <c r="J93" s="120"/>
      <c r="K93" s="120"/>
      <c r="L93" s="120"/>
      <c r="M93" s="57" t="s">
        <v>87</v>
      </c>
      <c r="N93" s="57" t="s">
        <v>62</v>
      </c>
      <c r="O93" s="77">
        <v>1</v>
      </c>
      <c r="P93" s="77">
        <v>0</v>
      </c>
      <c r="Q93" s="82">
        <v>0</v>
      </c>
      <c r="R93" s="82">
        <v>0</v>
      </c>
      <c r="S93" s="82">
        <v>0</v>
      </c>
      <c r="T93" s="87" t="s">
        <v>29</v>
      </c>
      <c r="U93" s="111" t="s">
        <v>1</v>
      </c>
      <c r="V93" s="51"/>
      <c r="W93" s="51"/>
      <c r="X93" s="51"/>
      <c r="Y93" s="51"/>
      <c r="Z93" s="51"/>
      <c r="AA93" s="51"/>
      <c r="AB93" s="51"/>
      <c r="AC93" s="51"/>
      <c r="AD93" s="51"/>
      <c r="AE93" s="51"/>
      <c r="AF93" s="51"/>
      <c r="AG93" s="51"/>
      <c r="AH93" s="51"/>
      <c r="AI93" s="51"/>
      <c r="AJ93" s="51"/>
      <c r="AK93" s="51"/>
    </row>
    <row r="94" spans="1:37" ht="18" customHeight="1" x14ac:dyDescent="0.3">
      <c r="A94" s="121"/>
      <c r="B94" s="120"/>
      <c r="C94" s="120"/>
      <c r="D94" s="120"/>
      <c r="E94" s="120"/>
      <c r="F94" s="120"/>
      <c r="G94" s="120"/>
      <c r="H94" s="120"/>
      <c r="I94" s="120"/>
      <c r="J94" s="120"/>
      <c r="K94" s="120"/>
      <c r="L94" s="120"/>
      <c r="M94" s="67" t="s">
        <v>55</v>
      </c>
      <c r="N94" s="67" t="s">
        <v>50</v>
      </c>
      <c r="O94" s="90">
        <v>1</v>
      </c>
      <c r="P94" s="90">
        <v>0</v>
      </c>
      <c r="Q94" s="91">
        <v>7.97</v>
      </c>
      <c r="R94" s="91">
        <v>5.46</v>
      </c>
      <c r="S94" s="91">
        <v>1.84</v>
      </c>
      <c r="T94" s="92" t="s">
        <v>29</v>
      </c>
      <c r="U94" s="109" t="s">
        <v>1</v>
      </c>
      <c r="V94" s="51"/>
      <c r="W94" s="51"/>
      <c r="X94" s="51"/>
      <c r="Y94" s="51"/>
      <c r="Z94" s="51"/>
      <c r="AA94" s="51"/>
      <c r="AB94" s="51"/>
      <c r="AC94" s="51"/>
      <c r="AD94" s="51"/>
      <c r="AE94" s="51"/>
      <c r="AF94" s="51"/>
      <c r="AG94" s="51"/>
      <c r="AH94" s="51"/>
      <c r="AI94" s="51"/>
      <c r="AJ94" s="51"/>
      <c r="AK94" s="51"/>
    </row>
    <row r="95" spans="1:37" ht="18" customHeight="1" x14ac:dyDescent="0.3">
      <c r="A95" s="121"/>
      <c r="B95" s="120"/>
      <c r="C95" s="120"/>
      <c r="D95" s="120"/>
      <c r="E95" s="120"/>
      <c r="F95" s="120"/>
      <c r="G95" s="120"/>
      <c r="H95" s="120"/>
      <c r="I95" s="120"/>
      <c r="J95" s="120"/>
      <c r="K95" s="120"/>
      <c r="L95" s="120"/>
      <c r="M95" s="57" t="s">
        <v>56</v>
      </c>
      <c r="N95" s="57" t="s">
        <v>50</v>
      </c>
      <c r="O95" s="77">
        <v>1</v>
      </c>
      <c r="P95" s="77">
        <v>0</v>
      </c>
      <c r="Q95" s="82">
        <v>0</v>
      </c>
      <c r="R95" s="82">
        <v>0</v>
      </c>
      <c r="S95" s="82">
        <v>0</v>
      </c>
      <c r="T95" s="87">
        <v>39.93</v>
      </c>
      <c r="U95" s="111" t="s">
        <v>1</v>
      </c>
      <c r="V95" s="51"/>
      <c r="W95" s="51"/>
      <c r="X95" s="51"/>
      <c r="Y95" s="51"/>
      <c r="Z95" s="51"/>
      <c r="AA95" s="51"/>
      <c r="AB95" s="51"/>
      <c r="AC95" s="51"/>
      <c r="AD95" s="51"/>
      <c r="AE95" s="51"/>
      <c r="AF95" s="51"/>
      <c r="AG95" s="51"/>
      <c r="AH95" s="51"/>
      <c r="AI95" s="51"/>
      <c r="AJ95" s="51"/>
      <c r="AK95" s="51"/>
    </row>
    <row r="96" spans="1:37" ht="18" customHeight="1" x14ac:dyDescent="0.3">
      <c r="A96" s="121"/>
      <c r="B96" s="120"/>
      <c r="C96" s="120"/>
      <c r="D96" s="120"/>
      <c r="E96" s="120"/>
      <c r="F96" s="120"/>
      <c r="G96" s="120"/>
      <c r="H96" s="120"/>
      <c r="I96" s="120"/>
      <c r="J96" s="120"/>
      <c r="K96" s="120"/>
      <c r="L96" s="120"/>
      <c r="M96" s="67" t="s">
        <v>57</v>
      </c>
      <c r="N96" s="67" t="s">
        <v>50</v>
      </c>
      <c r="O96" s="90">
        <v>1</v>
      </c>
      <c r="P96" s="90">
        <v>0</v>
      </c>
      <c r="Q96" s="91">
        <v>1.98</v>
      </c>
      <c r="R96" s="91">
        <v>1.93</v>
      </c>
      <c r="S96" s="91">
        <v>1.86</v>
      </c>
      <c r="T96" s="92">
        <v>35.15</v>
      </c>
      <c r="U96" s="109" t="s">
        <v>1</v>
      </c>
      <c r="V96" s="51"/>
      <c r="W96" s="51"/>
      <c r="X96" s="51"/>
      <c r="Y96" s="51"/>
      <c r="Z96" s="51"/>
      <c r="AA96" s="51"/>
      <c r="AB96" s="51"/>
      <c r="AC96" s="51"/>
      <c r="AD96" s="51"/>
      <c r="AE96" s="51"/>
      <c r="AF96" s="51"/>
      <c r="AG96" s="51"/>
      <c r="AH96" s="51"/>
      <c r="AI96" s="51"/>
      <c r="AJ96" s="51"/>
      <c r="AK96" s="51"/>
    </row>
    <row r="97" spans="1:37" ht="18" customHeight="1" x14ac:dyDescent="0.3">
      <c r="A97" s="121"/>
      <c r="B97" s="120"/>
      <c r="C97" s="120"/>
      <c r="D97" s="120"/>
      <c r="E97" s="120"/>
      <c r="F97" s="120"/>
      <c r="G97" s="120"/>
      <c r="H97" s="120"/>
      <c r="I97" s="120"/>
      <c r="J97" s="120"/>
      <c r="K97" s="120"/>
      <c r="L97" s="120"/>
      <c r="M97" s="57" t="s">
        <v>58</v>
      </c>
      <c r="N97" s="57" t="s">
        <v>50</v>
      </c>
      <c r="O97" s="77">
        <v>1</v>
      </c>
      <c r="P97" s="77">
        <v>0</v>
      </c>
      <c r="Q97" s="82">
        <v>0</v>
      </c>
      <c r="R97" s="82">
        <v>0</v>
      </c>
      <c r="S97" s="82">
        <v>0</v>
      </c>
      <c r="T97" s="87">
        <v>39.96</v>
      </c>
      <c r="U97" s="111" t="s">
        <v>1</v>
      </c>
      <c r="V97" s="51"/>
      <c r="W97" s="51"/>
      <c r="X97" s="51"/>
      <c r="Y97" s="51"/>
      <c r="Z97" s="51"/>
      <c r="AA97" s="51"/>
      <c r="AB97" s="51"/>
      <c r="AC97" s="51"/>
      <c r="AD97" s="51"/>
      <c r="AE97" s="51"/>
      <c r="AF97" s="51"/>
      <c r="AG97" s="51"/>
      <c r="AH97" s="51"/>
      <c r="AI97" s="51"/>
      <c r="AJ97" s="51"/>
      <c r="AK97" s="51"/>
    </row>
    <row r="98" spans="1:37" ht="18" customHeight="1" x14ac:dyDescent="0.3">
      <c r="A98" s="121"/>
      <c r="B98" s="120"/>
      <c r="C98" s="120"/>
      <c r="D98" s="120"/>
      <c r="E98" s="120"/>
      <c r="F98" s="120"/>
      <c r="G98" s="120"/>
      <c r="H98" s="120"/>
      <c r="I98" s="120"/>
      <c r="J98" s="120"/>
      <c r="K98" s="120"/>
      <c r="L98" s="120"/>
      <c r="M98" s="67" t="s">
        <v>59</v>
      </c>
      <c r="N98" s="67" t="s">
        <v>50</v>
      </c>
      <c r="O98" s="90">
        <v>1</v>
      </c>
      <c r="P98" s="90">
        <v>0</v>
      </c>
      <c r="Q98" s="91">
        <v>0</v>
      </c>
      <c r="R98" s="91">
        <v>0</v>
      </c>
      <c r="S98" s="91">
        <v>0</v>
      </c>
      <c r="T98" s="92">
        <v>39.72</v>
      </c>
      <c r="U98" s="109" t="s">
        <v>1</v>
      </c>
      <c r="V98" s="51"/>
      <c r="W98" s="51"/>
      <c r="X98" s="51"/>
      <c r="Y98" s="51"/>
      <c r="Z98" s="51"/>
      <c r="AA98" s="51"/>
      <c r="AB98" s="51"/>
      <c r="AC98" s="51"/>
      <c r="AD98" s="51"/>
      <c r="AE98" s="51"/>
      <c r="AF98" s="51"/>
      <c r="AG98" s="51"/>
      <c r="AH98" s="51"/>
      <c r="AI98" s="51"/>
      <c r="AJ98" s="51"/>
      <c r="AK98" s="51"/>
    </row>
    <row r="99" spans="1:37" ht="18" customHeight="1" x14ac:dyDescent="0.3">
      <c r="A99" s="121"/>
      <c r="B99" s="120"/>
      <c r="C99" s="120"/>
      <c r="D99" s="120"/>
      <c r="E99" s="120"/>
      <c r="F99" s="120"/>
      <c r="G99" s="120"/>
      <c r="H99" s="120"/>
      <c r="I99" s="120"/>
      <c r="J99" s="120"/>
      <c r="K99" s="120"/>
      <c r="L99" s="120"/>
      <c r="M99" s="57" t="s">
        <v>60</v>
      </c>
      <c r="N99" s="57" t="s">
        <v>50</v>
      </c>
      <c r="O99" s="77">
        <v>1</v>
      </c>
      <c r="P99" s="77">
        <v>0</v>
      </c>
      <c r="Q99" s="82">
        <v>6.59</v>
      </c>
      <c r="R99" s="82">
        <v>15.64</v>
      </c>
      <c r="S99" s="82">
        <v>4.75</v>
      </c>
      <c r="T99" s="87">
        <v>36.47</v>
      </c>
      <c r="U99" s="111" t="s">
        <v>1</v>
      </c>
      <c r="V99" s="51"/>
      <c r="W99" s="51"/>
      <c r="X99" s="51"/>
      <c r="Y99" s="51"/>
      <c r="Z99" s="51"/>
      <c r="AA99" s="51"/>
      <c r="AB99" s="51"/>
      <c r="AC99" s="51"/>
      <c r="AD99" s="51"/>
      <c r="AE99" s="51"/>
      <c r="AF99" s="51"/>
      <c r="AG99" s="51"/>
      <c r="AH99" s="51"/>
      <c r="AI99" s="51"/>
      <c r="AJ99" s="51"/>
      <c r="AK99" s="51"/>
    </row>
    <row r="100" spans="1:37" ht="18" customHeight="1" x14ac:dyDescent="0.3">
      <c r="A100" s="121"/>
      <c r="B100" s="120"/>
      <c r="C100" s="120"/>
      <c r="D100" s="120"/>
      <c r="E100" s="120"/>
      <c r="F100" s="120"/>
      <c r="G100" s="120"/>
      <c r="H100" s="120"/>
      <c r="I100" s="120"/>
      <c r="J100" s="120"/>
      <c r="K100" s="120"/>
      <c r="L100" s="120"/>
      <c r="M100" s="67" t="s">
        <v>35</v>
      </c>
      <c r="N100" s="67" t="s">
        <v>50</v>
      </c>
      <c r="O100" s="90">
        <v>1</v>
      </c>
      <c r="P100" s="90">
        <v>0</v>
      </c>
      <c r="Q100" s="91">
        <v>3.52</v>
      </c>
      <c r="R100" s="91">
        <v>9.36</v>
      </c>
      <c r="S100" s="91">
        <v>2.95</v>
      </c>
      <c r="T100" s="92">
        <v>35.520000000000003</v>
      </c>
      <c r="U100" s="109" t="s">
        <v>1</v>
      </c>
      <c r="V100" s="51"/>
      <c r="W100" s="51"/>
      <c r="X100" s="51"/>
      <c r="Y100" s="51"/>
      <c r="Z100" s="51"/>
      <c r="AA100" s="51"/>
      <c r="AB100" s="51"/>
      <c r="AC100" s="51"/>
      <c r="AD100" s="51"/>
      <c r="AE100" s="51"/>
      <c r="AF100" s="51"/>
      <c r="AG100" s="51"/>
      <c r="AH100" s="51"/>
      <c r="AI100" s="51"/>
      <c r="AJ100" s="51"/>
      <c r="AK100" s="51"/>
    </row>
    <row r="101" spans="1:37" ht="18" customHeight="1" x14ac:dyDescent="0.3">
      <c r="A101" s="121"/>
      <c r="B101" s="120"/>
      <c r="C101" s="120"/>
      <c r="D101" s="120"/>
      <c r="E101" s="120"/>
      <c r="F101" s="120"/>
      <c r="G101" s="120"/>
      <c r="H101" s="120"/>
      <c r="I101" s="120"/>
      <c r="J101" s="120"/>
      <c r="K101" s="120"/>
      <c r="L101" s="120"/>
      <c r="M101" s="57" t="s">
        <v>26</v>
      </c>
      <c r="N101" s="57" t="s">
        <v>27</v>
      </c>
      <c r="O101" s="77">
        <v>1</v>
      </c>
      <c r="P101" s="77">
        <v>0</v>
      </c>
      <c r="Q101" s="82">
        <v>0</v>
      </c>
      <c r="R101" s="82">
        <v>0</v>
      </c>
      <c r="S101" s="82">
        <v>0</v>
      </c>
      <c r="T101" s="87">
        <v>38.979999999999997</v>
      </c>
      <c r="U101" s="111" t="s">
        <v>1</v>
      </c>
      <c r="V101" s="51"/>
      <c r="W101" s="51"/>
      <c r="X101" s="51"/>
      <c r="Y101" s="51"/>
      <c r="Z101" s="51"/>
      <c r="AA101" s="51"/>
      <c r="AB101" s="51"/>
      <c r="AC101" s="51"/>
      <c r="AD101" s="51"/>
      <c r="AE101" s="51"/>
      <c r="AF101" s="51"/>
      <c r="AG101" s="51"/>
      <c r="AH101" s="51"/>
      <c r="AI101" s="51"/>
      <c r="AJ101" s="51"/>
      <c r="AK101" s="51"/>
    </row>
    <row r="102" spans="1:37" ht="18" customHeight="1" x14ac:dyDescent="0.3">
      <c r="A102" s="121"/>
      <c r="B102" s="120"/>
      <c r="C102" s="120"/>
      <c r="D102" s="120"/>
      <c r="E102" s="120"/>
      <c r="F102" s="120"/>
      <c r="G102" s="120"/>
      <c r="H102" s="120"/>
      <c r="I102" s="120"/>
      <c r="J102" s="120"/>
      <c r="K102" s="120"/>
      <c r="L102" s="120"/>
      <c r="M102" s="67" t="s">
        <v>28</v>
      </c>
      <c r="N102" s="67" t="s">
        <v>27</v>
      </c>
      <c r="O102" s="90">
        <v>1</v>
      </c>
      <c r="P102" s="90">
        <v>0</v>
      </c>
      <c r="Q102" s="91">
        <v>0</v>
      </c>
      <c r="R102" s="91">
        <v>0</v>
      </c>
      <c r="S102" s="91">
        <v>0</v>
      </c>
      <c r="T102" s="92" t="s">
        <v>29</v>
      </c>
      <c r="U102" s="109" t="s">
        <v>1</v>
      </c>
      <c r="V102" s="51"/>
      <c r="W102" s="51"/>
      <c r="X102" s="51"/>
      <c r="Y102" s="51"/>
      <c r="Z102" s="51"/>
      <c r="AA102" s="51"/>
      <c r="AB102" s="51"/>
      <c r="AC102" s="51"/>
      <c r="AD102" s="51"/>
      <c r="AE102" s="51"/>
      <c r="AF102" s="51"/>
      <c r="AG102" s="51"/>
      <c r="AH102" s="51"/>
      <c r="AI102" s="51"/>
      <c r="AJ102" s="51"/>
      <c r="AK102" s="51"/>
    </row>
    <row r="103" spans="1:37" ht="18" customHeight="1" x14ac:dyDescent="0.3">
      <c r="A103" s="121"/>
      <c r="B103" s="120"/>
      <c r="C103" s="120"/>
      <c r="D103" s="120"/>
      <c r="E103" s="120"/>
      <c r="F103" s="120"/>
      <c r="G103" s="120"/>
      <c r="H103" s="120"/>
      <c r="I103" s="120"/>
      <c r="J103" s="120"/>
      <c r="K103" s="120"/>
      <c r="L103" s="120"/>
      <c r="M103" s="57" t="s">
        <v>30</v>
      </c>
      <c r="N103" s="57" t="s">
        <v>27</v>
      </c>
      <c r="O103" s="77">
        <v>1</v>
      </c>
      <c r="P103" s="77">
        <v>0</v>
      </c>
      <c r="Q103" s="82">
        <v>0</v>
      </c>
      <c r="R103" s="82">
        <v>0</v>
      </c>
      <c r="S103" s="82">
        <v>0</v>
      </c>
      <c r="T103" s="87">
        <v>38.42</v>
      </c>
      <c r="U103" s="111" t="s">
        <v>1</v>
      </c>
      <c r="V103" s="51"/>
      <c r="W103" s="51"/>
      <c r="X103" s="51"/>
      <c r="Y103" s="51"/>
      <c r="Z103" s="51"/>
      <c r="AA103" s="51"/>
      <c r="AB103" s="51"/>
      <c r="AC103" s="51"/>
      <c r="AD103" s="51"/>
      <c r="AE103" s="51"/>
      <c r="AF103" s="51"/>
      <c r="AG103" s="51"/>
      <c r="AH103" s="51"/>
      <c r="AI103" s="51"/>
      <c r="AJ103" s="51"/>
      <c r="AK103" s="51"/>
    </row>
    <row r="104" spans="1:37" ht="18" customHeight="1" x14ac:dyDescent="0.3">
      <c r="A104" s="121"/>
      <c r="B104" s="120"/>
      <c r="C104" s="120"/>
      <c r="D104" s="120"/>
      <c r="E104" s="120"/>
      <c r="F104" s="120"/>
      <c r="G104" s="120"/>
      <c r="H104" s="120"/>
      <c r="I104" s="120"/>
      <c r="J104" s="120"/>
      <c r="K104" s="120"/>
      <c r="L104" s="120"/>
      <c r="M104" s="67" t="s">
        <v>31</v>
      </c>
      <c r="N104" s="67" t="s">
        <v>27</v>
      </c>
      <c r="O104" s="90">
        <v>1</v>
      </c>
      <c r="P104" s="90">
        <v>0</v>
      </c>
      <c r="Q104" s="91">
        <v>0</v>
      </c>
      <c r="R104" s="91">
        <v>0</v>
      </c>
      <c r="S104" s="91">
        <v>0</v>
      </c>
      <c r="T104" s="92" t="s">
        <v>29</v>
      </c>
      <c r="U104" s="109" t="s">
        <v>1</v>
      </c>
      <c r="V104" s="51"/>
      <c r="W104" s="51"/>
      <c r="X104" s="51"/>
      <c r="Y104" s="51"/>
      <c r="Z104" s="51"/>
      <c r="AA104" s="51"/>
      <c r="AB104" s="51"/>
      <c r="AC104" s="51"/>
      <c r="AD104" s="51"/>
      <c r="AE104" s="51"/>
      <c r="AF104" s="51"/>
      <c r="AG104" s="51"/>
      <c r="AH104" s="51"/>
      <c r="AI104" s="51"/>
      <c r="AJ104" s="51"/>
      <c r="AK104" s="51"/>
    </row>
    <row r="105" spans="1:37" ht="18" customHeight="1" x14ac:dyDescent="0.3">
      <c r="A105" s="121"/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57" t="s">
        <v>32</v>
      </c>
      <c r="N105" s="57" t="s">
        <v>27</v>
      </c>
      <c r="O105" s="77">
        <v>1</v>
      </c>
      <c r="P105" s="77">
        <v>0</v>
      </c>
      <c r="Q105" s="82">
        <v>0</v>
      </c>
      <c r="R105" s="82">
        <v>0</v>
      </c>
      <c r="S105" s="82">
        <v>0</v>
      </c>
      <c r="T105" s="87">
        <v>33.94</v>
      </c>
      <c r="U105" s="111" t="s">
        <v>1</v>
      </c>
      <c r="V105" s="51"/>
      <c r="W105" s="51"/>
      <c r="X105" s="51"/>
      <c r="Y105" s="51"/>
      <c r="Z105" s="51"/>
      <c r="AA105" s="51"/>
      <c r="AB105" s="51"/>
      <c r="AC105" s="51"/>
      <c r="AD105" s="51"/>
      <c r="AE105" s="51"/>
      <c r="AF105" s="51"/>
      <c r="AG105" s="51"/>
      <c r="AH105" s="51"/>
      <c r="AI105" s="51"/>
      <c r="AJ105" s="51"/>
      <c r="AK105" s="51"/>
    </row>
    <row r="106" spans="1:37" ht="18" customHeight="1" x14ac:dyDescent="0.3">
      <c r="A106" s="121"/>
      <c r="B106" s="120"/>
      <c r="C106" s="120"/>
      <c r="D106" s="120"/>
      <c r="E106" s="120"/>
      <c r="F106" s="120"/>
      <c r="G106" s="120"/>
      <c r="H106" s="120"/>
      <c r="I106" s="120"/>
      <c r="J106" s="120"/>
      <c r="K106" s="120"/>
      <c r="L106" s="120"/>
      <c r="M106" s="67" t="s">
        <v>33</v>
      </c>
      <c r="N106" s="67" t="s">
        <v>27</v>
      </c>
      <c r="O106" s="90">
        <v>1</v>
      </c>
      <c r="P106" s="90">
        <v>0</v>
      </c>
      <c r="Q106" s="91">
        <v>0</v>
      </c>
      <c r="R106" s="91">
        <v>0</v>
      </c>
      <c r="S106" s="91">
        <v>0</v>
      </c>
      <c r="T106" s="92">
        <v>25.68</v>
      </c>
      <c r="U106" s="109" t="s">
        <v>1</v>
      </c>
      <c r="V106" s="51"/>
      <c r="W106" s="51"/>
      <c r="X106" s="51"/>
      <c r="Y106" s="51"/>
      <c r="Z106" s="51"/>
      <c r="AA106" s="51"/>
      <c r="AB106" s="51"/>
      <c r="AC106" s="51"/>
      <c r="AD106" s="51"/>
      <c r="AE106" s="51"/>
      <c r="AF106" s="51"/>
      <c r="AG106" s="51"/>
      <c r="AH106" s="51"/>
      <c r="AI106" s="51"/>
      <c r="AJ106" s="51"/>
      <c r="AK106" s="51"/>
    </row>
    <row r="107" spans="1:37" ht="18" customHeight="1" x14ac:dyDescent="0.3">
      <c r="A107" s="121"/>
      <c r="B107" s="120"/>
      <c r="C107" s="120"/>
      <c r="D107" s="120"/>
      <c r="E107" s="120"/>
      <c r="F107" s="120"/>
      <c r="G107" s="120"/>
      <c r="H107" s="120"/>
      <c r="I107" s="120"/>
      <c r="J107" s="120"/>
      <c r="K107" s="120"/>
      <c r="L107" s="120"/>
      <c r="M107" s="57" t="s">
        <v>35</v>
      </c>
      <c r="N107" s="57" t="s">
        <v>27</v>
      </c>
      <c r="O107" s="77">
        <v>1</v>
      </c>
      <c r="P107" s="77">
        <v>0</v>
      </c>
      <c r="Q107" s="82">
        <v>2.04</v>
      </c>
      <c r="R107" s="82">
        <v>12.47</v>
      </c>
      <c r="S107" s="82">
        <v>4</v>
      </c>
      <c r="T107" s="87">
        <v>36.380000000000003</v>
      </c>
      <c r="U107" s="111" t="s">
        <v>1</v>
      </c>
      <c r="V107" s="51"/>
      <c r="W107" s="51"/>
      <c r="X107" s="51"/>
      <c r="Y107" s="51"/>
      <c r="Z107" s="51"/>
      <c r="AA107" s="51"/>
      <c r="AB107" s="51"/>
      <c r="AC107" s="51"/>
      <c r="AD107" s="51"/>
      <c r="AE107" s="51"/>
      <c r="AF107" s="51"/>
      <c r="AG107" s="51"/>
      <c r="AH107" s="51"/>
      <c r="AI107" s="51"/>
      <c r="AJ107" s="51"/>
      <c r="AK107" s="51"/>
    </row>
    <row r="108" spans="1:37" ht="18" customHeight="1" x14ac:dyDescent="0.3">
      <c r="A108" s="121"/>
      <c r="B108" s="120"/>
      <c r="C108" s="120"/>
      <c r="D108" s="120"/>
      <c r="E108" s="120"/>
      <c r="F108" s="120"/>
      <c r="G108" s="120"/>
      <c r="H108" s="120"/>
      <c r="I108" s="120"/>
      <c r="J108" s="120"/>
      <c r="K108" s="120"/>
      <c r="L108" s="120"/>
      <c r="M108" s="67" t="s">
        <v>148</v>
      </c>
      <c r="N108" s="67" t="s">
        <v>62</v>
      </c>
      <c r="O108" s="90">
        <v>1</v>
      </c>
      <c r="P108" s="90">
        <v>0</v>
      </c>
      <c r="Q108" s="91">
        <v>1.61</v>
      </c>
      <c r="R108" s="91">
        <v>643.57000000000005</v>
      </c>
      <c r="S108" s="91">
        <v>35.21</v>
      </c>
      <c r="T108" s="92">
        <v>29</v>
      </c>
      <c r="U108" s="109" t="s">
        <v>2</v>
      </c>
      <c r="V108" s="51"/>
      <c r="W108" s="51"/>
      <c r="X108" s="51"/>
      <c r="Y108" s="51"/>
      <c r="Z108" s="51"/>
      <c r="AA108" s="51"/>
      <c r="AB108" s="51"/>
      <c r="AC108" s="51"/>
      <c r="AD108" s="51"/>
      <c r="AE108" s="51"/>
      <c r="AF108" s="51"/>
      <c r="AG108" s="51"/>
      <c r="AH108" s="51"/>
      <c r="AI108" s="51"/>
      <c r="AJ108" s="51"/>
      <c r="AK108" s="51"/>
    </row>
    <row r="109" spans="1:37" ht="18" customHeight="1" thickBot="1" x14ac:dyDescent="0.35">
      <c r="A109" s="104"/>
      <c r="B109" s="105"/>
      <c r="C109" s="105"/>
      <c r="D109" s="105"/>
      <c r="E109" s="105"/>
      <c r="F109" s="105"/>
      <c r="G109" s="105"/>
      <c r="H109" s="105"/>
      <c r="I109" s="105"/>
      <c r="J109" s="105"/>
      <c r="K109" s="105"/>
      <c r="L109" s="105"/>
      <c r="M109" s="123" t="s">
        <v>149</v>
      </c>
      <c r="N109" s="123" t="s">
        <v>62</v>
      </c>
      <c r="O109" s="124">
        <v>1</v>
      </c>
      <c r="P109" s="124">
        <v>0</v>
      </c>
      <c r="Q109" s="125">
        <v>0</v>
      </c>
      <c r="R109" s="125">
        <v>0</v>
      </c>
      <c r="S109" s="125">
        <v>0</v>
      </c>
      <c r="T109" s="126">
        <v>36.94</v>
      </c>
      <c r="U109" s="127" t="s">
        <v>2</v>
      </c>
      <c r="V109" s="51"/>
      <c r="W109" s="51"/>
      <c r="X109" s="51"/>
      <c r="Y109" s="51"/>
      <c r="Z109" s="51"/>
      <c r="AA109" s="51"/>
      <c r="AB109" s="51"/>
      <c r="AC109" s="51"/>
      <c r="AD109" s="51"/>
      <c r="AE109" s="51"/>
      <c r="AF109" s="51"/>
      <c r="AG109" s="51"/>
      <c r="AH109" s="51"/>
      <c r="AI109" s="51"/>
      <c r="AJ109" s="51"/>
      <c r="AK109" s="51"/>
    </row>
    <row r="110" spans="1:37" ht="18" customHeight="1" x14ac:dyDescent="0.3">
      <c r="A110" s="51"/>
      <c r="B110" s="51"/>
      <c r="C110" s="51"/>
      <c r="D110" s="51"/>
      <c r="E110" s="51"/>
      <c r="F110" s="51"/>
      <c r="G110" s="51"/>
      <c r="H110" s="51"/>
      <c r="I110" s="51"/>
      <c r="J110" s="51"/>
      <c r="K110" s="51"/>
      <c r="L110" s="51"/>
      <c r="M110" s="51"/>
      <c r="N110" s="51"/>
      <c r="O110" s="51"/>
      <c r="P110" s="51"/>
      <c r="Q110" s="51"/>
      <c r="R110" s="51"/>
      <c r="S110" s="51"/>
      <c r="T110" s="51"/>
      <c r="U110" s="51"/>
      <c r="V110" s="51"/>
      <c r="W110" s="51"/>
      <c r="X110" s="51"/>
      <c r="Y110" s="51"/>
      <c r="Z110" s="51"/>
      <c r="AA110" s="51"/>
      <c r="AB110" s="51"/>
      <c r="AC110" s="51"/>
      <c r="AD110" s="51"/>
      <c r="AE110" s="51"/>
      <c r="AF110" s="51"/>
      <c r="AG110" s="51"/>
      <c r="AH110" s="51"/>
      <c r="AI110" s="51"/>
      <c r="AJ110" s="51"/>
      <c r="AK110" s="51"/>
    </row>
    <row r="111" spans="1:37" ht="18" customHeight="1" thickBot="1" x14ac:dyDescent="0.35">
      <c r="A111" s="51"/>
      <c r="B111" s="51"/>
      <c r="C111" s="51"/>
      <c r="D111" s="51"/>
      <c r="E111" s="51"/>
      <c r="F111" s="51"/>
      <c r="G111" s="51"/>
      <c r="H111" s="51"/>
      <c r="I111" s="51"/>
      <c r="J111" s="51"/>
      <c r="K111" s="51"/>
      <c r="L111" s="51"/>
      <c r="M111" s="51"/>
      <c r="N111" s="51"/>
      <c r="O111" s="51"/>
      <c r="P111" s="51"/>
      <c r="Q111" s="51"/>
      <c r="R111" s="51"/>
      <c r="S111" s="51"/>
      <c r="T111" s="51"/>
      <c r="U111" s="51"/>
      <c r="V111" s="51"/>
      <c r="W111" s="51"/>
      <c r="X111" s="51"/>
      <c r="Y111" s="51"/>
      <c r="Z111" s="51"/>
      <c r="AA111" s="51"/>
      <c r="AB111" s="51"/>
      <c r="AC111" s="51"/>
      <c r="AD111" s="51"/>
      <c r="AE111" s="51"/>
      <c r="AF111" s="51"/>
      <c r="AG111" s="51"/>
      <c r="AH111" s="51"/>
      <c r="AI111" s="51"/>
      <c r="AJ111" s="51"/>
      <c r="AK111" s="51"/>
    </row>
    <row r="112" spans="1:37" ht="24" customHeight="1" x14ac:dyDescent="0.3">
      <c r="A112" s="232" t="s">
        <v>195</v>
      </c>
      <c r="B112" s="233"/>
      <c r="C112" s="233"/>
      <c r="D112" s="233"/>
      <c r="E112" s="233"/>
      <c r="F112" s="233"/>
      <c r="G112" s="233"/>
      <c r="H112" s="233"/>
      <c r="I112" s="233"/>
      <c r="J112" s="106"/>
      <c r="K112" s="106"/>
      <c r="L112" s="106"/>
      <c r="M112" s="233" t="s">
        <v>212</v>
      </c>
      <c r="N112" s="233"/>
      <c r="O112" s="233"/>
      <c r="P112" s="233"/>
      <c r="Q112" s="233"/>
      <c r="R112" s="233"/>
      <c r="S112" s="233"/>
      <c r="T112" s="233"/>
      <c r="U112" s="237"/>
      <c r="V112" s="51"/>
      <c r="W112" s="51"/>
      <c r="X112" s="51"/>
      <c r="Y112" s="51"/>
      <c r="Z112" s="51"/>
      <c r="AA112" s="51"/>
      <c r="AB112" s="51"/>
      <c r="AC112" s="51"/>
      <c r="AD112" s="51"/>
      <c r="AE112" s="51"/>
      <c r="AF112" s="51"/>
      <c r="AG112" s="51"/>
      <c r="AH112" s="51"/>
      <c r="AI112" s="51"/>
      <c r="AJ112" s="51"/>
      <c r="AK112" s="51"/>
    </row>
    <row r="113" spans="1:37" ht="25.95" customHeight="1" x14ac:dyDescent="0.3">
      <c r="A113" s="234"/>
      <c r="B113" s="235"/>
      <c r="C113" s="235" t="s">
        <v>190</v>
      </c>
      <c r="D113" s="235"/>
      <c r="E113" s="235"/>
      <c r="F113" s="235"/>
      <c r="G113" s="63"/>
      <c r="H113" s="235" t="s">
        <v>191</v>
      </c>
      <c r="I113" s="235"/>
      <c r="J113" s="120"/>
      <c r="K113" s="120"/>
      <c r="L113" s="120"/>
      <c r="M113" s="55" t="s">
        <v>198</v>
      </c>
      <c r="N113" s="55" t="s">
        <v>21</v>
      </c>
      <c r="O113" s="55" t="s">
        <v>199</v>
      </c>
      <c r="P113" s="55" t="s">
        <v>200</v>
      </c>
      <c r="Q113" s="55" t="s">
        <v>201</v>
      </c>
      <c r="R113" s="55" t="s">
        <v>108</v>
      </c>
      <c r="S113" s="55" t="s">
        <v>202</v>
      </c>
      <c r="T113" s="55" t="s">
        <v>203</v>
      </c>
      <c r="U113" s="107" t="s">
        <v>204</v>
      </c>
      <c r="V113" s="51"/>
      <c r="W113" s="51"/>
      <c r="X113" s="51"/>
      <c r="Y113" s="51"/>
      <c r="Z113" s="51"/>
      <c r="AA113" s="51"/>
      <c r="AB113" s="51"/>
      <c r="AC113" s="51"/>
      <c r="AD113" s="51"/>
      <c r="AE113" s="51"/>
      <c r="AF113" s="51"/>
      <c r="AG113" s="51"/>
      <c r="AH113" s="51"/>
      <c r="AI113" s="51"/>
      <c r="AJ113" s="51"/>
      <c r="AK113" s="51"/>
    </row>
    <row r="114" spans="1:37" ht="18" customHeight="1" x14ac:dyDescent="0.3">
      <c r="A114" s="108" t="s">
        <v>9</v>
      </c>
      <c r="B114" s="55" t="s">
        <v>109</v>
      </c>
      <c r="C114" s="55" t="s">
        <v>10</v>
      </c>
      <c r="D114" s="55" t="s">
        <v>13</v>
      </c>
      <c r="E114" s="55" t="s">
        <v>12</v>
      </c>
      <c r="F114" s="55" t="s">
        <v>11</v>
      </c>
      <c r="G114" s="55" t="s">
        <v>110</v>
      </c>
      <c r="H114" s="55" t="s">
        <v>111</v>
      </c>
      <c r="I114" s="55" t="s">
        <v>112</v>
      </c>
      <c r="J114" s="120"/>
      <c r="K114" s="120"/>
      <c r="L114" s="120"/>
      <c r="M114" s="67" t="s">
        <v>124</v>
      </c>
      <c r="N114" s="67" t="s">
        <v>37</v>
      </c>
      <c r="O114" s="90">
        <v>0</v>
      </c>
      <c r="P114" s="90">
        <v>1</v>
      </c>
      <c r="Q114" s="91">
        <v>99.99</v>
      </c>
      <c r="R114" s="91">
        <v>44688.2</v>
      </c>
      <c r="S114" s="91">
        <v>3902.96</v>
      </c>
      <c r="T114" s="92" t="s">
        <v>29</v>
      </c>
      <c r="U114" s="109" t="s">
        <v>1</v>
      </c>
      <c r="V114" s="51"/>
      <c r="W114" s="51"/>
      <c r="X114" s="51"/>
      <c r="Y114" s="51"/>
      <c r="Z114" s="51"/>
      <c r="AA114" s="51"/>
      <c r="AB114" s="51"/>
      <c r="AC114" s="51"/>
      <c r="AD114" s="51"/>
      <c r="AE114" s="51"/>
      <c r="AF114" s="51"/>
      <c r="AG114" s="51"/>
      <c r="AH114" s="51"/>
      <c r="AI114" s="51"/>
      <c r="AJ114" s="51"/>
      <c r="AK114" s="51"/>
    </row>
    <row r="115" spans="1:37" ht="18" customHeight="1" x14ac:dyDescent="0.3">
      <c r="A115" s="110" t="s">
        <v>14</v>
      </c>
      <c r="B115" s="64" t="s">
        <v>113</v>
      </c>
      <c r="C115" s="65">
        <v>90</v>
      </c>
      <c r="D115" s="65">
        <v>654</v>
      </c>
      <c r="E115" s="65">
        <v>5</v>
      </c>
      <c r="F115" s="65">
        <v>42</v>
      </c>
      <c r="G115" s="65">
        <v>793</v>
      </c>
      <c r="H115" s="66">
        <v>68.2</v>
      </c>
      <c r="I115" s="66">
        <v>99.2</v>
      </c>
      <c r="J115" s="120"/>
      <c r="K115" s="120"/>
      <c r="L115" s="120"/>
      <c r="M115" s="67" t="s">
        <v>34</v>
      </c>
      <c r="N115" s="67" t="s">
        <v>50</v>
      </c>
      <c r="O115" s="90">
        <v>0</v>
      </c>
      <c r="P115" s="90">
        <v>1</v>
      </c>
      <c r="Q115" s="91">
        <v>93.330500000000001</v>
      </c>
      <c r="R115" s="91">
        <v>2186.893</v>
      </c>
      <c r="S115" s="91">
        <v>134.33199999999999</v>
      </c>
      <c r="T115" s="92" t="s">
        <v>29</v>
      </c>
      <c r="U115" s="109" t="s">
        <v>1</v>
      </c>
      <c r="V115" s="51"/>
      <c r="W115" s="51"/>
      <c r="X115" s="51"/>
      <c r="Y115" s="51"/>
      <c r="Z115" s="51"/>
      <c r="AA115" s="51"/>
      <c r="AB115" s="51"/>
      <c r="AC115" s="51"/>
      <c r="AD115" s="51"/>
      <c r="AE115" s="51"/>
      <c r="AF115" s="51"/>
      <c r="AG115" s="51"/>
      <c r="AH115" s="51"/>
      <c r="AI115" s="51"/>
      <c r="AJ115" s="51"/>
      <c r="AK115" s="51"/>
    </row>
    <row r="116" spans="1:37" ht="18" customHeight="1" x14ac:dyDescent="0.3">
      <c r="A116" s="112" t="s">
        <v>15</v>
      </c>
      <c r="B116" s="67" t="s">
        <v>113</v>
      </c>
      <c r="C116" s="68">
        <v>87</v>
      </c>
      <c r="D116" s="68">
        <v>655</v>
      </c>
      <c r="E116" s="68">
        <v>4</v>
      </c>
      <c r="F116" s="68">
        <v>45</v>
      </c>
      <c r="G116" s="68">
        <v>793</v>
      </c>
      <c r="H116" s="69">
        <v>65.900000000000006</v>
      </c>
      <c r="I116" s="69">
        <v>99.4</v>
      </c>
      <c r="J116" s="120"/>
      <c r="K116" s="120"/>
      <c r="L116" s="120"/>
      <c r="M116" s="57" t="s">
        <v>122</v>
      </c>
      <c r="N116" s="57" t="s">
        <v>27</v>
      </c>
      <c r="O116" s="77">
        <v>0</v>
      </c>
      <c r="P116" s="77">
        <v>1</v>
      </c>
      <c r="Q116" s="82">
        <v>97.54</v>
      </c>
      <c r="R116" s="82">
        <v>1605.6</v>
      </c>
      <c r="S116" s="82">
        <v>155.97999999999999</v>
      </c>
      <c r="T116" s="87" t="s">
        <v>29</v>
      </c>
      <c r="U116" s="111" t="s">
        <v>3</v>
      </c>
      <c r="V116" s="51"/>
      <c r="W116" s="51"/>
      <c r="X116" s="51"/>
      <c r="Y116" s="51"/>
      <c r="Z116" s="51"/>
      <c r="AA116" s="51"/>
      <c r="AB116" s="51"/>
      <c r="AC116" s="51"/>
      <c r="AD116" s="51"/>
      <c r="AE116" s="51"/>
      <c r="AF116" s="51"/>
      <c r="AG116" s="51"/>
      <c r="AH116" s="51"/>
      <c r="AI116" s="51"/>
      <c r="AJ116" s="51"/>
      <c r="AK116" s="51"/>
    </row>
    <row r="117" spans="1:37" ht="18" customHeight="1" x14ac:dyDescent="0.3">
      <c r="A117" s="110" t="s">
        <v>16</v>
      </c>
      <c r="B117" s="64" t="s">
        <v>113</v>
      </c>
      <c r="C117" s="65">
        <v>77</v>
      </c>
      <c r="D117" s="65">
        <v>656</v>
      </c>
      <c r="E117" s="65">
        <v>3</v>
      </c>
      <c r="F117" s="65">
        <v>55</v>
      </c>
      <c r="G117" s="65">
        <v>793</v>
      </c>
      <c r="H117" s="66">
        <v>58.3</v>
      </c>
      <c r="I117" s="66">
        <v>99.5</v>
      </c>
      <c r="J117" s="120"/>
      <c r="K117" s="120"/>
      <c r="L117" s="120"/>
      <c r="M117" s="67" t="s">
        <v>132</v>
      </c>
      <c r="N117" s="67" t="s">
        <v>27</v>
      </c>
      <c r="O117" s="90">
        <v>0</v>
      </c>
      <c r="P117" s="90">
        <v>1</v>
      </c>
      <c r="Q117" s="91">
        <v>11.03</v>
      </c>
      <c r="R117" s="91">
        <v>0.53</v>
      </c>
      <c r="S117" s="91">
        <v>1.93</v>
      </c>
      <c r="T117" s="92" t="s">
        <v>29</v>
      </c>
      <c r="U117" s="109" t="s">
        <v>3</v>
      </c>
      <c r="V117" s="51"/>
      <c r="W117" s="51"/>
      <c r="X117" s="51"/>
      <c r="Y117" s="51"/>
      <c r="Z117" s="51"/>
      <c r="AA117" s="51"/>
      <c r="AB117" s="51"/>
      <c r="AC117" s="51"/>
      <c r="AD117" s="51"/>
      <c r="AE117" s="51"/>
      <c r="AF117" s="51"/>
      <c r="AG117" s="51"/>
      <c r="AH117" s="51"/>
      <c r="AI117" s="51"/>
      <c r="AJ117" s="51"/>
      <c r="AK117" s="51"/>
    </row>
    <row r="118" spans="1:37" ht="18" customHeight="1" x14ac:dyDescent="0.3">
      <c r="A118" s="112" t="s">
        <v>17</v>
      </c>
      <c r="B118" s="67" t="s">
        <v>113</v>
      </c>
      <c r="C118" s="68">
        <v>74</v>
      </c>
      <c r="D118" s="68">
        <v>656</v>
      </c>
      <c r="E118" s="68">
        <v>3</v>
      </c>
      <c r="F118" s="68">
        <v>58</v>
      </c>
      <c r="G118" s="68">
        <v>793</v>
      </c>
      <c r="H118" s="69">
        <v>56.1</v>
      </c>
      <c r="I118" s="69">
        <v>99.5</v>
      </c>
      <c r="J118" s="120"/>
      <c r="K118" s="120"/>
      <c r="L118" s="120"/>
      <c r="M118" s="57" t="s">
        <v>138</v>
      </c>
      <c r="N118" s="57" t="s">
        <v>126</v>
      </c>
      <c r="O118" s="77">
        <v>0</v>
      </c>
      <c r="P118" s="77">
        <v>1</v>
      </c>
      <c r="Q118" s="82">
        <v>35.69</v>
      </c>
      <c r="R118" s="82">
        <v>16.600000000000001</v>
      </c>
      <c r="S118" s="82">
        <v>3.21</v>
      </c>
      <c r="T118" s="87" t="s">
        <v>29</v>
      </c>
      <c r="U118" s="111" t="s">
        <v>3</v>
      </c>
      <c r="V118" s="51"/>
      <c r="W118" s="51"/>
      <c r="X118" s="51"/>
      <c r="Y118" s="51"/>
      <c r="Z118" s="51"/>
      <c r="AA118" s="51"/>
      <c r="AB118" s="51"/>
      <c r="AC118" s="51"/>
      <c r="AD118" s="51"/>
      <c r="AE118" s="51"/>
      <c r="AF118" s="51"/>
      <c r="AG118" s="51"/>
      <c r="AH118" s="51"/>
      <c r="AI118" s="51"/>
      <c r="AJ118" s="51"/>
      <c r="AK118" s="51"/>
    </row>
    <row r="119" spans="1:37" ht="27" customHeight="1" x14ac:dyDescent="0.3">
      <c r="A119" s="110" t="s">
        <v>18</v>
      </c>
      <c r="B119" s="64" t="s">
        <v>113</v>
      </c>
      <c r="C119" s="65">
        <v>71</v>
      </c>
      <c r="D119" s="65">
        <v>656</v>
      </c>
      <c r="E119" s="65">
        <v>3</v>
      </c>
      <c r="F119" s="65">
        <v>61</v>
      </c>
      <c r="G119" s="65">
        <v>793</v>
      </c>
      <c r="H119" s="66">
        <v>53.8</v>
      </c>
      <c r="I119" s="66">
        <v>99.5</v>
      </c>
      <c r="J119" s="120"/>
      <c r="K119" s="120"/>
      <c r="L119" s="120"/>
      <c r="M119" s="241" t="s">
        <v>213</v>
      </c>
      <c r="N119" s="242"/>
      <c r="O119" s="242"/>
      <c r="P119" s="242"/>
      <c r="Q119" s="242"/>
      <c r="R119" s="242"/>
      <c r="S119" s="242"/>
      <c r="T119" s="242"/>
      <c r="U119" s="243"/>
      <c r="V119" s="51"/>
      <c r="W119" s="51"/>
      <c r="X119" s="51"/>
      <c r="Y119" s="51"/>
      <c r="Z119" s="51"/>
      <c r="AA119" s="51"/>
      <c r="AB119" s="51"/>
      <c r="AC119" s="51"/>
      <c r="AD119" s="51"/>
      <c r="AE119" s="51"/>
      <c r="AF119" s="51"/>
      <c r="AG119" s="51"/>
      <c r="AH119" s="51"/>
      <c r="AI119" s="51"/>
      <c r="AJ119" s="51"/>
      <c r="AK119" s="51"/>
    </row>
    <row r="120" spans="1:37" ht="24" customHeight="1" x14ac:dyDescent="0.3">
      <c r="A120" s="121"/>
      <c r="B120" s="120"/>
      <c r="C120" s="120"/>
      <c r="D120" s="120"/>
      <c r="E120" s="120"/>
      <c r="F120" s="120"/>
      <c r="G120" s="120"/>
      <c r="H120" s="120"/>
      <c r="I120" s="120"/>
      <c r="J120" s="120"/>
      <c r="K120" s="120"/>
      <c r="L120" s="120"/>
      <c r="M120" s="55" t="s">
        <v>198</v>
      </c>
      <c r="N120" s="55" t="s">
        <v>21</v>
      </c>
      <c r="O120" s="55" t="s">
        <v>199</v>
      </c>
      <c r="P120" s="55" t="s">
        <v>200</v>
      </c>
      <c r="Q120" s="55" t="s">
        <v>201</v>
      </c>
      <c r="R120" s="55" t="s">
        <v>108</v>
      </c>
      <c r="S120" s="55" t="s">
        <v>202</v>
      </c>
      <c r="T120" s="55" t="s">
        <v>203</v>
      </c>
      <c r="U120" s="107" t="s">
        <v>204</v>
      </c>
      <c r="V120" s="51"/>
      <c r="W120" s="51"/>
      <c r="X120" s="51"/>
      <c r="Y120" s="51"/>
      <c r="Z120" s="51"/>
      <c r="AA120" s="51"/>
      <c r="AB120" s="51"/>
      <c r="AC120" s="51"/>
      <c r="AD120" s="51"/>
      <c r="AE120" s="51"/>
      <c r="AF120" s="51"/>
      <c r="AG120" s="51"/>
      <c r="AH120" s="51"/>
      <c r="AI120" s="51"/>
      <c r="AJ120" s="51"/>
      <c r="AK120" s="51"/>
    </row>
    <row r="121" spans="1:37" ht="25.95" customHeight="1" x14ac:dyDescent="0.3">
      <c r="A121" s="121"/>
      <c r="B121" s="120"/>
      <c r="C121" s="120"/>
      <c r="D121" s="120"/>
      <c r="E121" s="120"/>
      <c r="F121" s="120"/>
      <c r="G121" s="120"/>
      <c r="H121" s="120"/>
      <c r="I121" s="120"/>
      <c r="J121" s="120"/>
      <c r="K121" s="120"/>
      <c r="L121" s="120"/>
      <c r="M121" s="56" t="s">
        <v>36</v>
      </c>
      <c r="N121" s="56" t="s">
        <v>37</v>
      </c>
      <c r="O121" s="76">
        <v>1</v>
      </c>
      <c r="P121" s="76">
        <v>0</v>
      </c>
      <c r="Q121" s="81">
        <v>0</v>
      </c>
      <c r="R121" s="81">
        <v>0</v>
      </c>
      <c r="S121" s="81">
        <v>0</v>
      </c>
      <c r="T121" s="86" t="s">
        <v>29</v>
      </c>
      <c r="U121" s="114" t="s">
        <v>1</v>
      </c>
      <c r="V121" s="51"/>
      <c r="W121" s="51"/>
      <c r="X121" s="51"/>
      <c r="Y121" s="51"/>
      <c r="Z121" s="51"/>
      <c r="AA121" s="51"/>
      <c r="AB121" s="51"/>
      <c r="AC121" s="51"/>
      <c r="AD121" s="51"/>
      <c r="AE121" s="51"/>
      <c r="AF121" s="51"/>
      <c r="AG121" s="51"/>
      <c r="AH121" s="51"/>
      <c r="AI121" s="51"/>
      <c r="AJ121" s="51"/>
      <c r="AK121" s="51"/>
    </row>
    <row r="122" spans="1:37" ht="18" customHeight="1" x14ac:dyDescent="0.3">
      <c r="A122" s="121"/>
      <c r="B122" s="120"/>
      <c r="C122" s="120"/>
      <c r="D122" s="120"/>
      <c r="E122" s="120"/>
      <c r="F122" s="120"/>
      <c r="G122" s="120"/>
      <c r="H122" s="120"/>
      <c r="I122" s="120"/>
      <c r="J122" s="120"/>
      <c r="K122" s="120"/>
      <c r="L122" s="120"/>
      <c r="M122" s="67" t="s">
        <v>41</v>
      </c>
      <c r="N122" s="67" t="s">
        <v>42</v>
      </c>
      <c r="O122" s="90">
        <v>1</v>
      </c>
      <c r="P122" s="90">
        <v>0</v>
      </c>
      <c r="Q122" s="91">
        <v>1.55</v>
      </c>
      <c r="R122" s="91">
        <v>14.02</v>
      </c>
      <c r="S122" s="91">
        <v>2.83</v>
      </c>
      <c r="T122" s="92" t="s">
        <v>29</v>
      </c>
      <c r="U122" s="109" t="s">
        <v>1</v>
      </c>
      <c r="V122" s="51"/>
      <c r="W122" s="51"/>
      <c r="X122" s="51"/>
      <c r="Y122" s="51"/>
      <c r="Z122" s="51"/>
      <c r="AA122" s="51"/>
      <c r="AB122" s="51"/>
      <c r="AC122" s="51"/>
      <c r="AD122" s="51"/>
      <c r="AE122" s="51"/>
      <c r="AF122" s="51"/>
      <c r="AG122" s="51"/>
      <c r="AH122" s="51"/>
      <c r="AI122" s="51"/>
      <c r="AJ122" s="51"/>
      <c r="AK122" s="51"/>
    </row>
    <row r="123" spans="1:37" ht="18" customHeight="1" x14ac:dyDescent="0.3">
      <c r="A123" s="121"/>
      <c r="B123" s="120"/>
      <c r="C123" s="120"/>
      <c r="D123" s="120"/>
      <c r="E123" s="120"/>
      <c r="F123" s="120"/>
      <c r="G123" s="120"/>
      <c r="H123" s="120"/>
      <c r="I123" s="120"/>
      <c r="J123" s="120"/>
      <c r="K123" s="120"/>
      <c r="L123" s="120"/>
      <c r="M123" s="56" t="s">
        <v>34</v>
      </c>
      <c r="N123" s="56" t="s">
        <v>42</v>
      </c>
      <c r="O123" s="76">
        <v>1</v>
      </c>
      <c r="P123" s="76">
        <v>0</v>
      </c>
      <c r="Q123" s="81">
        <v>0.57928999999999997</v>
      </c>
      <c r="R123" s="81">
        <v>0.2304418</v>
      </c>
      <c r="S123" s="81">
        <v>1</v>
      </c>
      <c r="T123" s="86" t="s">
        <v>29</v>
      </c>
      <c r="U123" s="114" t="s">
        <v>1</v>
      </c>
      <c r="V123" s="51"/>
      <c r="W123" s="51"/>
      <c r="X123" s="51"/>
      <c r="Y123" s="51"/>
      <c r="Z123" s="51"/>
      <c r="AA123" s="51"/>
      <c r="AB123" s="51"/>
      <c r="AC123" s="51"/>
      <c r="AD123" s="51"/>
      <c r="AE123" s="51"/>
      <c r="AF123" s="51"/>
      <c r="AG123" s="51"/>
      <c r="AH123" s="51"/>
      <c r="AI123" s="51"/>
      <c r="AJ123" s="51"/>
      <c r="AK123" s="51"/>
    </row>
    <row r="124" spans="1:37" ht="18" customHeight="1" x14ac:dyDescent="0.3">
      <c r="A124" s="121"/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67" t="s">
        <v>43</v>
      </c>
      <c r="N124" s="67" t="s">
        <v>42</v>
      </c>
      <c r="O124" s="90">
        <v>1</v>
      </c>
      <c r="P124" s="90">
        <v>0</v>
      </c>
      <c r="Q124" s="91">
        <v>0.89344400000000002</v>
      </c>
      <c r="R124" s="91">
        <v>0.1814144</v>
      </c>
      <c r="S124" s="91">
        <v>1</v>
      </c>
      <c r="T124" s="92" t="s">
        <v>29</v>
      </c>
      <c r="U124" s="109" t="s">
        <v>1</v>
      </c>
      <c r="V124" s="51"/>
      <c r="W124" s="51"/>
      <c r="X124" s="51"/>
      <c r="Y124" s="51"/>
      <c r="Z124" s="51"/>
      <c r="AA124" s="51"/>
      <c r="AB124" s="51"/>
      <c r="AC124" s="51"/>
      <c r="AD124" s="51"/>
      <c r="AE124" s="51"/>
      <c r="AF124" s="51"/>
      <c r="AG124" s="51"/>
      <c r="AH124" s="51"/>
      <c r="AI124" s="51"/>
      <c r="AJ124" s="51"/>
      <c r="AK124" s="51"/>
    </row>
    <row r="125" spans="1:37" ht="18" customHeight="1" x14ac:dyDescent="0.3">
      <c r="A125" s="121"/>
      <c r="B125" s="120"/>
      <c r="C125" s="120"/>
      <c r="D125" s="120"/>
      <c r="E125" s="120"/>
      <c r="F125" s="120"/>
      <c r="G125" s="120"/>
      <c r="H125" s="120"/>
      <c r="I125" s="120"/>
      <c r="J125" s="120"/>
      <c r="K125" s="120"/>
      <c r="L125" s="120"/>
      <c r="M125" s="56" t="s">
        <v>44</v>
      </c>
      <c r="N125" s="56" t="s">
        <v>42</v>
      </c>
      <c r="O125" s="76">
        <v>1</v>
      </c>
      <c r="P125" s="76">
        <v>0</v>
      </c>
      <c r="Q125" s="81">
        <v>6.2734500000000004</v>
      </c>
      <c r="R125" s="81">
        <v>2.3425726999999998</v>
      </c>
      <c r="S125" s="81">
        <v>1.2854140000000001</v>
      </c>
      <c r="T125" s="86" t="s">
        <v>29</v>
      </c>
      <c r="U125" s="114" t="s">
        <v>1</v>
      </c>
      <c r="V125" s="51"/>
      <c r="W125" s="51"/>
      <c r="X125" s="51"/>
      <c r="Y125" s="51"/>
      <c r="Z125" s="51"/>
      <c r="AA125" s="51"/>
      <c r="AB125" s="51"/>
      <c r="AC125" s="51"/>
      <c r="AD125" s="51"/>
      <c r="AE125" s="51"/>
      <c r="AF125" s="51"/>
      <c r="AG125" s="51"/>
      <c r="AH125" s="51"/>
      <c r="AI125" s="51"/>
      <c r="AJ125" s="51"/>
      <c r="AK125" s="51"/>
    </row>
    <row r="126" spans="1:37" ht="18" customHeight="1" x14ac:dyDescent="0.3">
      <c r="A126" s="121"/>
      <c r="B126" s="120"/>
      <c r="C126" s="120"/>
      <c r="D126" s="120"/>
      <c r="E126" s="120"/>
      <c r="F126" s="120"/>
      <c r="G126" s="120"/>
      <c r="H126" s="120"/>
      <c r="I126" s="120"/>
      <c r="J126" s="120"/>
      <c r="K126" s="120"/>
      <c r="L126" s="120"/>
      <c r="M126" s="67" t="s">
        <v>45</v>
      </c>
      <c r="N126" s="67" t="s">
        <v>42</v>
      </c>
      <c r="O126" s="90">
        <v>1</v>
      </c>
      <c r="P126" s="90">
        <v>0</v>
      </c>
      <c r="Q126" s="91">
        <v>0.89344400000000002</v>
      </c>
      <c r="R126" s="91">
        <v>0.28339760000000003</v>
      </c>
      <c r="S126" s="91">
        <v>1</v>
      </c>
      <c r="T126" s="92" t="s">
        <v>29</v>
      </c>
      <c r="U126" s="109" t="s">
        <v>1</v>
      </c>
      <c r="V126" s="51"/>
      <c r="W126" s="51"/>
      <c r="X126" s="51"/>
      <c r="Y126" s="51"/>
      <c r="Z126" s="51"/>
      <c r="AA126" s="51"/>
      <c r="AB126" s="51"/>
      <c r="AC126" s="51"/>
      <c r="AD126" s="51"/>
      <c r="AE126" s="51"/>
      <c r="AF126" s="51"/>
      <c r="AG126" s="51"/>
      <c r="AH126" s="51"/>
      <c r="AI126" s="51"/>
      <c r="AJ126" s="51"/>
      <c r="AK126" s="51"/>
    </row>
    <row r="127" spans="1:37" ht="18" customHeight="1" x14ac:dyDescent="0.3">
      <c r="A127" s="121"/>
      <c r="B127" s="120"/>
      <c r="C127" s="120"/>
      <c r="D127" s="120"/>
      <c r="E127" s="120"/>
      <c r="F127" s="120"/>
      <c r="G127" s="120"/>
      <c r="H127" s="120"/>
      <c r="I127" s="120"/>
      <c r="J127" s="120"/>
      <c r="K127" s="120"/>
      <c r="L127" s="120"/>
      <c r="M127" s="56" t="s">
        <v>46</v>
      </c>
      <c r="N127" s="56" t="s">
        <v>42</v>
      </c>
      <c r="O127" s="76">
        <v>1</v>
      </c>
      <c r="P127" s="76">
        <v>0</v>
      </c>
      <c r="Q127" s="81">
        <v>2.6397200000000001</v>
      </c>
      <c r="R127" s="81">
        <v>0.97299809999999998</v>
      </c>
      <c r="S127" s="81">
        <v>1.2743139999999999</v>
      </c>
      <c r="T127" s="86" t="s">
        <v>29</v>
      </c>
      <c r="U127" s="114" t="s">
        <v>1</v>
      </c>
      <c r="V127" s="51"/>
      <c r="W127" s="51"/>
      <c r="X127" s="51"/>
      <c r="Y127" s="51"/>
      <c r="Z127" s="51"/>
      <c r="AA127" s="51"/>
      <c r="AB127" s="51"/>
      <c r="AC127" s="51"/>
      <c r="AD127" s="51"/>
      <c r="AE127" s="51"/>
      <c r="AF127" s="51"/>
      <c r="AG127" s="51"/>
      <c r="AH127" s="51"/>
      <c r="AI127" s="51"/>
      <c r="AJ127" s="51"/>
      <c r="AK127" s="51"/>
    </row>
    <row r="128" spans="1:37" ht="18" customHeight="1" x14ac:dyDescent="0.3">
      <c r="A128" s="121"/>
      <c r="B128" s="120"/>
      <c r="C128" s="120"/>
      <c r="D128" s="120"/>
      <c r="E128" s="120"/>
      <c r="F128" s="120"/>
      <c r="G128" s="120"/>
      <c r="H128" s="120"/>
      <c r="I128" s="120"/>
      <c r="J128" s="120"/>
      <c r="K128" s="120"/>
      <c r="L128" s="120"/>
      <c r="M128" s="67" t="s">
        <v>61</v>
      </c>
      <c r="N128" s="67" t="s">
        <v>62</v>
      </c>
      <c r="O128" s="90">
        <v>1</v>
      </c>
      <c r="P128" s="90">
        <v>0</v>
      </c>
      <c r="Q128" s="91">
        <v>0</v>
      </c>
      <c r="R128" s="91">
        <v>0</v>
      </c>
      <c r="S128" s="91">
        <v>0</v>
      </c>
      <c r="T128" s="92">
        <v>37.340000000000003</v>
      </c>
      <c r="U128" s="109" t="s">
        <v>1</v>
      </c>
      <c r="V128" s="51"/>
      <c r="W128" s="51"/>
      <c r="X128" s="51"/>
      <c r="Y128" s="51"/>
      <c r="Z128" s="51"/>
      <c r="AA128" s="51"/>
      <c r="AB128" s="51"/>
      <c r="AC128" s="51"/>
      <c r="AD128" s="51"/>
      <c r="AE128" s="51"/>
      <c r="AF128" s="51"/>
      <c r="AG128" s="51"/>
      <c r="AH128" s="51"/>
      <c r="AI128" s="51"/>
      <c r="AJ128" s="51"/>
      <c r="AK128" s="51"/>
    </row>
    <row r="129" spans="1:37" ht="18" customHeight="1" x14ac:dyDescent="0.3">
      <c r="A129" s="121"/>
      <c r="B129" s="120"/>
      <c r="C129" s="120"/>
      <c r="D129" s="120"/>
      <c r="E129" s="120"/>
      <c r="F129" s="120"/>
      <c r="G129" s="120"/>
      <c r="H129" s="120"/>
      <c r="I129" s="120"/>
      <c r="J129" s="120"/>
      <c r="K129" s="120"/>
      <c r="L129" s="120"/>
      <c r="M129" s="56" t="s">
        <v>63</v>
      </c>
      <c r="N129" s="56" t="s">
        <v>62</v>
      </c>
      <c r="O129" s="76">
        <v>1</v>
      </c>
      <c r="P129" s="76">
        <v>0</v>
      </c>
      <c r="Q129" s="81">
        <v>1.17</v>
      </c>
      <c r="R129" s="81">
        <v>179.3</v>
      </c>
      <c r="S129" s="81">
        <v>98.98</v>
      </c>
      <c r="T129" s="86" t="s">
        <v>29</v>
      </c>
      <c r="U129" s="114" t="s">
        <v>1</v>
      </c>
      <c r="V129" s="51"/>
      <c r="W129" s="51"/>
      <c r="X129" s="51"/>
      <c r="Y129" s="51"/>
      <c r="Z129" s="51"/>
      <c r="AA129" s="51"/>
      <c r="AB129" s="51"/>
      <c r="AC129" s="51"/>
      <c r="AD129" s="51"/>
      <c r="AE129" s="51"/>
      <c r="AF129" s="51"/>
      <c r="AG129" s="51"/>
      <c r="AH129" s="51"/>
      <c r="AI129" s="51"/>
      <c r="AJ129" s="51"/>
      <c r="AK129" s="51"/>
    </row>
    <row r="130" spans="1:37" ht="18" customHeight="1" x14ac:dyDescent="0.3">
      <c r="A130" s="121"/>
      <c r="B130" s="120"/>
      <c r="C130" s="120"/>
      <c r="D130" s="120"/>
      <c r="E130" s="120"/>
      <c r="F130" s="120"/>
      <c r="G130" s="120"/>
      <c r="H130" s="120"/>
      <c r="I130" s="120"/>
      <c r="J130" s="120"/>
      <c r="K130" s="120"/>
      <c r="L130" s="120"/>
      <c r="M130" s="67" t="s">
        <v>41</v>
      </c>
      <c r="N130" s="67" t="s">
        <v>62</v>
      </c>
      <c r="O130" s="90">
        <v>1</v>
      </c>
      <c r="P130" s="90">
        <v>0</v>
      </c>
      <c r="Q130" s="91">
        <v>0</v>
      </c>
      <c r="R130" s="91">
        <v>0</v>
      </c>
      <c r="S130" s="91">
        <v>0</v>
      </c>
      <c r="T130" s="92" t="s">
        <v>29</v>
      </c>
      <c r="U130" s="109" t="s">
        <v>1</v>
      </c>
      <c r="V130" s="51"/>
      <c r="W130" s="51"/>
      <c r="X130" s="51"/>
      <c r="Y130" s="51"/>
      <c r="Z130" s="51"/>
      <c r="AA130" s="51"/>
      <c r="AB130" s="51"/>
      <c r="AC130" s="51"/>
      <c r="AD130" s="51"/>
      <c r="AE130" s="51"/>
      <c r="AF130" s="51"/>
      <c r="AG130" s="51"/>
      <c r="AH130" s="51"/>
      <c r="AI130" s="51"/>
      <c r="AJ130" s="51"/>
      <c r="AK130" s="51"/>
    </row>
    <row r="131" spans="1:37" ht="18" customHeight="1" x14ac:dyDescent="0.3">
      <c r="A131" s="121"/>
      <c r="B131" s="120"/>
      <c r="C131" s="120"/>
      <c r="D131" s="120"/>
      <c r="E131" s="120"/>
      <c r="F131" s="120"/>
      <c r="G131" s="120"/>
      <c r="H131" s="120"/>
      <c r="I131" s="120"/>
      <c r="J131" s="120"/>
      <c r="K131" s="120"/>
      <c r="L131" s="120"/>
      <c r="M131" s="56" t="s">
        <v>73</v>
      </c>
      <c r="N131" s="56" t="s">
        <v>62</v>
      </c>
      <c r="O131" s="76">
        <v>1</v>
      </c>
      <c r="P131" s="76">
        <v>0</v>
      </c>
      <c r="Q131" s="81">
        <v>0</v>
      </c>
      <c r="R131" s="81">
        <v>0</v>
      </c>
      <c r="S131" s="81">
        <v>0</v>
      </c>
      <c r="T131" s="86" t="s">
        <v>29</v>
      </c>
      <c r="U131" s="114" t="s">
        <v>1</v>
      </c>
      <c r="V131" s="51"/>
      <c r="W131" s="51"/>
      <c r="X131" s="51"/>
      <c r="Y131" s="51"/>
      <c r="Z131" s="51"/>
      <c r="AA131" s="51"/>
      <c r="AB131" s="51"/>
      <c r="AC131" s="51"/>
      <c r="AD131" s="51"/>
      <c r="AE131" s="51"/>
      <c r="AF131" s="51"/>
      <c r="AG131" s="51"/>
      <c r="AH131" s="51"/>
      <c r="AI131" s="51"/>
      <c r="AJ131" s="51"/>
      <c r="AK131" s="51"/>
    </row>
    <row r="132" spans="1:37" ht="18" customHeight="1" x14ac:dyDescent="0.3">
      <c r="A132" s="121"/>
      <c r="B132" s="120"/>
      <c r="C132" s="120"/>
      <c r="D132" s="120"/>
      <c r="E132" s="120"/>
      <c r="F132" s="120"/>
      <c r="G132" s="120"/>
      <c r="H132" s="120"/>
      <c r="I132" s="120"/>
      <c r="J132" s="120"/>
      <c r="K132" s="120"/>
      <c r="L132" s="120"/>
      <c r="M132" s="67" t="s">
        <v>74</v>
      </c>
      <c r="N132" s="67" t="s">
        <v>62</v>
      </c>
      <c r="O132" s="90">
        <v>1</v>
      </c>
      <c r="P132" s="90">
        <v>0</v>
      </c>
      <c r="Q132" s="91">
        <v>0</v>
      </c>
      <c r="R132" s="91">
        <v>0</v>
      </c>
      <c r="S132" s="91">
        <v>0</v>
      </c>
      <c r="T132" s="92">
        <v>37.86</v>
      </c>
      <c r="U132" s="109" t="s">
        <v>1</v>
      </c>
      <c r="V132" s="51"/>
      <c r="W132" s="51"/>
      <c r="X132" s="51"/>
      <c r="Y132" s="51"/>
      <c r="Z132" s="51"/>
      <c r="AA132" s="51"/>
      <c r="AB132" s="51"/>
      <c r="AC132" s="51"/>
      <c r="AD132" s="51"/>
      <c r="AE132" s="51"/>
      <c r="AF132" s="51"/>
      <c r="AG132" s="51"/>
      <c r="AH132" s="51"/>
      <c r="AI132" s="51"/>
      <c r="AJ132" s="51"/>
      <c r="AK132" s="51"/>
    </row>
    <row r="133" spans="1:37" ht="18" customHeight="1" x14ac:dyDescent="0.3">
      <c r="A133" s="121"/>
      <c r="B133" s="120"/>
      <c r="C133" s="120"/>
      <c r="D133" s="120"/>
      <c r="E133" s="120"/>
      <c r="F133" s="120"/>
      <c r="G133" s="120"/>
      <c r="H133" s="120"/>
      <c r="I133" s="120"/>
      <c r="J133" s="120"/>
      <c r="K133" s="120"/>
      <c r="L133" s="120"/>
      <c r="M133" s="56" t="s">
        <v>75</v>
      </c>
      <c r="N133" s="56" t="s">
        <v>62</v>
      </c>
      <c r="O133" s="76">
        <v>1</v>
      </c>
      <c r="P133" s="76">
        <v>0</v>
      </c>
      <c r="Q133" s="81">
        <v>0</v>
      </c>
      <c r="R133" s="81">
        <v>0</v>
      </c>
      <c r="S133" s="81">
        <v>0</v>
      </c>
      <c r="T133" s="86" t="s">
        <v>29</v>
      </c>
      <c r="U133" s="114" t="s">
        <v>1</v>
      </c>
      <c r="V133" s="51"/>
      <c r="W133" s="51"/>
      <c r="X133" s="51"/>
      <c r="Y133" s="51"/>
      <c r="Z133" s="51"/>
      <c r="AA133" s="51"/>
      <c r="AB133" s="51"/>
      <c r="AC133" s="51"/>
      <c r="AD133" s="51"/>
      <c r="AE133" s="51"/>
      <c r="AF133" s="51"/>
      <c r="AG133" s="51"/>
      <c r="AH133" s="51"/>
      <c r="AI133" s="51"/>
      <c r="AJ133" s="51"/>
      <c r="AK133" s="51"/>
    </row>
    <row r="134" spans="1:37" ht="18" customHeight="1" x14ac:dyDescent="0.3">
      <c r="A134" s="121"/>
      <c r="B134" s="120"/>
      <c r="C134" s="120"/>
      <c r="D134" s="120"/>
      <c r="E134" s="120"/>
      <c r="F134" s="120"/>
      <c r="G134" s="120"/>
      <c r="H134" s="120"/>
      <c r="I134" s="120"/>
      <c r="J134" s="120"/>
      <c r="K134" s="120"/>
      <c r="L134" s="120"/>
      <c r="M134" s="67" t="s">
        <v>76</v>
      </c>
      <c r="N134" s="67" t="s">
        <v>62</v>
      </c>
      <c r="O134" s="90">
        <v>1</v>
      </c>
      <c r="P134" s="90">
        <v>0</v>
      </c>
      <c r="Q134" s="91">
        <v>0</v>
      </c>
      <c r="R134" s="91">
        <v>0</v>
      </c>
      <c r="S134" s="91">
        <v>0</v>
      </c>
      <c r="T134" s="92" t="s">
        <v>29</v>
      </c>
      <c r="U134" s="109" t="s">
        <v>1</v>
      </c>
      <c r="V134" s="51"/>
      <c r="W134" s="51"/>
      <c r="X134" s="51"/>
      <c r="Y134" s="51"/>
      <c r="Z134" s="51"/>
      <c r="AA134" s="51"/>
      <c r="AB134" s="51"/>
      <c r="AC134" s="51"/>
      <c r="AD134" s="51"/>
      <c r="AE134" s="51"/>
      <c r="AF134" s="51"/>
      <c r="AG134" s="51"/>
      <c r="AH134" s="51"/>
      <c r="AI134" s="51"/>
      <c r="AJ134" s="51"/>
      <c r="AK134" s="51"/>
    </row>
    <row r="135" spans="1:37" ht="18" customHeight="1" x14ac:dyDescent="0.3">
      <c r="A135" s="121"/>
      <c r="B135" s="120"/>
      <c r="C135" s="120"/>
      <c r="D135" s="120"/>
      <c r="E135" s="120"/>
      <c r="F135" s="120"/>
      <c r="G135" s="120"/>
      <c r="H135" s="120"/>
      <c r="I135" s="120"/>
      <c r="J135" s="120"/>
      <c r="K135" s="120"/>
      <c r="L135" s="120"/>
      <c r="M135" s="56" t="s">
        <v>49</v>
      </c>
      <c r="N135" s="56" t="s">
        <v>50</v>
      </c>
      <c r="O135" s="76">
        <v>1</v>
      </c>
      <c r="P135" s="76">
        <v>0</v>
      </c>
      <c r="Q135" s="81">
        <v>0</v>
      </c>
      <c r="R135" s="81">
        <v>0</v>
      </c>
      <c r="S135" s="81">
        <v>0</v>
      </c>
      <c r="T135" s="86" t="s">
        <v>29</v>
      </c>
      <c r="U135" s="114" t="s">
        <v>1</v>
      </c>
      <c r="V135" s="51"/>
      <c r="W135" s="51"/>
      <c r="X135" s="51"/>
      <c r="Y135" s="51"/>
      <c r="Z135" s="51"/>
      <c r="AA135" s="51"/>
      <c r="AB135" s="51"/>
      <c r="AC135" s="51"/>
      <c r="AD135" s="51"/>
      <c r="AE135" s="51"/>
      <c r="AF135" s="51"/>
      <c r="AG135" s="51"/>
      <c r="AH135" s="51"/>
      <c r="AI135" s="51"/>
      <c r="AJ135" s="51"/>
      <c r="AK135" s="51"/>
    </row>
    <row r="136" spans="1:37" ht="18" customHeight="1" x14ac:dyDescent="0.3">
      <c r="A136" s="121"/>
      <c r="B136" s="120"/>
      <c r="C136" s="120"/>
      <c r="D136" s="120"/>
      <c r="E136" s="120"/>
      <c r="F136" s="120"/>
      <c r="G136" s="120"/>
      <c r="H136" s="120"/>
      <c r="I136" s="120"/>
      <c r="J136" s="120"/>
      <c r="K136" s="120"/>
      <c r="L136" s="120"/>
      <c r="M136" s="67" t="s">
        <v>51</v>
      </c>
      <c r="N136" s="67" t="s">
        <v>50</v>
      </c>
      <c r="O136" s="90">
        <v>1</v>
      </c>
      <c r="P136" s="90">
        <v>0</v>
      </c>
      <c r="Q136" s="91">
        <v>0</v>
      </c>
      <c r="R136" s="91">
        <v>0</v>
      </c>
      <c r="S136" s="91">
        <v>0</v>
      </c>
      <c r="T136" s="92" t="s">
        <v>29</v>
      </c>
      <c r="U136" s="109" t="s">
        <v>1</v>
      </c>
      <c r="V136" s="51"/>
      <c r="W136" s="51"/>
      <c r="X136" s="51"/>
      <c r="Y136" s="51"/>
      <c r="Z136" s="51"/>
      <c r="AA136" s="51"/>
      <c r="AB136" s="51"/>
      <c r="AC136" s="51"/>
      <c r="AD136" s="51"/>
      <c r="AE136" s="51"/>
      <c r="AF136" s="51"/>
      <c r="AG136" s="51"/>
      <c r="AH136" s="51"/>
      <c r="AI136" s="51"/>
      <c r="AJ136" s="51"/>
      <c r="AK136" s="51"/>
    </row>
    <row r="137" spans="1:37" ht="18" customHeight="1" x14ac:dyDescent="0.3">
      <c r="A137" s="121"/>
      <c r="B137" s="120"/>
      <c r="C137" s="120"/>
      <c r="D137" s="120"/>
      <c r="E137" s="120"/>
      <c r="F137" s="120"/>
      <c r="G137" s="120"/>
      <c r="H137" s="120"/>
      <c r="I137" s="120"/>
      <c r="J137" s="120"/>
      <c r="K137" s="120"/>
      <c r="L137" s="120"/>
      <c r="M137" s="56" t="s">
        <v>52</v>
      </c>
      <c r="N137" s="56" t="s">
        <v>50</v>
      </c>
      <c r="O137" s="76">
        <v>1</v>
      </c>
      <c r="P137" s="76">
        <v>0</v>
      </c>
      <c r="Q137" s="81">
        <v>0</v>
      </c>
      <c r="R137" s="81">
        <v>0</v>
      </c>
      <c r="S137" s="81">
        <v>0</v>
      </c>
      <c r="T137" s="86" t="s">
        <v>29</v>
      </c>
      <c r="U137" s="114" t="s">
        <v>1</v>
      </c>
      <c r="V137" s="51"/>
      <c r="W137" s="51"/>
      <c r="X137" s="51"/>
      <c r="Y137" s="51"/>
      <c r="Z137" s="51"/>
      <c r="AA137" s="51"/>
      <c r="AB137" s="51"/>
      <c r="AC137" s="51"/>
      <c r="AD137" s="51"/>
      <c r="AE137" s="51"/>
      <c r="AF137" s="51"/>
      <c r="AG137" s="51"/>
      <c r="AH137" s="51"/>
      <c r="AI137" s="51"/>
      <c r="AJ137" s="51"/>
      <c r="AK137" s="51"/>
    </row>
    <row r="138" spans="1:37" ht="18" customHeight="1" x14ac:dyDescent="0.3">
      <c r="A138" s="121"/>
      <c r="B138" s="120"/>
      <c r="C138" s="120"/>
      <c r="D138" s="120"/>
      <c r="E138" s="120"/>
      <c r="F138" s="120"/>
      <c r="G138" s="120"/>
      <c r="H138" s="120"/>
      <c r="I138" s="120"/>
      <c r="J138" s="120"/>
      <c r="K138" s="120"/>
      <c r="L138" s="120"/>
      <c r="M138" s="67" t="s">
        <v>53</v>
      </c>
      <c r="N138" s="67" t="s">
        <v>50</v>
      </c>
      <c r="O138" s="90">
        <v>1</v>
      </c>
      <c r="P138" s="90">
        <v>0</v>
      </c>
      <c r="Q138" s="91">
        <v>0</v>
      </c>
      <c r="R138" s="91">
        <v>0</v>
      </c>
      <c r="S138" s="91">
        <v>0</v>
      </c>
      <c r="T138" s="92" t="s">
        <v>29</v>
      </c>
      <c r="U138" s="109" t="s">
        <v>1</v>
      </c>
      <c r="V138" s="51"/>
      <c r="W138" s="51"/>
      <c r="X138" s="51"/>
      <c r="Y138" s="51"/>
      <c r="Z138" s="51"/>
      <c r="AA138" s="51"/>
      <c r="AB138" s="51"/>
      <c r="AC138" s="51"/>
      <c r="AD138" s="51"/>
      <c r="AE138" s="51"/>
      <c r="AF138" s="51"/>
      <c r="AG138" s="51"/>
      <c r="AH138" s="51"/>
      <c r="AI138" s="51"/>
      <c r="AJ138" s="51"/>
      <c r="AK138" s="51"/>
    </row>
    <row r="139" spans="1:37" ht="18" customHeight="1" x14ac:dyDescent="0.3">
      <c r="A139" s="121"/>
      <c r="B139" s="120"/>
      <c r="C139" s="120"/>
      <c r="D139" s="120"/>
      <c r="E139" s="120"/>
      <c r="F139" s="120"/>
      <c r="G139" s="120"/>
      <c r="H139" s="120"/>
      <c r="I139" s="120"/>
      <c r="J139" s="120"/>
      <c r="K139" s="120"/>
      <c r="L139" s="120"/>
      <c r="M139" s="56" t="s">
        <v>54</v>
      </c>
      <c r="N139" s="56" t="s">
        <v>50</v>
      </c>
      <c r="O139" s="76">
        <v>1</v>
      </c>
      <c r="P139" s="76">
        <v>0</v>
      </c>
      <c r="Q139" s="81">
        <v>0</v>
      </c>
      <c r="R139" s="81">
        <v>0</v>
      </c>
      <c r="S139" s="81">
        <v>0</v>
      </c>
      <c r="T139" s="86" t="s">
        <v>29</v>
      </c>
      <c r="U139" s="114" t="s">
        <v>1</v>
      </c>
      <c r="V139" s="51"/>
      <c r="W139" s="51"/>
      <c r="X139" s="51"/>
      <c r="Y139" s="51"/>
      <c r="Z139" s="51"/>
      <c r="AA139" s="51"/>
      <c r="AB139" s="51"/>
      <c r="AC139" s="51"/>
      <c r="AD139" s="51"/>
      <c r="AE139" s="51"/>
      <c r="AF139" s="51"/>
      <c r="AG139" s="51"/>
      <c r="AH139" s="51"/>
      <c r="AI139" s="51"/>
      <c r="AJ139" s="51"/>
      <c r="AK139" s="51"/>
    </row>
    <row r="140" spans="1:37" ht="18" customHeight="1" x14ac:dyDescent="0.3">
      <c r="A140" s="121"/>
      <c r="B140" s="120"/>
      <c r="C140" s="120"/>
      <c r="D140" s="120"/>
      <c r="E140" s="120"/>
      <c r="F140" s="120"/>
      <c r="G140" s="120"/>
      <c r="H140" s="120"/>
      <c r="I140" s="120"/>
      <c r="J140" s="120"/>
      <c r="K140" s="120"/>
      <c r="L140" s="120"/>
      <c r="M140" s="67" t="s">
        <v>34</v>
      </c>
      <c r="N140" s="67" t="s">
        <v>27</v>
      </c>
      <c r="O140" s="90">
        <v>1</v>
      </c>
      <c r="P140" s="90">
        <v>0</v>
      </c>
      <c r="Q140" s="91">
        <v>0</v>
      </c>
      <c r="R140" s="91">
        <v>0</v>
      </c>
      <c r="S140" s="91">
        <v>0</v>
      </c>
      <c r="T140" s="92" t="s">
        <v>29</v>
      </c>
      <c r="U140" s="109" t="s">
        <v>1</v>
      </c>
      <c r="V140" s="51"/>
      <c r="W140" s="51"/>
      <c r="X140" s="51"/>
      <c r="Y140" s="51"/>
      <c r="Z140" s="51"/>
      <c r="AA140" s="51"/>
      <c r="AB140" s="51"/>
      <c r="AC140" s="51"/>
      <c r="AD140" s="51"/>
      <c r="AE140" s="51"/>
      <c r="AF140" s="51"/>
      <c r="AG140" s="51"/>
      <c r="AH140" s="51"/>
      <c r="AI140" s="51"/>
      <c r="AJ140" s="51"/>
      <c r="AK140" s="51"/>
    </row>
    <row r="141" spans="1:37" ht="18" customHeight="1" x14ac:dyDescent="0.3">
      <c r="A141" s="121"/>
      <c r="B141" s="120"/>
      <c r="C141" s="120"/>
      <c r="D141" s="120"/>
      <c r="E141" s="120"/>
      <c r="F141" s="120"/>
      <c r="G141" s="120"/>
      <c r="H141" s="120"/>
      <c r="I141" s="120"/>
      <c r="J141" s="120"/>
      <c r="K141" s="120"/>
      <c r="L141" s="120"/>
      <c r="M141" s="56" t="s">
        <v>152</v>
      </c>
      <c r="N141" s="56" t="s">
        <v>42</v>
      </c>
      <c r="O141" s="76">
        <v>1</v>
      </c>
      <c r="P141" s="76">
        <v>0</v>
      </c>
      <c r="Q141" s="81">
        <v>2.65</v>
      </c>
      <c r="R141" s="81">
        <v>1.52</v>
      </c>
      <c r="S141" s="81">
        <v>1.45</v>
      </c>
      <c r="T141" s="86">
        <v>34.26</v>
      </c>
      <c r="U141" s="114" t="s">
        <v>4</v>
      </c>
      <c r="V141" s="51"/>
      <c r="W141" s="51"/>
      <c r="X141" s="51"/>
      <c r="Y141" s="51"/>
      <c r="Z141" s="51"/>
      <c r="AA141" s="51"/>
      <c r="AB141" s="51"/>
      <c r="AC141" s="51"/>
      <c r="AD141" s="51"/>
      <c r="AE141" s="51"/>
      <c r="AF141" s="51"/>
      <c r="AG141" s="51"/>
      <c r="AH141" s="51"/>
      <c r="AI141" s="51"/>
      <c r="AJ141" s="51"/>
      <c r="AK141" s="51"/>
    </row>
    <row r="142" spans="1:37" ht="18" customHeight="1" x14ac:dyDescent="0.3">
      <c r="A142" s="121"/>
      <c r="B142" s="120"/>
      <c r="C142" s="120"/>
      <c r="D142" s="120"/>
      <c r="E142" s="120"/>
      <c r="F142" s="120"/>
      <c r="G142" s="120"/>
      <c r="H142" s="120"/>
      <c r="I142" s="120"/>
      <c r="J142" s="120"/>
      <c r="K142" s="120"/>
      <c r="L142" s="120"/>
      <c r="M142" s="67" t="s">
        <v>158</v>
      </c>
      <c r="N142" s="67" t="s">
        <v>50</v>
      </c>
      <c r="O142" s="90">
        <v>1</v>
      </c>
      <c r="P142" s="90">
        <v>0</v>
      </c>
      <c r="Q142" s="91">
        <v>5.76</v>
      </c>
      <c r="R142" s="91">
        <v>0.91</v>
      </c>
      <c r="S142" s="91">
        <v>3.21</v>
      </c>
      <c r="T142" s="92">
        <v>34.83</v>
      </c>
      <c r="U142" s="109" t="s">
        <v>4</v>
      </c>
      <c r="V142" s="51"/>
      <c r="W142" s="51"/>
      <c r="X142" s="51"/>
      <c r="Y142" s="51"/>
      <c r="Z142" s="51"/>
      <c r="AA142" s="51"/>
      <c r="AB142" s="51"/>
      <c r="AC142" s="51"/>
      <c r="AD142" s="51"/>
      <c r="AE142" s="51"/>
      <c r="AF142" s="51"/>
      <c r="AG142" s="51"/>
      <c r="AH142" s="51"/>
      <c r="AI142" s="51"/>
      <c r="AJ142" s="51"/>
      <c r="AK142" s="51"/>
    </row>
    <row r="143" spans="1:37" ht="18" customHeight="1" x14ac:dyDescent="0.3">
      <c r="A143" s="121"/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56" t="s">
        <v>159</v>
      </c>
      <c r="N143" s="56" t="s">
        <v>50</v>
      </c>
      <c r="O143" s="76">
        <v>1</v>
      </c>
      <c r="P143" s="76">
        <v>0</v>
      </c>
      <c r="Q143" s="81">
        <v>8.24</v>
      </c>
      <c r="R143" s="81">
        <v>3.5</v>
      </c>
      <c r="S143" s="81">
        <v>2.79</v>
      </c>
      <c r="T143" s="86">
        <v>38.44</v>
      </c>
      <c r="U143" s="114" t="s">
        <v>4</v>
      </c>
      <c r="V143" s="51"/>
      <c r="W143" s="51"/>
      <c r="X143" s="51"/>
      <c r="Y143" s="51"/>
      <c r="Z143" s="51"/>
      <c r="AA143" s="51"/>
      <c r="AB143" s="51"/>
      <c r="AC143" s="51"/>
      <c r="AD143" s="51"/>
      <c r="AE143" s="51"/>
      <c r="AF143" s="51"/>
      <c r="AG143" s="51"/>
      <c r="AH143" s="51"/>
      <c r="AI143" s="51"/>
      <c r="AJ143" s="51"/>
      <c r="AK143" s="51"/>
    </row>
    <row r="144" spans="1:37" ht="18" customHeight="1" x14ac:dyDescent="0.3">
      <c r="A144" s="121"/>
      <c r="B144" s="120"/>
      <c r="C144" s="120"/>
      <c r="D144" s="120"/>
      <c r="E144" s="120"/>
      <c r="F144" s="120"/>
      <c r="G144" s="120"/>
      <c r="H144" s="120"/>
      <c r="I144" s="120"/>
      <c r="J144" s="120"/>
      <c r="K144" s="120"/>
      <c r="L144" s="120"/>
      <c r="M144" s="67" t="s">
        <v>162</v>
      </c>
      <c r="N144" s="67" t="s">
        <v>101</v>
      </c>
      <c r="O144" s="90">
        <v>1</v>
      </c>
      <c r="P144" s="90">
        <v>0</v>
      </c>
      <c r="Q144" s="91">
        <v>1.05741</v>
      </c>
      <c r="R144" s="91">
        <v>0</v>
      </c>
      <c r="S144" s="91">
        <v>1.4315789999999999</v>
      </c>
      <c r="T144" s="92">
        <v>35.270000000000003</v>
      </c>
      <c r="U144" s="109" t="s">
        <v>4</v>
      </c>
      <c r="V144" s="51"/>
      <c r="W144" s="51"/>
      <c r="X144" s="51"/>
      <c r="Y144" s="51"/>
      <c r="Z144" s="51"/>
      <c r="AA144" s="51"/>
      <c r="AB144" s="51"/>
      <c r="AC144" s="51"/>
      <c r="AD144" s="51"/>
      <c r="AE144" s="51"/>
      <c r="AF144" s="51"/>
      <c r="AG144" s="51"/>
      <c r="AH144" s="51"/>
      <c r="AI144" s="51"/>
      <c r="AJ144" s="51"/>
      <c r="AK144" s="51"/>
    </row>
    <row r="145" spans="1:37" ht="18" customHeight="1" x14ac:dyDescent="0.3">
      <c r="A145" s="121"/>
      <c r="B145" s="120"/>
      <c r="C145" s="120"/>
      <c r="D145" s="120"/>
      <c r="E145" s="120"/>
      <c r="F145" s="120"/>
      <c r="G145" s="120"/>
      <c r="H145" s="120"/>
      <c r="I145" s="120"/>
      <c r="J145" s="120"/>
      <c r="K145" s="120"/>
      <c r="L145" s="120"/>
      <c r="M145" s="56" t="s">
        <v>162</v>
      </c>
      <c r="N145" s="56" t="s">
        <v>126</v>
      </c>
      <c r="O145" s="76">
        <v>1</v>
      </c>
      <c r="P145" s="76">
        <v>0</v>
      </c>
      <c r="Q145" s="81">
        <v>4.08</v>
      </c>
      <c r="R145" s="81">
        <v>1.66</v>
      </c>
      <c r="S145" s="81">
        <v>1.57</v>
      </c>
      <c r="T145" s="86">
        <v>37.89</v>
      </c>
      <c r="U145" s="114" t="s">
        <v>4</v>
      </c>
      <c r="V145" s="51"/>
      <c r="W145" s="51"/>
      <c r="X145" s="51"/>
      <c r="Y145" s="51"/>
      <c r="Z145" s="51"/>
      <c r="AA145" s="51"/>
      <c r="AB145" s="51"/>
      <c r="AC145" s="51"/>
      <c r="AD145" s="51"/>
      <c r="AE145" s="51"/>
      <c r="AF145" s="51"/>
      <c r="AG145" s="51"/>
      <c r="AH145" s="51"/>
      <c r="AI145" s="51"/>
      <c r="AJ145" s="51"/>
      <c r="AK145" s="51"/>
    </row>
    <row r="146" spans="1:37" ht="18" customHeight="1" x14ac:dyDescent="0.3">
      <c r="A146" s="121"/>
      <c r="B146" s="120"/>
      <c r="C146" s="120"/>
      <c r="D146" s="120"/>
      <c r="E146" s="120"/>
      <c r="F146" s="120"/>
      <c r="G146" s="120"/>
      <c r="H146" s="120"/>
      <c r="I146" s="120"/>
      <c r="J146" s="120"/>
      <c r="K146" s="120"/>
      <c r="L146" s="120"/>
      <c r="M146" s="67" t="s">
        <v>133</v>
      </c>
      <c r="N146" s="67" t="s">
        <v>126</v>
      </c>
      <c r="O146" s="90">
        <v>1</v>
      </c>
      <c r="P146" s="90">
        <v>0</v>
      </c>
      <c r="Q146" s="91">
        <v>0</v>
      </c>
      <c r="R146" s="91">
        <v>0</v>
      </c>
      <c r="S146" s="91">
        <v>0</v>
      </c>
      <c r="T146" s="92">
        <v>37.770000000000003</v>
      </c>
      <c r="U146" s="109" t="s">
        <v>4</v>
      </c>
      <c r="V146" s="51"/>
      <c r="W146" s="51"/>
      <c r="X146" s="51"/>
      <c r="Y146" s="51"/>
      <c r="Z146" s="51"/>
      <c r="AA146" s="51"/>
      <c r="AB146" s="51"/>
      <c r="AC146" s="51"/>
      <c r="AD146" s="51"/>
      <c r="AE146" s="51"/>
      <c r="AF146" s="51"/>
      <c r="AG146" s="51"/>
      <c r="AH146" s="51"/>
      <c r="AI146" s="51"/>
      <c r="AJ146" s="51"/>
      <c r="AK146" s="51"/>
    </row>
    <row r="147" spans="1:37" ht="18" customHeight="1" x14ac:dyDescent="0.3">
      <c r="A147" s="121"/>
      <c r="B147" s="120"/>
      <c r="C147" s="120"/>
      <c r="D147" s="120"/>
      <c r="E147" s="120"/>
      <c r="F147" s="120"/>
      <c r="G147" s="120"/>
      <c r="H147" s="120"/>
      <c r="I147" s="120"/>
      <c r="J147" s="120"/>
      <c r="K147" s="120"/>
      <c r="L147" s="120"/>
      <c r="M147" s="56" t="s">
        <v>164</v>
      </c>
      <c r="N147" s="56" t="s">
        <v>37</v>
      </c>
      <c r="O147" s="76">
        <v>1</v>
      </c>
      <c r="P147" s="76">
        <v>0</v>
      </c>
      <c r="Q147" s="81">
        <v>5.7606219999999997</v>
      </c>
      <c r="R147" s="81">
        <v>2.2718299000000002</v>
      </c>
      <c r="S147" s="81">
        <v>1.0560510000000001</v>
      </c>
      <c r="T147" s="86">
        <v>31.64</v>
      </c>
      <c r="U147" s="114" t="s">
        <v>5</v>
      </c>
      <c r="V147" s="51"/>
      <c r="W147" s="51"/>
      <c r="X147" s="51"/>
      <c r="Y147" s="51"/>
      <c r="Z147" s="51"/>
      <c r="AA147" s="51"/>
      <c r="AB147" s="51"/>
      <c r="AC147" s="51"/>
      <c r="AD147" s="51"/>
      <c r="AE147" s="51"/>
      <c r="AF147" s="51"/>
      <c r="AG147" s="51"/>
      <c r="AH147" s="51"/>
      <c r="AI147" s="51"/>
      <c r="AJ147" s="51"/>
      <c r="AK147" s="51"/>
    </row>
    <row r="148" spans="1:37" ht="18" customHeight="1" x14ac:dyDescent="0.3">
      <c r="A148" s="121"/>
      <c r="B148" s="120"/>
      <c r="C148" s="120"/>
      <c r="D148" s="120"/>
      <c r="E148" s="120"/>
      <c r="F148" s="120"/>
      <c r="G148" s="120"/>
      <c r="H148" s="120"/>
      <c r="I148" s="120"/>
      <c r="J148" s="120"/>
      <c r="K148" s="120"/>
      <c r="L148" s="120"/>
      <c r="M148" s="67" t="s">
        <v>165</v>
      </c>
      <c r="N148" s="67" t="s">
        <v>42</v>
      </c>
      <c r="O148" s="90">
        <v>1</v>
      </c>
      <c r="P148" s="90">
        <v>0</v>
      </c>
      <c r="Q148" s="91">
        <v>1.79053</v>
      </c>
      <c r="R148" s="91">
        <v>0.54538489999999995</v>
      </c>
      <c r="S148" s="91">
        <v>1.5</v>
      </c>
      <c r="T148" s="92">
        <v>32.14</v>
      </c>
      <c r="U148" s="109" t="s">
        <v>5</v>
      </c>
      <c r="V148" s="51"/>
      <c r="W148" s="51"/>
      <c r="X148" s="51"/>
      <c r="Y148" s="51"/>
      <c r="Z148" s="51"/>
      <c r="AA148" s="51"/>
      <c r="AB148" s="51"/>
      <c r="AC148" s="51"/>
      <c r="AD148" s="51"/>
      <c r="AE148" s="51"/>
      <c r="AF148" s="51"/>
      <c r="AG148" s="51"/>
      <c r="AH148" s="51"/>
      <c r="AI148" s="51"/>
      <c r="AJ148" s="51"/>
      <c r="AK148" s="51"/>
    </row>
    <row r="149" spans="1:37" ht="18" customHeight="1" x14ac:dyDescent="0.3">
      <c r="A149" s="121"/>
      <c r="B149" s="120"/>
      <c r="C149" s="120"/>
      <c r="D149" s="120"/>
      <c r="E149" s="120"/>
      <c r="F149" s="120"/>
      <c r="G149" s="120"/>
      <c r="H149" s="120"/>
      <c r="I149" s="120"/>
      <c r="J149" s="120"/>
      <c r="K149" s="120"/>
      <c r="L149" s="120"/>
      <c r="M149" s="56" t="s">
        <v>166</v>
      </c>
      <c r="N149" s="56" t="s">
        <v>42</v>
      </c>
      <c r="O149" s="76">
        <v>1</v>
      </c>
      <c r="P149" s="76">
        <v>0</v>
      </c>
      <c r="Q149" s="81">
        <v>0</v>
      </c>
      <c r="R149" s="81">
        <v>0</v>
      </c>
      <c r="S149" s="81">
        <v>0</v>
      </c>
      <c r="T149" s="86">
        <v>36.81</v>
      </c>
      <c r="U149" s="114" t="s">
        <v>5</v>
      </c>
      <c r="V149" s="51"/>
      <c r="W149" s="51"/>
      <c r="X149" s="51"/>
      <c r="Y149" s="51"/>
      <c r="Z149" s="51"/>
      <c r="AA149" s="51"/>
      <c r="AB149" s="51"/>
      <c r="AC149" s="51"/>
      <c r="AD149" s="51"/>
      <c r="AE149" s="51"/>
      <c r="AF149" s="51"/>
      <c r="AG149" s="51"/>
      <c r="AH149" s="51"/>
      <c r="AI149" s="51"/>
      <c r="AJ149" s="51"/>
      <c r="AK149" s="51"/>
    </row>
    <row r="150" spans="1:37" ht="18" customHeight="1" x14ac:dyDescent="0.3">
      <c r="A150" s="121"/>
      <c r="B150" s="120"/>
      <c r="C150" s="120"/>
      <c r="D150" s="120"/>
      <c r="E150" s="120"/>
      <c r="F150" s="120"/>
      <c r="G150" s="120"/>
      <c r="H150" s="120"/>
      <c r="I150" s="120"/>
      <c r="J150" s="120"/>
      <c r="K150" s="120"/>
      <c r="L150" s="120"/>
      <c r="M150" s="67" t="s">
        <v>167</v>
      </c>
      <c r="N150" s="67" t="s">
        <v>42</v>
      </c>
      <c r="O150" s="90">
        <v>1</v>
      </c>
      <c r="P150" s="90">
        <v>0</v>
      </c>
      <c r="Q150" s="91">
        <v>0</v>
      </c>
      <c r="R150" s="91">
        <v>0</v>
      </c>
      <c r="S150" s="91">
        <v>0</v>
      </c>
      <c r="T150" s="92">
        <v>36.29</v>
      </c>
      <c r="U150" s="109" t="s">
        <v>5</v>
      </c>
      <c r="V150" s="51"/>
      <c r="W150" s="51"/>
      <c r="X150" s="51"/>
      <c r="Y150" s="51"/>
      <c r="Z150" s="51"/>
      <c r="AA150" s="51"/>
      <c r="AB150" s="51"/>
      <c r="AC150" s="51"/>
      <c r="AD150" s="51"/>
      <c r="AE150" s="51"/>
      <c r="AF150" s="51"/>
      <c r="AG150" s="51"/>
      <c r="AH150" s="51"/>
      <c r="AI150" s="51"/>
      <c r="AJ150" s="51"/>
      <c r="AK150" s="51"/>
    </row>
    <row r="151" spans="1:37" ht="18" customHeight="1" x14ac:dyDescent="0.3">
      <c r="A151" s="121"/>
      <c r="B151" s="120"/>
      <c r="C151" s="120"/>
      <c r="D151" s="120"/>
      <c r="E151" s="120"/>
      <c r="F151" s="120"/>
      <c r="G151" s="120"/>
      <c r="H151" s="120"/>
      <c r="I151" s="120"/>
      <c r="J151" s="120"/>
      <c r="K151" s="120"/>
      <c r="L151" s="120"/>
      <c r="M151" s="56" t="s">
        <v>169</v>
      </c>
      <c r="N151" s="56" t="s">
        <v>50</v>
      </c>
      <c r="O151" s="76">
        <v>1</v>
      </c>
      <c r="P151" s="76">
        <v>0</v>
      </c>
      <c r="Q151" s="81">
        <v>0</v>
      </c>
      <c r="R151" s="81">
        <v>0</v>
      </c>
      <c r="S151" s="81">
        <v>0</v>
      </c>
      <c r="T151" s="86">
        <v>32.4</v>
      </c>
      <c r="U151" s="114" t="s">
        <v>5</v>
      </c>
      <c r="V151" s="51"/>
      <c r="W151" s="51"/>
      <c r="X151" s="51"/>
      <c r="Y151" s="51"/>
      <c r="Z151" s="51"/>
      <c r="AA151" s="51"/>
      <c r="AB151" s="51"/>
      <c r="AC151" s="51"/>
      <c r="AD151" s="51"/>
      <c r="AE151" s="51"/>
      <c r="AF151" s="51"/>
      <c r="AG151" s="51"/>
      <c r="AH151" s="51"/>
      <c r="AI151" s="51"/>
      <c r="AJ151" s="51"/>
      <c r="AK151" s="51"/>
    </row>
    <row r="152" spans="1:37" ht="18" customHeight="1" x14ac:dyDescent="0.3">
      <c r="A152" s="121"/>
      <c r="B152" s="120"/>
      <c r="C152" s="120"/>
      <c r="D152" s="120"/>
      <c r="E152" s="120"/>
      <c r="F152" s="120"/>
      <c r="G152" s="120"/>
      <c r="H152" s="120"/>
      <c r="I152" s="120"/>
      <c r="J152" s="120"/>
      <c r="K152" s="120"/>
      <c r="L152" s="120"/>
      <c r="M152" s="67" t="s">
        <v>170</v>
      </c>
      <c r="N152" s="67" t="s">
        <v>50</v>
      </c>
      <c r="O152" s="90">
        <v>1</v>
      </c>
      <c r="P152" s="90">
        <v>0</v>
      </c>
      <c r="Q152" s="91">
        <v>0</v>
      </c>
      <c r="R152" s="91">
        <v>0</v>
      </c>
      <c r="S152" s="91">
        <v>0</v>
      </c>
      <c r="T152" s="92">
        <v>40</v>
      </c>
      <c r="U152" s="109" t="s">
        <v>5</v>
      </c>
      <c r="V152" s="51"/>
      <c r="W152" s="51"/>
      <c r="X152" s="51"/>
      <c r="Y152" s="51"/>
      <c r="Z152" s="51"/>
      <c r="AA152" s="51"/>
      <c r="AB152" s="51"/>
      <c r="AC152" s="51"/>
      <c r="AD152" s="51"/>
      <c r="AE152" s="51"/>
      <c r="AF152" s="51"/>
      <c r="AG152" s="51"/>
      <c r="AH152" s="51"/>
      <c r="AI152" s="51"/>
      <c r="AJ152" s="51"/>
      <c r="AK152" s="51"/>
    </row>
    <row r="153" spans="1:37" ht="18" customHeight="1" x14ac:dyDescent="0.3">
      <c r="A153" s="121"/>
      <c r="B153" s="120"/>
      <c r="C153" s="120"/>
      <c r="D153" s="120"/>
      <c r="E153" s="120"/>
      <c r="F153" s="120"/>
      <c r="G153" s="120"/>
      <c r="H153" s="120"/>
      <c r="I153" s="120"/>
      <c r="J153" s="120"/>
      <c r="K153" s="120"/>
      <c r="L153" s="120"/>
      <c r="M153" s="56" t="s">
        <v>171</v>
      </c>
      <c r="N153" s="56" t="s">
        <v>50</v>
      </c>
      <c r="O153" s="76">
        <v>1</v>
      </c>
      <c r="P153" s="76">
        <v>0</v>
      </c>
      <c r="Q153" s="81">
        <v>0</v>
      </c>
      <c r="R153" s="81">
        <v>0</v>
      </c>
      <c r="S153" s="81">
        <v>0</v>
      </c>
      <c r="T153" s="86">
        <v>35.01</v>
      </c>
      <c r="U153" s="114" t="s">
        <v>5</v>
      </c>
      <c r="V153" s="51"/>
      <c r="W153" s="51"/>
      <c r="X153" s="51"/>
      <c r="Y153" s="51"/>
      <c r="Z153" s="51"/>
      <c r="AA153" s="51"/>
      <c r="AB153" s="51"/>
      <c r="AC153" s="51"/>
      <c r="AD153" s="51"/>
      <c r="AE153" s="51"/>
      <c r="AF153" s="51"/>
      <c r="AG153" s="51"/>
      <c r="AH153" s="51"/>
      <c r="AI153" s="51"/>
      <c r="AJ153" s="51"/>
      <c r="AK153" s="51"/>
    </row>
    <row r="154" spans="1:37" ht="18" customHeight="1" x14ac:dyDescent="0.3">
      <c r="A154" s="121"/>
      <c r="B154" s="120"/>
      <c r="C154" s="120"/>
      <c r="D154" s="120"/>
      <c r="E154" s="120"/>
      <c r="F154" s="120"/>
      <c r="G154" s="120"/>
      <c r="H154" s="120"/>
      <c r="I154" s="120"/>
      <c r="J154" s="120"/>
      <c r="K154" s="120"/>
      <c r="L154" s="120"/>
      <c r="M154" s="67" t="s">
        <v>172</v>
      </c>
      <c r="N154" s="67" t="s">
        <v>50</v>
      </c>
      <c r="O154" s="90">
        <v>1</v>
      </c>
      <c r="P154" s="90">
        <v>0</v>
      </c>
      <c r="Q154" s="91">
        <v>3.4230200000000002</v>
      </c>
      <c r="R154" s="91">
        <v>0.49147229999999997</v>
      </c>
      <c r="S154" s="91">
        <v>1</v>
      </c>
      <c r="T154" s="92">
        <v>33.5</v>
      </c>
      <c r="U154" s="109" t="s">
        <v>5</v>
      </c>
      <c r="V154" s="51"/>
      <c r="W154" s="51"/>
      <c r="X154" s="51"/>
      <c r="Y154" s="51"/>
      <c r="Z154" s="51"/>
      <c r="AA154" s="51"/>
      <c r="AB154" s="51"/>
      <c r="AC154" s="51"/>
      <c r="AD154" s="51"/>
      <c r="AE154" s="51"/>
      <c r="AF154" s="51"/>
      <c r="AG154" s="51"/>
      <c r="AH154" s="51"/>
      <c r="AI154" s="51"/>
      <c r="AJ154" s="51"/>
      <c r="AK154" s="51"/>
    </row>
    <row r="155" spans="1:37" ht="18" customHeight="1" x14ac:dyDescent="0.3">
      <c r="A155" s="121"/>
      <c r="B155" s="120"/>
      <c r="C155" s="120"/>
      <c r="D155" s="120"/>
      <c r="E155" s="120"/>
      <c r="F155" s="120"/>
      <c r="G155" s="120"/>
      <c r="H155" s="120"/>
      <c r="I155" s="120"/>
      <c r="J155" s="120"/>
      <c r="K155" s="120"/>
      <c r="L155" s="120"/>
      <c r="M155" s="56" t="s">
        <v>173</v>
      </c>
      <c r="N155" s="56" t="s">
        <v>50</v>
      </c>
      <c r="O155" s="76">
        <v>1</v>
      </c>
      <c r="P155" s="76">
        <v>0</v>
      </c>
      <c r="Q155" s="81">
        <v>0</v>
      </c>
      <c r="R155" s="81">
        <v>0</v>
      </c>
      <c r="S155" s="81">
        <v>0</v>
      </c>
      <c r="T155" s="86">
        <v>39.75</v>
      </c>
      <c r="U155" s="114" t="s">
        <v>5</v>
      </c>
      <c r="V155" s="51"/>
      <c r="W155" s="51"/>
      <c r="X155" s="51"/>
      <c r="Y155" s="51"/>
      <c r="Z155" s="51"/>
      <c r="AA155" s="51"/>
      <c r="AB155" s="51"/>
      <c r="AC155" s="51"/>
      <c r="AD155" s="51"/>
      <c r="AE155" s="51"/>
      <c r="AF155" s="51"/>
      <c r="AG155" s="51"/>
      <c r="AH155" s="51"/>
      <c r="AI155" s="51"/>
      <c r="AJ155" s="51"/>
      <c r="AK155" s="51"/>
    </row>
    <row r="156" spans="1:37" ht="18" customHeight="1" x14ac:dyDescent="0.3">
      <c r="A156" s="121"/>
      <c r="B156" s="120"/>
      <c r="C156" s="120"/>
      <c r="D156" s="120"/>
      <c r="E156" s="120"/>
      <c r="F156" s="120"/>
      <c r="G156" s="120"/>
      <c r="H156" s="120"/>
      <c r="I156" s="120"/>
      <c r="J156" s="120"/>
      <c r="K156" s="120"/>
      <c r="L156" s="120"/>
      <c r="M156" s="67" t="s">
        <v>174</v>
      </c>
      <c r="N156" s="67" t="s">
        <v>50</v>
      </c>
      <c r="O156" s="90">
        <v>1</v>
      </c>
      <c r="P156" s="90">
        <v>0</v>
      </c>
      <c r="Q156" s="91">
        <v>0</v>
      </c>
      <c r="R156" s="91">
        <v>0</v>
      </c>
      <c r="S156" s="91">
        <v>0</v>
      </c>
      <c r="T156" s="92">
        <v>39.119999999999997</v>
      </c>
      <c r="U156" s="109" t="s">
        <v>5</v>
      </c>
      <c r="V156" s="51"/>
      <c r="W156" s="51"/>
      <c r="X156" s="51"/>
      <c r="Y156" s="51"/>
      <c r="Z156" s="51"/>
      <c r="AA156" s="51"/>
      <c r="AB156" s="51"/>
      <c r="AC156" s="51"/>
      <c r="AD156" s="51"/>
      <c r="AE156" s="51"/>
      <c r="AF156" s="51"/>
      <c r="AG156" s="51"/>
      <c r="AH156" s="51"/>
      <c r="AI156" s="51"/>
      <c r="AJ156" s="51"/>
      <c r="AK156" s="51"/>
    </row>
    <row r="157" spans="1:37" ht="18" customHeight="1" x14ac:dyDescent="0.3">
      <c r="A157" s="121"/>
      <c r="B157" s="120"/>
      <c r="C157" s="120"/>
      <c r="D157" s="120"/>
      <c r="E157" s="120"/>
      <c r="F157" s="120"/>
      <c r="G157" s="120"/>
      <c r="H157" s="120"/>
      <c r="I157" s="120"/>
      <c r="J157" s="120"/>
      <c r="K157" s="120"/>
      <c r="L157" s="120"/>
      <c r="M157" s="56" t="s">
        <v>175</v>
      </c>
      <c r="N157" s="56" t="s">
        <v>50</v>
      </c>
      <c r="O157" s="76">
        <v>1</v>
      </c>
      <c r="P157" s="76">
        <v>0</v>
      </c>
      <c r="Q157" s="81">
        <v>0</v>
      </c>
      <c r="R157" s="81">
        <v>0</v>
      </c>
      <c r="S157" s="81">
        <v>0</v>
      </c>
      <c r="T157" s="86">
        <v>39.14</v>
      </c>
      <c r="U157" s="114" t="s">
        <v>5</v>
      </c>
      <c r="V157" s="51"/>
      <c r="W157" s="51"/>
      <c r="X157" s="51"/>
      <c r="Y157" s="51"/>
      <c r="Z157" s="51"/>
      <c r="AA157" s="51"/>
      <c r="AB157" s="51"/>
      <c r="AC157" s="51"/>
      <c r="AD157" s="51"/>
      <c r="AE157" s="51"/>
      <c r="AF157" s="51"/>
      <c r="AG157" s="51"/>
      <c r="AH157" s="51"/>
      <c r="AI157" s="51"/>
      <c r="AJ157" s="51"/>
      <c r="AK157" s="51"/>
    </row>
    <row r="158" spans="1:37" ht="18" customHeight="1" x14ac:dyDescent="0.3">
      <c r="A158" s="121"/>
      <c r="B158" s="120"/>
      <c r="C158" s="120"/>
      <c r="D158" s="120"/>
      <c r="E158" s="120"/>
      <c r="F158" s="120"/>
      <c r="G158" s="120"/>
      <c r="H158" s="120"/>
      <c r="I158" s="120"/>
      <c r="J158" s="120"/>
      <c r="K158" s="120"/>
      <c r="L158" s="120"/>
      <c r="M158" s="67" t="s">
        <v>176</v>
      </c>
      <c r="N158" s="67" t="s">
        <v>50</v>
      </c>
      <c r="O158" s="90">
        <v>1</v>
      </c>
      <c r="P158" s="90">
        <v>0</v>
      </c>
      <c r="Q158" s="91">
        <v>4.7539100000000003</v>
      </c>
      <c r="R158" s="91">
        <v>0.788968</v>
      </c>
      <c r="S158" s="91">
        <v>2.0911759999999999</v>
      </c>
      <c r="T158" s="92">
        <v>37.08</v>
      </c>
      <c r="U158" s="109" t="s">
        <v>5</v>
      </c>
      <c r="V158" s="51"/>
      <c r="W158" s="51"/>
      <c r="X158" s="51"/>
      <c r="Y158" s="51"/>
      <c r="Z158" s="51"/>
      <c r="AA158" s="51"/>
      <c r="AB158" s="51"/>
      <c r="AC158" s="51"/>
      <c r="AD158" s="51"/>
      <c r="AE158" s="51"/>
      <c r="AF158" s="51"/>
      <c r="AG158" s="51"/>
      <c r="AH158" s="51"/>
      <c r="AI158" s="51"/>
      <c r="AJ158" s="51"/>
      <c r="AK158" s="51"/>
    </row>
    <row r="159" spans="1:37" ht="18" customHeight="1" x14ac:dyDescent="0.3">
      <c r="A159" s="121"/>
      <c r="B159" s="120"/>
      <c r="C159" s="120"/>
      <c r="D159" s="120"/>
      <c r="E159" s="120"/>
      <c r="F159" s="120"/>
      <c r="G159" s="120"/>
      <c r="H159" s="120"/>
      <c r="I159" s="120"/>
      <c r="J159" s="120"/>
      <c r="K159" s="120"/>
      <c r="L159" s="120"/>
      <c r="M159" s="56" t="s">
        <v>169</v>
      </c>
      <c r="N159" s="56" t="s">
        <v>101</v>
      </c>
      <c r="O159" s="76">
        <v>1</v>
      </c>
      <c r="P159" s="76">
        <v>0</v>
      </c>
      <c r="Q159" s="81">
        <v>0.83053200000000005</v>
      </c>
      <c r="R159" s="81">
        <v>2.4929956999999998</v>
      </c>
      <c r="S159" s="81">
        <v>1.371238</v>
      </c>
      <c r="T159" s="86">
        <v>35.85</v>
      </c>
      <c r="U159" s="114" t="s">
        <v>5</v>
      </c>
      <c r="V159" s="51"/>
      <c r="W159" s="51"/>
      <c r="X159" s="51"/>
      <c r="Y159" s="51"/>
      <c r="Z159" s="51"/>
      <c r="AA159" s="51"/>
      <c r="AB159" s="51"/>
      <c r="AC159" s="51"/>
      <c r="AD159" s="51"/>
      <c r="AE159" s="51"/>
      <c r="AF159" s="51"/>
      <c r="AG159" s="51"/>
      <c r="AH159" s="51"/>
      <c r="AI159" s="51"/>
      <c r="AJ159" s="51"/>
      <c r="AK159" s="51"/>
    </row>
    <row r="160" spans="1:37" ht="18" customHeight="1" x14ac:dyDescent="0.3">
      <c r="A160" s="121"/>
      <c r="B160" s="120"/>
      <c r="C160" s="120"/>
      <c r="D160" s="120"/>
      <c r="E160" s="120"/>
      <c r="F160" s="120"/>
      <c r="G160" s="120"/>
      <c r="H160" s="120"/>
      <c r="I160" s="120"/>
      <c r="J160" s="120"/>
      <c r="K160" s="120"/>
      <c r="L160" s="120"/>
      <c r="M160" s="67" t="s">
        <v>177</v>
      </c>
      <c r="N160" s="67" t="s">
        <v>101</v>
      </c>
      <c r="O160" s="90">
        <v>1</v>
      </c>
      <c r="P160" s="90">
        <v>0</v>
      </c>
      <c r="Q160" s="91">
        <v>4.8974599999999997</v>
      </c>
      <c r="R160" s="91">
        <v>5.4089444000000002</v>
      </c>
      <c r="S160" s="91">
        <v>1.1767049999999999</v>
      </c>
      <c r="T160" s="92">
        <v>33.97</v>
      </c>
      <c r="U160" s="109" t="s">
        <v>5</v>
      </c>
      <c r="V160" s="51"/>
      <c r="W160" s="51"/>
      <c r="X160" s="51"/>
      <c r="Y160" s="51"/>
      <c r="Z160" s="51"/>
      <c r="AA160" s="51"/>
      <c r="AB160" s="51"/>
      <c r="AC160" s="51"/>
      <c r="AD160" s="51"/>
      <c r="AE160" s="51"/>
      <c r="AF160" s="51"/>
      <c r="AG160" s="51"/>
      <c r="AH160" s="51"/>
      <c r="AI160" s="51"/>
      <c r="AJ160" s="51"/>
      <c r="AK160" s="51"/>
    </row>
    <row r="161" spans="1:37" ht="18" customHeight="1" x14ac:dyDescent="0.3">
      <c r="A161" s="121"/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56" t="s">
        <v>171</v>
      </c>
      <c r="N161" s="56" t="s">
        <v>101</v>
      </c>
      <c r="O161" s="76">
        <v>1</v>
      </c>
      <c r="P161" s="76">
        <v>0</v>
      </c>
      <c r="Q161" s="81">
        <v>1.2194100000000001</v>
      </c>
      <c r="R161" s="81">
        <v>0.74399999999999999</v>
      </c>
      <c r="S161" s="81">
        <v>1.2984059999999999</v>
      </c>
      <c r="T161" s="86">
        <v>36.47</v>
      </c>
      <c r="U161" s="114" t="s">
        <v>5</v>
      </c>
      <c r="V161" s="51"/>
      <c r="W161" s="51"/>
      <c r="X161" s="51"/>
      <c r="Y161" s="51"/>
      <c r="Z161" s="51"/>
      <c r="AA161" s="51"/>
      <c r="AB161" s="51"/>
      <c r="AC161" s="51"/>
      <c r="AD161" s="51"/>
      <c r="AE161" s="51"/>
      <c r="AF161" s="51"/>
      <c r="AG161" s="51"/>
      <c r="AH161" s="51"/>
      <c r="AI161" s="51"/>
      <c r="AJ161" s="51"/>
      <c r="AK161" s="51"/>
    </row>
    <row r="162" spans="1:37" ht="18" customHeight="1" thickBot="1" x14ac:dyDescent="0.35">
      <c r="A162" s="104"/>
      <c r="B162" s="105"/>
      <c r="C162" s="105"/>
      <c r="D162" s="105"/>
      <c r="E162" s="105"/>
      <c r="F162" s="105"/>
      <c r="G162" s="105"/>
      <c r="H162" s="105"/>
      <c r="I162" s="105"/>
      <c r="J162" s="105"/>
      <c r="K162" s="105"/>
      <c r="L162" s="105"/>
      <c r="M162" s="115" t="s">
        <v>176</v>
      </c>
      <c r="N162" s="115" t="s">
        <v>101</v>
      </c>
      <c r="O162" s="116">
        <v>1</v>
      </c>
      <c r="P162" s="116">
        <v>0</v>
      </c>
      <c r="Q162" s="117">
        <v>0.34781099999999998</v>
      </c>
      <c r="R162" s="117">
        <v>0.22541939999999999</v>
      </c>
      <c r="S162" s="117">
        <v>1.7478990000000001</v>
      </c>
      <c r="T162" s="118">
        <v>34.479999999999997</v>
      </c>
      <c r="U162" s="119" t="s">
        <v>5</v>
      </c>
      <c r="V162" s="51"/>
      <c r="W162" s="51"/>
      <c r="X162" s="51"/>
      <c r="Y162" s="51"/>
      <c r="Z162" s="51"/>
      <c r="AA162" s="51"/>
      <c r="AB162" s="51"/>
      <c r="AC162" s="51"/>
      <c r="AD162" s="51"/>
      <c r="AE162" s="51"/>
      <c r="AF162" s="51"/>
      <c r="AG162" s="51"/>
      <c r="AH162" s="51"/>
      <c r="AI162" s="51"/>
      <c r="AJ162" s="51"/>
      <c r="AK162" s="51"/>
    </row>
  </sheetData>
  <mergeCells count="45">
    <mergeCell ref="X3:AC3"/>
    <mergeCell ref="X21:AB21"/>
    <mergeCell ref="X30:AA30"/>
    <mergeCell ref="AC30:AF30"/>
    <mergeCell ref="AH30:AK30"/>
    <mergeCell ref="M119:U119"/>
    <mergeCell ref="X39:AA39"/>
    <mergeCell ref="AC39:AF39"/>
    <mergeCell ref="X28:AK28"/>
    <mergeCell ref="AC29:AF29"/>
    <mergeCell ref="AH29:AK29"/>
    <mergeCell ref="X29:AA29"/>
    <mergeCell ref="X38:AA38"/>
    <mergeCell ref="AC38:AF38"/>
    <mergeCell ref="M43:U43"/>
    <mergeCell ref="M47:U47"/>
    <mergeCell ref="M52:U52"/>
    <mergeCell ref="M64:U64"/>
    <mergeCell ref="M112:U112"/>
    <mergeCell ref="A2:E2"/>
    <mergeCell ref="M12:U12"/>
    <mergeCell ref="M15:U15"/>
    <mergeCell ref="M23:U23"/>
    <mergeCell ref="M30:U30"/>
    <mergeCell ref="A23:I23"/>
    <mergeCell ref="A24:B24"/>
    <mergeCell ref="A12:I12"/>
    <mergeCell ref="A13:B13"/>
    <mergeCell ref="C13:F13"/>
    <mergeCell ref="H13:I13"/>
    <mergeCell ref="A3:E3"/>
    <mergeCell ref="A112:I112"/>
    <mergeCell ref="A113:B113"/>
    <mergeCell ref="C113:F113"/>
    <mergeCell ref="H113:I113"/>
    <mergeCell ref="C24:F24"/>
    <mergeCell ref="H24:I24"/>
    <mergeCell ref="A52:I52"/>
    <mergeCell ref="A53:B53"/>
    <mergeCell ref="C53:F53"/>
    <mergeCell ref="H53:I53"/>
    <mergeCell ref="A43:I43"/>
    <mergeCell ref="A44:B44"/>
    <mergeCell ref="C44:F44"/>
    <mergeCell ref="H44:I44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142D9-F90D-4DD3-A07C-03C16B1FC116}">
  <dimension ref="A2:I117"/>
  <sheetViews>
    <sheetView tabSelected="1" zoomScale="54" zoomScaleNormal="70" workbookViewId="0">
      <selection activeCell="O24" sqref="O24"/>
    </sheetView>
  </sheetViews>
  <sheetFormatPr defaultRowHeight="14.4" x14ac:dyDescent="0.3"/>
  <cols>
    <col min="1" max="2" width="19.44140625" customWidth="1"/>
    <col min="3" max="3" width="23.109375" customWidth="1"/>
    <col min="4" max="5" width="18.5546875" customWidth="1"/>
    <col min="6" max="6" width="19.44140625" customWidth="1"/>
    <col min="7" max="7" width="17.5546875" customWidth="1"/>
    <col min="8" max="8" width="21.33203125" customWidth="1"/>
    <col min="9" max="9" width="33.77734375" style="277" customWidth="1"/>
  </cols>
  <sheetData>
    <row r="2" spans="1:9" ht="31.95" customHeight="1" x14ac:dyDescent="0.3">
      <c r="A2" s="225" t="s">
        <v>620</v>
      </c>
      <c r="B2" s="225"/>
      <c r="C2" s="225"/>
      <c r="D2" s="225"/>
      <c r="E2" s="225"/>
      <c r="F2" s="225"/>
      <c r="G2" s="225"/>
      <c r="H2" s="225"/>
      <c r="I2" s="225"/>
    </row>
    <row r="3" spans="1:9" ht="24" customHeight="1" x14ac:dyDescent="0.3">
      <c r="A3" s="222" t="s">
        <v>20</v>
      </c>
      <c r="B3" s="222" t="s">
        <v>144</v>
      </c>
      <c r="C3" s="220" t="s">
        <v>618</v>
      </c>
      <c r="D3" s="221"/>
      <c r="E3" s="220" t="s">
        <v>619</v>
      </c>
      <c r="F3" s="224"/>
      <c r="G3" s="224"/>
      <c r="H3" s="224"/>
      <c r="I3" s="221"/>
    </row>
    <row r="4" spans="1:9" ht="34.049999999999997" customHeight="1" x14ac:dyDescent="0.3">
      <c r="A4" s="223"/>
      <c r="B4" s="223"/>
      <c r="C4" s="15" t="s">
        <v>21</v>
      </c>
      <c r="D4" s="15" t="s">
        <v>627</v>
      </c>
      <c r="E4" s="15" t="s">
        <v>624</v>
      </c>
      <c r="F4" s="15" t="s">
        <v>625</v>
      </c>
      <c r="G4" s="15" t="s">
        <v>108</v>
      </c>
      <c r="H4" s="15" t="s">
        <v>626</v>
      </c>
      <c r="I4" s="15" t="s">
        <v>623</v>
      </c>
    </row>
    <row r="5" spans="1:9" ht="49.2" customHeight="1" x14ac:dyDescent="0.3">
      <c r="A5" s="42" t="s">
        <v>121</v>
      </c>
      <c r="B5" s="18" t="s">
        <v>4</v>
      </c>
      <c r="C5" s="42" t="s">
        <v>101</v>
      </c>
      <c r="D5" s="145" t="s">
        <v>621</v>
      </c>
      <c r="E5" s="147" t="s">
        <v>628</v>
      </c>
      <c r="F5" s="141">
        <v>99.96</v>
      </c>
      <c r="G5" s="143">
        <v>206067.16</v>
      </c>
      <c r="H5" s="143">
        <v>24845.37</v>
      </c>
      <c r="I5" s="150" t="e" vm="1">
        <v>#VALUE!</v>
      </c>
    </row>
    <row r="6" spans="1:9" ht="49.2" customHeight="1" x14ac:dyDescent="0.3">
      <c r="A6" s="21" t="s">
        <v>122</v>
      </c>
      <c r="B6" s="21" t="s">
        <v>119</v>
      </c>
      <c r="C6" s="21" t="s">
        <v>27</v>
      </c>
      <c r="D6" s="146" t="s">
        <v>621</v>
      </c>
      <c r="E6" s="146" t="s">
        <v>659</v>
      </c>
      <c r="F6" s="142">
        <v>97.54</v>
      </c>
      <c r="G6" s="144">
        <v>1605.6</v>
      </c>
      <c r="H6" s="144">
        <v>155.97999999999999</v>
      </c>
      <c r="I6" s="151" t="e" vm="2">
        <v>#VALUE!</v>
      </c>
    </row>
    <row r="7" spans="1:9" ht="49.2" customHeight="1" x14ac:dyDescent="0.3">
      <c r="A7" s="42" t="s">
        <v>132</v>
      </c>
      <c r="B7" s="18" t="s">
        <v>119</v>
      </c>
      <c r="C7" s="42" t="s">
        <v>27</v>
      </c>
      <c r="D7" s="145" t="s">
        <v>621</v>
      </c>
      <c r="E7" s="147" t="s">
        <v>660</v>
      </c>
      <c r="F7" s="141">
        <v>11.03</v>
      </c>
      <c r="G7" s="143">
        <v>0.53</v>
      </c>
      <c r="H7" s="143">
        <v>1.93</v>
      </c>
      <c r="I7" s="150" t="e" vm="3">
        <v>#VALUE!</v>
      </c>
    </row>
    <row r="8" spans="1:9" ht="49.2" customHeight="1" x14ac:dyDescent="0.3">
      <c r="A8" s="21" t="s">
        <v>123</v>
      </c>
      <c r="B8" s="21" t="s">
        <v>118</v>
      </c>
      <c r="C8" s="21" t="s">
        <v>27</v>
      </c>
      <c r="D8" s="146" t="s">
        <v>621</v>
      </c>
      <c r="E8" s="146" t="s">
        <v>629</v>
      </c>
      <c r="F8" s="142">
        <v>71.66</v>
      </c>
      <c r="G8" s="144">
        <v>1392.82</v>
      </c>
      <c r="H8" s="144">
        <v>32.9</v>
      </c>
      <c r="I8" s="151" t="e" vm="4">
        <v>#VALUE!</v>
      </c>
    </row>
    <row r="9" spans="1:9" ht="83.4" customHeight="1" x14ac:dyDescent="0.3">
      <c r="A9" s="42" t="s">
        <v>124</v>
      </c>
      <c r="B9" s="18" t="s">
        <v>145</v>
      </c>
      <c r="C9" s="42" t="s">
        <v>37</v>
      </c>
      <c r="D9" s="145" t="s">
        <v>621</v>
      </c>
      <c r="E9" s="147" t="s">
        <v>630</v>
      </c>
      <c r="F9" s="141">
        <v>99.99</v>
      </c>
      <c r="G9" s="143">
        <v>44688.2</v>
      </c>
      <c r="H9" s="143">
        <v>3902.96</v>
      </c>
      <c r="I9" s="150" t="e" vm="5">
        <v>#VALUE!</v>
      </c>
    </row>
    <row r="10" spans="1:9" ht="83.4" customHeight="1" x14ac:dyDescent="0.3">
      <c r="A10" s="21" t="s">
        <v>134</v>
      </c>
      <c r="B10" s="21" t="s">
        <v>145</v>
      </c>
      <c r="C10" s="21" t="s">
        <v>37</v>
      </c>
      <c r="D10" s="146" t="s">
        <v>621</v>
      </c>
      <c r="E10" s="146" t="s">
        <v>631</v>
      </c>
      <c r="F10" s="142">
        <v>43.71</v>
      </c>
      <c r="G10" s="144">
        <v>20.309999999999999</v>
      </c>
      <c r="H10" s="144">
        <v>2.5299999999999998</v>
      </c>
      <c r="I10" s="151" t="e" vm="6">
        <v>#VALUE!</v>
      </c>
    </row>
    <row r="11" spans="1:9" ht="83.4" customHeight="1" x14ac:dyDescent="0.3">
      <c r="A11" s="42" t="s">
        <v>135</v>
      </c>
      <c r="B11" s="18" t="s">
        <v>145</v>
      </c>
      <c r="C11" s="42" t="s">
        <v>37</v>
      </c>
      <c r="D11" s="145" t="s">
        <v>621</v>
      </c>
      <c r="E11" s="147" t="s">
        <v>633</v>
      </c>
      <c r="F11" s="141">
        <v>31.82</v>
      </c>
      <c r="G11" s="143">
        <v>261.18611099999998</v>
      </c>
      <c r="H11" s="143">
        <v>2.7408090000000001</v>
      </c>
      <c r="I11" s="150" t="e" vm="7">
        <v>#VALUE!</v>
      </c>
    </row>
    <row r="12" spans="1:9" ht="83.4" customHeight="1" x14ac:dyDescent="0.3">
      <c r="A12" s="21" t="s">
        <v>136</v>
      </c>
      <c r="B12" s="21" t="s">
        <v>145</v>
      </c>
      <c r="C12" s="21" t="s">
        <v>37</v>
      </c>
      <c r="D12" s="146" t="s">
        <v>621</v>
      </c>
      <c r="E12" s="146" t="s">
        <v>632</v>
      </c>
      <c r="F12" s="142">
        <v>24.744990000000001</v>
      </c>
      <c r="G12" s="144">
        <v>44.638711999999998</v>
      </c>
      <c r="H12" s="144">
        <v>1.8997630000000001</v>
      </c>
      <c r="I12" s="151" t="e" vm="8">
        <v>#VALUE!</v>
      </c>
    </row>
    <row r="13" spans="1:9" ht="49.2" customHeight="1" x14ac:dyDescent="0.3">
      <c r="A13" s="42" t="s">
        <v>125</v>
      </c>
      <c r="B13" s="18" t="s">
        <v>4</v>
      </c>
      <c r="C13" s="42" t="s">
        <v>126</v>
      </c>
      <c r="D13" s="145" t="s">
        <v>621</v>
      </c>
      <c r="E13" s="147" t="s">
        <v>259</v>
      </c>
      <c r="F13" s="141">
        <v>100</v>
      </c>
      <c r="G13" s="143">
        <v>598982.38</v>
      </c>
      <c r="H13" s="143">
        <v>107278.02</v>
      </c>
      <c r="I13" s="150" t="e" vm="9">
        <v>#VALUE!</v>
      </c>
    </row>
    <row r="14" spans="1:9" ht="49.2" customHeight="1" x14ac:dyDescent="0.3">
      <c r="A14" s="21" t="s">
        <v>137</v>
      </c>
      <c r="B14" s="21" t="s">
        <v>4</v>
      </c>
      <c r="C14" s="21" t="s">
        <v>126</v>
      </c>
      <c r="D14" s="146" t="s">
        <v>621</v>
      </c>
      <c r="E14" s="146" t="s">
        <v>260</v>
      </c>
      <c r="F14" s="142">
        <v>12.83</v>
      </c>
      <c r="G14" s="144">
        <v>3.23</v>
      </c>
      <c r="H14" s="144">
        <v>1.42</v>
      </c>
      <c r="I14" s="151" t="e" vm="10">
        <v>#VALUE!</v>
      </c>
    </row>
    <row r="15" spans="1:9" ht="49.2" customHeight="1" x14ac:dyDescent="0.3">
      <c r="A15" s="42" t="s">
        <v>138</v>
      </c>
      <c r="B15" s="18" t="s">
        <v>119</v>
      </c>
      <c r="C15" s="42" t="s">
        <v>126</v>
      </c>
      <c r="D15" s="145" t="s">
        <v>621</v>
      </c>
      <c r="E15" s="147" t="s">
        <v>261</v>
      </c>
      <c r="F15" s="141">
        <v>35.69</v>
      </c>
      <c r="G15" s="143">
        <v>16.600000000000001</v>
      </c>
      <c r="H15" s="143">
        <v>3.21</v>
      </c>
      <c r="I15" s="150" t="e" vm="11">
        <v>#VALUE!</v>
      </c>
    </row>
    <row r="16" spans="1:9" ht="49.2" customHeight="1" x14ac:dyDescent="0.3">
      <c r="A16" s="21" t="s">
        <v>139</v>
      </c>
      <c r="B16" s="21" t="s">
        <v>119</v>
      </c>
      <c r="C16" s="21" t="s">
        <v>126</v>
      </c>
      <c r="D16" s="146" t="s">
        <v>621</v>
      </c>
      <c r="E16" s="146" t="s">
        <v>259</v>
      </c>
      <c r="F16" s="142">
        <v>54.59</v>
      </c>
      <c r="G16" s="144">
        <v>23.03</v>
      </c>
      <c r="H16" s="144">
        <v>7.07</v>
      </c>
      <c r="I16" s="151" t="e" vm="12">
        <v>#VALUE!</v>
      </c>
    </row>
    <row r="17" spans="1:9" ht="49.2" customHeight="1" x14ac:dyDescent="0.3">
      <c r="A17" s="42" t="s">
        <v>142</v>
      </c>
      <c r="B17" s="18" t="s">
        <v>118</v>
      </c>
      <c r="C17" s="42" t="s">
        <v>50</v>
      </c>
      <c r="D17" s="145" t="s">
        <v>621</v>
      </c>
      <c r="E17" s="147" t="s">
        <v>247</v>
      </c>
      <c r="F17" s="141">
        <v>31.68</v>
      </c>
      <c r="G17" s="143">
        <v>12.67</v>
      </c>
      <c r="H17" s="143">
        <v>2.8</v>
      </c>
      <c r="I17" s="150" t="e" vm="13">
        <v>#VALUE!</v>
      </c>
    </row>
    <row r="18" spans="1:9" ht="49.2" customHeight="1" x14ac:dyDescent="0.3">
      <c r="A18" s="21" t="s">
        <v>28</v>
      </c>
      <c r="B18" s="21" t="s">
        <v>145</v>
      </c>
      <c r="C18" s="21" t="s">
        <v>50</v>
      </c>
      <c r="D18" s="146" t="s">
        <v>621</v>
      </c>
      <c r="E18" s="146" t="s">
        <v>246</v>
      </c>
      <c r="F18" s="142">
        <v>88.13</v>
      </c>
      <c r="G18" s="144">
        <v>1183.5</v>
      </c>
      <c r="H18" s="144">
        <v>44.43</v>
      </c>
      <c r="I18" s="151" t="e" vm="14">
        <v>#VALUE!</v>
      </c>
    </row>
    <row r="19" spans="1:9" ht="49.2" customHeight="1" x14ac:dyDescent="0.3">
      <c r="A19" s="42" t="s">
        <v>33</v>
      </c>
      <c r="B19" s="18" t="s">
        <v>145</v>
      </c>
      <c r="C19" s="42" t="s">
        <v>50</v>
      </c>
      <c r="D19" s="145" t="s">
        <v>621</v>
      </c>
      <c r="E19" s="147" t="s">
        <v>246</v>
      </c>
      <c r="F19" s="141">
        <v>69.03</v>
      </c>
      <c r="G19" s="143">
        <v>1408.07</v>
      </c>
      <c r="H19" s="143">
        <v>23.03</v>
      </c>
      <c r="I19" s="150" t="e" vm="15">
        <v>#VALUE!</v>
      </c>
    </row>
    <row r="20" spans="1:9" ht="49.2" customHeight="1" x14ac:dyDescent="0.3">
      <c r="A20" s="21" t="s">
        <v>93</v>
      </c>
      <c r="B20" s="21" t="s">
        <v>145</v>
      </c>
      <c r="C20" s="21" t="s">
        <v>50</v>
      </c>
      <c r="D20" s="146" t="s">
        <v>621</v>
      </c>
      <c r="E20" s="146" t="s">
        <v>247</v>
      </c>
      <c r="F20" s="142">
        <v>89.58</v>
      </c>
      <c r="G20" s="144">
        <v>10542.01</v>
      </c>
      <c r="H20" s="144">
        <v>169.96</v>
      </c>
      <c r="I20" s="151" t="e" vm="16">
        <v>#VALUE!</v>
      </c>
    </row>
    <row r="21" spans="1:9" ht="49.2" customHeight="1" x14ac:dyDescent="0.3">
      <c r="A21" s="42" t="s">
        <v>89</v>
      </c>
      <c r="B21" s="18" t="s">
        <v>145</v>
      </c>
      <c r="C21" s="42" t="s">
        <v>50</v>
      </c>
      <c r="D21" s="145" t="s">
        <v>621</v>
      </c>
      <c r="E21" s="147" t="s">
        <v>636</v>
      </c>
      <c r="F21" s="141">
        <v>64.349999999999994</v>
      </c>
      <c r="G21" s="143">
        <v>6541.0259999999998</v>
      </c>
      <c r="H21" s="143">
        <v>373.89940000000001</v>
      </c>
      <c r="I21" s="150" t="e" vm="17">
        <v>#VALUE!</v>
      </c>
    </row>
    <row r="22" spans="1:9" ht="49.2" customHeight="1" x14ac:dyDescent="0.3">
      <c r="A22" s="21" t="s">
        <v>129</v>
      </c>
      <c r="B22" s="21" t="s">
        <v>145</v>
      </c>
      <c r="C22" s="21" t="s">
        <v>50</v>
      </c>
      <c r="D22" s="146" t="s">
        <v>621</v>
      </c>
      <c r="E22" s="146" t="s">
        <v>637</v>
      </c>
      <c r="F22" s="142">
        <v>29.11</v>
      </c>
      <c r="G22" s="144">
        <v>201.17</v>
      </c>
      <c r="H22" s="144">
        <v>11.29</v>
      </c>
      <c r="I22" s="151" t="e" vm="18">
        <v>#VALUE!</v>
      </c>
    </row>
    <row r="23" spans="1:9" ht="49.2" customHeight="1" x14ac:dyDescent="0.3">
      <c r="A23" s="42" t="s">
        <v>34</v>
      </c>
      <c r="B23" s="18" t="s">
        <v>145</v>
      </c>
      <c r="C23" s="42" t="s">
        <v>50</v>
      </c>
      <c r="D23" s="145" t="s">
        <v>621</v>
      </c>
      <c r="E23" s="147" t="s">
        <v>636</v>
      </c>
      <c r="F23" s="141">
        <v>93.330500000000001</v>
      </c>
      <c r="G23" s="143">
        <v>2186.89293</v>
      </c>
      <c r="H23" s="143">
        <v>134.331985</v>
      </c>
      <c r="I23" s="150" t="e" vm="19">
        <v>#VALUE!</v>
      </c>
    </row>
    <row r="24" spans="1:9" ht="49.2" customHeight="1" x14ac:dyDescent="0.3">
      <c r="A24" s="21" t="s">
        <v>143</v>
      </c>
      <c r="B24" s="21" t="s">
        <v>118</v>
      </c>
      <c r="C24" s="21" t="s">
        <v>50</v>
      </c>
      <c r="D24" s="146" t="s">
        <v>621</v>
      </c>
      <c r="E24" s="146" t="s">
        <v>246</v>
      </c>
      <c r="F24" s="142">
        <v>25.11</v>
      </c>
      <c r="G24" s="144">
        <v>34.22</v>
      </c>
      <c r="H24" s="144">
        <v>2.56</v>
      </c>
      <c r="I24" s="151" t="e" vm="20">
        <v>#VALUE!</v>
      </c>
    </row>
    <row r="25" spans="1:9" ht="49.2" customHeight="1" x14ac:dyDescent="0.3">
      <c r="A25" s="42" t="s">
        <v>130</v>
      </c>
      <c r="B25" s="18" t="s">
        <v>119</v>
      </c>
      <c r="C25" s="42" t="s">
        <v>50</v>
      </c>
      <c r="D25" s="145" t="s">
        <v>621</v>
      </c>
      <c r="E25" s="147" t="s">
        <v>634</v>
      </c>
      <c r="F25" s="141">
        <v>86.12</v>
      </c>
      <c r="G25" s="143">
        <v>564.76</v>
      </c>
      <c r="H25" s="143">
        <v>252.29</v>
      </c>
      <c r="I25" s="150" t="e" vm="21">
        <v>#VALUE!</v>
      </c>
    </row>
    <row r="26" spans="1:9" ht="49.2" customHeight="1" x14ac:dyDescent="0.3">
      <c r="A26" s="21" t="s">
        <v>140</v>
      </c>
      <c r="B26" s="21" t="s">
        <v>118</v>
      </c>
      <c r="C26" s="21" t="s">
        <v>42</v>
      </c>
      <c r="D26" s="146" t="s">
        <v>621</v>
      </c>
      <c r="E26" s="146" t="s">
        <v>635</v>
      </c>
      <c r="F26" s="142">
        <v>44</v>
      </c>
      <c r="G26" s="144">
        <v>355.77319999999997</v>
      </c>
      <c r="H26" s="144">
        <v>6.4102329999999998</v>
      </c>
      <c r="I26" s="151" t="e" vm="22">
        <v>#VALUE!</v>
      </c>
    </row>
    <row r="27" spans="1:9" ht="49.2" customHeight="1" x14ac:dyDescent="0.3">
      <c r="A27" s="42" t="s">
        <v>141</v>
      </c>
      <c r="B27" s="18" t="s">
        <v>118</v>
      </c>
      <c r="C27" s="42" t="s">
        <v>42</v>
      </c>
      <c r="D27" s="145" t="s">
        <v>621</v>
      </c>
      <c r="E27" s="147" t="s">
        <v>635</v>
      </c>
      <c r="F27" s="141">
        <v>50.44</v>
      </c>
      <c r="G27" s="143">
        <v>2396.56</v>
      </c>
      <c r="H27" s="143">
        <v>9.6415240000000004</v>
      </c>
      <c r="I27" s="150" t="e" vm="23">
        <v>#VALUE!</v>
      </c>
    </row>
    <row r="50" ht="20.399999999999999" customHeight="1" x14ac:dyDescent="0.3"/>
    <row r="51" ht="14.4" customHeight="1" x14ac:dyDescent="0.3"/>
    <row r="52" ht="14.4" customHeight="1" x14ac:dyDescent="0.3"/>
    <row r="53" ht="14.4" customHeight="1" x14ac:dyDescent="0.3"/>
    <row r="54" ht="14.4" customHeight="1" x14ac:dyDescent="0.3"/>
    <row r="55" ht="14.4" customHeight="1" x14ac:dyDescent="0.3"/>
    <row r="56" ht="14.4" customHeight="1" x14ac:dyDescent="0.3"/>
    <row r="57" ht="14.4" customHeight="1" x14ac:dyDescent="0.3"/>
    <row r="58" ht="14.4" customHeight="1" x14ac:dyDescent="0.3"/>
    <row r="59" ht="14.4" customHeight="1" x14ac:dyDescent="0.3"/>
    <row r="60" ht="14.4" customHeight="1" x14ac:dyDescent="0.3"/>
    <row r="61" ht="20.399999999999999" customHeight="1" x14ac:dyDescent="0.3"/>
    <row r="62" ht="20.399999999999999" customHeight="1" x14ac:dyDescent="0.3"/>
    <row r="63" ht="14.4" customHeight="1" x14ac:dyDescent="0.3"/>
    <row r="64" ht="14.4" customHeight="1" x14ac:dyDescent="0.3"/>
    <row r="65" ht="14.4" customHeight="1" x14ac:dyDescent="0.3"/>
    <row r="66" ht="14.4" customHeight="1" x14ac:dyDescent="0.3"/>
    <row r="67" ht="14.4" customHeight="1" x14ac:dyDescent="0.3"/>
    <row r="68" ht="20.399999999999999" customHeight="1" x14ac:dyDescent="0.3"/>
    <row r="69" ht="14.4" customHeight="1" x14ac:dyDescent="0.3"/>
    <row r="70" ht="14.4" customHeight="1" x14ac:dyDescent="0.3"/>
    <row r="71" ht="14.4" customHeight="1" x14ac:dyDescent="0.3"/>
    <row r="72" ht="14.4" customHeight="1" x14ac:dyDescent="0.3"/>
    <row r="73" ht="14.4" customHeight="1" x14ac:dyDescent="0.3"/>
    <row r="74" ht="14.4" customHeight="1" x14ac:dyDescent="0.3"/>
    <row r="75" ht="14.4" customHeight="1" x14ac:dyDescent="0.3"/>
    <row r="76" ht="14.4" customHeight="1" x14ac:dyDescent="0.3"/>
    <row r="77" ht="14.4" customHeight="1" x14ac:dyDescent="0.3"/>
    <row r="78" ht="14.4" customHeight="1" x14ac:dyDescent="0.3"/>
    <row r="79" ht="14.4" customHeight="1" x14ac:dyDescent="0.3"/>
    <row r="80" ht="14.4" customHeight="1" x14ac:dyDescent="0.3"/>
    <row r="81" ht="14.4" customHeight="1" x14ac:dyDescent="0.3"/>
    <row r="82" ht="14.4" customHeight="1" x14ac:dyDescent="0.3"/>
    <row r="83" ht="14.4" customHeight="1" x14ac:dyDescent="0.3"/>
    <row r="84" ht="20.399999999999999" customHeight="1" x14ac:dyDescent="0.3"/>
    <row r="85" ht="20.399999999999999" customHeight="1" x14ac:dyDescent="0.3"/>
    <row r="86" ht="20.399999999999999" customHeight="1" x14ac:dyDescent="0.3"/>
    <row r="87" ht="20.399999999999999" customHeight="1" x14ac:dyDescent="0.3"/>
    <row r="88" ht="14.4" customHeight="1" x14ac:dyDescent="0.3"/>
    <row r="89" ht="14.4" customHeight="1" x14ac:dyDescent="0.3"/>
    <row r="90" ht="14.4" customHeight="1" x14ac:dyDescent="0.3"/>
    <row r="91" ht="14.4" customHeight="1" x14ac:dyDescent="0.3"/>
    <row r="92" ht="14.4" customHeight="1" x14ac:dyDescent="0.3"/>
    <row r="93" ht="14.4" customHeight="1" x14ac:dyDescent="0.3"/>
    <row r="94" ht="14.4" customHeight="1" x14ac:dyDescent="0.3"/>
    <row r="95" ht="14.4" customHeight="1" x14ac:dyDescent="0.3"/>
    <row r="96" ht="14.4" customHeight="1" x14ac:dyDescent="0.3"/>
    <row r="97" ht="14.4" customHeight="1" x14ac:dyDescent="0.3"/>
    <row r="98" ht="14.4" customHeight="1" x14ac:dyDescent="0.3"/>
    <row r="99" ht="14.4" customHeight="1" x14ac:dyDescent="0.3"/>
    <row r="100" ht="14.4" customHeight="1" x14ac:dyDescent="0.3"/>
    <row r="101" ht="14.4" customHeight="1" x14ac:dyDescent="0.3"/>
    <row r="102" ht="20.399999999999999" customHeight="1" x14ac:dyDescent="0.3"/>
    <row r="103" ht="20.399999999999999" customHeight="1" x14ac:dyDescent="0.3"/>
    <row r="104" ht="14.4" customHeight="1" x14ac:dyDescent="0.3"/>
    <row r="105" ht="14.4" customHeight="1" x14ac:dyDescent="0.3"/>
    <row r="106" ht="14.4" customHeight="1" x14ac:dyDescent="0.3"/>
    <row r="107" ht="14.4" customHeight="1" x14ac:dyDescent="0.3"/>
    <row r="108" ht="14.4" customHeight="1" x14ac:dyDescent="0.3"/>
    <row r="109" ht="14.4" customHeight="1" x14ac:dyDescent="0.3"/>
    <row r="110" ht="20.399999999999999" customHeight="1" x14ac:dyDescent="0.3"/>
    <row r="111" ht="20.399999999999999" customHeight="1" x14ac:dyDescent="0.3"/>
    <row r="112" ht="14.4" customHeight="1" x14ac:dyDescent="0.3"/>
    <row r="113" ht="14.4" customHeight="1" x14ac:dyDescent="0.3"/>
    <row r="114" ht="14.4" customHeight="1" x14ac:dyDescent="0.3"/>
    <row r="115" ht="14.4" customHeight="1" x14ac:dyDescent="0.3"/>
    <row r="116" ht="14.4" customHeight="1" x14ac:dyDescent="0.3"/>
    <row r="117" ht="14.4" customHeight="1" x14ac:dyDescent="0.3"/>
  </sheetData>
  <autoFilter ref="A4:H117" xr:uid="{D01142D9-F90D-4DD3-A07C-03C16B1FC116}">
    <sortState xmlns:xlrd2="http://schemas.microsoft.com/office/spreadsheetml/2017/richdata2" ref="A6:I117">
      <sortCondition ref="F4:F117"/>
    </sortState>
  </autoFilter>
  <mergeCells count="5">
    <mergeCell ref="A3:A4"/>
    <mergeCell ref="A2:I2"/>
    <mergeCell ref="C3:D3"/>
    <mergeCell ref="B3:B4"/>
    <mergeCell ref="E3:I3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7D1DBA-A54F-488C-8D52-5C1C6FE1411C}">
  <dimension ref="A1:I104"/>
  <sheetViews>
    <sheetView topLeftCell="A88" zoomScale="51" zoomScaleNormal="40" workbookViewId="0">
      <selection activeCell="P36" sqref="P36"/>
    </sheetView>
  </sheetViews>
  <sheetFormatPr defaultRowHeight="14.4" x14ac:dyDescent="0.3"/>
  <cols>
    <col min="1" max="1" width="16.88671875" customWidth="1"/>
    <col min="2" max="2" width="18.88671875" customWidth="1"/>
    <col min="3" max="3" width="24.33203125" customWidth="1"/>
    <col min="4" max="4" width="14.77734375" customWidth="1"/>
    <col min="5" max="5" width="24.33203125" customWidth="1"/>
    <col min="6" max="8" width="22" customWidth="1"/>
    <col min="9" max="9" width="37.5546875" customWidth="1"/>
  </cols>
  <sheetData>
    <row r="1" spans="1:9" ht="21" x14ac:dyDescent="0.3">
      <c r="A1" s="225" t="s">
        <v>643</v>
      </c>
      <c r="B1" s="225"/>
      <c r="C1" s="225"/>
      <c r="D1" s="225"/>
      <c r="E1" s="225"/>
      <c r="F1" s="225"/>
      <c r="G1" s="225"/>
      <c r="H1" s="225"/>
      <c r="I1" s="225"/>
    </row>
    <row r="2" spans="1:9" x14ac:dyDescent="0.3">
      <c r="A2" s="222" t="s">
        <v>20</v>
      </c>
      <c r="B2" s="222" t="s">
        <v>144</v>
      </c>
      <c r="C2" s="220" t="s">
        <v>640</v>
      </c>
      <c r="D2" s="221"/>
      <c r="E2" s="220" t="s">
        <v>641</v>
      </c>
      <c r="F2" s="224"/>
      <c r="G2" s="224"/>
      <c r="H2" s="224"/>
      <c r="I2" s="221"/>
    </row>
    <row r="3" spans="1:9" ht="27.6" x14ac:dyDescent="0.3">
      <c r="A3" s="223"/>
      <c r="B3" s="223"/>
      <c r="C3" s="15" t="s">
        <v>21</v>
      </c>
      <c r="D3" s="15" t="s">
        <v>627</v>
      </c>
      <c r="E3" s="15" t="s">
        <v>624</v>
      </c>
      <c r="F3" s="15" t="s">
        <v>625</v>
      </c>
      <c r="G3" s="15" t="s">
        <v>108</v>
      </c>
      <c r="H3" s="15" t="s">
        <v>626</v>
      </c>
      <c r="I3" s="15" t="s">
        <v>623</v>
      </c>
    </row>
    <row r="4" spans="1:9" ht="35.4" customHeight="1" x14ac:dyDescent="0.3">
      <c r="A4" s="42" t="s">
        <v>160</v>
      </c>
      <c r="B4" s="18" t="s">
        <v>4</v>
      </c>
      <c r="C4" s="42" t="s">
        <v>101</v>
      </c>
      <c r="D4" s="145">
        <v>33.5</v>
      </c>
      <c r="E4" s="141" t="s">
        <v>644</v>
      </c>
      <c r="F4" s="141">
        <v>23.06</v>
      </c>
      <c r="G4" s="143">
        <v>4.1900000000000004</v>
      </c>
      <c r="H4" s="143">
        <v>2.02</v>
      </c>
      <c r="I4" s="148" t="e" vm="24">
        <v>#VALUE!</v>
      </c>
    </row>
    <row r="5" spans="1:9" ht="35.4" customHeight="1" x14ac:dyDescent="0.3">
      <c r="A5" s="21" t="s">
        <v>161</v>
      </c>
      <c r="B5" s="21" t="s">
        <v>4</v>
      </c>
      <c r="C5" s="21" t="s">
        <v>101</v>
      </c>
      <c r="D5" s="146">
        <v>34.6</v>
      </c>
      <c r="E5" s="142" t="s">
        <v>644</v>
      </c>
      <c r="F5" s="142">
        <v>15.95</v>
      </c>
      <c r="G5" s="144">
        <v>15.1</v>
      </c>
      <c r="H5" s="144">
        <v>2.2400000000000002</v>
      </c>
      <c r="I5" s="149" t="e" vm="25">
        <v>#VALUE!</v>
      </c>
    </row>
    <row r="6" spans="1:9" ht="35.4" customHeight="1" x14ac:dyDescent="0.3">
      <c r="A6" s="42" t="s">
        <v>131</v>
      </c>
      <c r="B6" s="18" t="s">
        <v>4</v>
      </c>
      <c r="C6" s="42" t="s">
        <v>101</v>
      </c>
      <c r="D6" s="145">
        <v>34.94</v>
      </c>
      <c r="E6" s="141" t="s">
        <v>628</v>
      </c>
      <c r="F6" s="141">
        <v>1.59</v>
      </c>
      <c r="G6" s="143">
        <v>3.46</v>
      </c>
      <c r="H6" s="143">
        <v>1.75</v>
      </c>
      <c r="I6" s="148" t="e" vm="26">
        <v>#VALUE!</v>
      </c>
    </row>
    <row r="7" spans="1:9" ht="35.4" customHeight="1" x14ac:dyDescent="0.3">
      <c r="A7" s="21" t="s">
        <v>162</v>
      </c>
      <c r="B7" s="21" t="s">
        <v>4</v>
      </c>
      <c r="C7" s="21" t="s">
        <v>101</v>
      </c>
      <c r="D7" s="146">
        <v>35.270000000000003</v>
      </c>
      <c r="E7" s="142" t="s">
        <v>628</v>
      </c>
      <c r="F7" s="142">
        <v>1.05741</v>
      </c>
      <c r="G7" s="144">
        <v>0</v>
      </c>
      <c r="H7" s="144">
        <v>1.4315789999999999</v>
      </c>
      <c r="I7" s="149" t="e" vm="27">
        <v>#VALUE!</v>
      </c>
    </row>
    <row r="8" spans="1:9" ht="35.4" customHeight="1" x14ac:dyDescent="0.3">
      <c r="A8" s="42" t="s">
        <v>169</v>
      </c>
      <c r="B8" s="18" t="s">
        <v>5</v>
      </c>
      <c r="C8" s="42" t="s">
        <v>101</v>
      </c>
      <c r="D8" s="145">
        <v>35.85</v>
      </c>
      <c r="E8" s="141" t="s">
        <v>644</v>
      </c>
      <c r="F8" s="141">
        <v>0.83053200000000005</v>
      </c>
      <c r="G8" s="143">
        <v>2.4929956999999998</v>
      </c>
      <c r="H8" s="143">
        <v>1.371238</v>
      </c>
      <c r="I8" s="150" t="e" vm="28">
        <v>#VALUE!</v>
      </c>
    </row>
    <row r="9" spans="1:9" ht="35.4" customHeight="1" x14ac:dyDescent="0.3">
      <c r="A9" s="21" t="s">
        <v>177</v>
      </c>
      <c r="B9" s="21" t="s">
        <v>5</v>
      </c>
      <c r="C9" s="21" t="s">
        <v>101</v>
      </c>
      <c r="D9" s="146">
        <v>33.97</v>
      </c>
      <c r="E9" s="142" t="s">
        <v>644</v>
      </c>
      <c r="F9" s="142">
        <v>4.8974599999999997</v>
      </c>
      <c r="G9" s="144">
        <v>5.4089444000000002</v>
      </c>
      <c r="H9" s="144">
        <v>1.1767049999999999</v>
      </c>
      <c r="I9" s="151" t="e" vm="29">
        <v>#VALUE!</v>
      </c>
    </row>
    <row r="10" spans="1:9" ht="35.4" customHeight="1" x14ac:dyDescent="0.3">
      <c r="A10" s="42" t="s">
        <v>171</v>
      </c>
      <c r="B10" s="18" t="s">
        <v>5</v>
      </c>
      <c r="C10" s="42" t="s">
        <v>101</v>
      </c>
      <c r="D10" s="145">
        <v>36.47</v>
      </c>
      <c r="E10" s="141" t="s">
        <v>644</v>
      </c>
      <c r="F10" s="141">
        <v>1.2194100000000001</v>
      </c>
      <c r="G10" s="143">
        <v>0.74399999999999999</v>
      </c>
      <c r="H10" s="143">
        <v>1.2984059999999999</v>
      </c>
      <c r="I10" s="150" t="e" vm="30">
        <v>#VALUE!</v>
      </c>
    </row>
    <row r="11" spans="1:9" ht="35.4" customHeight="1" x14ac:dyDescent="0.3">
      <c r="A11" s="21" t="s">
        <v>176</v>
      </c>
      <c r="B11" s="21" t="s">
        <v>5</v>
      </c>
      <c r="C11" s="21" t="s">
        <v>101</v>
      </c>
      <c r="D11" s="146">
        <v>34.479999999999997</v>
      </c>
      <c r="E11" s="142" t="s">
        <v>645</v>
      </c>
      <c r="F11" s="142">
        <v>0.34781099999999998</v>
      </c>
      <c r="G11" s="144">
        <v>0.22541939999999999</v>
      </c>
      <c r="H11" s="144">
        <v>1.7478990000000001</v>
      </c>
      <c r="I11" s="151" t="e" vm="31">
        <v>#VALUE!</v>
      </c>
    </row>
    <row r="12" spans="1:9" ht="35.4" customHeight="1" x14ac:dyDescent="0.3">
      <c r="A12" s="42" t="s">
        <v>163</v>
      </c>
      <c r="B12" s="18" t="s">
        <v>4</v>
      </c>
      <c r="C12" s="42" t="s">
        <v>27</v>
      </c>
      <c r="D12" s="145">
        <v>39.1</v>
      </c>
      <c r="E12" s="141" t="s">
        <v>646</v>
      </c>
      <c r="F12" s="141">
        <v>3.41</v>
      </c>
      <c r="G12" s="143">
        <v>0.38</v>
      </c>
      <c r="H12" s="143">
        <v>1.61</v>
      </c>
      <c r="I12" s="150" t="e" vm="32">
        <v>#VALUE!</v>
      </c>
    </row>
    <row r="13" spans="1:9" ht="35.4" customHeight="1" x14ac:dyDescent="0.3">
      <c r="A13" s="21" t="s">
        <v>26</v>
      </c>
      <c r="B13" s="21" t="s">
        <v>145</v>
      </c>
      <c r="C13" s="21" t="s">
        <v>27</v>
      </c>
      <c r="D13" s="146">
        <v>38.979999999999997</v>
      </c>
      <c r="E13" s="152"/>
      <c r="F13" s="142">
        <v>0</v>
      </c>
      <c r="G13" s="144">
        <v>0</v>
      </c>
      <c r="H13" s="144">
        <v>0</v>
      </c>
      <c r="I13" s="276"/>
    </row>
    <row r="14" spans="1:9" ht="35.4" customHeight="1" x14ac:dyDescent="0.3">
      <c r="A14" s="42" t="s">
        <v>28</v>
      </c>
      <c r="B14" s="18" t="s">
        <v>145</v>
      </c>
      <c r="C14" s="42" t="s">
        <v>27</v>
      </c>
      <c r="D14" s="145" t="s">
        <v>29</v>
      </c>
      <c r="E14" s="152"/>
      <c r="F14" s="141">
        <v>0</v>
      </c>
      <c r="G14" s="143">
        <v>0</v>
      </c>
      <c r="H14" s="143">
        <v>0</v>
      </c>
      <c r="I14" s="276"/>
    </row>
    <row r="15" spans="1:9" ht="35.4" customHeight="1" x14ac:dyDescent="0.3">
      <c r="A15" s="21" t="s">
        <v>30</v>
      </c>
      <c r="B15" s="21" t="s">
        <v>145</v>
      </c>
      <c r="C15" s="21" t="s">
        <v>27</v>
      </c>
      <c r="D15" s="146">
        <v>38.42</v>
      </c>
      <c r="E15" s="152"/>
      <c r="F15" s="142">
        <v>0</v>
      </c>
      <c r="G15" s="144">
        <v>0</v>
      </c>
      <c r="H15" s="144">
        <v>0</v>
      </c>
      <c r="I15" s="276"/>
    </row>
    <row r="16" spans="1:9" ht="35.4" customHeight="1" x14ac:dyDescent="0.3">
      <c r="A16" s="42" t="s">
        <v>31</v>
      </c>
      <c r="B16" s="18" t="s">
        <v>145</v>
      </c>
      <c r="C16" s="42" t="s">
        <v>27</v>
      </c>
      <c r="D16" s="145" t="s">
        <v>29</v>
      </c>
      <c r="E16" s="152"/>
      <c r="F16" s="141">
        <v>0</v>
      </c>
      <c r="G16" s="143">
        <v>0</v>
      </c>
      <c r="H16" s="143">
        <v>0</v>
      </c>
      <c r="I16" s="276"/>
    </row>
    <row r="17" spans="1:9" ht="35.4" customHeight="1" x14ac:dyDescent="0.3">
      <c r="A17" s="21" t="s">
        <v>32</v>
      </c>
      <c r="B17" s="21" t="s">
        <v>145</v>
      </c>
      <c r="C17" s="21" t="s">
        <v>27</v>
      </c>
      <c r="D17" s="146">
        <v>33.94</v>
      </c>
      <c r="E17" s="152"/>
      <c r="F17" s="142">
        <v>0</v>
      </c>
      <c r="G17" s="144">
        <v>0</v>
      </c>
      <c r="H17" s="144">
        <v>0</v>
      </c>
      <c r="I17" s="276"/>
    </row>
    <row r="18" spans="1:9" ht="35.4" customHeight="1" x14ac:dyDescent="0.3">
      <c r="A18" s="42" t="s">
        <v>33</v>
      </c>
      <c r="B18" s="18" t="s">
        <v>145</v>
      </c>
      <c r="C18" s="42" t="s">
        <v>27</v>
      </c>
      <c r="D18" s="145">
        <v>25.68</v>
      </c>
      <c r="E18" s="152"/>
      <c r="F18" s="141">
        <v>0</v>
      </c>
      <c r="G18" s="143">
        <v>0</v>
      </c>
      <c r="H18" s="143">
        <v>0</v>
      </c>
      <c r="I18" s="276"/>
    </row>
    <row r="19" spans="1:9" ht="35.4" customHeight="1" x14ac:dyDescent="0.3">
      <c r="A19" s="21" t="s">
        <v>34</v>
      </c>
      <c r="B19" s="21" t="s">
        <v>145</v>
      </c>
      <c r="C19" s="21" t="s">
        <v>27</v>
      </c>
      <c r="D19" s="146" t="s">
        <v>29</v>
      </c>
      <c r="E19" s="152"/>
      <c r="F19" s="142">
        <v>0</v>
      </c>
      <c r="G19" s="144">
        <v>0</v>
      </c>
      <c r="H19" s="144">
        <v>0</v>
      </c>
      <c r="I19" s="276"/>
    </row>
    <row r="20" spans="1:9" ht="35.4" customHeight="1" x14ac:dyDescent="0.3">
      <c r="A20" s="42" t="s">
        <v>35</v>
      </c>
      <c r="B20" s="18" t="s">
        <v>145</v>
      </c>
      <c r="C20" s="42" t="s">
        <v>27</v>
      </c>
      <c r="D20" s="145">
        <v>36.380000000000003</v>
      </c>
      <c r="E20" s="141" t="s">
        <v>646</v>
      </c>
      <c r="F20" s="141">
        <v>2.04</v>
      </c>
      <c r="G20" s="143">
        <v>12.47</v>
      </c>
      <c r="H20" s="143">
        <v>4</v>
      </c>
      <c r="I20" s="150" t="e" vm="33">
        <v>#VALUE!</v>
      </c>
    </row>
    <row r="21" spans="1:9" ht="35.4" customHeight="1" x14ac:dyDescent="0.3">
      <c r="A21" s="21" t="s">
        <v>146</v>
      </c>
      <c r="B21" s="21" t="s">
        <v>118</v>
      </c>
      <c r="C21" s="21" t="s">
        <v>37</v>
      </c>
      <c r="D21" s="146" t="s">
        <v>29</v>
      </c>
      <c r="E21" s="142" t="s">
        <v>648</v>
      </c>
      <c r="F21" s="142">
        <v>1.01</v>
      </c>
      <c r="G21" s="144">
        <v>0.94</v>
      </c>
      <c r="H21" s="144">
        <v>1</v>
      </c>
      <c r="I21" s="276"/>
    </row>
    <row r="22" spans="1:9" ht="35.4" customHeight="1" x14ac:dyDescent="0.3">
      <c r="A22" s="42" t="s">
        <v>147</v>
      </c>
      <c r="B22" s="18" t="s">
        <v>118</v>
      </c>
      <c r="C22" s="42" t="s">
        <v>37</v>
      </c>
      <c r="D22" s="145" t="s">
        <v>29</v>
      </c>
      <c r="E22" s="141" t="s">
        <v>647</v>
      </c>
      <c r="F22" s="141">
        <v>2.2200000000000002</v>
      </c>
      <c r="G22" s="143">
        <v>3.82</v>
      </c>
      <c r="H22" s="143">
        <v>1.71</v>
      </c>
      <c r="I22" s="276"/>
    </row>
    <row r="23" spans="1:9" ht="35.4" customHeight="1" x14ac:dyDescent="0.3">
      <c r="A23" s="21" t="s">
        <v>150</v>
      </c>
      <c r="B23" s="21" t="s">
        <v>119</v>
      </c>
      <c r="C23" s="21" t="s">
        <v>37</v>
      </c>
      <c r="D23" s="146">
        <v>37.049999999999997</v>
      </c>
      <c r="E23" s="142" t="s">
        <v>801</v>
      </c>
      <c r="F23" s="142">
        <v>6.5090000000000003</v>
      </c>
      <c r="G23" s="144">
        <v>18.739999999999998</v>
      </c>
      <c r="H23" s="144">
        <v>1.53</v>
      </c>
      <c r="I23" s="149" t="e" vm="34">
        <v>#VALUE!</v>
      </c>
    </row>
    <row r="24" spans="1:9" ht="35.4" customHeight="1" x14ac:dyDescent="0.3">
      <c r="A24" s="42" t="s">
        <v>36</v>
      </c>
      <c r="B24" s="18" t="s">
        <v>145</v>
      </c>
      <c r="C24" s="42" t="s">
        <v>37</v>
      </c>
      <c r="D24" s="145" t="s">
        <v>29</v>
      </c>
      <c r="E24" s="152"/>
      <c r="F24" s="141">
        <v>0</v>
      </c>
      <c r="G24" s="143">
        <v>0</v>
      </c>
      <c r="H24" s="143">
        <v>0</v>
      </c>
      <c r="I24" s="276"/>
    </row>
    <row r="25" spans="1:9" ht="35.4" customHeight="1" x14ac:dyDescent="0.3">
      <c r="A25" s="21" t="s">
        <v>164</v>
      </c>
      <c r="B25" s="21" t="s">
        <v>5</v>
      </c>
      <c r="C25" s="21" t="s">
        <v>37</v>
      </c>
      <c r="D25" s="146">
        <v>31.64</v>
      </c>
      <c r="E25" s="142" t="s">
        <v>649</v>
      </c>
      <c r="F25" s="142">
        <v>5.7606219999999997</v>
      </c>
      <c r="G25" s="144">
        <v>2.2718299000000002</v>
      </c>
      <c r="H25" s="144">
        <v>1.0560510000000001</v>
      </c>
      <c r="I25" s="149" t="e" vm="35">
        <v>#VALUE!</v>
      </c>
    </row>
    <row r="26" spans="1:9" ht="35.4" customHeight="1" x14ac:dyDescent="0.3">
      <c r="A26" s="42" t="s">
        <v>38</v>
      </c>
      <c r="B26" s="18" t="s">
        <v>145</v>
      </c>
      <c r="C26" s="42" t="s">
        <v>39</v>
      </c>
      <c r="D26" s="145">
        <v>34.33</v>
      </c>
      <c r="E26" s="152"/>
      <c r="F26" s="141">
        <v>0</v>
      </c>
      <c r="G26" s="143">
        <v>0</v>
      </c>
      <c r="H26" s="143">
        <v>0</v>
      </c>
      <c r="I26" s="276"/>
    </row>
    <row r="27" spans="1:9" ht="35.4" customHeight="1" x14ac:dyDescent="0.3">
      <c r="A27" s="21" t="s">
        <v>40</v>
      </c>
      <c r="B27" s="21" t="s">
        <v>145</v>
      </c>
      <c r="C27" s="21" t="s">
        <v>39</v>
      </c>
      <c r="D27" s="146" t="s">
        <v>29</v>
      </c>
      <c r="E27" s="142" t="s">
        <v>802</v>
      </c>
      <c r="F27" s="142">
        <v>4.6900000000000004</v>
      </c>
      <c r="G27" s="144">
        <v>11.25</v>
      </c>
      <c r="H27" s="144">
        <v>1.4</v>
      </c>
      <c r="I27" s="149" t="e" vm="36">
        <v>#VALUE!</v>
      </c>
    </row>
    <row r="28" spans="1:9" ht="35.4" customHeight="1" x14ac:dyDescent="0.3">
      <c r="A28" s="42" t="s">
        <v>162</v>
      </c>
      <c r="B28" s="18" t="s">
        <v>4</v>
      </c>
      <c r="C28" s="42" t="s">
        <v>126</v>
      </c>
      <c r="D28" s="145">
        <v>37.89</v>
      </c>
      <c r="E28" s="141" t="s">
        <v>259</v>
      </c>
      <c r="F28" s="141">
        <v>4.08</v>
      </c>
      <c r="G28" s="143">
        <v>1.66</v>
      </c>
      <c r="H28" s="143">
        <v>1.57</v>
      </c>
      <c r="I28" s="150" t="e" vm="37">
        <v>#VALUE!</v>
      </c>
    </row>
    <row r="29" spans="1:9" ht="35.4" customHeight="1" x14ac:dyDescent="0.3">
      <c r="A29" s="21" t="s">
        <v>133</v>
      </c>
      <c r="B29" s="21" t="s">
        <v>4</v>
      </c>
      <c r="C29" s="21" t="s">
        <v>126</v>
      </c>
      <c r="D29" s="146">
        <v>37.770000000000003</v>
      </c>
      <c r="E29" s="152"/>
      <c r="F29" s="142">
        <v>0</v>
      </c>
      <c r="G29" s="144">
        <v>0</v>
      </c>
      <c r="H29" s="144">
        <v>0</v>
      </c>
      <c r="I29" s="276"/>
    </row>
    <row r="30" spans="1:9" ht="35.4" customHeight="1" x14ac:dyDescent="0.3">
      <c r="A30" s="42" t="s">
        <v>157</v>
      </c>
      <c r="B30" s="18" t="s">
        <v>4</v>
      </c>
      <c r="C30" s="42" t="s">
        <v>50</v>
      </c>
      <c r="D30" s="145">
        <v>38.6</v>
      </c>
      <c r="E30" s="141" t="s">
        <v>651</v>
      </c>
      <c r="F30" s="141">
        <v>53.01</v>
      </c>
      <c r="G30" s="143">
        <v>10.46</v>
      </c>
      <c r="H30" s="143">
        <v>5.7</v>
      </c>
      <c r="I30" s="150" t="e" vm="38">
        <v>#VALUE!</v>
      </c>
    </row>
    <row r="31" spans="1:9" ht="35.4" customHeight="1" x14ac:dyDescent="0.3">
      <c r="A31" s="21" t="s">
        <v>158</v>
      </c>
      <c r="B31" s="21" t="s">
        <v>4</v>
      </c>
      <c r="C31" s="21" t="s">
        <v>50</v>
      </c>
      <c r="D31" s="146">
        <v>34.83</v>
      </c>
      <c r="E31" s="142" t="s">
        <v>650</v>
      </c>
      <c r="F31" s="142">
        <v>5.76</v>
      </c>
      <c r="G31" s="144">
        <v>0.91</v>
      </c>
      <c r="H31" s="144">
        <v>3.21</v>
      </c>
      <c r="I31" s="151" t="e" vm="39">
        <v>#VALUE!</v>
      </c>
    </row>
    <row r="32" spans="1:9" ht="35.4" customHeight="1" x14ac:dyDescent="0.3">
      <c r="A32" s="42" t="s">
        <v>159</v>
      </c>
      <c r="B32" s="18" t="s">
        <v>4</v>
      </c>
      <c r="C32" s="42" t="s">
        <v>50</v>
      </c>
      <c r="D32" s="145">
        <v>38.44</v>
      </c>
      <c r="E32" s="141" t="s">
        <v>636</v>
      </c>
      <c r="F32" s="141">
        <v>8.24</v>
      </c>
      <c r="G32" s="143">
        <v>3.5</v>
      </c>
      <c r="H32" s="143">
        <v>2.79</v>
      </c>
      <c r="I32" s="150" t="e" vm="40">
        <v>#VALUE!</v>
      </c>
    </row>
    <row r="33" spans="1:9" ht="35.4" customHeight="1" x14ac:dyDescent="0.3">
      <c r="A33" s="21" t="s">
        <v>168</v>
      </c>
      <c r="B33" s="21" t="s">
        <v>5</v>
      </c>
      <c r="C33" s="21" t="s">
        <v>50</v>
      </c>
      <c r="D33" s="146">
        <v>39.86</v>
      </c>
      <c r="E33" s="142" t="s">
        <v>246</v>
      </c>
      <c r="F33" s="142">
        <v>2.08</v>
      </c>
      <c r="G33" s="144">
        <v>0.15</v>
      </c>
      <c r="H33" s="144">
        <v>1.83</v>
      </c>
      <c r="I33" s="151" t="e" vm="41">
        <v>#VALUE!</v>
      </c>
    </row>
    <row r="34" spans="1:9" ht="35.4" customHeight="1" x14ac:dyDescent="0.3">
      <c r="A34" s="42" t="s">
        <v>49</v>
      </c>
      <c r="B34" s="18" t="s">
        <v>145</v>
      </c>
      <c r="C34" s="42" t="s">
        <v>50</v>
      </c>
      <c r="D34" s="145" t="s">
        <v>29</v>
      </c>
      <c r="E34" s="152"/>
      <c r="F34" s="141">
        <v>0</v>
      </c>
      <c r="G34" s="143">
        <v>0</v>
      </c>
      <c r="H34" s="143">
        <v>0</v>
      </c>
      <c r="I34" s="276"/>
    </row>
    <row r="35" spans="1:9" ht="35.4" customHeight="1" x14ac:dyDescent="0.3">
      <c r="A35" s="21" t="s">
        <v>51</v>
      </c>
      <c r="B35" s="21" t="s">
        <v>145</v>
      </c>
      <c r="C35" s="21" t="s">
        <v>50</v>
      </c>
      <c r="D35" s="146" t="s">
        <v>29</v>
      </c>
      <c r="E35" s="152"/>
      <c r="F35" s="142">
        <v>0</v>
      </c>
      <c r="G35" s="144">
        <v>0</v>
      </c>
      <c r="H35" s="144">
        <v>0</v>
      </c>
      <c r="I35" s="276"/>
    </row>
    <row r="36" spans="1:9" ht="35.4" customHeight="1" x14ac:dyDescent="0.3">
      <c r="A36" s="42" t="s">
        <v>52</v>
      </c>
      <c r="B36" s="18" t="s">
        <v>145</v>
      </c>
      <c r="C36" s="42" t="s">
        <v>50</v>
      </c>
      <c r="D36" s="145" t="s">
        <v>29</v>
      </c>
      <c r="E36" s="152"/>
      <c r="F36" s="141">
        <v>0</v>
      </c>
      <c r="G36" s="143">
        <v>0</v>
      </c>
      <c r="H36" s="143">
        <v>0</v>
      </c>
      <c r="I36" s="276"/>
    </row>
    <row r="37" spans="1:9" ht="35.4" customHeight="1" x14ac:dyDescent="0.3">
      <c r="A37" s="21" t="s">
        <v>53</v>
      </c>
      <c r="B37" s="21" t="s">
        <v>145</v>
      </c>
      <c r="C37" s="21" t="s">
        <v>50</v>
      </c>
      <c r="D37" s="146" t="s">
        <v>29</v>
      </c>
      <c r="E37" s="152"/>
      <c r="F37" s="142">
        <v>0</v>
      </c>
      <c r="G37" s="144">
        <v>0</v>
      </c>
      <c r="H37" s="144">
        <v>0</v>
      </c>
      <c r="I37" s="276"/>
    </row>
    <row r="38" spans="1:9" ht="35.4" customHeight="1" x14ac:dyDescent="0.3">
      <c r="A38" s="42" t="s">
        <v>54</v>
      </c>
      <c r="B38" s="18" t="s">
        <v>145</v>
      </c>
      <c r="C38" s="42" t="s">
        <v>50</v>
      </c>
      <c r="D38" s="145" t="s">
        <v>29</v>
      </c>
      <c r="E38" s="152"/>
      <c r="F38" s="141">
        <v>0</v>
      </c>
      <c r="G38" s="143">
        <v>0</v>
      </c>
      <c r="H38" s="143">
        <v>0</v>
      </c>
      <c r="I38" s="276"/>
    </row>
    <row r="39" spans="1:9" ht="35.4" customHeight="1" x14ac:dyDescent="0.3">
      <c r="A39" s="21" t="s">
        <v>55</v>
      </c>
      <c r="B39" s="21" t="s">
        <v>145</v>
      </c>
      <c r="C39" s="21" t="s">
        <v>50</v>
      </c>
      <c r="D39" s="146" t="s">
        <v>29</v>
      </c>
      <c r="E39" s="142" t="s">
        <v>246</v>
      </c>
      <c r="F39" s="142">
        <v>7.97</v>
      </c>
      <c r="G39" s="144">
        <v>5.46</v>
      </c>
      <c r="H39" s="144">
        <v>1.84</v>
      </c>
      <c r="I39" s="151" t="e" vm="42">
        <v>#VALUE!</v>
      </c>
    </row>
    <row r="40" spans="1:9" ht="35.4" customHeight="1" x14ac:dyDescent="0.3">
      <c r="A40" s="18" t="s">
        <v>56</v>
      </c>
      <c r="B40" s="42" t="s">
        <v>145</v>
      </c>
      <c r="C40" s="145" t="s">
        <v>50</v>
      </c>
      <c r="D40" s="145">
        <v>39.93</v>
      </c>
      <c r="E40" s="152"/>
      <c r="F40" s="141">
        <v>0</v>
      </c>
      <c r="G40" s="143">
        <v>0</v>
      </c>
      <c r="H40" s="143">
        <v>0</v>
      </c>
      <c r="I40" s="276"/>
    </row>
    <row r="41" spans="1:9" ht="35.4" customHeight="1" x14ac:dyDescent="0.3">
      <c r="A41" s="21" t="s">
        <v>57</v>
      </c>
      <c r="B41" s="21" t="s">
        <v>145</v>
      </c>
      <c r="C41" s="21" t="s">
        <v>50</v>
      </c>
      <c r="D41" s="146">
        <v>35.15</v>
      </c>
      <c r="E41" s="152"/>
      <c r="F41" s="142">
        <v>0</v>
      </c>
      <c r="G41" s="144">
        <v>0</v>
      </c>
      <c r="H41" s="144">
        <v>0</v>
      </c>
      <c r="I41" s="276"/>
    </row>
    <row r="42" spans="1:9" ht="35.4" customHeight="1" x14ac:dyDescent="0.3">
      <c r="A42" s="42" t="s">
        <v>58</v>
      </c>
      <c r="B42" s="18" t="s">
        <v>145</v>
      </c>
      <c r="C42" s="42" t="s">
        <v>50</v>
      </c>
      <c r="D42" s="145">
        <v>39.96</v>
      </c>
      <c r="E42" s="152"/>
      <c r="F42" s="141">
        <v>0</v>
      </c>
      <c r="G42" s="143">
        <v>0</v>
      </c>
      <c r="H42" s="143">
        <v>0</v>
      </c>
      <c r="I42" s="276"/>
    </row>
    <row r="43" spans="1:9" ht="35.4" customHeight="1" x14ac:dyDescent="0.3">
      <c r="A43" s="21" t="s">
        <v>59</v>
      </c>
      <c r="B43" s="21" t="s">
        <v>145</v>
      </c>
      <c r="C43" s="21" t="s">
        <v>50</v>
      </c>
      <c r="D43" s="146">
        <v>39.72</v>
      </c>
      <c r="E43" s="152"/>
      <c r="F43" s="142">
        <v>0</v>
      </c>
      <c r="G43" s="144">
        <v>0</v>
      </c>
      <c r="H43" s="144">
        <v>0</v>
      </c>
      <c r="I43" s="276"/>
    </row>
    <row r="44" spans="1:9" ht="35.4" customHeight="1" x14ac:dyDescent="0.3">
      <c r="A44" s="42" t="s">
        <v>60</v>
      </c>
      <c r="B44" s="18" t="s">
        <v>145</v>
      </c>
      <c r="C44" s="42" t="s">
        <v>50</v>
      </c>
      <c r="D44" s="145">
        <v>36.47</v>
      </c>
      <c r="E44" s="141" t="s">
        <v>652</v>
      </c>
      <c r="F44" s="141">
        <v>6.59</v>
      </c>
      <c r="G44" s="143">
        <v>15.64</v>
      </c>
      <c r="H44" s="143">
        <v>4.75</v>
      </c>
      <c r="I44" s="150" t="e" vm="43">
        <v>#VALUE!</v>
      </c>
    </row>
    <row r="45" spans="1:9" ht="35.4" customHeight="1" x14ac:dyDescent="0.3">
      <c r="A45" s="21" t="s">
        <v>35</v>
      </c>
      <c r="B45" s="21" t="s">
        <v>145</v>
      </c>
      <c r="C45" s="21" t="s">
        <v>50</v>
      </c>
      <c r="D45" s="146">
        <v>35.520000000000003</v>
      </c>
      <c r="E45" s="142" t="s">
        <v>650</v>
      </c>
      <c r="F45" s="142">
        <v>3.52</v>
      </c>
      <c r="G45" s="144">
        <v>9.36</v>
      </c>
      <c r="H45" s="144">
        <v>2.95</v>
      </c>
      <c r="I45" s="151" t="e" vm="44">
        <v>#VALUE!</v>
      </c>
    </row>
    <row r="46" spans="1:9" ht="35.4" customHeight="1" x14ac:dyDescent="0.3">
      <c r="A46" s="42" t="s">
        <v>169</v>
      </c>
      <c r="B46" s="18" t="s">
        <v>5</v>
      </c>
      <c r="C46" s="42" t="s">
        <v>50</v>
      </c>
      <c r="D46" s="145">
        <v>32.4</v>
      </c>
      <c r="E46" s="152"/>
      <c r="F46" s="141">
        <v>0</v>
      </c>
      <c r="G46" s="143">
        <v>0</v>
      </c>
      <c r="H46" s="143">
        <v>0</v>
      </c>
      <c r="I46" s="276"/>
    </row>
    <row r="47" spans="1:9" ht="35.4" customHeight="1" x14ac:dyDescent="0.3">
      <c r="A47" s="21" t="s">
        <v>170</v>
      </c>
      <c r="B47" s="21" t="s">
        <v>5</v>
      </c>
      <c r="C47" s="21" t="s">
        <v>50</v>
      </c>
      <c r="D47" s="146">
        <v>40</v>
      </c>
      <c r="E47" s="152"/>
      <c r="F47" s="142">
        <v>0</v>
      </c>
      <c r="G47" s="144">
        <v>0</v>
      </c>
      <c r="H47" s="144">
        <v>0</v>
      </c>
      <c r="I47" s="276"/>
    </row>
    <row r="48" spans="1:9" ht="35.4" customHeight="1" x14ac:dyDescent="0.3">
      <c r="A48" s="42" t="s">
        <v>171</v>
      </c>
      <c r="B48" s="18" t="s">
        <v>5</v>
      </c>
      <c r="C48" s="42" t="s">
        <v>50</v>
      </c>
      <c r="D48" s="145">
        <v>35.01</v>
      </c>
      <c r="E48" s="152"/>
      <c r="F48" s="141">
        <v>0</v>
      </c>
      <c r="G48" s="143">
        <v>0</v>
      </c>
      <c r="H48" s="143">
        <v>0</v>
      </c>
      <c r="I48" s="276"/>
    </row>
    <row r="49" spans="1:9" ht="35.4" customHeight="1" x14ac:dyDescent="0.3">
      <c r="A49" s="21" t="s">
        <v>172</v>
      </c>
      <c r="B49" s="21" t="s">
        <v>5</v>
      </c>
      <c r="C49" s="21" t="s">
        <v>50</v>
      </c>
      <c r="D49" s="146">
        <v>33.5</v>
      </c>
      <c r="E49" s="142" t="s">
        <v>653</v>
      </c>
      <c r="F49" s="142">
        <v>3.4230200000000002</v>
      </c>
      <c r="G49" s="144">
        <v>0.49147229999999997</v>
      </c>
      <c r="H49" s="144">
        <v>1</v>
      </c>
      <c r="I49" s="151" t="e" vm="45">
        <v>#VALUE!</v>
      </c>
    </row>
    <row r="50" spans="1:9" ht="35.4" customHeight="1" x14ac:dyDescent="0.3">
      <c r="A50" s="42" t="s">
        <v>173</v>
      </c>
      <c r="B50" s="18" t="s">
        <v>5</v>
      </c>
      <c r="C50" s="42" t="s">
        <v>50</v>
      </c>
      <c r="D50" s="145">
        <v>39.75</v>
      </c>
      <c r="E50" s="152"/>
      <c r="F50" s="141">
        <v>0</v>
      </c>
      <c r="G50" s="143">
        <v>0</v>
      </c>
      <c r="H50" s="143">
        <v>0</v>
      </c>
      <c r="I50" s="276"/>
    </row>
    <row r="51" spans="1:9" ht="35.4" customHeight="1" x14ac:dyDescent="0.3">
      <c r="A51" s="21" t="s">
        <v>174</v>
      </c>
      <c r="B51" s="21" t="s">
        <v>5</v>
      </c>
      <c r="C51" s="21" t="s">
        <v>50</v>
      </c>
      <c r="D51" s="146">
        <v>39.119999999999997</v>
      </c>
      <c r="E51" s="152"/>
      <c r="F51" s="142">
        <v>0</v>
      </c>
      <c r="G51" s="144">
        <v>0</v>
      </c>
      <c r="H51" s="144">
        <v>0</v>
      </c>
      <c r="I51" s="276"/>
    </row>
    <row r="52" spans="1:9" ht="35.4" customHeight="1" x14ac:dyDescent="0.3">
      <c r="A52" s="42" t="s">
        <v>175</v>
      </c>
      <c r="B52" s="18" t="s">
        <v>5</v>
      </c>
      <c r="C52" s="42" t="s">
        <v>50</v>
      </c>
      <c r="D52" s="145">
        <v>39.14</v>
      </c>
      <c r="E52" s="152"/>
      <c r="F52" s="141">
        <v>0</v>
      </c>
      <c r="G52" s="143">
        <v>0</v>
      </c>
      <c r="H52" s="143">
        <v>0</v>
      </c>
      <c r="I52" s="276"/>
    </row>
    <row r="53" spans="1:9" ht="35.4" customHeight="1" x14ac:dyDescent="0.3">
      <c r="A53" s="21" t="s">
        <v>176</v>
      </c>
      <c r="B53" s="21" t="s">
        <v>5</v>
      </c>
      <c r="C53" s="21" t="s">
        <v>50</v>
      </c>
      <c r="D53" s="146">
        <v>37.08</v>
      </c>
      <c r="E53" s="142" t="s">
        <v>654</v>
      </c>
      <c r="F53" s="142">
        <v>4.7539100000000003</v>
      </c>
      <c r="G53" s="144">
        <v>0.788968</v>
      </c>
      <c r="H53" s="144">
        <v>2.0911759999999999</v>
      </c>
      <c r="I53" s="151" t="e" vm="46">
        <v>#VALUE!</v>
      </c>
    </row>
    <row r="54" spans="1:9" ht="35.4" customHeight="1" x14ac:dyDescent="0.3">
      <c r="A54" s="42" t="s">
        <v>151</v>
      </c>
      <c r="B54" s="18" t="s">
        <v>119</v>
      </c>
      <c r="C54" s="42" t="s">
        <v>42</v>
      </c>
      <c r="D54" s="145">
        <v>35.49</v>
      </c>
      <c r="E54" s="141" t="s">
        <v>655</v>
      </c>
      <c r="F54" s="141">
        <v>6.3590299999999997</v>
      </c>
      <c r="G54" s="143">
        <v>35.24</v>
      </c>
      <c r="H54" s="143">
        <v>2.9223599999999998</v>
      </c>
      <c r="I54" s="150" t="e" vm="47">
        <v>#VALUE!</v>
      </c>
    </row>
    <row r="55" spans="1:9" ht="35.4" customHeight="1" x14ac:dyDescent="0.3">
      <c r="A55" s="21" t="s">
        <v>152</v>
      </c>
      <c r="B55" s="21" t="s">
        <v>4</v>
      </c>
      <c r="C55" s="21" t="s">
        <v>42</v>
      </c>
      <c r="D55" s="146">
        <v>34.26</v>
      </c>
      <c r="E55" s="142" t="s">
        <v>655</v>
      </c>
      <c r="F55" s="142">
        <v>2.65</v>
      </c>
      <c r="G55" s="144">
        <v>1.52</v>
      </c>
      <c r="H55" s="144">
        <v>1.45</v>
      </c>
      <c r="I55" s="151" t="e" vm="48">
        <v>#VALUE!</v>
      </c>
    </row>
    <row r="56" spans="1:9" ht="35.4" customHeight="1" x14ac:dyDescent="0.3">
      <c r="A56" s="42" t="s">
        <v>41</v>
      </c>
      <c r="B56" s="18" t="s">
        <v>145</v>
      </c>
      <c r="C56" s="42" t="s">
        <v>42</v>
      </c>
      <c r="D56" s="145" t="s">
        <v>29</v>
      </c>
      <c r="E56" s="141" t="s">
        <v>655</v>
      </c>
      <c r="F56" s="141">
        <v>1.55</v>
      </c>
      <c r="G56" s="143">
        <v>14.02</v>
      </c>
      <c r="H56" s="143">
        <v>2.83</v>
      </c>
      <c r="I56" s="150" t="e" vm="49">
        <v>#VALUE!</v>
      </c>
    </row>
    <row r="57" spans="1:9" ht="35.4" customHeight="1" x14ac:dyDescent="0.3">
      <c r="A57" s="21" t="s">
        <v>28</v>
      </c>
      <c r="B57" s="21" t="s">
        <v>145</v>
      </c>
      <c r="C57" s="21" t="s">
        <v>42</v>
      </c>
      <c r="D57" s="146" t="s">
        <v>29</v>
      </c>
      <c r="E57" s="142" t="s">
        <v>676</v>
      </c>
      <c r="F57" s="142">
        <v>38.72</v>
      </c>
      <c r="G57" s="144">
        <v>54.71</v>
      </c>
      <c r="H57" s="144">
        <v>2.4</v>
      </c>
      <c r="I57" s="151" t="e" vm="50">
        <v>#VALUE!</v>
      </c>
    </row>
    <row r="58" spans="1:9" ht="35.4" customHeight="1" x14ac:dyDescent="0.3">
      <c r="A58" s="42" t="s">
        <v>92</v>
      </c>
      <c r="B58" s="18" t="s">
        <v>145</v>
      </c>
      <c r="C58" s="42" t="s">
        <v>42</v>
      </c>
      <c r="D58" s="145">
        <v>37.090000000000003</v>
      </c>
      <c r="E58" s="141" t="s">
        <v>635</v>
      </c>
      <c r="F58" s="141">
        <v>29.74</v>
      </c>
      <c r="G58" s="143">
        <v>357.62</v>
      </c>
      <c r="H58" s="143">
        <v>2.2799999999999998</v>
      </c>
      <c r="I58" s="150" t="e" vm="51">
        <v>#VALUE!</v>
      </c>
    </row>
    <row r="59" spans="1:9" ht="35.4" customHeight="1" x14ac:dyDescent="0.3">
      <c r="A59" s="21" t="s">
        <v>90</v>
      </c>
      <c r="B59" s="21" t="s">
        <v>145</v>
      </c>
      <c r="C59" s="21" t="s">
        <v>42</v>
      </c>
      <c r="D59" s="146">
        <v>28.99</v>
      </c>
      <c r="E59" s="142" t="s">
        <v>635</v>
      </c>
      <c r="F59" s="142">
        <v>15.24</v>
      </c>
      <c r="G59" s="144">
        <v>15.01</v>
      </c>
      <c r="H59" s="144">
        <v>2.09</v>
      </c>
      <c r="I59" s="151" t="e" vm="52">
        <v>#VALUE!</v>
      </c>
    </row>
    <row r="60" spans="1:9" ht="35.4" customHeight="1" x14ac:dyDescent="0.3">
      <c r="A60" s="42" t="s">
        <v>91</v>
      </c>
      <c r="B60" s="18" t="s">
        <v>145</v>
      </c>
      <c r="C60" s="42" t="s">
        <v>42</v>
      </c>
      <c r="D60" s="145">
        <v>33.92</v>
      </c>
      <c r="E60" s="141" t="s">
        <v>635</v>
      </c>
      <c r="F60" s="141">
        <v>13.64</v>
      </c>
      <c r="G60" s="143">
        <v>49.21</v>
      </c>
      <c r="H60" s="143">
        <v>2.02</v>
      </c>
      <c r="I60" s="150" t="e" vm="53">
        <v>#VALUE!</v>
      </c>
    </row>
    <row r="61" spans="1:9" ht="35.4" customHeight="1" x14ac:dyDescent="0.3">
      <c r="A61" s="21" t="s">
        <v>34</v>
      </c>
      <c r="B61" s="21" t="s">
        <v>145</v>
      </c>
      <c r="C61" s="21" t="s">
        <v>42</v>
      </c>
      <c r="D61" s="146" t="s">
        <v>29</v>
      </c>
      <c r="E61" s="142" t="s">
        <v>655</v>
      </c>
      <c r="F61" s="142">
        <v>0.57928999999999997</v>
      </c>
      <c r="G61" s="144">
        <v>0.2304418</v>
      </c>
      <c r="H61" s="144">
        <v>1</v>
      </c>
      <c r="I61" s="151" t="e" vm="54">
        <v>#VALUE!</v>
      </c>
    </row>
    <row r="62" spans="1:9" ht="35.4" customHeight="1" x14ac:dyDescent="0.3">
      <c r="A62" s="42" t="s">
        <v>43</v>
      </c>
      <c r="B62" s="18" t="s">
        <v>145</v>
      </c>
      <c r="C62" s="42" t="s">
        <v>42</v>
      </c>
      <c r="D62" s="145" t="s">
        <v>29</v>
      </c>
      <c r="E62" s="141" t="s">
        <v>655</v>
      </c>
      <c r="F62" s="141">
        <v>0.89344400000000002</v>
      </c>
      <c r="G62" s="143">
        <v>0.1814144</v>
      </c>
      <c r="H62" s="143">
        <v>1</v>
      </c>
      <c r="I62" s="150" t="e" vm="55">
        <v>#VALUE!</v>
      </c>
    </row>
    <row r="63" spans="1:9" ht="35.4" customHeight="1" x14ac:dyDescent="0.3">
      <c r="A63" s="21" t="s">
        <v>44</v>
      </c>
      <c r="B63" s="21" t="s">
        <v>145</v>
      </c>
      <c r="C63" s="21" t="s">
        <v>42</v>
      </c>
      <c r="D63" s="146" t="s">
        <v>29</v>
      </c>
      <c r="E63" s="142" t="s">
        <v>655</v>
      </c>
      <c r="F63" s="142">
        <v>6.2734500000000004</v>
      </c>
      <c r="G63" s="144">
        <v>2.3425729999999998</v>
      </c>
      <c r="H63" s="144">
        <v>1.2854140000000001</v>
      </c>
      <c r="I63" s="151" t="e" vm="56">
        <v>#VALUE!</v>
      </c>
    </row>
    <row r="64" spans="1:9" ht="35.4" customHeight="1" x14ac:dyDescent="0.3">
      <c r="A64" s="42" t="s">
        <v>45</v>
      </c>
      <c r="B64" s="18" t="s">
        <v>145</v>
      </c>
      <c r="C64" s="42" t="s">
        <v>42</v>
      </c>
      <c r="D64" s="145" t="s">
        <v>29</v>
      </c>
      <c r="E64" s="141" t="s">
        <v>655</v>
      </c>
      <c r="F64" s="141">
        <v>0.89344400000000002</v>
      </c>
      <c r="G64" s="143">
        <v>0.28339760000000003</v>
      </c>
      <c r="H64" s="143">
        <v>1</v>
      </c>
      <c r="I64" s="150" t="e" vm="57">
        <v>#VALUE!</v>
      </c>
    </row>
    <row r="65" spans="1:9" ht="35.4" customHeight="1" x14ac:dyDescent="0.3">
      <c r="A65" s="21" t="s">
        <v>46</v>
      </c>
      <c r="B65" s="21" t="s">
        <v>145</v>
      </c>
      <c r="C65" s="21" t="s">
        <v>42</v>
      </c>
      <c r="D65" s="146" t="s">
        <v>29</v>
      </c>
      <c r="E65" s="142" t="s">
        <v>655</v>
      </c>
      <c r="F65" s="142">
        <v>2.6397200000000001</v>
      </c>
      <c r="G65" s="144">
        <v>0.97299809999999998</v>
      </c>
      <c r="H65" s="144">
        <v>1.2743139999999999</v>
      </c>
      <c r="I65" s="151" t="e" vm="58">
        <v>#VALUE!</v>
      </c>
    </row>
    <row r="66" spans="1:9" ht="35.4" customHeight="1" x14ac:dyDescent="0.3">
      <c r="A66" s="42" t="s">
        <v>165</v>
      </c>
      <c r="B66" s="18" t="s">
        <v>5</v>
      </c>
      <c r="C66" s="42" t="s">
        <v>42</v>
      </c>
      <c r="D66" s="145">
        <v>32.14</v>
      </c>
      <c r="E66" s="141" t="s">
        <v>656</v>
      </c>
      <c r="F66" s="141">
        <v>1.79053</v>
      </c>
      <c r="G66" s="143">
        <v>0.54538489999999995</v>
      </c>
      <c r="H66" s="143">
        <v>1.5</v>
      </c>
      <c r="I66" s="150" t="e" vm="59">
        <v>#VALUE!</v>
      </c>
    </row>
    <row r="67" spans="1:9" ht="35.4" customHeight="1" x14ac:dyDescent="0.3">
      <c r="A67" s="21" t="s">
        <v>166</v>
      </c>
      <c r="B67" s="21" t="s">
        <v>5</v>
      </c>
      <c r="C67" s="21" t="s">
        <v>42</v>
      </c>
      <c r="D67" s="146">
        <v>36.81</v>
      </c>
      <c r="E67" s="152"/>
      <c r="F67" s="142">
        <v>0</v>
      </c>
      <c r="G67" s="144">
        <v>0</v>
      </c>
      <c r="H67" s="144">
        <v>0</v>
      </c>
      <c r="I67" s="276"/>
    </row>
    <row r="68" spans="1:9" ht="35.4" customHeight="1" x14ac:dyDescent="0.3">
      <c r="A68" s="42" t="s">
        <v>167</v>
      </c>
      <c r="B68" s="18" t="s">
        <v>5</v>
      </c>
      <c r="C68" s="42" t="s">
        <v>42</v>
      </c>
      <c r="D68" s="145">
        <v>36.29</v>
      </c>
      <c r="E68" s="152"/>
      <c r="F68" s="141">
        <v>0</v>
      </c>
      <c r="G68" s="143">
        <v>0</v>
      </c>
      <c r="H68" s="143">
        <v>0</v>
      </c>
      <c r="I68" s="276"/>
    </row>
    <row r="69" spans="1:9" ht="35.4" customHeight="1" x14ac:dyDescent="0.3">
      <c r="A69" s="21" t="s">
        <v>47</v>
      </c>
      <c r="B69" s="21" t="s">
        <v>145</v>
      </c>
      <c r="C69" s="21" t="s">
        <v>42</v>
      </c>
      <c r="D69" s="146" t="s">
        <v>29</v>
      </c>
      <c r="E69" s="142" t="s">
        <v>803</v>
      </c>
      <c r="F69" s="142">
        <v>1.36</v>
      </c>
      <c r="G69" s="144">
        <v>0.13</v>
      </c>
      <c r="H69" s="144">
        <v>1.31</v>
      </c>
      <c r="I69" s="149" t="e" vm="60">
        <v>#VALUE!</v>
      </c>
    </row>
    <row r="70" spans="1:9" ht="35.4" customHeight="1" x14ac:dyDescent="0.3">
      <c r="A70" s="42" t="s">
        <v>48</v>
      </c>
      <c r="B70" s="18" t="s">
        <v>145</v>
      </c>
      <c r="C70" s="42" t="s">
        <v>42</v>
      </c>
      <c r="D70" s="145">
        <v>37.71</v>
      </c>
      <c r="E70" s="141" t="s">
        <v>655</v>
      </c>
      <c r="F70" s="141">
        <v>7.77</v>
      </c>
      <c r="G70" s="143">
        <v>14.87</v>
      </c>
      <c r="H70" s="143">
        <v>1.65</v>
      </c>
      <c r="I70" s="148" t="e" vm="61">
        <v>#VALUE!</v>
      </c>
    </row>
    <row r="71" spans="1:9" ht="35.4" customHeight="1" x14ac:dyDescent="0.3">
      <c r="A71" s="21" t="s">
        <v>153</v>
      </c>
      <c r="B71" s="21" t="s">
        <v>4</v>
      </c>
      <c r="C71" s="21" t="s">
        <v>62</v>
      </c>
      <c r="D71" s="146">
        <v>29</v>
      </c>
      <c r="E71" s="142" t="s">
        <v>29</v>
      </c>
      <c r="F71" s="142">
        <v>2.54</v>
      </c>
      <c r="G71" s="144">
        <v>361.11</v>
      </c>
      <c r="H71" s="144">
        <v>195.08</v>
      </c>
      <c r="I71" s="149" t="e" vm="62">
        <v>#VALUE!</v>
      </c>
    </row>
    <row r="72" spans="1:9" ht="35.4" customHeight="1" x14ac:dyDescent="0.3">
      <c r="A72" s="42" t="s">
        <v>154</v>
      </c>
      <c r="B72" s="18" t="s">
        <v>4</v>
      </c>
      <c r="C72" s="42" t="s">
        <v>62</v>
      </c>
      <c r="D72" s="145">
        <v>36.9</v>
      </c>
      <c r="E72" s="152"/>
      <c r="F72" s="141">
        <v>0</v>
      </c>
      <c r="G72" s="143">
        <v>0</v>
      </c>
      <c r="H72" s="143">
        <v>0</v>
      </c>
      <c r="I72" s="276"/>
    </row>
    <row r="73" spans="1:9" ht="35.4" customHeight="1" x14ac:dyDescent="0.3">
      <c r="A73" s="21" t="s">
        <v>155</v>
      </c>
      <c r="B73" s="21" t="s">
        <v>4</v>
      </c>
      <c r="C73" s="21" t="s">
        <v>62</v>
      </c>
      <c r="D73" s="146">
        <v>33.799999999999997</v>
      </c>
      <c r="E73" s="142" t="s">
        <v>29</v>
      </c>
      <c r="F73" s="142">
        <v>0.12</v>
      </c>
      <c r="G73" s="144">
        <v>391.64</v>
      </c>
      <c r="H73" s="144">
        <v>5310.11</v>
      </c>
      <c r="I73" s="149" t="e" vm="63">
        <v>#VALUE!</v>
      </c>
    </row>
    <row r="74" spans="1:9" ht="35.4" customHeight="1" x14ac:dyDescent="0.3">
      <c r="A74" s="42" t="s">
        <v>156</v>
      </c>
      <c r="B74" s="18" t="s">
        <v>4</v>
      </c>
      <c r="C74" s="42" t="s">
        <v>62</v>
      </c>
      <c r="D74" s="145">
        <v>36.6</v>
      </c>
      <c r="E74" s="141" t="s">
        <v>29</v>
      </c>
      <c r="F74" s="141">
        <v>0.37</v>
      </c>
      <c r="G74" s="143">
        <v>722.77</v>
      </c>
      <c r="H74" s="143">
        <v>1247.18</v>
      </c>
      <c r="I74" s="148" t="e" vm="64">
        <v>#VALUE!</v>
      </c>
    </row>
    <row r="75" spans="1:9" ht="35.4" customHeight="1" x14ac:dyDescent="0.3">
      <c r="A75" s="21" t="s">
        <v>61</v>
      </c>
      <c r="B75" s="21" t="s">
        <v>145</v>
      </c>
      <c r="C75" s="21" t="s">
        <v>62</v>
      </c>
      <c r="D75" s="146">
        <v>37.340000000000003</v>
      </c>
      <c r="E75" s="152"/>
      <c r="F75" s="142">
        <v>0</v>
      </c>
      <c r="G75" s="144">
        <v>0</v>
      </c>
      <c r="H75" s="144">
        <v>0</v>
      </c>
      <c r="I75" s="276"/>
    </row>
    <row r="76" spans="1:9" ht="35.4" customHeight="1" x14ac:dyDescent="0.3">
      <c r="A76" s="42" t="s">
        <v>63</v>
      </c>
      <c r="B76" s="18" t="s">
        <v>145</v>
      </c>
      <c r="C76" s="42" t="s">
        <v>62</v>
      </c>
      <c r="D76" s="145" t="s">
        <v>29</v>
      </c>
      <c r="E76" s="141" t="s">
        <v>29</v>
      </c>
      <c r="F76" s="141">
        <v>1.17</v>
      </c>
      <c r="G76" s="143">
        <v>179.3</v>
      </c>
      <c r="H76" s="143">
        <v>98.98</v>
      </c>
      <c r="I76" s="148" t="e" vm="65">
        <v>#VALUE!</v>
      </c>
    </row>
    <row r="77" spans="1:9" ht="35.4" customHeight="1" x14ac:dyDescent="0.3">
      <c r="A77" s="21" t="s">
        <v>41</v>
      </c>
      <c r="B77" s="21" t="s">
        <v>145</v>
      </c>
      <c r="C77" s="21" t="s">
        <v>62</v>
      </c>
      <c r="D77" s="146" t="s">
        <v>29</v>
      </c>
      <c r="E77" s="152"/>
      <c r="F77" s="142">
        <v>0</v>
      </c>
      <c r="G77" s="144">
        <v>0</v>
      </c>
      <c r="H77" s="144">
        <v>0</v>
      </c>
      <c r="I77" s="276"/>
    </row>
    <row r="78" spans="1:9" ht="35.4" customHeight="1" x14ac:dyDescent="0.3">
      <c r="A78" s="42" t="s">
        <v>64</v>
      </c>
      <c r="B78" s="18" t="s">
        <v>145</v>
      </c>
      <c r="C78" s="42" t="s">
        <v>62</v>
      </c>
      <c r="D78" s="145">
        <v>36.770000000000003</v>
      </c>
      <c r="E78" s="141" t="s">
        <v>29</v>
      </c>
      <c r="F78" s="141">
        <v>0.12</v>
      </c>
      <c r="G78" s="143">
        <v>525.33000000000004</v>
      </c>
      <c r="H78" s="143">
        <v>808.71</v>
      </c>
      <c r="I78" s="148" t="e" vm="63">
        <v>#VALUE!</v>
      </c>
    </row>
    <row r="79" spans="1:9" ht="35.4" customHeight="1" x14ac:dyDescent="0.3">
      <c r="A79" s="21" t="s">
        <v>65</v>
      </c>
      <c r="B79" s="21" t="s">
        <v>145</v>
      </c>
      <c r="C79" s="21" t="s">
        <v>62</v>
      </c>
      <c r="D79" s="146">
        <v>33.869999999999997</v>
      </c>
      <c r="E79" s="142" t="s">
        <v>29</v>
      </c>
      <c r="F79" s="142">
        <v>1.19</v>
      </c>
      <c r="G79" s="144">
        <v>223.22</v>
      </c>
      <c r="H79" s="144">
        <v>23.84</v>
      </c>
      <c r="I79" s="149" t="e" vm="66">
        <v>#VALUE!</v>
      </c>
    </row>
    <row r="80" spans="1:9" ht="35.4" customHeight="1" x14ac:dyDescent="0.3">
      <c r="A80" s="42" t="s">
        <v>148</v>
      </c>
      <c r="B80" s="18" t="s">
        <v>118</v>
      </c>
      <c r="C80" s="42" t="s">
        <v>62</v>
      </c>
      <c r="D80" s="145">
        <v>29</v>
      </c>
      <c r="E80" s="141" t="s">
        <v>29</v>
      </c>
      <c r="F80" s="141">
        <v>1.61</v>
      </c>
      <c r="G80" s="143">
        <v>643.57000000000005</v>
      </c>
      <c r="H80" s="143">
        <v>35.21</v>
      </c>
      <c r="I80" s="148" t="e" vm="67">
        <v>#VALUE!</v>
      </c>
    </row>
    <row r="81" spans="1:9" ht="35.4" customHeight="1" x14ac:dyDescent="0.3">
      <c r="A81" s="21" t="s">
        <v>149</v>
      </c>
      <c r="B81" s="21" t="s">
        <v>118</v>
      </c>
      <c r="C81" s="21" t="s">
        <v>62</v>
      </c>
      <c r="D81" s="146">
        <v>36.94</v>
      </c>
      <c r="E81" s="152"/>
      <c r="F81" s="142">
        <v>0</v>
      </c>
      <c r="G81" s="144">
        <v>0</v>
      </c>
      <c r="H81" s="144">
        <v>0</v>
      </c>
      <c r="I81" s="276"/>
    </row>
    <row r="82" spans="1:9" ht="35.4" customHeight="1" x14ac:dyDescent="0.3">
      <c r="A82" s="42" t="s">
        <v>66</v>
      </c>
      <c r="B82" s="18" t="s">
        <v>145</v>
      </c>
      <c r="C82" s="42" t="s">
        <v>62</v>
      </c>
      <c r="D82" s="145">
        <v>34.479999999999997</v>
      </c>
      <c r="E82" s="141" t="s">
        <v>29</v>
      </c>
      <c r="F82" s="141">
        <v>1.9</v>
      </c>
      <c r="G82" s="143">
        <v>104.82</v>
      </c>
      <c r="H82" s="143">
        <v>18.05</v>
      </c>
      <c r="I82" s="148" t="e" vm="68">
        <v>#VALUE!</v>
      </c>
    </row>
    <row r="83" spans="1:9" ht="35.4" customHeight="1" x14ac:dyDescent="0.3">
      <c r="A83" s="21" t="s">
        <v>67</v>
      </c>
      <c r="B83" s="21" t="s">
        <v>145</v>
      </c>
      <c r="C83" s="21" t="s">
        <v>62</v>
      </c>
      <c r="D83" s="146">
        <v>31.36</v>
      </c>
      <c r="E83" s="142" t="s">
        <v>29</v>
      </c>
      <c r="F83" s="142">
        <v>6.84</v>
      </c>
      <c r="G83" s="144">
        <v>272.62</v>
      </c>
      <c r="H83" s="144">
        <v>5.67</v>
      </c>
      <c r="I83" s="151" t="e" vm="69">
        <v>#VALUE!</v>
      </c>
    </row>
    <row r="84" spans="1:9" ht="35.4" customHeight="1" x14ac:dyDescent="0.3">
      <c r="A84" s="42" t="s">
        <v>68</v>
      </c>
      <c r="B84" s="18" t="s">
        <v>145</v>
      </c>
      <c r="C84" s="42" t="s">
        <v>62</v>
      </c>
      <c r="D84" s="145">
        <v>39.979999999999997</v>
      </c>
      <c r="E84" s="152"/>
      <c r="F84" s="141">
        <v>0</v>
      </c>
      <c r="G84" s="143">
        <v>0</v>
      </c>
      <c r="H84" s="143">
        <v>0</v>
      </c>
      <c r="I84" s="276"/>
    </row>
    <row r="85" spans="1:9" ht="35.4" customHeight="1" x14ac:dyDescent="0.3">
      <c r="A85" s="21" t="s">
        <v>69</v>
      </c>
      <c r="B85" s="21" t="s">
        <v>145</v>
      </c>
      <c r="C85" s="21" t="s">
        <v>62</v>
      </c>
      <c r="D85" s="146">
        <v>34.090000000000003</v>
      </c>
      <c r="E85" s="142" t="s">
        <v>29</v>
      </c>
      <c r="F85" s="142">
        <v>0.12</v>
      </c>
      <c r="G85" s="144">
        <v>8450.18</v>
      </c>
      <c r="H85" s="144">
        <v>2343.1999999999998</v>
      </c>
      <c r="I85" s="149" t="e" vm="63">
        <v>#VALUE!</v>
      </c>
    </row>
    <row r="86" spans="1:9" ht="35.4" customHeight="1" x14ac:dyDescent="0.3">
      <c r="A86" s="42" t="s">
        <v>70</v>
      </c>
      <c r="B86" s="18" t="s">
        <v>145</v>
      </c>
      <c r="C86" s="42" t="s">
        <v>62</v>
      </c>
      <c r="D86" s="145">
        <v>33.46</v>
      </c>
      <c r="E86" s="141" t="s">
        <v>29</v>
      </c>
      <c r="F86" s="141">
        <v>0.11</v>
      </c>
      <c r="G86" s="143">
        <v>305.85000000000002</v>
      </c>
      <c r="H86" s="143">
        <v>17</v>
      </c>
      <c r="I86" s="148" t="e" vm="63">
        <v>#VALUE!</v>
      </c>
    </row>
    <row r="87" spans="1:9" ht="35.4" customHeight="1" x14ac:dyDescent="0.3">
      <c r="A87" s="21" t="s">
        <v>71</v>
      </c>
      <c r="B87" s="21" t="s">
        <v>145</v>
      </c>
      <c r="C87" s="21" t="s">
        <v>62</v>
      </c>
      <c r="D87" s="146">
        <v>32.07</v>
      </c>
      <c r="E87" s="142" t="s">
        <v>29</v>
      </c>
      <c r="F87" s="142">
        <v>0.31</v>
      </c>
      <c r="G87" s="144">
        <v>267.58999999999997</v>
      </c>
      <c r="H87" s="144">
        <v>44.4</v>
      </c>
      <c r="I87" s="149" t="e" vm="70">
        <v>#VALUE!</v>
      </c>
    </row>
    <row r="88" spans="1:9" ht="35.4" customHeight="1" x14ac:dyDescent="0.3">
      <c r="A88" s="42" t="s">
        <v>72</v>
      </c>
      <c r="B88" s="18" t="s">
        <v>145</v>
      </c>
      <c r="C88" s="42" t="s">
        <v>62</v>
      </c>
      <c r="D88" s="145">
        <v>33.6</v>
      </c>
      <c r="E88" s="141" t="s">
        <v>29</v>
      </c>
      <c r="F88" s="141">
        <v>0.12</v>
      </c>
      <c r="G88" s="143">
        <v>2505.2600000000002</v>
      </c>
      <c r="H88" s="143">
        <v>4001.77</v>
      </c>
      <c r="I88" s="148" t="e" vm="63">
        <v>#VALUE!</v>
      </c>
    </row>
    <row r="89" spans="1:9" ht="35.4" customHeight="1" x14ac:dyDescent="0.3">
      <c r="A89" s="21" t="s">
        <v>73</v>
      </c>
      <c r="B89" s="21" t="s">
        <v>145</v>
      </c>
      <c r="C89" s="21" t="s">
        <v>62</v>
      </c>
      <c r="D89" s="146" t="s">
        <v>29</v>
      </c>
      <c r="E89" s="152"/>
      <c r="F89" s="142">
        <v>0</v>
      </c>
      <c r="G89" s="144">
        <v>0</v>
      </c>
      <c r="H89" s="144">
        <v>0</v>
      </c>
      <c r="I89" s="276"/>
    </row>
    <row r="90" spans="1:9" ht="35.4" customHeight="1" x14ac:dyDescent="0.3">
      <c r="A90" s="42" t="s">
        <v>74</v>
      </c>
      <c r="B90" s="18" t="s">
        <v>145</v>
      </c>
      <c r="C90" s="42" t="s">
        <v>62</v>
      </c>
      <c r="D90" s="145">
        <v>37.86</v>
      </c>
      <c r="E90" s="152"/>
      <c r="F90" s="141">
        <v>0</v>
      </c>
      <c r="G90" s="143">
        <v>0</v>
      </c>
      <c r="H90" s="143">
        <v>0</v>
      </c>
      <c r="I90" s="276"/>
    </row>
    <row r="91" spans="1:9" ht="35.4" customHeight="1" x14ac:dyDescent="0.3">
      <c r="A91" s="21" t="s">
        <v>75</v>
      </c>
      <c r="B91" s="21" t="s">
        <v>145</v>
      </c>
      <c r="C91" s="21" t="s">
        <v>62</v>
      </c>
      <c r="D91" s="146" t="s">
        <v>29</v>
      </c>
      <c r="E91" s="142" t="s">
        <v>29</v>
      </c>
      <c r="F91" s="142">
        <v>1.9964599999999999</v>
      </c>
      <c r="G91" s="144" t="s">
        <v>178</v>
      </c>
      <c r="H91" s="144">
        <v>1016.98</v>
      </c>
      <c r="I91" s="149" t="e" vm="71">
        <v>#VALUE!</v>
      </c>
    </row>
    <row r="92" spans="1:9" ht="35.4" customHeight="1" x14ac:dyDescent="0.3">
      <c r="A92" s="42" t="s">
        <v>76</v>
      </c>
      <c r="B92" s="18" t="s">
        <v>145</v>
      </c>
      <c r="C92" s="42" t="s">
        <v>62</v>
      </c>
      <c r="D92" s="145" t="s">
        <v>29</v>
      </c>
      <c r="E92" s="152"/>
      <c r="F92" s="141">
        <v>0</v>
      </c>
      <c r="G92" s="143">
        <v>0</v>
      </c>
      <c r="H92" s="143">
        <v>0</v>
      </c>
      <c r="I92" s="276"/>
    </row>
    <row r="93" spans="1:9" ht="35.4" customHeight="1" x14ac:dyDescent="0.3">
      <c r="A93" s="21" t="s">
        <v>77</v>
      </c>
      <c r="B93" s="21" t="s">
        <v>145</v>
      </c>
      <c r="C93" s="21" t="s">
        <v>62</v>
      </c>
      <c r="D93" s="146" t="s">
        <v>29</v>
      </c>
      <c r="E93" s="152"/>
      <c r="F93" s="142">
        <v>0</v>
      </c>
      <c r="G93" s="144">
        <v>0</v>
      </c>
      <c r="H93" s="144">
        <v>0</v>
      </c>
      <c r="I93" s="276"/>
    </row>
    <row r="94" spans="1:9" ht="35.4" customHeight="1" x14ac:dyDescent="0.3">
      <c r="A94" s="42" t="s">
        <v>78</v>
      </c>
      <c r="B94" s="18" t="s">
        <v>145</v>
      </c>
      <c r="C94" s="42" t="s">
        <v>62</v>
      </c>
      <c r="D94" s="145" t="s">
        <v>29</v>
      </c>
      <c r="E94" s="152"/>
      <c r="F94" s="141">
        <v>0</v>
      </c>
      <c r="G94" s="143">
        <v>0</v>
      </c>
      <c r="H94" s="143">
        <v>0</v>
      </c>
      <c r="I94" s="276"/>
    </row>
    <row r="95" spans="1:9" ht="35.4" customHeight="1" x14ac:dyDescent="0.3">
      <c r="A95" s="21" t="s">
        <v>79</v>
      </c>
      <c r="B95" s="21" t="s">
        <v>145</v>
      </c>
      <c r="C95" s="21" t="s">
        <v>62</v>
      </c>
      <c r="D95" s="146">
        <v>30.66</v>
      </c>
      <c r="E95" s="142" t="s">
        <v>29</v>
      </c>
      <c r="F95" s="142">
        <v>8.6199999999999992</v>
      </c>
      <c r="G95" s="144">
        <v>168</v>
      </c>
      <c r="H95" s="144">
        <v>3.28</v>
      </c>
      <c r="I95" s="151" t="e" vm="72">
        <v>#VALUE!</v>
      </c>
    </row>
    <row r="96" spans="1:9" ht="35.4" customHeight="1" x14ac:dyDescent="0.3">
      <c r="A96" s="42" t="s">
        <v>80</v>
      </c>
      <c r="B96" s="18" t="s">
        <v>145</v>
      </c>
      <c r="C96" s="42" t="s">
        <v>62</v>
      </c>
      <c r="D96" s="145">
        <v>37.869999999999997</v>
      </c>
      <c r="E96" s="141" t="s">
        <v>29</v>
      </c>
      <c r="F96" s="141">
        <v>0.117045</v>
      </c>
      <c r="G96" s="143">
        <v>309373</v>
      </c>
      <c r="H96" s="143">
        <v>54815.828569999998</v>
      </c>
      <c r="I96" s="148" t="e" vm="63">
        <v>#VALUE!</v>
      </c>
    </row>
    <row r="97" spans="1:9" ht="35.4" customHeight="1" x14ac:dyDescent="0.3">
      <c r="A97" s="21" t="s">
        <v>81</v>
      </c>
      <c r="B97" s="21" t="s">
        <v>145</v>
      </c>
      <c r="C97" s="21" t="s">
        <v>62</v>
      </c>
      <c r="D97" s="146" t="s">
        <v>29</v>
      </c>
      <c r="E97" s="142" t="s">
        <v>29</v>
      </c>
      <c r="F97" s="142">
        <v>0.117045</v>
      </c>
      <c r="G97" s="144">
        <v>320281.5</v>
      </c>
      <c r="H97" s="144">
        <v>47623.457139999999</v>
      </c>
      <c r="I97" s="149" t="e" vm="63">
        <v>#VALUE!</v>
      </c>
    </row>
    <row r="98" spans="1:9" ht="35.4" customHeight="1" x14ac:dyDescent="0.3">
      <c r="A98" s="42" t="s">
        <v>82</v>
      </c>
      <c r="B98" s="18" t="s">
        <v>145</v>
      </c>
      <c r="C98" s="42" t="s">
        <v>62</v>
      </c>
      <c r="D98" s="145">
        <v>34.85</v>
      </c>
      <c r="E98" s="141" t="s">
        <v>29</v>
      </c>
      <c r="F98" s="141">
        <v>0.110357</v>
      </c>
      <c r="G98" s="143">
        <v>120.321</v>
      </c>
      <c r="H98" s="143">
        <v>17.69697</v>
      </c>
      <c r="I98" s="148" t="e" vm="63">
        <v>#VALUE!</v>
      </c>
    </row>
    <row r="99" spans="1:9" ht="35.4" customHeight="1" x14ac:dyDescent="0.3">
      <c r="A99" s="21" t="s">
        <v>83</v>
      </c>
      <c r="B99" s="21" t="s">
        <v>145</v>
      </c>
      <c r="C99" s="21" t="s">
        <v>62</v>
      </c>
      <c r="D99" s="146">
        <v>35.39</v>
      </c>
      <c r="E99" s="152"/>
      <c r="F99" s="142">
        <v>0</v>
      </c>
      <c r="G99" s="144">
        <v>0</v>
      </c>
      <c r="H99" s="144">
        <v>0</v>
      </c>
      <c r="I99" s="276"/>
    </row>
    <row r="100" spans="1:9" ht="35.4" customHeight="1" x14ac:dyDescent="0.3">
      <c r="A100" s="42" t="s">
        <v>84</v>
      </c>
      <c r="B100" s="18" t="s">
        <v>145</v>
      </c>
      <c r="C100" s="42" t="s">
        <v>62</v>
      </c>
      <c r="D100" s="145">
        <v>36.71</v>
      </c>
      <c r="E100" s="152"/>
      <c r="F100" s="141">
        <v>0</v>
      </c>
      <c r="G100" s="143">
        <v>0</v>
      </c>
      <c r="H100" s="143">
        <v>0</v>
      </c>
      <c r="I100" s="276"/>
    </row>
    <row r="101" spans="1:9" ht="35.4" customHeight="1" x14ac:dyDescent="0.3">
      <c r="A101" s="21" t="s">
        <v>85</v>
      </c>
      <c r="B101" s="21" t="s">
        <v>145</v>
      </c>
      <c r="C101" s="21" t="s">
        <v>62</v>
      </c>
      <c r="D101" s="146" t="s">
        <v>29</v>
      </c>
      <c r="E101" s="152"/>
      <c r="F101" s="142">
        <v>0</v>
      </c>
      <c r="G101" s="144">
        <v>0</v>
      </c>
      <c r="H101" s="144">
        <v>0</v>
      </c>
      <c r="I101" s="276"/>
    </row>
    <row r="102" spans="1:9" ht="35.4" customHeight="1" x14ac:dyDescent="0.3">
      <c r="A102" s="42" t="s">
        <v>86</v>
      </c>
      <c r="B102" s="18" t="s">
        <v>145</v>
      </c>
      <c r="C102" s="42" t="s">
        <v>62</v>
      </c>
      <c r="D102" s="145" t="s">
        <v>29</v>
      </c>
      <c r="E102" s="152"/>
      <c r="F102" s="141">
        <v>0</v>
      </c>
      <c r="G102" s="143">
        <v>0</v>
      </c>
      <c r="H102" s="143">
        <v>0</v>
      </c>
      <c r="I102" s="276"/>
    </row>
    <row r="103" spans="1:9" ht="35.4" customHeight="1" x14ac:dyDescent="0.3">
      <c r="A103" s="21" t="s">
        <v>87</v>
      </c>
      <c r="B103" s="21" t="s">
        <v>145</v>
      </c>
      <c r="C103" s="21" t="s">
        <v>62</v>
      </c>
      <c r="D103" s="146" t="s">
        <v>29</v>
      </c>
      <c r="E103" s="152"/>
      <c r="F103" s="142">
        <v>0</v>
      </c>
      <c r="G103" s="144">
        <v>0</v>
      </c>
      <c r="H103" s="144">
        <v>0</v>
      </c>
      <c r="I103" s="276"/>
    </row>
    <row r="104" spans="1:9" ht="35.4" customHeight="1" x14ac:dyDescent="0.3">
      <c r="A104" s="42" t="s">
        <v>88</v>
      </c>
      <c r="B104" s="18" t="s">
        <v>145</v>
      </c>
      <c r="C104" s="42" t="s">
        <v>62</v>
      </c>
      <c r="D104" s="145">
        <v>32.909999999999997</v>
      </c>
      <c r="E104" s="141" t="s">
        <v>29</v>
      </c>
      <c r="F104" s="141">
        <v>3.8123300000000002</v>
      </c>
      <c r="G104" s="143">
        <v>945.0009</v>
      </c>
      <c r="H104" s="143">
        <v>50.536842</v>
      </c>
      <c r="I104" s="148" t="e" vm="73">
        <v>#VALUE!</v>
      </c>
    </row>
  </sheetData>
  <autoFilter ref="A3:H122" xr:uid="{A97D1DBA-A54F-488C-8D52-5C1C6FE1411C}">
    <sortState xmlns:xlrd2="http://schemas.microsoft.com/office/spreadsheetml/2017/richdata2" ref="A5:I104">
      <sortCondition ref="D3:D122"/>
    </sortState>
  </autoFilter>
  <mergeCells count="5">
    <mergeCell ref="C2:D2"/>
    <mergeCell ref="A2:A3"/>
    <mergeCell ref="B2:B3"/>
    <mergeCell ref="E2:I2"/>
    <mergeCell ref="A1:I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A6901-5826-487A-AD7F-B5A1FDE8FBF9}">
  <dimension ref="B2:Z81"/>
  <sheetViews>
    <sheetView topLeftCell="A4" zoomScale="36" zoomScaleNormal="55" workbookViewId="0">
      <selection activeCell="H72" sqref="H72"/>
    </sheetView>
  </sheetViews>
  <sheetFormatPr defaultRowHeight="14.4" x14ac:dyDescent="0.3"/>
  <cols>
    <col min="2" max="2" width="27.21875" customWidth="1"/>
    <col min="3" max="4" width="17.77734375" customWidth="1"/>
    <col min="5" max="5" width="15.6640625" customWidth="1"/>
    <col min="6" max="6" width="19.109375" customWidth="1"/>
    <col min="7" max="7" width="15.6640625" customWidth="1"/>
    <col min="8" max="8" width="8.88671875" customWidth="1"/>
    <col min="9" max="9" width="16.5546875" customWidth="1"/>
    <col min="12" max="12" width="22.109375" customWidth="1"/>
    <col min="13" max="13" width="20.5546875" customWidth="1"/>
    <col min="14" max="14" width="15.5546875" customWidth="1"/>
    <col min="15" max="15" width="18.5546875" customWidth="1"/>
    <col min="16" max="16" width="16.5546875" customWidth="1"/>
    <col min="18" max="18" width="16.33203125" customWidth="1"/>
    <col min="21" max="21" width="15.33203125" customWidth="1"/>
    <col min="22" max="22" width="26.33203125" customWidth="1"/>
    <col min="23" max="23" width="25" customWidth="1"/>
    <col min="24" max="24" width="23.109375" customWidth="1"/>
  </cols>
  <sheetData>
    <row r="2" spans="2:26" ht="15" thickBot="1" x14ac:dyDescent="0.35"/>
    <row r="3" spans="2:26" ht="52.8" customHeight="1" thickBot="1" x14ac:dyDescent="0.95">
      <c r="B3" s="255" t="s">
        <v>657</v>
      </c>
      <c r="C3" s="256"/>
      <c r="D3" s="256"/>
      <c r="E3" s="256"/>
      <c r="F3" s="256"/>
      <c r="G3" s="256"/>
      <c r="H3" s="256"/>
      <c r="I3" s="256"/>
      <c r="J3" s="256"/>
      <c r="K3" s="256"/>
      <c r="L3" s="256"/>
      <c r="M3" s="256"/>
      <c r="N3" s="256"/>
      <c r="O3" s="256"/>
      <c r="P3" s="256"/>
      <c r="Q3" s="256"/>
      <c r="R3" s="257"/>
    </row>
    <row r="4" spans="2:26" ht="23.4" x14ac:dyDescent="0.45">
      <c r="B4" s="262" t="s">
        <v>598</v>
      </c>
      <c r="C4" s="263"/>
      <c r="D4" s="263"/>
      <c r="E4" s="263"/>
      <c r="F4" s="263"/>
      <c r="G4" s="263"/>
      <c r="H4" s="263"/>
      <c r="I4" s="264"/>
      <c r="K4" s="261" t="s">
        <v>599</v>
      </c>
      <c r="L4" s="261"/>
      <c r="M4" s="261"/>
      <c r="N4" s="261"/>
      <c r="O4" s="261"/>
      <c r="P4" s="261"/>
      <c r="Q4" s="261"/>
      <c r="R4" s="265"/>
      <c r="T4" s="261" t="s">
        <v>679</v>
      </c>
      <c r="U4" s="261"/>
      <c r="V4" s="261"/>
      <c r="W4" s="261"/>
      <c r="X4" s="261"/>
      <c r="Y4" s="261"/>
      <c r="Z4" s="261"/>
    </row>
    <row r="5" spans="2:26" ht="43.2" x14ac:dyDescent="0.3">
      <c r="B5" s="175" t="s">
        <v>0</v>
      </c>
      <c r="C5" s="163" t="s">
        <v>1</v>
      </c>
      <c r="D5" s="163" t="s">
        <v>2</v>
      </c>
      <c r="E5" s="163" t="s">
        <v>3</v>
      </c>
      <c r="F5" s="163" t="s">
        <v>594</v>
      </c>
      <c r="G5" s="163" t="s">
        <v>4</v>
      </c>
      <c r="H5" s="163" t="s">
        <v>5</v>
      </c>
      <c r="I5" s="176" t="s">
        <v>595</v>
      </c>
      <c r="K5" s="163" t="s">
        <v>0</v>
      </c>
      <c r="L5" s="163" t="s">
        <v>1</v>
      </c>
      <c r="M5" s="163" t="s">
        <v>2</v>
      </c>
      <c r="N5" s="163" t="s">
        <v>3</v>
      </c>
      <c r="O5" s="163" t="s">
        <v>594</v>
      </c>
      <c r="P5" s="163" t="s">
        <v>4</v>
      </c>
      <c r="Q5" s="163" t="s">
        <v>5</v>
      </c>
      <c r="R5" s="164" t="s">
        <v>595</v>
      </c>
      <c r="T5" s="163" t="s">
        <v>671</v>
      </c>
      <c r="U5" s="163" t="s">
        <v>4</v>
      </c>
      <c r="V5" s="163" t="s">
        <v>672</v>
      </c>
      <c r="W5" s="163" t="s">
        <v>673</v>
      </c>
      <c r="X5" s="163" t="s">
        <v>1</v>
      </c>
      <c r="Y5" s="163" t="s">
        <v>5</v>
      </c>
      <c r="Z5" s="163" t="s">
        <v>110</v>
      </c>
    </row>
    <row r="6" spans="2:26" x14ac:dyDescent="0.3">
      <c r="B6" s="177" t="s">
        <v>258</v>
      </c>
      <c r="C6" s="165">
        <v>67</v>
      </c>
      <c r="D6" s="165">
        <v>20</v>
      </c>
      <c r="E6" s="165">
        <v>16</v>
      </c>
      <c r="F6" s="165">
        <f t="shared" ref="F6:F52" si="0">SUM(C6:E6)</f>
        <v>103</v>
      </c>
      <c r="G6" s="165">
        <v>4</v>
      </c>
      <c r="H6" s="165">
        <v>2</v>
      </c>
      <c r="I6" s="178">
        <f t="shared" ref="I6:I51" si="1">SUM(F6:H6)</f>
        <v>109</v>
      </c>
      <c r="K6" s="166" t="s">
        <v>258</v>
      </c>
      <c r="L6" s="165">
        <v>69</v>
      </c>
      <c r="M6" s="165">
        <v>20</v>
      </c>
      <c r="N6" s="165">
        <v>16</v>
      </c>
      <c r="O6" s="165">
        <f t="shared" ref="O6:O52" si="2">SUM(L6:N6)</f>
        <v>105</v>
      </c>
      <c r="P6" s="165">
        <v>5</v>
      </c>
      <c r="Q6" s="165">
        <v>2</v>
      </c>
      <c r="R6" s="167">
        <f t="shared" ref="R6:R52" si="3">SUM(O6:Q6)</f>
        <v>112</v>
      </c>
      <c r="T6" t="s">
        <v>655</v>
      </c>
      <c r="U6">
        <v>3</v>
      </c>
      <c r="V6">
        <v>0</v>
      </c>
      <c r="W6">
        <v>1</v>
      </c>
      <c r="X6">
        <v>2</v>
      </c>
      <c r="Y6">
        <v>1</v>
      </c>
      <c r="Z6">
        <v>7</v>
      </c>
    </row>
    <row r="7" spans="2:26" x14ac:dyDescent="0.3">
      <c r="B7" s="177" t="s">
        <v>254</v>
      </c>
      <c r="C7" s="165">
        <v>2</v>
      </c>
      <c r="D7" s="165">
        <v>0</v>
      </c>
      <c r="E7" s="165">
        <v>0</v>
      </c>
      <c r="F7" s="165">
        <f t="shared" si="0"/>
        <v>2</v>
      </c>
      <c r="G7" s="165">
        <v>4</v>
      </c>
      <c r="H7" s="165">
        <v>1</v>
      </c>
      <c r="I7" s="179">
        <f t="shared" si="1"/>
        <v>7</v>
      </c>
      <c r="K7" s="166" t="s">
        <v>254</v>
      </c>
      <c r="L7" s="165">
        <v>2</v>
      </c>
      <c r="M7" s="165">
        <v>0</v>
      </c>
      <c r="N7" s="165">
        <v>0</v>
      </c>
      <c r="O7" s="165">
        <f t="shared" si="2"/>
        <v>2</v>
      </c>
      <c r="P7" s="165">
        <v>4</v>
      </c>
      <c r="Q7" s="165">
        <v>1</v>
      </c>
      <c r="R7" s="168">
        <f t="shared" si="3"/>
        <v>7</v>
      </c>
      <c r="T7" t="s">
        <v>674</v>
      </c>
      <c r="U7">
        <v>0</v>
      </c>
      <c r="V7">
        <v>0</v>
      </c>
      <c r="W7">
        <v>0</v>
      </c>
      <c r="X7">
        <v>1</v>
      </c>
      <c r="Y7">
        <v>0</v>
      </c>
      <c r="Z7">
        <v>1</v>
      </c>
    </row>
    <row r="8" spans="2:26" x14ac:dyDescent="0.3">
      <c r="B8" s="177" t="s">
        <v>252</v>
      </c>
      <c r="C8" s="165">
        <v>1</v>
      </c>
      <c r="D8" s="165">
        <v>0</v>
      </c>
      <c r="E8" s="165">
        <v>0</v>
      </c>
      <c r="F8" s="165">
        <f t="shared" si="0"/>
        <v>1</v>
      </c>
      <c r="G8" s="165">
        <v>0</v>
      </c>
      <c r="H8" s="165">
        <v>0</v>
      </c>
      <c r="I8" s="179">
        <f t="shared" si="1"/>
        <v>1</v>
      </c>
      <c r="K8" s="166" t="s">
        <v>252</v>
      </c>
      <c r="L8" s="165">
        <v>1</v>
      </c>
      <c r="M8" s="165">
        <v>0</v>
      </c>
      <c r="N8" s="165">
        <v>0</v>
      </c>
      <c r="O8" s="165">
        <f t="shared" si="2"/>
        <v>1</v>
      </c>
      <c r="P8" s="165">
        <v>0</v>
      </c>
      <c r="Q8" s="165">
        <v>0</v>
      </c>
      <c r="R8" s="168">
        <f t="shared" si="3"/>
        <v>1</v>
      </c>
      <c r="T8" t="s">
        <v>675</v>
      </c>
      <c r="U8">
        <v>0</v>
      </c>
      <c r="V8">
        <v>0</v>
      </c>
      <c r="W8">
        <v>0</v>
      </c>
      <c r="X8">
        <v>2</v>
      </c>
      <c r="Y8">
        <v>0</v>
      </c>
      <c r="Z8">
        <v>2</v>
      </c>
    </row>
    <row r="9" spans="2:26" x14ac:dyDescent="0.3">
      <c r="B9" s="177" t="s">
        <v>62</v>
      </c>
      <c r="C9" s="165">
        <v>44</v>
      </c>
      <c r="D9" s="165">
        <v>14</v>
      </c>
      <c r="E9" s="165">
        <v>14</v>
      </c>
      <c r="F9" s="165">
        <f t="shared" si="0"/>
        <v>72</v>
      </c>
      <c r="G9" s="165">
        <v>7</v>
      </c>
      <c r="H9" s="165">
        <v>1</v>
      </c>
      <c r="I9" s="179">
        <f t="shared" si="1"/>
        <v>80</v>
      </c>
      <c r="K9" s="166" t="s">
        <v>62</v>
      </c>
      <c r="L9" s="165">
        <v>44</v>
      </c>
      <c r="M9" s="165">
        <v>14</v>
      </c>
      <c r="N9" s="165">
        <v>14</v>
      </c>
      <c r="O9" s="165">
        <f t="shared" si="2"/>
        <v>72</v>
      </c>
      <c r="P9" s="165">
        <v>7</v>
      </c>
      <c r="Q9" s="165">
        <v>1</v>
      </c>
      <c r="R9" s="168">
        <f t="shared" si="3"/>
        <v>80</v>
      </c>
      <c r="T9" t="s">
        <v>676</v>
      </c>
      <c r="U9">
        <v>3</v>
      </c>
      <c r="V9">
        <v>0</v>
      </c>
      <c r="W9">
        <v>0</v>
      </c>
      <c r="X9">
        <v>3</v>
      </c>
      <c r="Y9">
        <v>1</v>
      </c>
      <c r="Z9">
        <v>7</v>
      </c>
    </row>
    <row r="10" spans="2:26" x14ac:dyDescent="0.3">
      <c r="B10" s="177" t="s">
        <v>257</v>
      </c>
      <c r="C10" s="165">
        <v>8</v>
      </c>
      <c r="D10" s="165">
        <v>1</v>
      </c>
      <c r="E10" s="165">
        <v>2</v>
      </c>
      <c r="F10" s="165">
        <f t="shared" si="0"/>
        <v>11</v>
      </c>
      <c r="G10" s="165">
        <v>0</v>
      </c>
      <c r="H10" s="165">
        <v>0</v>
      </c>
      <c r="I10" s="179">
        <f t="shared" si="1"/>
        <v>11</v>
      </c>
      <c r="K10" s="166" t="s">
        <v>257</v>
      </c>
      <c r="L10" s="165">
        <v>8</v>
      </c>
      <c r="M10" s="165">
        <v>1</v>
      </c>
      <c r="N10" s="165">
        <v>2</v>
      </c>
      <c r="O10" s="165">
        <f t="shared" si="2"/>
        <v>11</v>
      </c>
      <c r="P10" s="165">
        <v>0</v>
      </c>
      <c r="Q10" s="165">
        <v>0</v>
      </c>
      <c r="R10" s="168">
        <f t="shared" si="3"/>
        <v>11</v>
      </c>
      <c r="T10" t="s">
        <v>677</v>
      </c>
      <c r="U10">
        <v>0</v>
      </c>
      <c r="V10">
        <v>0</v>
      </c>
      <c r="W10">
        <v>0</v>
      </c>
      <c r="X10">
        <v>0</v>
      </c>
      <c r="Y10">
        <v>1</v>
      </c>
      <c r="Z10">
        <v>1</v>
      </c>
    </row>
    <row r="11" spans="2:26" x14ac:dyDescent="0.3">
      <c r="B11" s="177" t="s">
        <v>596</v>
      </c>
      <c r="C11" s="165">
        <v>5</v>
      </c>
      <c r="D11" s="165">
        <v>2</v>
      </c>
      <c r="E11" s="165">
        <v>1</v>
      </c>
      <c r="F11" s="165">
        <f t="shared" si="0"/>
        <v>8</v>
      </c>
      <c r="G11" s="165">
        <v>5</v>
      </c>
      <c r="H11" s="165">
        <v>1</v>
      </c>
      <c r="I11" s="179">
        <f t="shared" si="1"/>
        <v>14</v>
      </c>
      <c r="K11" s="166" t="s">
        <v>596</v>
      </c>
      <c r="L11" s="165">
        <v>5</v>
      </c>
      <c r="M11" s="165">
        <v>2</v>
      </c>
      <c r="N11" s="165">
        <v>1</v>
      </c>
      <c r="O11" s="165">
        <f t="shared" si="2"/>
        <v>8</v>
      </c>
      <c r="P11" s="165">
        <v>5</v>
      </c>
      <c r="Q11" s="165">
        <v>1</v>
      </c>
      <c r="R11" s="168">
        <f t="shared" si="3"/>
        <v>14</v>
      </c>
      <c r="T11" t="s">
        <v>656</v>
      </c>
      <c r="U11">
        <v>0</v>
      </c>
      <c r="V11">
        <v>0</v>
      </c>
      <c r="W11">
        <v>0</v>
      </c>
      <c r="X11">
        <v>1</v>
      </c>
      <c r="Y11">
        <v>0</v>
      </c>
      <c r="Z11">
        <v>1</v>
      </c>
    </row>
    <row r="12" spans="2:26" x14ac:dyDescent="0.3">
      <c r="B12" s="177" t="s">
        <v>597</v>
      </c>
      <c r="C12" s="165">
        <v>7</v>
      </c>
      <c r="D12" s="165">
        <v>0</v>
      </c>
      <c r="E12" s="165">
        <v>2</v>
      </c>
      <c r="F12" s="165">
        <f t="shared" si="0"/>
        <v>9</v>
      </c>
      <c r="G12" s="165">
        <v>5</v>
      </c>
      <c r="H12" s="165">
        <v>0</v>
      </c>
      <c r="I12" s="179">
        <f t="shared" si="1"/>
        <v>14</v>
      </c>
      <c r="K12" s="166" t="s">
        <v>597</v>
      </c>
      <c r="L12" s="165">
        <v>7</v>
      </c>
      <c r="M12" s="165">
        <v>0</v>
      </c>
      <c r="N12" s="165">
        <v>2</v>
      </c>
      <c r="O12" s="165">
        <f t="shared" si="2"/>
        <v>9</v>
      </c>
      <c r="P12" s="165">
        <v>5</v>
      </c>
      <c r="Q12" s="165">
        <v>0</v>
      </c>
      <c r="R12" s="168">
        <f t="shared" si="3"/>
        <v>14</v>
      </c>
      <c r="T12" t="s">
        <v>678</v>
      </c>
      <c r="U12">
        <v>3</v>
      </c>
      <c r="V12">
        <v>0</v>
      </c>
      <c r="W12">
        <v>0</v>
      </c>
      <c r="X12">
        <v>9</v>
      </c>
      <c r="Y12">
        <v>4</v>
      </c>
      <c r="Z12">
        <v>16</v>
      </c>
    </row>
    <row r="13" spans="2:26" x14ac:dyDescent="0.3">
      <c r="B13" s="177" t="s">
        <v>239</v>
      </c>
      <c r="C13" s="165">
        <v>4</v>
      </c>
      <c r="D13" s="165">
        <v>0</v>
      </c>
      <c r="E13" s="165">
        <v>0</v>
      </c>
      <c r="F13" s="165">
        <f t="shared" si="0"/>
        <v>4</v>
      </c>
      <c r="G13" s="165">
        <v>2</v>
      </c>
      <c r="H13" s="165">
        <v>0</v>
      </c>
      <c r="I13" s="179">
        <f t="shared" si="1"/>
        <v>6</v>
      </c>
      <c r="K13" s="166" t="s">
        <v>239</v>
      </c>
      <c r="L13" s="165">
        <v>4</v>
      </c>
      <c r="M13" s="165">
        <v>0</v>
      </c>
      <c r="N13" s="165">
        <v>0</v>
      </c>
      <c r="O13" s="165">
        <f t="shared" si="2"/>
        <v>4</v>
      </c>
      <c r="P13" s="165">
        <v>2</v>
      </c>
      <c r="Q13" s="165">
        <v>0</v>
      </c>
      <c r="R13" s="168">
        <f t="shared" si="3"/>
        <v>6</v>
      </c>
      <c r="T13" t="s">
        <v>635</v>
      </c>
      <c r="U13">
        <v>4</v>
      </c>
      <c r="V13">
        <v>3</v>
      </c>
      <c r="W13">
        <v>1</v>
      </c>
      <c r="X13">
        <v>3</v>
      </c>
      <c r="Y13">
        <v>4</v>
      </c>
      <c r="Z13">
        <v>15</v>
      </c>
    </row>
    <row r="14" spans="2:26" x14ac:dyDescent="0.3">
      <c r="B14" s="177" t="s">
        <v>246</v>
      </c>
      <c r="C14" s="165">
        <v>35</v>
      </c>
      <c r="D14" s="165">
        <v>1</v>
      </c>
      <c r="E14" s="165">
        <v>2</v>
      </c>
      <c r="F14" s="165">
        <f t="shared" si="0"/>
        <v>38</v>
      </c>
      <c r="G14" s="165">
        <v>22</v>
      </c>
      <c r="H14" s="165">
        <v>7</v>
      </c>
      <c r="I14" s="178">
        <f t="shared" si="1"/>
        <v>67</v>
      </c>
      <c r="K14" s="166" t="s">
        <v>246</v>
      </c>
      <c r="L14" s="165">
        <v>35</v>
      </c>
      <c r="M14" s="165">
        <v>1</v>
      </c>
      <c r="N14" s="165">
        <v>2</v>
      </c>
      <c r="O14" s="165">
        <f t="shared" si="2"/>
        <v>38</v>
      </c>
      <c r="P14" s="165">
        <v>26</v>
      </c>
      <c r="Q14" s="165">
        <v>7</v>
      </c>
      <c r="R14" s="167">
        <f t="shared" si="3"/>
        <v>71</v>
      </c>
      <c r="T14" t="s">
        <v>110</v>
      </c>
      <c r="U14">
        <v>13</v>
      </c>
      <c r="V14">
        <v>3</v>
      </c>
      <c r="W14">
        <v>2</v>
      </c>
      <c r="X14">
        <v>21</v>
      </c>
      <c r="Y14">
        <v>11</v>
      </c>
      <c r="Z14">
        <v>50</v>
      </c>
    </row>
    <row r="15" spans="2:26" x14ac:dyDescent="0.3">
      <c r="B15" s="177" t="s">
        <v>240</v>
      </c>
      <c r="C15" s="165">
        <v>3</v>
      </c>
      <c r="D15" s="165">
        <v>1</v>
      </c>
      <c r="E15" s="165">
        <v>0</v>
      </c>
      <c r="F15" s="165">
        <f t="shared" si="0"/>
        <v>4</v>
      </c>
      <c r="G15" s="165">
        <v>3</v>
      </c>
      <c r="H15" s="165">
        <v>0</v>
      </c>
      <c r="I15" s="179">
        <f t="shared" si="1"/>
        <v>7</v>
      </c>
      <c r="K15" s="166" t="s">
        <v>240</v>
      </c>
      <c r="L15" s="165">
        <v>3</v>
      </c>
      <c r="M15" s="165">
        <v>1</v>
      </c>
      <c r="N15" s="165">
        <v>0</v>
      </c>
      <c r="O15" s="165">
        <f t="shared" si="2"/>
        <v>4</v>
      </c>
      <c r="P15" s="165">
        <v>3</v>
      </c>
      <c r="Q15" s="165">
        <v>0</v>
      </c>
      <c r="R15" s="168">
        <f t="shared" si="3"/>
        <v>7</v>
      </c>
    </row>
    <row r="16" spans="2:26" x14ac:dyDescent="0.3">
      <c r="B16" s="177" t="s">
        <v>245</v>
      </c>
      <c r="C16" s="165">
        <v>2</v>
      </c>
      <c r="D16" s="165">
        <v>1</v>
      </c>
      <c r="E16" s="165">
        <v>1</v>
      </c>
      <c r="F16" s="165">
        <f t="shared" si="0"/>
        <v>4</v>
      </c>
      <c r="G16" s="165">
        <v>7</v>
      </c>
      <c r="H16" s="165">
        <v>2</v>
      </c>
      <c r="I16" s="179">
        <f t="shared" si="1"/>
        <v>13</v>
      </c>
      <c r="K16" s="166" t="s">
        <v>245</v>
      </c>
      <c r="L16" s="165">
        <v>2</v>
      </c>
      <c r="M16" s="165">
        <v>1</v>
      </c>
      <c r="N16" s="165">
        <v>1</v>
      </c>
      <c r="O16" s="165">
        <f t="shared" si="2"/>
        <v>4</v>
      </c>
      <c r="P16" s="165">
        <v>7</v>
      </c>
      <c r="Q16" s="165">
        <v>2</v>
      </c>
      <c r="R16" s="168">
        <f t="shared" si="3"/>
        <v>13</v>
      </c>
    </row>
    <row r="17" spans="2:20" x14ac:dyDescent="0.3">
      <c r="B17" s="177" t="s">
        <v>241</v>
      </c>
      <c r="C17" s="165">
        <v>1</v>
      </c>
      <c r="D17" s="165">
        <v>0</v>
      </c>
      <c r="E17" s="165">
        <v>0</v>
      </c>
      <c r="F17" s="165">
        <f t="shared" si="0"/>
        <v>1</v>
      </c>
      <c r="G17" s="165">
        <v>3</v>
      </c>
      <c r="H17" s="165">
        <v>3</v>
      </c>
      <c r="I17" s="179">
        <f t="shared" si="1"/>
        <v>7</v>
      </c>
      <c r="K17" s="166" t="s">
        <v>241</v>
      </c>
      <c r="L17" s="165">
        <v>1</v>
      </c>
      <c r="M17" s="165">
        <v>0</v>
      </c>
      <c r="N17" s="165">
        <v>0</v>
      </c>
      <c r="O17" s="165">
        <f t="shared" si="2"/>
        <v>1</v>
      </c>
      <c r="P17" s="165">
        <v>3</v>
      </c>
      <c r="Q17" s="165">
        <v>3</v>
      </c>
      <c r="R17" s="168">
        <f t="shared" si="3"/>
        <v>7</v>
      </c>
      <c r="T17" s="7"/>
    </row>
    <row r="18" spans="2:20" x14ac:dyDescent="0.3">
      <c r="B18" s="177" t="s">
        <v>247</v>
      </c>
      <c r="C18" s="165">
        <v>19</v>
      </c>
      <c r="D18" s="165">
        <v>1</v>
      </c>
      <c r="E18" s="165">
        <v>1</v>
      </c>
      <c r="F18" s="165">
        <f t="shared" si="0"/>
        <v>21</v>
      </c>
      <c r="G18" s="165">
        <v>22</v>
      </c>
      <c r="H18" s="165">
        <v>4</v>
      </c>
      <c r="I18" s="178">
        <f t="shared" si="1"/>
        <v>47</v>
      </c>
      <c r="K18" s="166" t="s">
        <v>247</v>
      </c>
      <c r="L18" s="165">
        <v>19</v>
      </c>
      <c r="M18" s="165">
        <v>1</v>
      </c>
      <c r="N18" s="165">
        <v>1</v>
      </c>
      <c r="O18" s="165">
        <f t="shared" si="2"/>
        <v>21</v>
      </c>
      <c r="P18" s="165">
        <v>23</v>
      </c>
      <c r="Q18" s="165">
        <v>4</v>
      </c>
      <c r="R18" s="167">
        <f t="shared" si="3"/>
        <v>48</v>
      </c>
    </row>
    <row r="19" spans="2:20" x14ac:dyDescent="0.3">
      <c r="B19" s="177" t="s">
        <v>242</v>
      </c>
      <c r="C19" s="165">
        <v>1</v>
      </c>
      <c r="D19" s="165">
        <v>0</v>
      </c>
      <c r="E19" s="165">
        <v>0</v>
      </c>
      <c r="F19" s="165">
        <f t="shared" si="0"/>
        <v>1</v>
      </c>
      <c r="G19" s="165">
        <v>1</v>
      </c>
      <c r="H19" s="165">
        <v>0</v>
      </c>
      <c r="I19" s="179">
        <f t="shared" si="1"/>
        <v>2</v>
      </c>
      <c r="K19" s="166" t="s">
        <v>242</v>
      </c>
      <c r="L19" s="165">
        <v>1</v>
      </c>
      <c r="M19" s="165">
        <v>0</v>
      </c>
      <c r="N19" s="165">
        <v>0</v>
      </c>
      <c r="O19" s="165">
        <f t="shared" si="2"/>
        <v>1</v>
      </c>
      <c r="P19" s="165">
        <v>1</v>
      </c>
      <c r="Q19" s="165">
        <v>0</v>
      </c>
      <c r="R19" s="168">
        <f t="shared" si="3"/>
        <v>2</v>
      </c>
    </row>
    <row r="20" spans="2:20" x14ac:dyDescent="0.3">
      <c r="B20" s="177" t="s">
        <v>243</v>
      </c>
      <c r="C20" s="165">
        <v>9</v>
      </c>
      <c r="D20" s="165">
        <v>1</v>
      </c>
      <c r="E20" s="165">
        <v>0</v>
      </c>
      <c r="F20" s="165">
        <f t="shared" si="0"/>
        <v>10</v>
      </c>
      <c r="G20" s="165">
        <v>9</v>
      </c>
      <c r="H20" s="165">
        <v>3</v>
      </c>
      <c r="I20" s="179">
        <f t="shared" si="1"/>
        <v>22</v>
      </c>
      <c r="K20" s="166" t="s">
        <v>243</v>
      </c>
      <c r="L20" s="165">
        <v>9</v>
      </c>
      <c r="M20" s="165">
        <v>1</v>
      </c>
      <c r="N20" s="165">
        <v>0</v>
      </c>
      <c r="O20" s="165">
        <f t="shared" si="2"/>
        <v>10</v>
      </c>
      <c r="P20" s="165">
        <v>9</v>
      </c>
      <c r="Q20" s="165">
        <v>3</v>
      </c>
      <c r="R20" s="168">
        <f t="shared" si="3"/>
        <v>22</v>
      </c>
    </row>
    <row r="21" spans="2:20" x14ac:dyDescent="0.3">
      <c r="B21" s="177" t="s">
        <v>251</v>
      </c>
      <c r="C21" s="165">
        <v>0</v>
      </c>
      <c r="D21" s="165">
        <v>0</v>
      </c>
      <c r="E21" s="165">
        <v>0</v>
      </c>
      <c r="F21" s="165">
        <f t="shared" si="0"/>
        <v>0</v>
      </c>
      <c r="G21" s="165">
        <v>3</v>
      </c>
      <c r="H21" s="165">
        <v>0</v>
      </c>
      <c r="I21" s="178">
        <f t="shared" si="1"/>
        <v>3</v>
      </c>
      <c r="K21" s="166" t="s">
        <v>251</v>
      </c>
      <c r="L21" s="165">
        <v>0</v>
      </c>
      <c r="M21" s="165">
        <v>0</v>
      </c>
      <c r="N21" s="165">
        <v>0</v>
      </c>
      <c r="O21" s="165">
        <f t="shared" si="2"/>
        <v>0</v>
      </c>
      <c r="P21" s="165">
        <v>4</v>
      </c>
      <c r="Q21" s="165">
        <v>0</v>
      </c>
      <c r="R21" s="167">
        <f t="shared" si="3"/>
        <v>4</v>
      </c>
    </row>
    <row r="22" spans="2:20" x14ac:dyDescent="0.3">
      <c r="B22" s="177" t="s">
        <v>256</v>
      </c>
      <c r="C22" s="165">
        <v>1</v>
      </c>
      <c r="D22" s="165">
        <v>0</v>
      </c>
      <c r="E22" s="165">
        <v>0</v>
      </c>
      <c r="F22" s="165">
        <f t="shared" si="0"/>
        <v>1</v>
      </c>
      <c r="G22" s="165">
        <v>0</v>
      </c>
      <c r="H22" s="165">
        <v>0</v>
      </c>
      <c r="I22" s="179">
        <f t="shared" si="1"/>
        <v>1</v>
      </c>
      <c r="K22" s="166" t="s">
        <v>256</v>
      </c>
      <c r="L22" s="165">
        <v>1</v>
      </c>
      <c r="M22" s="165">
        <v>0</v>
      </c>
      <c r="N22" s="165">
        <v>0</v>
      </c>
      <c r="O22" s="165">
        <f t="shared" si="2"/>
        <v>1</v>
      </c>
      <c r="P22" s="165">
        <v>0</v>
      </c>
      <c r="Q22" s="165">
        <v>0</v>
      </c>
      <c r="R22" s="168">
        <f t="shared" si="3"/>
        <v>1</v>
      </c>
    </row>
    <row r="23" spans="2:20" x14ac:dyDescent="0.3">
      <c r="B23" s="177" t="s">
        <v>253</v>
      </c>
      <c r="C23" s="165">
        <v>0</v>
      </c>
      <c r="D23" s="165">
        <v>0</v>
      </c>
      <c r="E23" s="165">
        <v>0</v>
      </c>
      <c r="F23" s="165">
        <f t="shared" si="0"/>
        <v>0</v>
      </c>
      <c r="G23" s="165">
        <v>2</v>
      </c>
      <c r="H23" s="165">
        <v>0</v>
      </c>
      <c r="I23" s="179">
        <f t="shared" si="1"/>
        <v>2</v>
      </c>
      <c r="K23" s="166" t="s">
        <v>253</v>
      </c>
      <c r="L23" s="165">
        <v>0</v>
      </c>
      <c r="M23" s="165">
        <v>0</v>
      </c>
      <c r="N23" s="165">
        <v>0</v>
      </c>
      <c r="O23" s="165">
        <f t="shared" si="2"/>
        <v>0</v>
      </c>
      <c r="P23" s="165">
        <v>2</v>
      </c>
      <c r="Q23" s="165">
        <v>0</v>
      </c>
      <c r="R23" s="168">
        <f t="shared" si="3"/>
        <v>2</v>
      </c>
    </row>
    <row r="24" spans="2:20" x14ac:dyDescent="0.3">
      <c r="B24" s="177" t="s">
        <v>248</v>
      </c>
      <c r="C24" s="165">
        <v>4</v>
      </c>
      <c r="D24" s="165">
        <v>0</v>
      </c>
      <c r="E24" s="165">
        <v>2</v>
      </c>
      <c r="F24" s="165">
        <f t="shared" si="0"/>
        <v>6</v>
      </c>
      <c r="G24" s="165">
        <v>4</v>
      </c>
      <c r="H24" s="165">
        <v>0</v>
      </c>
      <c r="I24" s="179">
        <f t="shared" si="1"/>
        <v>10</v>
      </c>
      <c r="K24" s="166" t="s">
        <v>248</v>
      </c>
      <c r="L24" s="165">
        <v>4</v>
      </c>
      <c r="M24" s="165">
        <v>0</v>
      </c>
      <c r="N24" s="165">
        <v>2</v>
      </c>
      <c r="O24" s="165">
        <f t="shared" si="2"/>
        <v>6</v>
      </c>
      <c r="P24" s="165">
        <v>4</v>
      </c>
      <c r="Q24" s="165">
        <v>0</v>
      </c>
      <c r="R24" s="168">
        <f t="shared" si="3"/>
        <v>10</v>
      </c>
    </row>
    <row r="25" spans="2:20" x14ac:dyDescent="0.3">
      <c r="B25" s="177" t="s">
        <v>249</v>
      </c>
      <c r="C25" s="165">
        <v>10</v>
      </c>
      <c r="D25" s="165">
        <v>0</v>
      </c>
      <c r="E25" s="165">
        <v>1</v>
      </c>
      <c r="F25" s="165">
        <f t="shared" si="0"/>
        <v>11</v>
      </c>
      <c r="G25" s="165">
        <v>8</v>
      </c>
      <c r="H25" s="165">
        <v>0</v>
      </c>
      <c r="I25" s="178">
        <f t="shared" si="1"/>
        <v>19</v>
      </c>
      <c r="K25" s="166" t="s">
        <v>249</v>
      </c>
      <c r="L25" s="165">
        <v>10</v>
      </c>
      <c r="M25" s="165">
        <v>0</v>
      </c>
      <c r="N25" s="165">
        <v>1</v>
      </c>
      <c r="O25" s="165">
        <f t="shared" si="2"/>
        <v>11</v>
      </c>
      <c r="P25" s="165">
        <v>10</v>
      </c>
      <c r="Q25" s="165">
        <v>0</v>
      </c>
      <c r="R25" s="167">
        <f t="shared" si="3"/>
        <v>21</v>
      </c>
    </row>
    <row r="26" spans="2:20" x14ac:dyDescent="0.3">
      <c r="B26" s="177" t="s">
        <v>250</v>
      </c>
      <c r="C26" s="165">
        <v>1</v>
      </c>
      <c r="D26" s="165">
        <v>0</v>
      </c>
      <c r="E26" s="165">
        <v>0</v>
      </c>
      <c r="F26" s="165">
        <f t="shared" si="0"/>
        <v>1</v>
      </c>
      <c r="G26" s="165">
        <v>0</v>
      </c>
      <c r="H26" s="165">
        <v>0</v>
      </c>
      <c r="I26" s="179">
        <f t="shared" si="1"/>
        <v>1</v>
      </c>
      <c r="K26" s="166" t="s">
        <v>250</v>
      </c>
      <c r="L26" s="165">
        <v>1</v>
      </c>
      <c r="M26" s="165">
        <v>0</v>
      </c>
      <c r="N26" s="165">
        <v>0</v>
      </c>
      <c r="O26" s="165">
        <f t="shared" si="2"/>
        <v>1</v>
      </c>
      <c r="P26" s="165">
        <v>0</v>
      </c>
      <c r="Q26" s="165">
        <v>0</v>
      </c>
      <c r="R26" s="168">
        <f t="shared" si="3"/>
        <v>1</v>
      </c>
    </row>
    <row r="27" spans="2:20" x14ac:dyDescent="0.3">
      <c r="B27" s="177" t="s">
        <v>262</v>
      </c>
      <c r="C27" s="165">
        <v>1</v>
      </c>
      <c r="D27" s="165">
        <v>0</v>
      </c>
      <c r="E27" s="165">
        <v>0</v>
      </c>
      <c r="F27" s="165">
        <f t="shared" si="0"/>
        <v>1</v>
      </c>
      <c r="G27" s="165">
        <v>2</v>
      </c>
      <c r="H27" s="165">
        <v>0</v>
      </c>
      <c r="I27" s="179">
        <f t="shared" si="1"/>
        <v>3</v>
      </c>
      <c r="K27" s="166" t="s">
        <v>262</v>
      </c>
      <c r="L27" s="165">
        <v>1</v>
      </c>
      <c r="M27" s="165">
        <v>0</v>
      </c>
      <c r="N27" s="165">
        <v>0</v>
      </c>
      <c r="O27" s="165">
        <f t="shared" si="2"/>
        <v>1</v>
      </c>
      <c r="P27" s="165">
        <v>2</v>
      </c>
      <c r="Q27" s="165">
        <v>0</v>
      </c>
      <c r="R27" s="168">
        <f t="shared" si="3"/>
        <v>3</v>
      </c>
    </row>
    <row r="28" spans="2:20" x14ac:dyDescent="0.3">
      <c r="B28" s="177" t="s">
        <v>263</v>
      </c>
      <c r="C28" s="165">
        <v>21</v>
      </c>
      <c r="D28" s="165">
        <v>3</v>
      </c>
      <c r="E28" s="165">
        <v>2</v>
      </c>
      <c r="F28" s="165">
        <f t="shared" si="0"/>
        <v>26</v>
      </c>
      <c r="G28" s="165">
        <v>13</v>
      </c>
      <c r="H28" s="165">
        <v>11</v>
      </c>
      <c r="I28" s="178">
        <f t="shared" si="1"/>
        <v>50</v>
      </c>
      <c r="K28" s="166" t="s">
        <v>263</v>
      </c>
      <c r="L28" s="165">
        <v>87</v>
      </c>
      <c r="M28" s="165">
        <v>11</v>
      </c>
      <c r="N28" s="165">
        <v>3</v>
      </c>
      <c r="O28" s="165">
        <f t="shared" si="2"/>
        <v>101</v>
      </c>
      <c r="P28" s="165">
        <v>13</v>
      </c>
      <c r="Q28" s="165">
        <v>12</v>
      </c>
      <c r="R28" s="167">
        <f t="shared" si="3"/>
        <v>126</v>
      </c>
    </row>
    <row r="29" spans="2:20" x14ac:dyDescent="0.3">
      <c r="B29" s="177" t="s">
        <v>27</v>
      </c>
      <c r="C29" s="165">
        <v>38</v>
      </c>
      <c r="D29" s="165">
        <v>1</v>
      </c>
      <c r="E29" s="165">
        <v>5</v>
      </c>
      <c r="F29" s="165">
        <f t="shared" si="0"/>
        <v>44</v>
      </c>
      <c r="G29" s="165">
        <v>1</v>
      </c>
      <c r="H29" s="165">
        <v>0</v>
      </c>
      <c r="I29" s="179">
        <f t="shared" si="1"/>
        <v>45</v>
      </c>
      <c r="K29" s="166" t="s">
        <v>27</v>
      </c>
      <c r="L29" s="165">
        <v>38</v>
      </c>
      <c r="M29" s="165">
        <v>1</v>
      </c>
      <c r="N29" s="165">
        <v>5</v>
      </c>
      <c r="O29" s="165">
        <f t="shared" si="2"/>
        <v>44</v>
      </c>
      <c r="P29" s="165">
        <v>1</v>
      </c>
      <c r="Q29" s="165">
        <v>0</v>
      </c>
      <c r="R29" s="168">
        <f t="shared" si="3"/>
        <v>45</v>
      </c>
    </row>
    <row r="30" spans="2:20" x14ac:dyDescent="0.3">
      <c r="B30" s="177" t="s">
        <v>42</v>
      </c>
      <c r="C30" s="165">
        <v>22</v>
      </c>
      <c r="D30" s="165">
        <v>3</v>
      </c>
      <c r="E30" s="165">
        <v>3</v>
      </c>
      <c r="F30" s="165">
        <f t="shared" si="0"/>
        <v>28</v>
      </c>
      <c r="G30" s="165">
        <v>16</v>
      </c>
      <c r="H30" s="165">
        <v>11</v>
      </c>
      <c r="I30" s="178">
        <f t="shared" si="1"/>
        <v>55</v>
      </c>
      <c r="K30" s="166" t="s">
        <v>42</v>
      </c>
      <c r="L30" s="165">
        <v>89</v>
      </c>
      <c r="M30" s="165">
        <v>11</v>
      </c>
      <c r="N30" s="165">
        <v>5</v>
      </c>
      <c r="O30" s="165">
        <f t="shared" si="2"/>
        <v>105</v>
      </c>
      <c r="P30" s="165">
        <v>16</v>
      </c>
      <c r="Q30" s="165">
        <v>12</v>
      </c>
      <c r="R30" s="167">
        <f t="shared" si="3"/>
        <v>133</v>
      </c>
    </row>
    <row r="31" spans="2:20" x14ac:dyDescent="0.3">
      <c r="B31" s="177" t="s">
        <v>260</v>
      </c>
      <c r="C31" s="165">
        <v>1</v>
      </c>
      <c r="D31" s="165">
        <v>0</v>
      </c>
      <c r="E31" s="165">
        <v>0</v>
      </c>
      <c r="F31" s="165">
        <f t="shared" si="0"/>
        <v>1</v>
      </c>
      <c r="G31" s="165">
        <v>4</v>
      </c>
      <c r="H31" s="165">
        <v>0</v>
      </c>
      <c r="I31" s="179">
        <f t="shared" si="1"/>
        <v>5</v>
      </c>
      <c r="K31" s="166" t="s">
        <v>260</v>
      </c>
      <c r="L31" s="165">
        <v>1</v>
      </c>
      <c r="M31" s="165">
        <v>0</v>
      </c>
      <c r="N31" s="165">
        <v>0</v>
      </c>
      <c r="O31" s="165">
        <f t="shared" si="2"/>
        <v>1</v>
      </c>
      <c r="P31" s="165">
        <v>4</v>
      </c>
      <c r="Q31" s="165">
        <v>0</v>
      </c>
      <c r="R31" s="168">
        <f t="shared" si="3"/>
        <v>5</v>
      </c>
    </row>
    <row r="32" spans="2:20" x14ac:dyDescent="0.3">
      <c r="B32" s="177" t="s">
        <v>244</v>
      </c>
      <c r="C32" s="165">
        <v>0</v>
      </c>
      <c r="D32" s="165">
        <v>0</v>
      </c>
      <c r="E32" s="165">
        <v>0</v>
      </c>
      <c r="F32" s="165">
        <f t="shared" si="0"/>
        <v>0</v>
      </c>
      <c r="G32" s="165">
        <v>4</v>
      </c>
      <c r="H32" s="165">
        <v>0</v>
      </c>
      <c r="I32" s="179">
        <f t="shared" si="1"/>
        <v>4</v>
      </c>
      <c r="K32" s="166" t="s">
        <v>244</v>
      </c>
      <c r="L32" s="165">
        <v>0</v>
      </c>
      <c r="M32" s="165">
        <v>0</v>
      </c>
      <c r="N32" s="165">
        <v>0</v>
      </c>
      <c r="O32" s="165">
        <f t="shared" si="2"/>
        <v>0</v>
      </c>
      <c r="P32" s="165">
        <v>4</v>
      </c>
      <c r="Q32" s="165">
        <v>0</v>
      </c>
      <c r="R32" s="168">
        <f t="shared" si="3"/>
        <v>4</v>
      </c>
    </row>
    <row r="33" spans="2:18" x14ac:dyDescent="0.3">
      <c r="B33" s="177" t="s">
        <v>259</v>
      </c>
      <c r="C33" s="165">
        <v>0</v>
      </c>
      <c r="D33" s="165">
        <v>0</v>
      </c>
      <c r="E33" s="165">
        <v>0</v>
      </c>
      <c r="F33" s="165">
        <f t="shared" si="0"/>
        <v>0</v>
      </c>
      <c r="G33" s="165">
        <v>2</v>
      </c>
      <c r="H33" s="165">
        <v>0</v>
      </c>
      <c r="I33" s="179">
        <f t="shared" si="1"/>
        <v>2</v>
      </c>
      <c r="K33" s="166" t="s">
        <v>259</v>
      </c>
      <c r="L33" s="165">
        <v>0</v>
      </c>
      <c r="M33" s="165">
        <v>0</v>
      </c>
      <c r="N33" s="165">
        <v>0</v>
      </c>
      <c r="O33" s="165">
        <f t="shared" si="2"/>
        <v>0</v>
      </c>
      <c r="P33" s="165">
        <v>2</v>
      </c>
      <c r="Q33" s="165">
        <v>0</v>
      </c>
      <c r="R33" s="168">
        <f t="shared" si="3"/>
        <v>2</v>
      </c>
    </row>
    <row r="34" spans="2:18" x14ac:dyDescent="0.3">
      <c r="B34" s="177" t="s">
        <v>261</v>
      </c>
      <c r="C34" s="165">
        <v>16</v>
      </c>
      <c r="D34" s="165">
        <v>0</v>
      </c>
      <c r="E34" s="165">
        <v>6</v>
      </c>
      <c r="F34" s="165">
        <f t="shared" si="0"/>
        <v>22</v>
      </c>
      <c r="G34" s="165">
        <v>0</v>
      </c>
      <c r="H34" s="165">
        <v>0</v>
      </c>
      <c r="I34" s="179">
        <f t="shared" si="1"/>
        <v>22</v>
      </c>
      <c r="K34" s="166" t="s">
        <v>261</v>
      </c>
      <c r="L34" s="165">
        <v>16</v>
      </c>
      <c r="M34" s="165">
        <v>0</v>
      </c>
      <c r="N34" s="165">
        <v>6</v>
      </c>
      <c r="O34" s="165">
        <f t="shared" si="2"/>
        <v>22</v>
      </c>
      <c r="P34" s="165">
        <v>0</v>
      </c>
      <c r="Q34" s="165">
        <v>0</v>
      </c>
      <c r="R34" s="168">
        <f t="shared" si="3"/>
        <v>22</v>
      </c>
    </row>
    <row r="35" spans="2:18" x14ac:dyDescent="0.3">
      <c r="B35" s="180" t="s">
        <v>265</v>
      </c>
      <c r="C35" s="172">
        <v>15</v>
      </c>
      <c r="D35" s="172">
        <v>1</v>
      </c>
      <c r="E35" s="172">
        <v>4</v>
      </c>
      <c r="F35" s="172">
        <f t="shared" si="0"/>
        <v>20</v>
      </c>
      <c r="G35" s="172">
        <v>23</v>
      </c>
      <c r="H35" s="172">
        <v>7</v>
      </c>
      <c r="I35" s="181">
        <f t="shared" si="1"/>
        <v>50</v>
      </c>
      <c r="K35" s="173" t="s">
        <v>265</v>
      </c>
      <c r="L35" s="172">
        <v>15</v>
      </c>
      <c r="M35" s="172">
        <v>1</v>
      </c>
      <c r="N35" s="172">
        <v>4</v>
      </c>
      <c r="O35" s="172">
        <f t="shared" si="2"/>
        <v>20</v>
      </c>
      <c r="P35" s="172">
        <v>23</v>
      </c>
      <c r="Q35" s="172">
        <v>7</v>
      </c>
      <c r="R35" s="174">
        <f t="shared" si="3"/>
        <v>50</v>
      </c>
    </row>
    <row r="36" spans="2:18" x14ac:dyDescent="0.3">
      <c r="B36" s="180" t="s">
        <v>266</v>
      </c>
      <c r="C36" s="172">
        <v>10</v>
      </c>
      <c r="D36" s="172">
        <v>4</v>
      </c>
      <c r="E36" s="172">
        <v>6</v>
      </c>
      <c r="F36" s="172">
        <f t="shared" si="0"/>
        <v>20</v>
      </c>
      <c r="G36" s="172">
        <v>10</v>
      </c>
      <c r="H36" s="172">
        <v>0</v>
      </c>
      <c r="I36" s="181">
        <f t="shared" si="1"/>
        <v>30</v>
      </c>
      <c r="K36" s="173" t="s">
        <v>266</v>
      </c>
      <c r="L36" s="172">
        <v>10</v>
      </c>
      <c r="M36" s="172">
        <v>4</v>
      </c>
      <c r="N36" s="172">
        <v>6</v>
      </c>
      <c r="O36" s="172">
        <f t="shared" si="2"/>
        <v>20</v>
      </c>
      <c r="P36" s="172">
        <v>10</v>
      </c>
      <c r="Q36" s="172">
        <v>0</v>
      </c>
      <c r="R36" s="174">
        <f t="shared" si="3"/>
        <v>30</v>
      </c>
    </row>
    <row r="37" spans="2:18" x14ac:dyDescent="0.3">
      <c r="B37" s="180" t="s">
        <v>267</v>
      </c>
      <c r="C37" s="172">
        <v>3</v>
      </c>
      <c r="D37" s="172">
        <v>5</v>
      </c>
      <c r="E37" s="172">
        <v>0</v>
      </c>
      <c r="F37" s="172">
        <f t="shared" si="0"/>
        <v>8</v>
      </c>
      <c r="G37" s="172">
        <v>1</v>
      </c>
      <c r="H37" s="172">
        <v>0</v>
      </c>
      <c r="I37" s="181">
        <f t="shared" si="1"/>
        <v>9</v>
      </c>
      <c r="K37" s="173" t="s">
        <v>267</v>
      </c>
      <c r="L37" s="172">
        <v>3</v>
      </c>
      <c r="M37" s="172">
        <v>5</v>
      </c>
      <c r="N37" s="172">
        <v>0</v>
      </c>
      <c r="O37" s="172">
        <f t="shared" si="2"/>
        <v>8</v>
      </c>
      <c r="P37" s="172">
        <v>1</v>
      </c>
      <c r="Q37" s="172">
        <v>0</v>
      </c>
      <c r="R37" s="174">
        <f t="shared" si="3"/>
        <v>9</v>
      </c>
    </row>
    <row r="38" spans="2:18" x14ac:dyDescent="0.3">
      <c r="B38" s="180" t="s">
        <v>268</v>
      </c>
      <c r="C38" s="172">
        <v>1</v>
      </c>
      <c r="D38" s="172">
        <v>0</v>
      </c>
      <c r="E38" s="172">
        <v>1</v>
      </c>
      <c r="F38" s="172">
        <f t="shared" si="0"/>
        <v>2</v>
      </c>
      <c r="G38" s="172">
        <v>0</v>
      </c>
      <c r="H38" s="172">
        <v>0</v>
      </c>
      <c r="I38" s="181">
        <f t="shared" si="1"/>
        <v>2</v>
      </c>
      <c r="K38" s="173" t="s">
        <v>268</v>
      </c>
      <c r="L38" s="172">
        <v>1</v>
      </c>
      <c r="M38" s="172">
        <v>0</v>
      </c>
      <c r="N38" s="172">
        <v>1</v>
      </c>
      <c r="O38" s="172">
        <f t="shared" si="2"/>
        <v>2</v>
      </c>
      <c r="P38" s="172">
        <v>0</v>
      </c>
      <c r="Q38" s="172">
        <v>0</v>
      </c>
      <c r="R38" s="174">
        <f t="shared" si="3"/>
        <v>2</v>
      </c>
    </row>
    <row r="39" spans="2:18" x14ac:dyDescent="0.3">
      <c r="B39" s="180" t="s">
        <v>270</v>
      </c>
      <c r="C39" s="172">
        <v>1</v>
      </c>
      <c r="D39" s="172">
        <v>0</v>
      </c>
      <c r="E39" s="172">
        <v>0</v>
      </c>
      <c r="F39" s="172">
        <f t="shared" si="0"/>
        <v>1</v>
      </c>
      <c r="G39" s="172">
        <v>0</v>
      </c>
      <c r="H39" s="172">
        <v>0</v>
      </c>
      <c r="I39" s="181">
        <f t="shared" si="1"/>
        <v>1</v>
      </c>
      <c r="K39" s="173" t="s">
        <v>270</v>
      </c>
      <c r="L39" s="172">
        <v>1</v>
      </c>
      <c r="M39" s="172">
        <v>0</v>
      </c>
      <c r="N39" s="172">
        <v>0</v>
      </c>
      <c r="O39" s="172">
        <f t="shared" si="2"/>
        <v>1</v>
      </c>
      <c r="P39" s="172">
        <v>0</v>
      </c>
      <c r="Q39" s="172">
        <v>0</v>
      </c>
      <c r="R39" s="174">
        <f t="shared" si="3"/>
        <v>1</v>
      </c>
    </row>
    <row r="40" spans="2:18" x14ac:dyDescent="0.3">
      <c r="B40" s="180" t="s">
        <v>269</v>
      </c>
      <c r="C40" s="172">
        <v>4</v>
      </c>
      <c r="D40" s="172">
        <v>1</v>
      </c>
      <c r="E40" s="172">
        <v>0</v>
      </c>
      <c r="F40" s="172">
        <f t="shared" si="0"/>
        <v>5</v>
      </c>
      <c r="G40" s="172">
        <v>7</v>
      </c>
      <c r="H40" s="172">
        <v>0</v>
      </c>
      <c r="I40" s="181">
        <f t="shared" si="1"/>
        <v>12</v>
      </c>
      <c r="K40" s="173" t="s">
        <v>269</v>
      </c>
      <c r="L40" s="172">
        <v>4</v>
      </c>
      <c r="M40" s="172">
        <v>1</v>
      </c>
      <c r="N40" s="172">
        <v>0</v>
      </c>
      <c r="O40" s="172">
        <f t="shared" si="2"/>
        <v>5</v>
      </c>
      <c r="P40" s="172">
        <v>7</v>
      </c>
      <c r="Q40" s="172">
        <v>0</v>
      </c>
      <c r="R40" s="174">
        <f t="shared" si="3"/>
        <v>12</v>
      </c>
    </row>
    <row r="41" spans="2:18" x14ac:dyDescent="0.3">
      <c r="B41" s="180" t="s">
        <v>271</v>
      </c>
      <c r="C41" s="172">
        <v>9</v>
      </c>
      <c r="D41" s="172">
        <v>3</v>
      </c>
      <c r="E41" s="172">
        <v>1</v>
      </c>
      <c r="F41" s="172">
        <f t="shared" si="0"/>
        <v>13</v>
      </c>
      <c r="G41" s="172">
        <v>5</v>
      </c>
      <c r="H41" s="172">
        <v>0</v>
      </c>
      <c r="I41" s="181">
        <f t="shared" si="1"/>
        <v>18</v>
      </c>
      <c r="K41" s="173" t="s">
        <v>271</v>
      </c>
      <c r="L41" s="172">
        <v>9</v>
      </c>
      <c r="M41" s="172">
        <v>3</v>
      </c>
      <c r="N41" s="172">
        <v>1</v>
      </c>
      <c r="O41" s="172">
        <f t="shared" si="2"/>
        <v>13</v>
      </c>
      <c r="P41" s="172">
        <v>5</v>
      </c>
      <c r="Q41" s="172">
        <v>0</v>
      </c>
      <c r="R41" s="174">
        <f t="shared" si="3"/>
        <v>18</v>
      </c>
    </row>
    <row r="42" spans="2:18" x14ac:dyDescent="0.3">
      <c r="B42" s="180" t="s">
        <v>272</v>
      </c>
      <c r="C42" s="172">
        <v>0</v>
      </c>
      <c r="D42" s="172">
        <v>0</v>
      </c>
      <c r="E42" s="172">
        <v>2</v>
      </c>
      <c r="F42" s="172">
        <f t="shared" si="0"/>
        <v>2</v>
      </c>
      <c r="G42" s="172">
        <v>1</v>
      </c>
      <c r="H42" s="172">
        <v>0</v>
      </c>
      <c r="I42" s="181">
        <f t="shared" si="1"/>
        <v>3</v>
      </c>
      <c r="K42" s="173" t="s">
        <v>272</v>
      </c>
      <c r="L42" s="172">
        <v>0</v>
      </c>
      <c r="M42" s="172">
        <v>0</v>
      </c>
      <c r="N42" s="172">
        <v>2</v>
      </c>
      <c r="O42" s="172">
        <f t="shared" si="2"/>
        <v>2</v>
      </c>
      <c r="P42" s="172">
        <v>1</v>
      </c>
      <c r="Q42" s="172">
        <v>0</v>
      </c>
      <c r="R42" s="174">
        <f t="shared" si="3"/>
        <v>3</v>
      </c>
    </row>
    <row r="43" spans="2:18" x14ac:dyDescent="0.3">
      <c r="B43" s="180" t="s">
        <v>273</v>
      </c>
      <c r="C43" s="172">
        <v>2</v>
      </c>
      <c r="D43" s="211">
        <v>1</v>
      </c>
      <c r="E43" s="172">
        <v>0</v>
      </c>
      <c r="F43" s="172">
        <f t="shared" si="0"/>
        <v>3</v>
      </c>
      <c r="G43" s="172">
        <v>4</v>
      </c>
      <c r="H43" s="172">
        <v>2</v>
      </c>
      <c r="I43" s="181">
        <f t="shared" si="1"/>
        <v>9</v>
      </c>
      <c r="K43" s="173" t="s">
        <v>273</v>
      </c>
      <c r="L43" s="172">
        <v>2</v>
      </c>
      <c r="M43" s="172">
        <v>2</v>
      </c>
      <c r="N43" s="172">
        <v>0</v>
      </c>
      <c r="O43" s="172">
        <f t="shared" si="2"/>
        <v>4</v>
      </c>
      <c r="P43" s="172">
        <v>4</v>
      </c>
      <c r="Q43" s="172">
        <v>2</v>
      </c>
      <c r="R43" s="174">
        <f t="shared" si="3"/>
        <v>10</v>
      </c>
    </row>
    <row r="44" spans="2:18" x14ac:dyDescent="0.3">
      <c r="B44" s="180" t="s">
        <v>274</v>
      </c>
      <c r="C44" s="172">
        <v>0</v>
      </c>
      <c r="D44" s="172">
        <v>0</v>
      </c>
      <c r="E44" s="172">
        <v>1</v>
      </c>
      <c r="F44" s="172">
        <f t="shared" si="0"/>
        <v>1</v>
      </c>
      <c r="G44" s="172">
        <v>0</v>
      </c>
      <c r="H44" s="172">
        <v>0</v>
      </c>
      <c r="I44" s="181">
        <f t="shared" si="1"/>
        <v>1</v>
      </c>
      <c r="K44" s="173" t="s">
        <v>274</v>
      </c>
      <c r="L44" s="172">
        <v>0</v>
      </c>
      <c r="M44" s="172">
        <v>0</v>
      </c>
      <c r="N44" s="172">
        <v>1</v>
      </c>
      <c r="O44" s="172">
        <f t="shared" si="2"/>
        <v>1</v>
      </c>
      <c r="P44" s="172">
        <v>0</v>
      </c>
      <c r="Q44" s="172">
        <v>0</v>
      </c>
      <c r="R44" s="174">
        <f t="shared" si="3"/>
        <v>1</v>
      </c>
    </row>
    <row r="45" spans="2:18" x14ac:dyDescent="0.3">
      <c r="B45" s="180" t="s">
        <v>275</v>
      </c>
      <c r="C45" s="172">
        <v>1</v>
      </c>
      <c r="D45" s="172">
        <v>1</v>
      </c>
      <c r="E45" s="172">
        <v>3</v>
      </c>
      <c r="F45" s="172">
        <f t="shared" si="0"/>
        <v>5</v>
      </c>
      <c r="G45" s="172">
        <v>0</v>
      </c>
      <c r="H45" s="172">
        <v>0</v>
      </c>
      <c r="I45" s="181">
        <f t="shared" si="1"/>
        <v>5</v>
      </c>
      <c r="K45" s="173" t="s">
        <v>275</v>
      </c>
      <c r="L45" s="172">
        <v>1</v>
      </c>
      <c r="M45" s="172">
        <v>1</v>
      </c>
      <c r="N45" s="172">
        <v>3</v>
      </c>
      <c r="O45" s="172">
        <f t="shared" si="2"/>
        <v>5</v>
      </c>
      <c r="P45" s="172">
        <v>0</v>
      </c>
      <c r="Q45" s="172">
        <v>0</v>
      </c>
      <c r="R45" s="174">
        <f t="shared" si="3"/>
        <v>5</v>
      </c>
    </row>
    <row r="46" spans="2:18" x14ac:dyDescent="0.3">
      <c r="B46" s="180" t="s">
        <v>276</v>
      </c>
      <c r="C46" s="172">
        <v>0</v>
      </c>
      <c r="D46" s="172">
        <v>0</v>
      </c>
      <c r="E46" s="172">
        <v>1</v>
      </c>
      <c r="F46" s="172">
        <f t="shared" si="0"/>
        <v>1</v>
      </c>
      <c r="G46" s="172">
        <v>0</v>
      </c>
      <c r="H46" s="172">
        <v>0</v>
      </c>
      <c r="I46" s="181">
        <f t="shared" si="1"/>
        <v>1</v>
      </c>
      <c r="K46" s="173" t="s">
        <v>276</v>
      </c>
      <c r="L46" s="172">
        <v>0</v>
      </c>
      <c r="M46" s="172">
        <v>0</v>
      </c>
      <c r="N46" s="172">
        <v>1</v>
      </c>
      <c r="O46" s="172">
        <f t="shared" si="2"/>
        <v>1</v>
      </c>
      <c r="P46" s="172">
        <v>0</v>
      </c>
      <c r="Q46" s="172">
        <v>0</v>
      </c>
      <c r="R46" s="174">
        <f t="shared" si="3"/>
        <v>1</v>
      </c>
    </row>
    <row r="47" spans="2:18" x14ac:dyDescent="0.3">
      <c r="B47" s="180" t="s">
        <v>277</v>
      </c>
      <c r="C47" s="172">
        <v>0</v>
      </c>
      <c r="D47" s="172">
        <v>0</v>
      </c>
      <c r="E47" s="172">
        <v>0</v>
      </c>
      <c r="F47" s="172">
        <f t="shared" si="0"/>
        <v>0</v>
      </c>
      <c r="G47" s="172">
        <v>1</v>
      </c>
      <c r="H47" s="172">
        <v>0</v>
      </c>
      <c r="I47" s="181">
        <f t="shared" si="1"/>
        <v>1</v>
      </c>
      <c r="K47" s="173" t="s">
        <v>277</v>
      </c>
      <c r="L47" s="172">
        <v>0</v>
      </c>
      <c r="M47" s="172">
        <v>0</v>
      </c>
      <c r="N47" s="172">
        <v>0</v>
      </c>
      <c r="O47" s="172">
        <f t="shared" si="2"/>
        <v>0</v>
      </c>
      <c r="P47" s="172">
        <v>1</v>
      </c>
      <c r="Q47" s="172">
        <v>0</v>
      </c>
      <c r="R47" s="174">
        <f t="shared" si="3"/>
        <v>1</v>
      </c>
    </row>
    <row r="48" spans="2:18" x14ac:dyDescent="0.3">
      <c r="B48" s="180" t="s">
        <v>279</v>
      </c>
      <c r="C48" s="172">
        <v>3</v>
      </c>
      <c r="D48" s="172">
        <v>1</v>
      </c>
      <c r="E48" s="172">
        <v>0</v>
      </c>
      <c r="F48" s="172">
        <f t="shared" si="0"/>
        <v>4</v>
      </c>
      <c r="G48" s="172">
        <v>7</v>
      </c>
      <c r="H48" s="172">
        <v>0</v>
      </c>
      <c r="I48" s="181">
        <f t="shared" si="1"/>
        <v>11</v>
      </c>
      <c r="K48" s="173" t="s">
        <v>279</v>
      </c>
      <c r="L48" s="172">
        <v>1</v>
      </c>
      <c r="M48" s="172">
        <v>1</v>
      </c>
      <c r="N48" s="172">
        <v>1</v>
      </c>
      <c r="O48" s="172">
        <f t="shared" si="2"/>
        <v>3</v>
      </c>
      <c r="P48" s="172">
        <v>6</v>
      </c>
      <c r="Q48" s="172">
        <v>0</v>
      </c>
      <c r="R48" s="174">
        <f t="shared" si="3"/>
        <v>9</v>
      </c>
    </row>
    <row r="49" spans="2:18" x14ac:dyDescent="0.3">
      <c r="B49" s="180" t="s">
        <v>278</v>
      </c>
      <c r="C49" s="172">
        <v>1</v>
      </c>
      <c r="D49" s="172">
        <v>1</v>
      </c>
      <c r="E49" s="172">
        <v>1</v>
      </c>
      <c r="F49" s="172">
        <f t="shared" si="0"/>
        <v>3</v>
      </c>
      <c r="G49" s="172">
        <v>6</v>
      </c>
      <c r="H49" s="172">
        <v>0</v>
      </c>
      <c r="I49" s="212">
        <f t="shared" si="1"/>
        <v>9</v>
      </c>
      <c r="K49" s="173" t="s">
        <v>278</v>
      </c>
      <c r="L49" s="172">
        <v>3</v>
      </c>
      <c r="M49" s="172">
        <v>1</v>
      </c>
      <c r="N49" s="172">
        <v>0</v>
      </c>
      <c r="O49" s="172">
        <f t="shared" si="2"/>
        <v>4</v>
      </c>
      <c r="P49" s="172">
        <v>7</v>
      </c>
      <c r="Q49" s="172">
        <v>0</v>
      </c>
      <c r="R49" s="174">
        <f t="shared" si="3"/>
        <v>11</v>
      </c>
    </row>
    <row r="50" spans="2:18" x14ac:dyDescent="0.3">
      <c r="B50" s="180" t="s">
        <v>280</v>
      </c>
      <c r="C50" s="172">
        <v>0</v>
      </c>
      <c r="D50" s="172">
        <v>0</v>
      </c>
      <c r="E50" s="172">
        <v>0</v>
      </c>
      <c r="F50" s="172">
        <f t="shared" si="0"/>
        <v>0</v>
      </c>
      <c r="G50" s="172">
        <v>2</v>
      </c>
      <c r="H50" s="172">
        <v>0</v>
      </c>
      <c r="I50" s="181">
        <f t="shared" si="1"/>
        <v>2</v>
      </c>
      <c r="K50" s="173" t="s">
        <v>280</v>
      </c>
      <c r="L50" s="172">
        <v>0</v>
      </c>
      <c r="M50" s="172">
        <v>0</v>
      </c>
      <c r="N50" s="172">
        <v>0</v>
      </c>
      <c r="O50" s="172">
        <f t="shared" si="2"/>
        <v>0</v>
      </c>
      <c r="P50" s="172">
        <v>2</v>
      </c>
      <c r="Q50" s="172">
        <v>0</v>
      </c>
      <c r="R50" s="174">
        <f t="shared" si="3"/>
        <v>2</v>
      </c>
    </row>
    <row r="51" spans="2:18" x14ac:dyDescent="0.3">
      <c r="B51" s="180" t="s">
        <v>281</v>
      </c>
      <c r="C51" s="172">
        <v>0</v>
      </c>
      <c r="D51" s="172">
        <v>0</v>
      </c>
      <c r="E51" s="172">
        <v>0</v>
      </c>
      <c r="F51" s="172">
        <f t="shared" si="0"/>
        <v>0</v>
      </c>
      <c r="G51" s="172">
        <v>1</v>
      </c>
      <c r="H51" s="172">
        <v>0</v>
      </c>
      <c r="I51" s="181">
        <f t="shared" si="1"/>
        <v>1</v>
      </c>
      <c r="K51" s="173" t="s">
        <v>281</v>
      </c>
      <c r="L51" s="172">
        <v>0</v>
      </c>
      <c r="M51" s="172">
        <v>0</v>
      </c>
      <c r="N51" s="172">
        <v>0</v>
      </c>
      <c r="O51" s="172">
        <f t="shared" si="2"/>
        <v>0</v>
      </c>
      <c r="P51" s="172">
        <v>1</v>
      </c>
      <c r="Q51" s="172">
        <v>0</v>
      </c>
      <c r="R51" s="174">
        <f t="shared" si="3"/>
        <v>1</v>
      </c>
    </row>
    <row r="52" spans="2:18" ht="15" thickBot="1" x14ac:dyDescent="0.35">
      <c r="B52" s="182" t="s">
        <v>255</v>
      </c>
      <c r="C52" s="183">
        <v>1</v>
      </c>
      <c r="D52" s="183">
        <v>0</v>
      </c>
      <c r="E52" s="183">
        <v>0</v>
      </c>
      <c r="F52" s="183">
        <f t="shared" si="0"/>
        <v>1</v>
      </c>
      <c r="G52" s="183">
        <v>0</v>
      </c>
      <c r="H52" s="183">
        <v>0</v>
      </c>
      <c r="I52" s="184">
        <f>SUM(F52:H52)</f>
        <v>1</v>
      </c>
      <c r="K52" s="166" t="s">
        <v>255</v>
      </c>
      <c r="L52" s="165">
        <v>1</v>
      </c>
      <c r="M52" s="165">
        <v>0</v>
      </c>
      <c r="N52" s="165">
        <v>0</v>
      </c>
      <c r="O52" s="165">
        <f t="shared" si="2"/>
        <v>1</v>
      </c>
      <c r="P52" s="165">
        <v>0</v>
      </c>
      <c r="Q52" s="165">
        <v>0</v>
      </c>
      <c r="R52" s="168">
        <f t="shared" si="3"/>
        <v>1</v>
      </c>
    </row>
    <row r="53" spans="2:18" ht="15" thickBot="1" x14ac:dyDescent="0.35">
      <c r="B53" s="169"/>
      <c r="C53" s="170"/>
      <c r="D53" s="170"/>
      <c r="E53" s="170"/>
      <c r="F53" s="170"/>
      <c r="G53" s="170"/>
      <c r="H53" s="170"/>
      <c r="I53" s="170"/>
      <c r="J53" s="170"/>
      <c r="K53" s="170"/>
      <c r="L53" s="170"/>
      <c r="M53" s="170"/>
      <c r="N53" s="170"/>
      <c r="O53" s="170"/>
      <c r="P53" s="170"/>
      <c r="Q53" s="170"/>
      <c r="R53" s="171"/>
    </row>
    <row r="54" spans="2:18" ht="15" thickBot="1" x14ac:dyDescent="0.35"/>
    <row r="55" spans="2:18" ht="25.8" x14ac:dyDescent="0.5">
      <c r="B55" s="258" t="s">
        <v>658</v>
      </c>
      <c r="C55" s="259"/>
      <c r="D55" s="259"/>
      <c r="E55" s="259"/>
      <c r="F55" s="259"/>
      <c r="G55" s="259"/>
      <c r="H55" s="259"/>
      <c r="I55" s="260"/>
      <c r="K55" s="258" t="s">
        <v>661</v>
      </c>
      <c r="L55" s="259"/>
      <c r="M55" s="259"/>
      <c r="N55" s="259"/>
      <c r="O55" s="259"/>
      <c r="P55" s="259"/>
      <c r="Q55" s="259"/>
      <c r="R55" s="260"/>
    </row>
    <row r="56" spans="2:18" x14ac:dyDescent="0.3">
      <c r="B56" s="266" t="s">
        <v>600</v>
      </c>
      <c r="C56" s="267"/>
      <c r="D56" s="267"/>
      <c r="E56" s="267"/>
      <c r="F56" s="267"/>
      <c r="G56" s="267"/>
      <c r="H56" s="267"/>
      <c r="I56" s="268"/>
    </row>
    <row r="57" spans="2:18" x14ac:dyDescent="0.3">
      <c r="B57" s="153" t="s">
        <v>0</v>
      </c>
      <c r="C57" s="154" t="s">
        <v>1</v>
      </c>
      <c r="D57" s="154" t="s">
        <v>2</v>
      </c>
      <c r="E57" s="154" t="s">
        <v>3</v>
      </c>
      <c r="F57" s="154" t="s">
        <v>594</v>
      </c>
      <c r="G57" s="154" t="s">
        <v>4</v>
      </c>
      <c r="H57" s="154" t="s">
        <v>5</v>
      </c>
      <c r="I57" s="155" t="s">
        <v>595</v>
      </c>
    </row>
    <row r="58" spans="2:18" x14ac:dyDescent="0.3">
      <c r="B58" s="156" t="s">
        <v>601</v>
      </c>
      <c r="C58" s="5">
        <v>260</v>
      </c>
      <c r="D58" s="5">
        <v>41</v>
      </c>
      <c r="E58" s="5">
        <v>46</v>
      </c>
      <c r="F58" s="5">
        <v>347</v>
      </c>
      <c r="G58" s="5">
        <v>68</v>
      </c>
      <c r="H58" s="5">
        <v>64</v>
      </c>
      <c r="I58" s="157">
        <v>479</v>
      </c>
    </row>
    <row r="59" spans="2:18" ht="27.6" x14ac:dyDescent="0.3">
      <c r="B59" s="216" t="s">
        <v>602</v>
      </c>
      <c r="C59" s="217">
        <v>44</v>
      </c>
      <c r="D59" s="217">
        <v>11</v>
      </c>
      <c r="E59" s="217">
        <v>17</v>
      </c>
      <c r="F59" s="217">
        <v>72</v>
      </c>
      <c r="G59" s="217">
        <v>41</v>
      </c>
      <c r="H59" s="217">
        <v>9</v>
      </c>
      <c r="I59" s="218">
        <f>SUM(F59:H59)</f>
        <v>122</v>
      </c>
    </row>
    <row r="60" spans="2:18" ht="27.6" x14ac:dyDescent="0.3">
      <c r="B60" s="156" t="s">
        <v>603</v>
      </c>
      <c r="C60" s="5">
        <v>244</v>
      </c>
      <c r="D60" s="5">
        <v>37</v>
      </c>
      <c r="E60" s="5">
        <v>43</v>
      </c>
      <c r="F60" s="5">
        <v>324</v>
      </c>
      <c r="G60" s="5">
        <v>66</v>
      </c>
      <c r="H60" s="5">
        <v>24</v>
      </c>
      <c r="I60" s="159">
        <f t="shared" ref="I60:I61" si="4">SUM(F60:H60)</f>
        <v>414</v>
      </c>
    </row>
    <row r="61" spans="2:18" ht="41.4" x14ac:dyDescent="0.3">
      <c r="B61" s="156" t="s">
        <v>605</v>
      </c>
      <c r="C61" s="5">
        <v>92</v>
      </c>
      <c r="D61" s="5">
        <v>14</v>
      </c>
      <c r="E61" s="5">
        <v>10</v>
      </c>
      <c r="F61" s="5">
        <v>115</v>
      </c>
      <c r="G61" s="5">
        <v>37</v>
      </c>
      <c r="H61" s="5">
        <v>9</v>
      </c>
      <c r="I61" s="159">
        <f t="shared" si="4"/>
        <v>161</v>
      </c>
      <c r="J61" s="7"/>
    </row>
    <row r="62" spans="2:18" x14ac:dyDescent="0.3">
      <c r="B62" s="158" t="s">
        <v>606</v>
      </c>
      <c r="C62" s="6">
        <f>C61/C58</f>
        <v>0.35384615384615387</v>
      </c>
      <c r="D62" s="6">
        <f t="shared" ref="D62:I62" si="5">D61/D58</f>
        <v>0.34146341463414637</v>
      </c>
      <c r="E62" s="6">
        <f t="shared" si="5"/>
        <v>0.21739130434782608</v>
      </c>
      <c r="F62" s="6">
        <f t="shared" si="5"/>
        <v>0.33141210374639768</v>
      </c>
      <c r="G62" s="6">
        <f t="shared" si="5"/>
        <v>0.54411764705882348</v>
      </c>
      <c r="H62" s="6">
        <f t="shared" si="5"/>
        <v>0.140625</v>
      </c>
      <c r="I62" s="160">
        <f t="shared" si="5"/>
        <v>0.33611691022964507</v>
      </c>
    </row>
    <row r="63" spans="2:18" ht="28.2" thickBot="1" x14ac:dyDescent="0.35">
      <c r="B63" s="190" t="s">
        <v>795</v>
      </c>
      <c r="C63" s="161">
        <v>16</v>
      </c>
      <c r="D63" s="161">
        <v>2</v>
      </c>
      <c r="E63" s="161">
        <v>1</v>
      </c>
      <c r="F63" s="161">
        <v>19</v>
      </c>
      <c r="G63" s="161">
        <v>21</v>
      </c>
      <c r="H63" s="161">
        <v>5</v>
      </c>
      <c r="I63" s="162">
        <v>45</v>
      </c>
    </row>
    <row r="64" spans="2:18" x14ac:dyDescent="0.3">
      <c r="B64" s="269" t="s">
        <v>604</v>
      </c>
      <c r="C64" s="270"/>
      <c r="D64" s="270"/>
      <c r="E64" s="270"/>
      <c r="F64" s="270"/>
      <c r="G64" s="270"/>
      <c r="H64" s="270"/>
      <c r="I64" s="271"/>
    </row>
    <row r="65" spans="2:9" ht="15" thickBot="1" x14ac:dyDescent="0.35">
      <c r="B65" s="153" t="s">
        <v>0</v>
      </c>
      <c r="C65" s="154" t="s">
        <v>1</v>
      </c>
      <c r="D65" s="154" t="s">
        <v>2</v>
      </c>
      <c r="E65" s="154" t="s">
        <v>3</v>
      </c>
      <c r="F65" s="154" t="s">
        <v>594</v>
      </c>
      <c r="G65" s="154" t="s">
        <v>4</v>
      </c>
      <c r="H65" s="154" t="s">
        <v>5</v>
      </c>
      <c r="I65" s="155" t="s">
        <v>595</v>
      </c>
    </row>
    <row r="66" spans="2:9" x14ac:dyDescent="0.3">
      <c r="B66" s="196" t="s">
        <v>601</v>
      </c>
      <c r="C66" s="197">
        <v>260</v>
      </c>
      <c r="D66" s="197">
        <v>41</v>
      </c>
      <c r="E66" s="197">
        <v>46</v>
      </c>
      <c r="F66" s="197">
        <v>347</v>
      </c>
      <c r="G66" s="197">
        <v>68</v>
      </c>
      <c r="H66" s="197">
        <v>64</v>
      </c>
      <c r="I66" s="198">
        <v>479</v>
      </c>
    </row>
    <row r="67" spans="2:9" ht="27.6" x14ac:dyDescent="0.3">
      <c r="B67" s="213" t="s">
        <v>602</v>
      </c>
      <c r="C67" s="214">
        <v>44</v>
      </c>
      <c r="D67" s="214">
        <v>11</v>
      </c>
      <c r="E67" s="214">
        <v>17</v>
      </c>
      <c r="F67" s="214">
        <v>72</v>
      </c>
      <c r="G67" s="214">
        <v>41</v>
      </c>
      <c r="H67" s="214">
        <v>9</v>
      </c>
      <c r="I67" s="215">
        <f>SUM(F67:H67)</f>
        <v>122</v>
      </c>
    </row>
    <row r="68" spans="2:9" ht="27.6" x14ac:dyDescent="0.3">
      <c r="B68" s="201" t="s">
        <v>603</v>
      </c>
      <c r="C68" s="193">
        <v>232</v>
      </c>
      <c r="D68" s="193">
        <v>37</v>
      </c>
      <c r="E68" s="193">
        <v>43</v>
      </c>
      <c r="F68" s="193">
        <v>312</v>
      </c>
      <c r="G68" s="193">
        <v>66</v>
      </c>
      <c r="H68" s="193">
        <v>24</v>
      </c>
      <c r="I68" s="200">
        <f t="shared" ref="I68:I69" si="6">SUM(F68:H68)</f>
        <v>402</v>
      </c>
    </row>
    <row r="69" spans="2:9" ht="41.4" x14ac:dyDescent="0.3">
      <c r="B69" s="201" t="s">
        <v>605</v>
      </c>
      <c r="C69" s="194">
        <v>50</v>
      </c>
      <c r="D69" s="194">
        <v>6</v>
      </c>
      <c r="E69" s="194">
        <v>8</v>
      </c>
      <c r="F69" s="194">
        <v>64</v>
      </c>
      <c r="G69" s="194">
        <v>36</v>
      </c>
      <c r="H69" s="194">
        <v>8</v>
      </c>
      <c r="I69" s="200">
        <f t="shared" si="6"/>
        <v>108</v>
      </c>
    </row>
    <row r="70" spans="2:9" x14ac:dyDescent="0.3">
      <c r="B70" s="199" t="s">
        <v>606</v>
      </c>
      <c r="C70" s="195">
        <f>C69/C66</f>
        <v>0.19230769230769232</v>
      </c>
      <c r="D70" s="195">
        <f t="shared" ref="D70:I70" si="7">D69/D66</f>
        <v>0.14634146341463414</v>
      </c>
      <c r="E70" s="195">
        <f t="shared" si="7"/>
        <v>0.17391304347826086</v>
      </c>
      <c r="F70" s="195">
        <f t="shared" si="7"/>
        <v>0.18443804034582131</v>
      </c>
      <c r="G70" s="195">
        <f t="shared" si="7"/>
        <v>0.52941176470588236</v>
      </c>
      <c r="H70" s="195">
        <f t="shared" si="7"/>
        <v>0.125</v>
      </c>
      <c r="I70" s="202">
        <f t="shared" si="7"/>
        <v>0.22546972860125261</v>
      </c>
    </row>
    <row r="71" spans="2:9" ht="28.2" thickBot="1" x14ac:dyDescent="0.35">
      <c r="B71" s="190" t="s">
        <v>795</v>
      </c>
      <c r="C71" s="191">
        <v>16</v>
      </c>
      <c r="D71" s="191">
        <v>2</v>
      </c>
      <c r="E71" s="191">
        <v>1</v>
      </c>
      <c r="F71" s="191">
        <f>SUM(C71:E71)</f>
        <v>19</v>
      </c>
      <c r="G71" s="191">
        <v>20</v>
      </c>
      <c r="H71" s="191">
        <v>5</v>
      </c>
      <c r="I71" s="192">
        <f>SUM(F71:H71)</f>
        <v>44</v>
      </c>
    </row>
    <row r="72" spans="2:9" ht="28.2" thickBot="1" x14ac:dyDescent="0.35">
      <c r="B72" s="190" t="s">
        <v>799</v>
      </c>
      <c r="C72" s="191">
        <v>41</v>
      </c>
      <c r="D72" s="191">
        <v>2</v>
      </c>
      <c r="E72" s="191">
        <v>4</v>
      </c>
      <c r="F72" s="191">
        <v>47</v>
      </c>
      <c r="G72" s="191">
        <v>20</v>
      </c>
      <c r="H72" s="191">
        <v>6</v>
      </c>
      <c r="I72" s="192">
        <f>SUM(F72:H72)</f>
        <v>73</v>
      </c>
    </row>
    <row r="74" spans="2:9" ht="15" thickBot="1" x14ac:dyDescent="0.35"/>
    <row r="75" spans="2:9" ht="15" thickBot="1" x14ac:dyDescent="0.35">
      <c r="B75" s="203" t="s">
        <v>796</v>
      </c>
      <c r="C75" s="204" t="s">
        <v>1</v>
      </c>
      <c r="D75" s="204" t="s">
        <v>2</v>
      </c>
      <c r="E75" s="204" t="s">
        <v>3</v>
      </c>
      <c r="F75" s="204" t="s">
        <v>594</v>
      </c>
      <c r="G75" s="204" t="s">
        <v>4</v>
      </c>
      <c r="H75" s="204" t="s">
        <v>5</v>
      </c>
      <c r="I75" s="205" t="s">
        <v>595</v>
      </c>
    </row>
    <row r="76" spans="2:9" x14ac:dyDescent="0.3">
      <c r="B76" s="208">
        <v>2</v>
      </c>
      <c r="C76" s="209">
        <v>18</v>
      </c>
      <c r="D76" s="209">
        <v>4</v>
      </c>
      <c r="E76" s="209">
        <v>7</v>
      </c>
      <c r="F76" s="209">
        <f>SUM(C76:E76)</f>
        <v>29</v>
      </c>
      <c r="G76" s="209">
        <v>19</v>
      </c>
      <c r="H76" s="209">
        <v>8</v>
      </c>
      <c r="I76" s="210">
        <f>SUM(F76:H76)</f>
        <v>56</v>
      </c>
    </row>
    <row r="77" spans="2:9" x14ac:dyDescent="0.3">
      <c r="B77" s="199">
        <v>3</v>
      </c>
      <c r="C77">
        <v>12</v>
      </c>
      <c r="D77">
        <v>1</v>
      </c>
      <c r="E77">
        <v>1</v>
      </c>
      <c r="F77">
        <f t="shared" ref="F77:F81" si="8">SUM(C77:E77)</f>
        <v>14</v>
      </c>
      <c r="G77">
        <v>12</v>
      </c>
      <c r="H77">
        <v>0</v>
      </c>
      <c r="I77" s="206">
        <f t="shared" ref="I77:I81" si="9">SUM(F77:H77)</f>
        <v>26</v>
      </c>
    </row>
    <row r="78" spans="2:9" x14ac:dyDescent="0.3">
      <c r="B78" s="199">
        <v>4</v>
      </c>
      <c r="C78">
        <v>3</v>
      </c>
      <c r="D78">
        <v>1</v>
      </c>
      <c r="E78">
        <v>0</v>
      </c>
      <c r="F78">
        <f t="shared" si="8"/>
        <v>4</v>
      </c>
      <c r="G78">
        <v>3</v>
      </c>
      <c r="H78">
        <v>0</v>
      </c>
      <c r="I78" s="206">
        <f t="shared" si="9"/>
        <v>7</v>
      </c>
    </row>
    <row r="79" spans="2:9" x14ac:dyDescent="0.3">
      <c r="B79" s="199">
        <v>5</v>
      </c>
      <c r="C79">
        <v>1</v>
      </c>
      <c r="D79">
        <v>0</v>
      </c>
      <c r="E79">
        <v>0</v>
      </c>
      <c r="F79">
        <f t="shared" si="8"/>
        <v>1</v>
      </c>
      <c r="G79">
        <v>1</v>
      </c>
      <c r="H79">
        <v>0</v>
      </c>
      <c r="I79" s="206">
        <f t="shared" si="9"/>
        <v>2</v>
      </c>
    </row>
    <row r="80" spans="2:9" x14ac:dyDescent="0.3">
      <c r="B80" s="199">
        <v>8</v>
      </c>
      <c r="C80">
        <v>1</v>
      </c>
      <c r="D80">
        <v>0</v>
      </c>
      <c r="E80">
        <v>0</v>
      </c>
      <c r="F80">
        <f t="shared" si="8"/>
        <v>1</v>
      </c>
      <c r="G80">
        <v>1</v>
      </c>
      <c r="H80">
        <v>0</v>
      </c>
      <c r="I80" s="206">
        <f t="shared" si="9"/>
        <v>2</v>
      </c>
    </row>
    <row r="81" spans="2:9" ht="15" thickBot="1" x14ac:dyDescent="0.35">
      <c r="B81" s="207" t="s">
        <v>797</v>
      </c>
      <c r="C81" s="170">
        <v>50</v>
      </c>
      <c r="D81" s="170">
        <v>6</v>
      </c>
      <c r="E81" s="170">
        <v>8</v>
      </c>
      <c r="F81" s="170">
        <f t="shared" si="8"/>
        <v>64</v>
      </c>
      <c r="G81" s="170">
        <f>SUM(G76:G80)</f>
        <v>36</v>
      </c>
      <c r="H81" s="170">
        <f>SUM(H76:H80)</f>
        <v>8</v>
      </c>
      <c r="I81" s="171">
        <f t="shared" si="9"/>
        <v>108</v>
      </c>
    </row>
  </sheetData>
  <mergeCells count="8">
    <mergeCell ref="B56:I56"/>
    <mergeCell ref="B64:I64"/>
    <mergeCell ref="B3:R3"/>
    <mergeCell ref="B55:I55"/>
    <mergeCell ref="K55:R55"/>
    <mergeCell ref="T4:Z4"/>
    <mergeCell ref="B4:I4"/>
    <mergeCell ref="K4:R4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CD94D-24AF-4B5C-8D96-4DE311CB8D87}">
  <dimension ref="A1:X101"/>
  <sheetViews>
    <sheetView topLeftCell="A6" zoomScale="37" zoomScaleNormal="40" workbookViewId="0">
      <selection activeCell="S52" sqref="S52"/>
    </sheetView>
  </sheetViews>
  <sheetFormatPr defaultRowHeight="14.4" x14ac:dyDescent="0.3"/>
  <cols>
    <col min="1" max="1" width="19.109375" customWidth="1"/>
    <col min="2" max="3" width="16.77734375" customWidth="1"/>
    <col min="4" max="4" width="21.44140625" customWidth="1"/>
    <col min="5" max="5" width="16.77734375" customWidth="1"/>
    <col min="6" max="6" width="13.88671875" customWidth="1"/>
    <col min="7" max="7" width="17.6640625" customWidth="1"/>
    <col min="8" max="8" width="16.44140625" customWidth="1"/>
  </cols>
  <sheetData>
    <row r="1" spans="1:24" ht="27.6" x14ac:dyDescent="0.3">
      <c r="A1" s="153" t="s">
        <v>282</v>
      </c>
      <c r="B1" s="153" t="s">
        <v>283</v>
      </c>
      <c r="C1" s="153" t="s">
        <v>284</v>
      </c>
      <c r="D1" s="153" t="s">
        <v>285</v>
      </c>
      <c r="E1" s="153" t="s">
        <v>286</v>
      </c>
      <c r="F1" s="153" t="s">
        <v>287</v>
      </c>
      <c r="G1" s="153" t="s">
        <v>288</v>
      </c>
      <c r="H1" s="153" t="s">
        <v>289</v>
      </c>
    </row>
    <row r="2" spans="1:24" x14ac:dyDescent="0.3">
      <c r="A2" s="21">
        <v>8</v>
      </c>
      <c r="B2" s="21" t="s">
        <v>290</v>
      </c>
      <c r="C2" s="21" t="e">
        <f>VLOOKUP(B2,[1]Sheet1!$B$2:$E$480,4,FALSE)</f>
        <v>#N/A</v>
      </c>
      <c r="D2" s="21" t="s">
        <v>291</v>
      </c>
      <c r="E2" s="21">
        <v>3</v>
      </c>
      <c r="F2" s="21" t="s">
        <v>292</v>
      </c>
      <c r="G2" s="21">
        <v>21.23</v>
      </c>
      <c r="H2" s="21">
        <v>96.253</v>
      </c>
    </row>
    <row r="3" spans="1:24" x14ac:dyDescent="0.3">
      <c r="A3" s="18">
        <v>8</v>
      </c>
      <c r="B3" s="18" t="s">
        <v>290</v>
      </c>
      <c r="C3" s="18" t="e">
        <f>VLOOKUP(B3,[1]Sheet1!$B$2:$E$480,4,FALSE)</f>
        <v>#N/A</v>
      </c>
      <c r="D3" s="18" t="s">
        <v>291</v>
      </c>
      <c r="E3" s="18">
        <v>3</v>
      </c>
      <c r="F3" s="18" t="s">
        <v>62</v>
      </c>
      <c r="G3" s="18">
        <v>19.899999999999999</v>
      </c>
      <c r="H3" s="18">
        <v>98.943200000000004</v>
      </c>
    </row>
    <row r="4" spans="1:24" x14ac:dyDescent="0.3">
      <c r="A4" s="21">
        <v>8</v>
      </c>
      <c r="B4" s="21" t="s">
        <v>290</v>
      </c>
      <c r="C4" s="21" t="e">
        <f>VLOOKUP(B4,[1]Sheet1!$B$2:$E$480,4,FALSE)</f>
        <v>#N/A</v>
      </c>
      <c r="D4" s="21" t="s">
        <v>291</v>
      </c>
      <c r="E4" s="21">
        <v>3</v>
      </c>
      <c r="F4" s="21" t="s">
        <v>101</v>
      </c>
      <c r="G4" s="21">
        <v>26.32</v>
      </c>
      <c r="H4" s="21">
        <v>99.117900000000006</v>
      </c>
    </row>
    <row r="5" spans="1:24" x14ac:dyDescent="0.3">
      <c r="A5" s="18">
        <v>8</v>
      </c>
      <c r="B5" s="18" t="s">
        <v>294</v>
      </c>
      <c r="C5" s="18" t="e">
        <f>VLOOKUP(B5,[1]Sheet1!$B$2:$E$480,4,FALSE)</f>
        <v>#N/A</v>
      </c>
      <c r="D5" s="18" t="s">
        <v>291</v>
      </c>
      <c r="E5" s="18">
        <v>2</v>
      </c>
      <c r="F5" s="18" t="s">
        <v>62</v>
      </c>
      <c r="G5" s="18">
        <v>33.799999999999997</v>
      </c>
      <c r="H5" s="18">
        <v>0.123733</v>
      </c>
    </row>
    <row r="6" spans="1:24" x14ac:dyDescent="0.3">
      <c r="A6" s="21">
        <v>8</v>
      </c>
      <c r="B6" s="21" t="s">
        <v>294</v>
      </c>
      <c r="C6" s="21" t="e">
        <f>VLOOKUP(B6,[1]Sheet1!$B$2:$E$480,4,FALSE)</f>
        <v>#N/A</v>
      </c>
      <c r="D6" s="21" t="s">
        <v>291</v>
      </c>
      <c r="E6" s="21">
        <v>2</v>
      </c>
      <c r="F6" s="21" t="s">
        <v>292</v>
      </c>
      <c r="G6" s="21">
        <v>17.89</v>
      </c>
      <c r="H6" s="21">
        <v>99.450599999999994</v>
      </c>
    </row>
    <row r="7" spans="1:24" x14ac:dyDescent="0.3">
      <c r="A7" s="21">
        <v>8</v>
      </c>
      <c r="B7" s="21" t="s">
        <v>295</v>
      </c>
      <c r="C7" s="21" t="e">
        <f>VLOOKUP(B7,[1]Sheet1!$B$2:$E$480,4,FALSE)</f>
        <v>#N/A</v>
      </c>
      <c r="D7" s="21" t="s">
        <v>291</v>
      </c>
      <c r="E7" s="21">
        <v>3</v>
      </c>
      <c r="F7" s="21" t="s">
        <v>62</v>
      </c>
      <c r="G7" s="21">
        <v>36.6</v>
      </c>
      <c r="H7" s="21">
        <v>0.37119999999999997</v>
      </c>
    </row>
    <row r="8" spans="1:24" ht="27.6" x14ac:dyDescent="0.3">
      <c r="A8" s="18">
        <v>8</v>
      </c>
      <c r="B8" s="18" t="s">
        <v>296</v>
      </c>
      <c r="C8" s="18" t="e">
        <f>VLOOKUP(B8,[1]Sheet1!$B$2:$E$480,4,FALSE)</f>
        <v>#N/A</v>
      </c>
      <c r="D8" s="18" t="s">
        <v>291</v>
      </c>
      <c r="E8" s="18">
        <v>3</v>
      </c>
      <c r="F8" s="18" t="s">
        <v>126</v>
      </c>
      <c r="G8" s="18">
        <v>39.08</v>
      </c>
      <c r="H8" s="18">
        <v>7.4038500000000003</v>
      </c>
    </row>
    <row r="9" spans="1:24" x14ac:dyDescent="0.3">
      <c r="A9" s="21">
        <v>8</v>
      </c>
      <c r="B9" s="21" t="s">
        <v>296</v>
      </c>
      <c r="C9" s="21" t="e">
        <f>VLOOKUP(B9,[1]Sheet1!$B$2:$E$480,4,FALSE)</f>
        <v>#N/A</v>
      </c>
      <c r="D9" s="21" t="s">
        <v>291</v>
      </c>
      <c r="E9" s="21">
        <v>3</v>
      </c>
      <c r="F9" s="21" t="s">
        <v>101</v>
      </c>
      <c r="G9" s="21">
        <v>36.119999999999997</v>
      </c>
      <c r="H9" s="21">
        <v>25.823599999999999</v>
      </c>
      <c r="K9" s="272" t="s">
        <v>662</v>
      </c>
      <c r="L9" s="272"/>
      <c r="M9" s="272"/>
      <c r="N9" s="272"/>
      <c r="O9" s="272"/>
      <c r="P9" s="272"/>
      <c r="Q9" s="272"/>
      <c r="R9" s="272"/>
      <c r="S9" s="272"/>
      <c r="T9" s="272"/>
      <c r="U9" s="272"/>
      <c r="V9" s="272"/>
      <c r="W9" s="272"/>
      <c r="X9" s="272"/>
    </row>
    <row r="10" spans="1:24" x14ac:dyDescent="0.3">
      <c r="A10" s="18">
        <v>8</v>
      </c>
      <c r="B10" s="18" t="s">
        <v>296</v>
      </c>
      <c r="C10" s="18" t="e">
        <f>VLOOKUP(B10,[1]Sheet1!$B$2:$E$480,4,FALSE)</f>
        <v>#N/A</v>
      </c>
      <c r="D10" s="18" t="s">
        <v>291</v>
      </c>
      <c r="E10" s="18">
        <v>3</v>
      </c>
      <c r="F10" s="18" t="s">
        <v>292</v>
      </c>
      <c r="G10" s="18">
        <v>31.73</v>
      </c>
      <c r="H10" s="18">
        <v>81.557599999999994</v>
      </c>
      <c r="K10" s="272"/>
      <c r="L10" s="272"/>
      <c r="M10" s="272"/>
      <c r="N10" s="272"/>
      <c r="O10" s="272"/>
      <c r="P10" s="272"/>
      <c r="Q10" s="272"/>
      <c r="R10" s="272"/>
      <c r="S10" s="272"/>
      <c r="T10" s="272"/>
      <c r="U10" s="272"/>
      <c r="V10" s="272"/>
      <c r="W10" s="272"/>
      <c r="X10" s="272"/>
    </row>
    <row r="11" spans="1:24" x14ac:dyDescent="0.3">
      <c r="A11" s="21">
        <v>8</v>
      </c>
      <c r="B11" s="21" t="s">
        <v>296</v>
      </c>
      <c r="C11" s="21" t="e">
        <f>VLOOKUP(B11,[1]Sheet1!$B$2:$E$480,4,FALSE)</f>
        <v>#N/A</v>
      </c>
      <c r="D11" s="21" t="s">
        <v>291</v>
      </c>
      <c r="E11" s="21">
        <v>3</v>
      </c>
      <c r="F11" s="21" t="s">
        <v>42</v>
      </c>
      <c r="G11" s="21">
        <v>13.84</v>
      </c>
      <c r="H11" s="21">
        <v>99.763000000000005</v>
      </c>
    </row>
    <row r="12" spans="1:24" x14ac:dyDescent="0.3">
      <c r="A12" s="21">
        <v>8</v>
      </c>
      <c r="B12" s="21" t="s">
        <v>297</v>
      </c>
      <c r="C12" s="21" t="e">
        <f>VLOOKUP(B12,[1]Sheet1!$B$2:$E$480,4,FALSE)</f>
        <v>#N/A</v>
      </c>
      <c r="D12" s="21" t="s">
        <v>291</v>
      </c>
      <c r="E12" s="21">
        <v>2</v>
      </c>
      <c r="F12" s="21" t="s">
        <v>37</v>
      </c>
      <c r="G12" s="21">
        <v>17.28</v>
      </c>
      <c r="H12" s="21">
        <v>99.772000000000006</v>
      </c>
    </row>
    <row r="13" spans="1:24" x14ac:dyDescent="0.3">
      <c r="A13" s="18">
        <v>8</v>
      </c>
      <c r="B13" s="18" t="s">
        <v>298</v>
      </c>
      <c r="C13" s="18" t="e">
        <f>VLOOKUP(B13,[1]Sheet1!$B$2:$E$480,4,FALSE)</f>
        <v>#N/A</v>
      </c>
      <c r="D13" s="18" t="s">
        <v>291</v>
      </c>
      <c r="E13" s="18">
        <v>1</v>
      </c>
      <c r="F13" s="18" t="s">
        <v>37</v>
      </c>
      <c r="G13" s="18">
        <v>17.36</v>
      </c>
      <c r="H13" s="18">
        <v>99.918999999999997</v>
      </c>
    </row>
    <row r="14" spans="1:24" x14ac:dyDescent="0.3">
      <c r="A14" s="21">
        <v>8</v>
      </c>
      <c r="B14" s="21" t="s">
        <v>317</v>
      </c>
      <c r="C14" s="21" t="e">
        <f>VLOOKUP(B14,[1]Sheet1!$B$2:$E$480,4,FALSE)</f>
        <v>#N/A</v>
      </c>
      <c r="D14" s="21" t="s">
        <v>291</v>
      </c>
      <c r="E14" s="21">
        <v>1</v>
      </c>
      <c r="F14" s="21" t="s">
        <v>37</v>
      </c>
      <c r="G14" s="21">
        <v>23.2</v>
      </c>
      <c r="H14" s="21">
        <v>98.686400000000006</v>
      </c>
    </row>
    <row r="15" spans="1:24" x14ac:dyDescent="0.3">
      <c r="A15" s="18">
        <v>8</v>
      </c>
      <c r="B15" s="18" t="s">
        <v>318</v>
      </c>
      <c r="C15" s="18" t="e">
        <f>VLOOKUP(B15,[1]Sheet1!$B$2:$E$480,4,FALSE)</f>
        <v>#N/A</v>
      </c>
      <c r="D15" s="18" t="s">
        <v>291</v>
      </c>
      <c r="E15" s="18">
        <v>2</v>
      </c>
      <c r="F15" s="18" t="s">
        <v>42</v>
      </c>
      <c r="G15" s="18">
        <v>32.159999999999997</v>
      </c>
      <c r="H15" s="18">
        <v>85.155699999999996</v>
      </c>
    </row>
    <row r="16" spans="1:24" x14ac:dyDescent="0.3">
      <c r="A16" s="21">
        <v>8</v>
      </c>
      <c r="B16" s="21" t="s">
        <v>318</v>
      </c>
      <c r="C16" s="21" t="e">
        <f>VLOOKUP(B16,[1]Sheet1!$B$2:$E$480,4,FALSE)</f>
        <v>#N/A</v>
      </c>
      <c r="D16" s="21" t="s">
        <v>291</v>
      </c>
      <c r="E16" s="21">
        <v>2</v>
      </c>
      <c r="F16" s="21" t="s">
        <v>37</v>
      </c>
      <c r="G16" s="21">
        <v>27.86</v>
      </c>
      <c r="H16" s="21">
        <v>97.915899999999993</v>
      </c>
    </row>
    <row r="17" spans="1:8" x14ac:dyDescent="0.3">
      <c r="A17" s="21">
        <v>8</v>
      </c>
      <c r="B17" s="21" t="s">
        <v>319</v>
      </c>
      <c r="C17" s="21" t="e">
        <f>VLOOKUP(B17,[1]Sheet1!$B$2:$E$480,4,FALSE)</f>
        <v>#N/A</v>
      </c>
      <c r="D17" s="21" t="s">
        <v>291</v>
      </c>
      <c r="E17" s="21">
        <v>1</v>
      </c>
      <c r="F17" s="21" t="s">
        <v>292</v>
      </c>
      <c r="G17" s="21">
        <v>21.53</v>
      </c>
      <c r="H17" s="21">
        <v>94.281300000000002</v>
      </c>
    </row>
    <row r="18" spans="1:8" x14ac:dyDescent="0.3">
      <c r="A18" s="18">
        <v>8</v>
      </c>
      <c r="B18" s="18" t="s">
        <v>319</v>
      </c>
      <c r="C18" s="18" t="e">
        <f>VLOOKUP(B18,[1]Sheet1!$B$2:$E$480,4,FALSE)</f>
        <v>#N/A</v>
      </c>
      <c r="D18" s="18" t="s">
        <v>291</v>
      </c>
      <c r="E18" s="18">
        <v>1</v>
      </c>
      <c r="F18" s="18" t="s">
        <v>42</v>
      </c>
      <c r="G18" s="18">
        <v>18.16</v>
      </c>
      <c r="H18" s="18">
        <v>99.769599999999997</v>
      </c>
    </row>
    <row r="19" spans="1:8" x14ac:dyDescent="0.3">
      <c r="A19" s="21">
        <v>8</v>
      </c>
      <c r="B19" s="21" t="s">
        <v>320</v>
      </c>
      <c r="C19" s="21" t="e">
        <f>VLOOKUP(B19,[1]Sheet1!$B$2:$E$480,4,FALSE)</f>
        <v>#N/A</v>
      </c>
      <c r="D19" s="21" t="s">
        <v>291</v>
      </c>
      <c r="E19" s="21">
        <v>1</v>
      </c>
      <c r="F19" s="21" t="s">
        <v>292</v>
      </c>
      <c r="G19" s="21">
        <v>30.23</v>
      </c>
      <c r="H19" s="21">
        <v>57.005000000000003</v>
      </c>
    </row>
    <row r="20" spans="1:8" x14ac:dyDescent="0.3">
      <c r="A20" s="18">
        <v>8</v>
      </c>
      <c r="B20" s="18" t="s">
        <v>320</v>
      </c>
      <c r="C20" s="18" t="e">
        <f>VLOOKUP(B20,[1]Sheet1!$B$2:$E$480,4,FALSE)</f>
        <v>#N/A</v>
      </c>
      <c r="D20" s="18" t="s">
        <v>291</v>
      </c>
      <c r="E20" s="18">
        <v>1</v>
      </c>
      <c r="F20" s="18" t="s">
        <v>42</v>
      </c>
      <c r="G20" s="18">
        <v>16.96</v>
      </c>
      <c r="H20" s="18">
        <v>99.631399999999999</v>
      </c>
    </row>
    <row r="21" spans="1:8" x14ac:dyDescent="0.3">
      <c r="A21" s="21">
        <v>9</v>
      </c>
      <c r="B21" s="21" t="s">
        <v>290</v>
      </c>
      <c r="C21" s="21" t="e">
        <f>VLOOKUP(B21,[1]Sheet1!$B$2:$E$480,4,FALSE)</f>
        <v>#N/A</v>
      </c>
      <c r="D21" s="21" t="s">
        <v>293</v>
      </c>
      <c r="E21" s="21">
        <v>6</v>
      </c>
      <c r="F21" s="21" t="s">
        <v>292</v>
      </c>
      <c r="G21" s="21">
        <v>21.23</v>
      </c>
      <c r="H21" s="21">
        <v>96.661500000000004</v>
      </c>
    </row>
    <row r="22" spans="1:8" x14ac:dyDescent="0.3">
      <c r="A22" s="21">
        <v>9</v>
      </c>
      <c r="B22" s="21" t="s">
        <v>290</v>
      </c>
      <c r="C22" s="21" t="e">
        <f>VLOOKUP(B22,[1]Sheet1!$B$2:$E$480,4,FALSE)</f>
        <v>#N/A</v>
      </c>
      <c r="D22" s="21" t="s">
        <v>293</v>
      </c>
      <c r="E22" s="21">
        <v>6</v>
      </c>
      <c r="F22" s="21" t="s">
        <v>101</v>
      </c>
      <c r="G22" s="21">
        <v>26.32</v>
      </c>
      <c r="H22" s="21">
        <v>99.696700000000007</v>
      </c>
    </row>
    <row r="23" spans="1:8" x14ac:dyDescent="0.3">
      <c r="A23" s="18">
        <v>9</v>
      </c>
      <c r="B23" s="18" t="s">
        <v>290</v>
      </c>
      <c r="C23" s="18" t="e">
        <f>VLOOKUP(B23,[1]Sheet1!$B$2:$E$480,4,FALSE)</f>
        <v>#N/A</v>
      </c>
      <c r="D23" s="18" t="s">
        <v>293</v>
      </c>
      <c r="E23" s="18">
        <v>6</v>
      </c>
      <c r="F23" s="18" t="s">
        <v>62</v>
      </c>
      <c r="G23" s="18">
        <v>19.899999999999999</v>
      </c>
      <c r="H23" s="18">
        <v>99.879599999999996</v>
      </c>
    </row>
    <row r="24" spans="1:8" x14ac:dyDescent="0.3">
      <c r="A24" s="21">
        <v>9</v>
      </c>
      <c r="B24" s="21" t="s">
        <v>294</v>
      </c>
      <c r="C24" s="21" t="e">
        <f>VLOOKUP(B24,[1]Sheet1!$B$2:$E$480,4,FALSE)</f>
        <v>#N/A</v>
      </c>
      <c r="D24" s="21" t="s">
        <v>293</v>
      </c>
      <c r="E24" s="21">
        <v>7</v>
      </c>
      <c r="F24" s="21" t="s">
        <v>62</v>
      </c>
      <c r="G24" s="21">
        <v>33.799999999999997</v>
      </c>
      <c r="H24" s="21">
        <v>1.08016</v>
      </c>
    </row>
    <row r="25" spans="1:8" x14ac:dyDescent="0.3">
      <c r="A25" s="18">
        <v>9</v>
      </c>
      <c r="B25" s="18" t="s">
        <v>294</v>
      </c>
      <c r="C25" s="18" t="e">
        <f>VLOOKUP(B25,[1]Sheet1!$B$2:$E$480,4,FALSE)</f>
        <v>#N/A</v>
      </c>
      <c r="D25" s="18" t="s">
        <v>293</v>
      </c>
      <c r="E25" s="18">
        <v>7</v>
      </c>
      <c r="F25" s="18" t="s">
        <v>292</v>
      </c>
      <c r="G25" s="18">
        <v>17.89</v>
      </c>
      <c r="H25" s="18">
        <v>95.083799999999997</v>
      </c>
    </row>
    <row r="26" spans="1:8" x14ac:dyDescent="0.3">
      <c r="A26" s="21">
        <v>9</v>
      </c>
      <c r="B26" s="21" t="s">
        <v>295</v>
      </c>
      <c r="C26" s="21" t="e">
        <f>VLOOKUP(B26,[1]Sheet1!$B$2:$E$480,4,FALSE)</f>
        <v>#N/A</v>
      </c>
      <c r="D26" s="21" t="s">
        <v>293</v>
      </c>
      <c r="E26" s="21">
        <v>4</v>
      </c>
      <c r="F26" s="21" t="s">
        <v>62</v>
      </c>
      <c r="G26" s="21">
        <v>36.6</v>
      </c>
      <c r="H26" s="21">
        <v>39.721800000000002</v>
      </c>
    </row>
    <row r="27" spans="1:8" x14ac:dyDescent="0.3">
      <c r="A27" s="21">
        <v>9</v>
      </c>
      <c r="B27" s="21" t="s">
        <v>296</v>
      </c>
      <c r="C27" s="21" t="e">
        <f>VLOOKUP(B27,[1]Sheet1!$B$2:$E$480,4,FALSE)</f>
        <v>#N/A</v>
      </c>
      <c r="D27" s="21" t="s">
        <v>293</v>
      </c>
      <c r="E27" s="21">
        <v>5</v>
      </c>
      <c r="F27" s="21" t="s">
        <v>101</v>
      </c>
      <c r="G27" s="21">
        <v>36.119999999999997</v>
      </c>
      <c r="H27" s="21">
        <v>1.4754700000000001</v>
      </c>
    </row>
    <row r="28" spans="1:8" ht="27.6" x14ac:dyDescent="0.3">
      <c r="A28" s="18">
        <v>9</v>
      </c>
      <c r="B28" s="18" t="s">
        <v>296</v>
      </c>
      <c r="C28" s="18" t="e">
        <f>VLOOKUP(B28,[1]Sheet1!$B$2:$E$480,4,FALSE)</f>
        <v>#N/A</v>
      </c>
      <c r="D28" s="18" t="s">
        <v>293</v>
      </c>
      <c r="E28" s="18">
        <v>5</v>
      </c>
      <c r="F28" s="18" t="s">
        <v>126</v>
      </c>
      <c r="G28" s="18">
        <v>39.08</v>
      </c>
      <c r="H28" s="18">
        <v>2.9975700000000001</v>
      </c>
    </row>
    <row r="29" spans="1:8" x14ac:dyDescent="0.3">
      <c r="A29" s="21">
        <v>9</v>
      </c>
      <c r="B29" s="21" t="s">
        <v>296</v>
      </c>
      <c r="C29" s="21" t="e">
        <f>VLOOKUP(B29,[1]Sheet1!$B$2:$E$480,4,FALSE)</f>
        <v>#N/A</v>
      </c>
      <c r="D29" s="21" t="s">
        <v>293</v>
      </c>
      <c r="E29" s="21">
        <v>5</v>
      </c>
      <c r="F29" s="21" t="s">
        <v>292</v>
      </c>
      <c r="G29" s="21">
        <v>31.73</v>
      </c>
      <c r="H29" s="21">
        <v>30.718699999999998</v>
      </c>
    </row>
    <row r="30" spans="1:8" x14ac:dyDescent="0.3">
      <c r="A30" s="18">
        <v>9</v>
      </c>
      <c r="B30" s="18" t="s">
        <v>296</v>
      </c>
      <c r="C30" s="18" t="e">
        <f>VLOOKUP(B30,[1]Sheet1!$B$2:$E$480,4,FALSE)</f>
        <v>#N/A</v>
      </c>
      <c r="D30" s="18" t="s">
        <v>293</v>
      </c>
      <c r="E30" s="18">
        <v>5</v>
      </c>
      <c r="F30" s="18" t="s">
        <v>42</v>
      </c>
      <c r="G30" s="18">
        <v>13.84</v>
      </c>
      <c r="H30" s="18">
        <v>99.934200000000004</v>
      </c>
    </row>
    <row r="31" spans="1:8" x14ac:dyDescent="0.3">
      <c r="A31" s="21">
        <v>9</v>
      </c>
      <c r="B31" s="21" t="s">
        <v>297</v>
      </c>
      <c r="C31" s="21" t="e">
        <f>VLOOKUP(B31,[1]Sheet1!$B$2:$E$480,4,FALSE)</f>
        <v>#N/A</v>
      </c>
      <c r="D31" s="21" t="s">
        <v>293</v>
      </c>
      <c r="E31" s="21">
        <v>7</v>
      </c>
      <c r="F31" s="21" t="s">
        <v>37</v>
      </c>
      <c r="G31" s="21">
        <v>17.28</v>
      </c>
      <c r="H31" s="21">
        <v>99.992599999999996</v>
      </c>
    </row>
    <row r="32" spans="1:8" x14ac:dyDescent="0.3">
      <c r="A32" s="21">
        <v>9</v>
      </c>
      <c r="B32" s="21" t="s">
        <v>298</v>
      </c>
      <c r="C32" s="21" t="e">
        <f>VLOOKUP(B32,[1]Sheet1!$B$2:$E$480,4,FALSE)</f>
        <v>#N/A</v>
      </c>
      <c r="D32" s="21" t="s">
        <v>293</v>
      </c>
      <c r="E32" s="21">
        <v>7</v>
      </c>
      <c r="F32" s="21" t="s">
        <v>37</v>
      </c>
      <c r="G32" s="21">
        <v>17.36</v>
      </c>
      <c r="H32" s="21">
        <v>100</v>
      </c>
    </row>
    <row r="33" spans="1:8" x14ac:dyDescent="0.3">
      <c r="A33" s="18">
        <v>9</v>
      </c>
      <c r="B33" s="18" t="s">
        <v>299</v>
      </c>
      <c r="C33" s="18" t="e">
        <f>VLOOKUP(B33,[1]Sheet1!$B$2:$E$480,4,FALSE)</f>
        <v>#N/A</v>
      </c>
      <c r="D33" s="18" t="s">
        <v>291</v>
      </c>
      <c r="E33" s="18">
        <v>2</v>
      </c>
      <c r="F33" s="18" t="s">
        <v>292</v>
      </c>
      <c r="G33" s="18">
        <v>34.83</v>
      </c>
      <c r="H33" s="18">
        <v>5.7606000000000002</v>
      </c>
    </row>
    <row r="34" spans="1:8" x14ac:dyDescent="0.3">
      <c r="A34" s="21">
        <v>9</v>
      </c>
      <c r="B34" s="21" t="s">
        <v>299</v>
      </c>
      <c r="C34" s="21" t="e">
        <f>VLOOKUP(B34,[1]Sheet1!$B$2:$E$480,4,FALSE)</f>
        <v>#N/A</v>
      </c>
      <c r="D34" s="21" t="s">
        <v>291</v>
      </c>
      <c r="E34" s="21">
        <v>2</v>
      </c>
      <c r="F34" s="21" t="s">
        <v>37</v>
      </c>
      <c r="G34" s="21">
        <v>20.010000000000002</v>
      </c>
      <c r="H34" s="21">
        <v>100</v>
      </c>
    </row>
    <row r="35" spans="1:8" x14ac:dyDescent="0.3">
      <c r="A35" s="18">
        <v>9</v>
      </c>
      <c r="B35" s="18" t="s">
        <v>299</v>
      </c>
      <c r="C35" s="18" t="e">
        <f>VLOOKUP(B35,[1]Sheet1!$B$2:$E$480,4,FALSE)</f>
        <v>#N/A</v>
      </c>
      <c r="D35" s="18" t="s">
        <v>293</v>
      </c>
      <c r="E35" s="18">
        <v>2</v>
      </c>
      <c r="F35" s="18" t="s">
        <v>292</v>
      </c>
      <c r="G35" s="18">
        <v>34.83</v>
      </c>
      <c r="H35" s="18">
        <v>5.1034699999999997</v>
      </c>
    </row>
    <row r="36" spans="1:8" x14ac:dyDescent="0.3">
      <c r="A36" s="21">
        <v>9</v>
      </c>
      <c r="B36" s="21" t="s">
        <v>299</v>
      </c>
      <c r="C36" s="21" t="e">
        <f>VLOOKUP(B36,[1]Sheet1!$B$2:$E$480,4,FALSE)</f>
        <v>#N/A</v>
      </c>
      <c r="D36" s="21" t="s">
        <v>293</v>
      </c>
      <c r="E36" s="21">
        <v>2</v>
      </c>
      <c r="F36" s="21" t="s">
        <v>37</v>
      </c>
      <c r="G36" s="21">
        <v>20.010000000000002</v>
      </c>
      <c r="H36" s="21">
        <v>100</v>
      </c>
    </row>
    <row r="37" spans="1:8" x14ac:dyDescent="0.3">
      <c r="A37" s="21">
        <v>9</v>
      </c>
      <c r="B37" s="21" t="s">
        <v>300</v>
      </c>
      <c r="C37" s="21" t="e">
        <f>VLOOKUP(B37,[1]Sheet1!$B$2:$E$480,4,FALSE)</f>
        <v>#N/A</v>
      </c>
      <c r="D37" s="21" t="s">
        <v>291</v>
      </c>
      <c r="E37" s="21">
        <v>2</v>
      </c>
      <c r="F37" s="21" t="s">
        <v>42</v>
      </c>
      <c r="G37" s="21">
        <v>33.19</v>
      </c>
      <c r="H37" s="21">
        <v>2.6463000000000001</v>
      </c>
    </row>
    <row r="38" spans="1:8" x14ac:dyDescent="0.3">
      <c r="A38" s="18">
        <v>9</v>
      </c>
      <c r="B38" s="18" t="s">
        <v>300</v>
      </c>
      <c r="C38" s="18" t="e">
        <f>VLOOKUP(B38,[1]Sheet1!$B$2:$E$480,4,FALSE)</f>
        <v>#N/A</v>
      </c>
      <c r="D38" s="18" t="s">
        <v>291</v>
      </c>
      <c r="E38" s="18">
        <v>2</v>
      </c>
      <c r="F38" s="18" t="s">
        <v>37</v>
      </c>
      <c r="G38" s="18">
        <v>25.4</v>
      </c>
      <c r="H38" s="18">
        <v>98.65</v>
      </c>
    </row>
    <row r="39" spans="1:8" x14ac:dyDescent="0.3">
      <c r="A39" s="21">
        <v>9</v>
      </c>
      <c r="B39" s="21" t="s">
        <v>300</v>
      </c>
      <c r="C39" s="21" t="e">
        <f>VLOOKUP(B39,[1]Sheet1!$B$2:$E$480,4,FALSE)</f>
        <v>#N/A</v>
      </c>
      <c r="D39" s="21" t="s">
        <v>293</v>
      </c>
      <c r="E39" s="21">
        <v>2</v>
      </c>
      <c r="F39" s="21" t="s">
        <v>42</v>
      </c>
      <c r="G39" s="21">
        <v>33.19</v>
      </c>
      <c r="H39" s="21">
        <v>1.88269</v>
      </c>
    </row>
    <row r="40" spans="1:8" x14ac:dyDescent="0.3">
      <c r="A40" s="18">
        <v>9</v>
      </c>
      <c r="B40" s="18" t="s">
        <v>300</v>
      </c>
      <c r="C40" s="18" t="e">
        <f>VLOOKUP(B40,[1]Sheet1!$B$2:$E$480,4,FALSE)</f>
        <v>#N/A</v>
      </c>
      <c r="D40" s="18" t="s">
        <v>293</v>
      </c>
      <c r="E40" s="18">
        <v>2</v>
      </c>
      <c r="F40" s="18" t="s">
        <v>37</v>
      </c>
      <c r="G40" s="18">
        <v>25.4</v>
      </c>
      <c r="H40" s="18">
        <v>97.06</v>
      </c>
    </row>
    <row r="41" spans="1:8" x14ac:dyDescent="0.3">
      <c r="A41" s="21">
        <v>9</v>
      </c>
      <c r="B41" s="21" t="s">
        <v>301</v>
      </c>
      <c r="C41" s="21" t="e">
        <f>VLOOKUP(B41,[1]Sheet1!$B$2:$E$480,4,FALSE)</f>
        <v>#N/A</v>
      </c>
      <c r="D41" s="21" t="s">
        <v>291</v>
      </c>
      <c r="E41" s="21">
        <v>2</v>
      </c>
      <c r="F41" s="21" t="s">
        <v>42</v>
      </c>
      <c r="G41" s="21">
        <v>26.87</v>
      </c>
      <c r="H41" s="21">
        <v>25.488800000000001</v>
      </c>
    </row>
    <row r="42" spans="1:8" x14ac:dyDescent="0.3">
      <c r="A42" s="21">
        <v>9</v>
      </c>
      <c r="B42" s="21" t="s">
        <v>301</v>
      </c>
      <c r="C42" s="21" t="e">
        <f>VLOOKUP(B42,[1]Sheet1!$B$2:$E$480,4,FALSE)</f>
        <v>#N/A</v>
      </c>
      <c r="D42" s="21" t="s">
        <v>293</v>
      </c>
      <c r="E42" s="21">
        <v>2</v>
      </c>
      <c r="F42" s="21" t="s">
        <v>42</v>
      </c>
      <c r="G42" s="21">
        <v>26.87</v>
      </c>
      <c r="H42" s="21">
        <v>87.881</v>
      </c>
    </row>
    <row r="43" spans="1:8" x14ac:dyDescent="0.3">
      <c r="A43" s="18">
        <v>9</v>
      </c>
      <c r="B43" s="18" t="s">
        <v>302</v>
      </c>
      <c r="C43" s="18" t="e">
        <f>VLOOKUP(B43,[1]Sheet1!$B$2:$E$480,4,FALSE)</f>
        <v>#N/A</v>
      </c>
      <c r="D43" s="18" t="s">
        <v>291</v>
      </c>
      <c r="E43" s="18">
        <v>2</v>
      </c>
      <c r="F43" s="18" t="s">
        <v>42</v>
      </c>
      <c r="G43" s="18">
        <v>19.75</v>
      </c>
      <c r="H43" s="18">
        <v>99.986900000000006</v>
      </c>
    </row>
    <row r="44" spans="1:8" x14ac:dyDescent="0.3">
      <c r="A44" s="21">
        <v>9</v>
      </c>
      <c r="B44" s="21" t="s">
        <v>302</v>
      </c>
      <c r="C44" s="21" t="e">
        <f>VLOOKUP(B44,[1]Sheet1!$B$2:$E$480,4,FALSE)</f>
        <v>#N/A</v>
      </c>
      <c r="D44" s="21" t="s">
        <v>293</v>
      </c>
      <c r="E44" s="21">
        <v>2</v>
      </c>
      <c r="F44" s="21" t="s">
        <v>42</v>
      </c>
      <c r="G44" s="21">
        <v>19.75</v>
      </c>
      <c r="H44" s="21">
        <v>99.783299999999997</v>
      </c>
    </row>
    <row r="45" spans="1:8" x14ac:dyDescent="0.3">
      <c r="A45" s="18">
        <v>9</v>
      </c>
      <c r="B45" s="18" t="s">
        <v>303</v>
      </c>
      <c r="C45" s="18" t="e">
        <f>VLOOKUP(B45,[1]Sheet1!$B$2:$E$480,4,FALSE)</f>
        <v>#N/A</v>
      </c>
      <c r="D45" s="18" t="s">
        <v>291</v>
      </c>
      <c r="E45" s="18">
        <v>2</v>
      </c>
      <c r="F45" s="18" t="s">
        <v>42</v>
      </c>
      <c r="G45" s="18">
        <v>28.2</v>
      </c>
      <c r="H45" s="18">
        <v>99.743300000000005</v>
      </c>
    </row>
    <row r="46" spans="1:8" x14ac:dyDescent="0.3">
      <c r="A46" s="21">
        <v>9</v>
      </c>
      <c r="B46" s="21" t="s">
        <v>303</v>
      </c>
      <c r="C46" s="21" t="e">
        <f>VLOOKUP(B46,[1]Sheet1!$B$2:$E$480,4,FALSE)</f>
        <v>#N/A</v>
      </c>
      <c r="D46" s="21" t="s">
        <v>293</v>
      </c>
      <c r="E46" s="21">
        <v>2</v>
      </c>
      <c r="F46" s="21" t="s">
        <v>42</v>
      </c>
      <c r="G46" s="21">
        <v>28.2</v>
      </c>
      <c r="H46" s="21">
        <v>99.585300000000004</v>
      </c>
    </row>
    <row r="47" spans="1:8" x14ac:dyDescent="0.3">
      <c r="A47" s="21">
        <v>9</v>
      </c>
      <c r="B47" s="21" t="s">
        <v>304</v>
      </c>
      <c r="C47" s="21" t="e">
        <f>VLOOKUP(B47,[1]Sheet1!$B$2:$E$480,4,FALSE)</f>
        <v>#N/A</v>
      </c>
      <c r="D47" s="21" t="s">
        <v>291</v>
      </c>
      <c r="E47" s="21">
        <v>2</v>
      </c>
      <c r="F47" s="21" t="s">
        <v>42</v>
      </c>
      <c r="G47" s="21">
        <v>14.75</v>
      </c>
      <c r="H47" s="21">
        <v>100</v>
      </c>
    </row>
    <row r="48" spans="1:8" x14ac:dyDescent="0.3">
      <c r="A48" s="18">
        <v>9</v>
      </c>
      <c r="B48" s="18" t="s">
        <v>304</v>
      </c>
      <c r="C48" s="18" t="e">
        <f>VLOOKUP(B48,[1]Sheet1!$B$2:$E$480,4,FALSE)</f>
        <v>#N/A</v>
      </c>
      <c r="D48" s="18" t="s">
        <v>293</v>
      </c>
      <c r="E48" s="18">
        <v>2</v>
      </c>
      <c r="F48" s="18" t="s">
        <v>42</v>
      </c>
      <c r="G48" s="18">
        <v>14.75</v>
      </c>
      <c r="H48" s="18">
        <v>100</v>
      </c>
    </row>
    <row r="49" spans="1:8" x14ac:dyDescent="0.3">
      <c r="A49" s="21">
        <v>9</v>
      </c>
      <c r="B49" s="21" t="s">
        <v>305</v>
      </c>
      <c r="C49" s="21" t="e">
        <f>VLOOKUP(B49,[1]Sheet1!$B$2:$E$480,4,FALSE)</f>
        <v>#N/A</v>
      </c>
      <c r="D49" s="21" t="s">
        <v>291</v>
      </c>
      <c r="E49" s="21">
        <v>2</v>
      </c>
      <c r="F49" s="21" t="s">
        <v>292</v>
      </c>
      <c r="G49" s="21">
        <v>34.82</v>
      </c>
      <c r="H49" s="21">
        <v>40.072699999999998</v>
      </c>
    </row>
    <row r="50" spans="1:8" x14ac:dyDescent="0.3">
      <c r="A50" s="18">
        <v>9</v>
      </c>
      <c r="B50" s="18" t="s">
        <v>305</v>
      </c>
      <c r="C50" s="18" t="e">
        <f>VLOOKUP(B50,[1]Sheet1!$B$2:$E$480,4,FALSE)</f>
        <v>#N/A</v>
      </c>
      <c r="D50" s="18" t="s">
        <v>291</v>
      </c>
      <c r="E50" s="18">
        <v>2</v>
      </c>
      <c r="F50" s="18" t="s">
        <v>42</v>
      </c>
      <c r="G50" s="18">
        <v>17.399999999999999</v>
      </c>
      <c r="H50" s="18">
        <v>99.881500000000003</v>
      </c>
    </row>
    <row r="51" spans="1:8" x14ac:dyDescent="0.3">
      <c r="A51" s="21">
        <v>9</v>
      </c>
      <c r="B51" s="21" t="s">
        <v>305</v>
      </c>
      <c r="C51" s="21" t="e">
        <f>VLOOKUP(B51,[1]Sheet1!$B$2:$E$480,4,FALSE)</f>
        <v>#N/A</v>
      </c>
      <c r="D51" s="21" t="s">
        <v>293</v>
      </c>
      <c r="E51" s="21">
        <v>2</v>
      </c>
      <c r="F51" s="21" t="s">
        <v>292</v>
      </c>
      <c r="G51" s="21">
        <v>34.82</v>
      </c>
      <c r="H51" s="21">
        <v>20.581700000000001</v>
      </c>
    </row>
    <row r="52" spans="1:8" x14ac:dyDescent="0.3">
      <c r="A52" s="21">
        <v>9</v>
      </c>
      <c r="B52" s="21" t="s">
        <v>305</v>
      </c>
      <c r="C52" s="21" t="e">
        <f>VLOOKUP(B52,[1]Sheet1!$B$2:$E$480,4,FALSE)</f>
        <v>#N/A</v>
      </c>
      <c r="D52" s="21" t="s">
        <v>293</v>
      </c>
      <c r="E52" s="21">
        <v>2</v>
      </c>
      <c r="F52" s="21" t="s">
        <v>42</v>
      </c>
      <c r="G52" s="21">
        <v>17.399999999999999</v>
      </c>
      <c r="H52" s="21">
        <v>99.881500000000003</v>
      </c>
    </row>
    <row r="53" spans="1:8" x14ac:dyDescent="0.3">
      <c r="A53" s="18">
        <v>9</v>
      </c>
      <c r="B53" s="18" t="s">
        <v>306</v>
      </c>
      <c r="C53" s="18" t="e">
        <f>VLOOKUP(B53,[1]Sheet1!$B$2:$E$480,4,FALSE)</f>
        <v>#N/A</v>
      </c>
      <c r="D53" s="18" t="s">
        <v>291</v>
      </c>
      <c r="E53" s="18">
        <v>2</v>
      </c>
      <c r="F53" s="18" t="s">
        <v>292</v>
      </c>
      <c r="G53" s="18">
        <v>28.96</v>
      </c>
      <c r="H53" s="18">
        <v>92.252399999999994</v>
      </c>
    </row>
    <row r="54" spans="1:8" x14ac:dyDescent="0.3">
      <c r="A54" s="21">
        <v>9</v>
      </c>
      <c r="B54" s="21" t="s">
        <v>306</v>
      </c>
      <c r="C54" s="21" t="e">
        <f>VLOOKUP(B54,[1]Sheet1!$B$2:$E$480,4,FALSE)</f>
        <v>#N/A</v>
      </c>
      <c r="D54" s="21" t="s">
        <v>291</v>
      </c>
      <c r="E54" s="21">
        <v>2</v>
      </c>
      <c r="F54" s="21" t="s">
        <v>42</v>
      </c>
      <c r="G54" s="21">
        <v>17.239999999999998</v>
      </c>
      <c r="H54" s="21">
        <v>99.993399999999994</v>
      </c>
    </row>
    <row r="55" spans="1:8" x14ac:dyDescent="0.3">
      <c r="A55" s="18">
        <v>9</v>
      </c>
      <c r="B55" s="18" t="s">
        <v>306</v>
      </c>
      <c r="C55" s="18" t="e">
        <f>VLOOKUP(B55,[1]Sheet1!$B$2:$E$480,4,FALSE)</f>
        <v>#N/A</v>
      </c>
      <c r="D55" s="18" t="s">
        <v>293</v>
      </c>
      <c r="E55" s="18">
        <v>2</v>
      </c>
      <c r="F55" s="18" t="s">
        <v>292</v>
      </c>
      <c r="G55" s="18">
        <v>28.96</v>
      </c>
      <c r="H55" s="18">
        <v>94.928899999999999</v>
      </c>
    </row>
    <row r="56" spans="1:8" x14ac:dyDescent="0.3">
      <c r="A56" s="21">
        <v>9</v>
      </c>
      <c r="B56" s="21" t="s">
        <v>306</v>
      </c>
      <c r="C56" s="21" t="e">
        <f>VLOOKUP(B56,[1]Sheet1!$B$2:$E$480,4,FALSE)</f>
        <v>#N/A</v>
      </c>
      <c r="D56" s="21" t="s">
        <v>293</v>
      </c>
      <c r="E56" s="21">
        <v>2</v>
      </c>
      <c r="F56" s="21" t="s">
        <v>42</v>
      </c>
      <c r="G56" s="21">
        <v>17.239999999999998</v>
      </c>
      <c r="H56" s="21">
        <v>100</v>
      </c>
    </row>
    <row r="57" spans="1:8" x14ac:dyDescent="0.3">
      <c r="A57" s="21">
        <v>9</v>
      </c>
      <c r="B57" s="21" t="s">
        <v>307</v>
      </c>
      <c r="C57" s="21" t="e">
        <f>VLOOKUP(B57,[1]Sheet1!$B$2:$E$480,4,FALSE)</f>
        <v>#N/A</v>
      </c>
      <c r="D57" s="21" t="s">
        <v>291</v>
      </c>
      <c r="E57" s="21">
        <v>2</v>
      </c>
      <c r="F57" s="21" t="s">
        <v>292</v>
      </c>
      <c r="G57" s="21">
        <v>38.44</v>
      </c>
      <c r="H57" s="21">
        <v>8.2354599999999998</v>
      </c>
    </row>
    <row r="58" spans="1:8" x14ac:dyDescent="0.3">
      <c r="A58" s="18">
        <v>9</v>
      </c>
      <c r="B58" s="18" t="s">
        <v>307</v>
      </c>
      <c r="C58" s="18" t="e">
        <f>VLOOKUP(B58,[1]Sheet1!$B$2:$E$480,4,FALSE)</f>
        <v>#N/A</v>
      </c>
      <c r="D58" s="18" t="s">
        <v>291</v>
      </c>
      <c r="E58" s="18">
        <v>2</v>
      </c>
      <c r="F58" s="18" t="s">
        <v>42</v>
      </c>
      <c r="G58" s="18">
        <v>14.98</v>
      </c>
      <c r="H58" s="18">
        <v>100</v>
      </c>
    </row>
    <row r="59" spans="1:8" x14ac:dyDescent="0.3">
      <c r="A59" s="21">
        <v>9</v>
      </c>
      <c r="B59" s="21" t="s">
        <v>307</v>
      </c>
      <c r="C59" s="21" t="e">
        <f>VLOOKUP(B59,[1]Sheet1!$B$2:$E$480,4,FALSE)</f>
        <v>#N/A</v>
      </c>
      <c r="D59" s="21" t="s">
        <v>293</v>
      </c>
      <c r="E59" s="21">
        <v>2</v>
      </c>
      <c r="F59" s="21" t="s">
        <v>292</v>
      </c>
      <c r="G59" s="21">
        <v>38.44</v>
      </c>
      <c r="H59" s="21">
        <v>8.0257299999999994</v>
      </c>
    </row>
    <row r="60" spans="1:8" x14ac:dyDescent="0.3">
      <c r="A60" s="18">
        <v>9</v>
      </c>
      <c r="B60" s="18" t="s">
        <v>307</v>
      </c>
      <c r="C60" s="18" t="e">
        <f>VLOOKUP(B60,[1]Sheet1!$B$2:$E$480,4,FALSE)</f>
        <v>#N/A</v>
      </c>
      <c r="D60" s="18" t="s">
        <v>293</v>
      </c>
      <c r="E60" s="18">
        <v>2</v>
      </c>
      <c r="F60" s="18" t="s">
        <v>42</v>
      </c>
      <c r="G60" s="18">
        <v>14.98</v>
      </c>
      <c r="H60" s="18">
        <v>100</v>
      </c>
    </row>
    <row r="61" spans="1:8" x14ac:dyDescent="0.3">
      <c r="A61" s="21">
        <v>9</v>
      </c>
      <c r="B61" s="21" t="s">
        <v>308</v>
      </c>
      <c r="C61" s="21" t="e">
        <f>VLOOKUP(B61,[1]Sheet1!$B$2:$E$480,4,FALSE)</f>
        <v>#N/A</v>
      </c>
      <c r="D61" s="21" t="s">
        <v>291</v>
      </c>
      <c r="E61" s="21">
        <v>2</v>
      </c>
      <c r="F61" s="21" t="s">
        <v>101</v>
      </c>
      <c r="G61" s="21">
        <v>36.74</v>
      </c>
      <c r="H61" s="21">
        <v>31.571899999999999</v>
      </c>
    </row>
    <row r="62" spans="1:8" x14ac:dyDescent="0.3">
      <c r="A62" s="21">
        <v>9</v>
      </c>
      <c r="B62" s="21" t="s">
        <v>308</v>
      </c>
      <c r="C62" s="21" t="e">
        <f>VLOOKUP(B62,[1]Sheet1!$B$2:$E$480,4,FALSE)</f>
        <v>#N/A</v>
      </c>
      <c r="D62" s="21" t="s">
        <v>291</v>
      </c>
      <c r="E62" s="21">
        <v>2</v>
      </c>
      <c r="F62" s="21" t="s">
        <v>292</v>
      </c>
      <c r="G62" s="21">
        <v>30.4</v>
      </c>
      <c r="H62" s="21">
        <v>93.210300000000004</v>
      </c>
    </row>
    <row r="63" spans="1:8" x14ac:dyDescent="0.3">
      <c r="A63" s="18">
        <v>9</v>
      </c>
      <c r="B63" s="18" t="s">
        <v>308</v>
      </c>
      <c r="C63" s="18" t="e">
        <f>VLOOKUP(B63,[1]Sheet1!$B$2:$E$480,4,FALSE)</f>
        <v>#N/A</v>
      </c>
      <c r="D63" s="18" t="s">
        <v>291</v>
      </c>
      <c r="E63" s="18">
        <v>2</v>
      </c>
      <c r="F63" s="18" t="s">
        <v>42</v>
      </c>
      <c r="G63" s="18">
        <v>23.75</v>
      </c>
      <c r="H63" s="18">
        <v>99.743300000000005</v>
      </c>
    </row>
    <row r="64" spans="1:8" x14ac:dyDescent="0.3">
      <c r="A64" s="21">
        <v>9</v>
      </c>
      <c r="B64" s="21" t="s">
        <v>308</v>
      </c>
      <c r="C64" s="21" t="e">
        <f>VLOOKUP(B64,[1]Sheet1!$B$2:$E$480,4,FALSE)</f>
        <v>#N/A</v>
      </c>
      <c r="D64" s="21" t="s">
        <v>293</v>
      </c>
      <c r="E64" s="21">
        <v>2</v>
      </c>
      <c r="F64" s="21" t="s">
        <v>101</v>
      </c>
      <c r="G64" s="21">
        <v>36.74</v>
      </c>
      <c r="H64" s="21">
        <v>28.917300000000001</v>
      </c>
    </row>
    <row r="65" spans="1:8" x14ac:dyDescent="0.3">
      <c r="A65" s="18">
        <v>9</v>
      </c>
      <c r="B65" s="18" t="s">
        <v>308</v>
      </c>
      <c r="C65" s="18" t="e">
        <f>VLOOKUP(B65,[1]Sheet1!$B$2:$E$480,4,FALSE)</f>
        <v>#N/A</v>
      </c>
      <c r="D65" s="18" t="s">
        <v>293</v>
      </c>
      <c r="E65" s="18">
        <v>2</v>
      </c>
      <c r="F65" s="18" t="s">
        <v>42</v>
      </c>
      <c r="G65" s="18">
        <v>23.75</v>
      </c>
      <c r="H65" s="18">
        <v>65.700999999999993</v>
      </c>
    </row>
    <row r="66" spans="1:8" x14ac:dyDescent="0.3">
      <c r="A66" s="21">
        <v>9</v>
      </c>
      <c r="B66" s="21" t="s">
        <v>308</v>
      </c>
      <c r="C66" s="21" t="e">
        <f>VLOOKUP(B66,[1]Sheet1!$B$2:$E$480,4,FALSE)</f>
        <v>#N/A</v>
      </c>
      <c r="D66" s="21" t="s">
        <v>293</v>
      </c>
      <c r="E66" s="21">
        <v>2</v>
      </c>
      <c r="F66" s="21" t="s">
        <v>292</v>
      </c>
      <c r="G66" s="21">
        <v>30.4</v>
      </c>
      <c r="H66" s="21">
        <v>93.576599999999999</v>
      </c>
    </row>
    <row r="67" spans="1:8" x14ac:dyDescent="0.3">
      <c r="A67" s="21">
        <v>9</v>
      </c>
      <c r="B67" s="21" t="s">
        <v>309</v>
      </c>
      <c r="C67" s="21" t="e">
        <f>VLOOKUP(B67,[1]Sheet1!$B$2:$E$480,4,FALSE)</f>
        <v>#N/A</v>
      </c>
      <c r="D67" s="21" t="s">
        <v>291</v>
      </c>
      <c r="E67" s="21">
        <v>2</v>
      </c>
      <c r="F67" s="21" t="s">
        <v>42</v>
      </c>
      <c r="G67" s="21">
        <v>17.649999999999999</v>
      </c>
      <c r="H67" s="21">
        <v>99.058700000000002</v>
      </c>
    </row>
    <row r="68" spans="1:8" x14ac:dyDescent="0.3">
      <c r="A68" s="18">
        <v>9</v>
      </c>
      <c r="B68" s="18" t="s">
        <v>309</v>
      </c>
      <c r="C68" s="18" t="e">
        <f>VLOOKUP(B68,[1]Sheet1!$B$2:$E$480,4,FALSE)</f>
        <v>#N/A</v>
      </c>
      <c r="D68" s="18" t="s">
        <v>293</v>
      </c>
      <c r="E68" s="18">
        <v>2</v>
      </c>
      <c r="F68" s="18" t="s">
        <v>42</v>
      </c>
      <c r="G68" s="18">
        <v>17.649999999999999</v>
      </c>
      <c r="H68" s="18">
        <v>100</v>
      </c>
    </row>
    <row r="69" spans="1:8" x14ac:dyDescent="0.3">
      <c r="A69" s="21">
        <v>9</v>
      </c>
      <c r="B69" s="21" t="s">
        <v>310</v>
      </c>
      <c r="C69" s="21" t="e">
        <f>VLOOKUP(B69,[1]Sheet1!$B$2:$E$480,4,FALSE)</f>
        <v>#N/A</v>
      </c>
      <c r="D69" s="21" t="s">
        <v>291</v>
      </c>
      <c r="E69" s="21">
        <v>2</v>
      </c>
      <c r="F69" s="21" t="s">
        <v>292</v>
      </c>
      <c r="G69" s="21">
        <v>35.33</v>
      </c>
      <c r="H69" s="21">
        <v>14.551299999999999</v>
      </c>
    </row>
    <row r="70" spans="1:8" x14ac:dyDescent="0.3">
      <c r="A70" s="18">
        <v>9</v>
      </c>
      <c r="B70" s="18" t="s">
        <v>310</v>
      </c>
      <c r="C70" s="18" t="e">
        <f>VLOOKUP(B70,[1]Sheet1!$B$2:$E$480,4,FALSE)</f>
        <v>#N/A</v>
      </c>
      <c r="D70" s="18" t="s">
        <v>291</v>
      </c>
      <c r="E70" s="18">
        <v>2</v>
      </c>
      <c r="F70" s="18" t="s">
        <v>42</v>
      </c>
      <c r="G70" s="18">
        <v>13.25</v>
      </c>
      <c r="H70" s="18">
        <v>99.367999999999995</v>
      </c>
    </row>
    <row r="71" spans="1:8" x14ac:dyDescent="0.3">
      <c r="A71" s="21">
        <v>9</v>
      </c>
      <c r="B71" s="21" t="s">
        <v>310</v>
      </c>
      <c r="C71" s="21" t="e">
        <f>VLOOKUP(B71,[1]Sheet1!$B$2:$E$480,4,FALSE)</f>
        <v>#N/A</v>
      </c>
      <c r="D71" s="21" t="s">
        <v>293</v>
      </c>
      <c r="E71" s="21">
        <v>2</v>
      </c>
      <c r="F71" s="21" t="s">
        <v>292</v>
      </c>
      <c r="G71" s="21">
        <v>35.33</v>
      </c>
      <c r="H71" s="21">
        <v>23.1159</v>
      </c>
    </row>
    <row r="72" spans="1:8" x14ac:dyDescent="0.3">
      <c r="A72" s="21">
        <v>9</v>
      </c>
      <c r="B72" s="21" t="s">
        <v>310</v>
      </c>
      <c r="C72" s="21" t="e">
        <f>VLOOKUP(B72,[1]Sheet1!$B$2:$E$480,4,FALSE)</f>
        <v>#N/A</v>
      </c>
      <c r="D72" s="21" t="s">
        <v>293</v>
      </c>
      <c r="E72" s="21">
        <v>2</v>
      </c>
      <c r="F72" s="21" t="s">
        <v>42</v>
      </c>
      <c r="G72" s="21">
        <v>13.25</v>
      </c>
      <c r="H72" s="21">
        <v>99.901300000000006</v>
      </c>
    </row>
    <row r="73" spans="1:8" ht="27.6" x14ac:dyDescent="0.3">
      <c r="A73" s="18">
        <v>9</v>
      </c>
      <c r="B73" s="18" t="s">
        <v>311</v>
      </c>
      <c r="C73" s="18" t="e">
        <f>VLOOKUP(B73,[1]Sheet1!$B$2:$E$480,4,FALSE)</f>
        <v>#N/A</v>
      </c>
      <c r="D73" s="18" t="s">
        <v>291</v>
      </c>
      <c r="E73" s="18">
        <v>5</v>
      </c>
      <c r="F73" s="18" t="s">
        <v>126</v>
      </c>
      <c r="G73" s="18">
        <v>37.89</v>
      </c>
      <c r="H73" s="18">
        <v>1.46363</v>
      </c>
    </row>
    <row r="74" spans="1:8" x14ac:dyDescent="0.3">
      <c r="A74" s="21">
        <v>9</v>
      </c>
      <c r="B74" s="21" t="s">
        <v>311</v>
      </c>
      <c r="C74" s="21" t="e">
        <f>VLOOKUP(B74,[1]Sheet1!$B$2:$E$480,4,FALSE)</f>
        <v>#N/A</v>
      </c>
      <c r="D74" s="21" t="s">
        <v>291</v>
      </c>
      <c r="E74" s="21">
        <v>5</v>
      </c>
      <c r="F74" s="21" t="s">
        <v>101</v>
      </c>
      <c r="G74" s="21">
        <v>35.270000000000003</v>
      </c>
      <c r="H74" s="21">
        <v>7.0197700000000003</v>
      </c>
    </row>
    <row r="75" spans="1:8" x14ac:dyDescent="0.3">
      <c r="A75" s="18">
        <v>9</v>
      </c>
      <c r="B75" s="18" t="s">
        <v>311</v>
      </c>
      <c r="C75" s="18" t="e">
        <f>VLOOKUP(B75,[1]Sheet1!$B$2:$E$480,4,FALSE)</f>
        <v>#N/A</v>
      </c>
      <c r="D75" s="18" t="s">
        <v>291</v>
      </c>
      <c r="E75" s="18">
        <v>5</v>
      </c>
      <c r="F75" s="18" t="s">
        <v>292</v>
      </c>
      <c r="G75" s="18">
        <v>30.27</v>
      </c>
      <c r="H75" s="18">
        <v>34.0045</v>
      </c>
    </row>
    <row r="76" spans="1:8" x14ac:dyDescent="0.3">
      <c r="A76" s="21">
        <v>9</v>
      </c>
      <c r="B76" s="21" t="s">
        <v>311</v>
      </c>
      <c r="C76" s="21" t="e">
        <f>VLOOKUP(B76,[1]Sheet1!$B$2:$E$480,4,FALSE)</f>
        <v>#N/A</v>
      </c>
      <c r="D76" s="21" t="s">
        <v>291</v>
      </c>
      <c r="E76" s="21">
        <v>5</v>
      </c>
      <c r="F76" s="21" t="s">
        <v>42</v>
      </c>
      <c r="G76" s="21">
        <v>16.899999999999999</v>
      </c>
      <c r="H76" s="21">
        <v>98.815100000000001</v>
      </c>
    </row>
    <row r="77" spans="1:8" x14ac:dyDescent="0.3">
      <c r="A77" s="21">
        <v>9</v>
      </c>
      <c r="B77" s="21" t="s">
        <v>311</v>
      </c>
      <c r="C77" s="21" t="e">
        <f>VLOOKUP(B77,[1]Sheet1!$B$2:$E$480,4,FALSE)</f>
        <v>#N/A</v>
      </c>
      <c r="D77" s="21" t="s">
        <v>293</v>
      </c>
      <c r="E77" s="21">
        <v>6</v>
      </c>
      <c r="F77" s="21" t="s">
        <v>101</v>
      </c>
      <c r="G77" s="21">
        <v>35.270000000000003</v>
      </c>
      <c r="H77" s="21">
        <v>6.9465599999999998</v>
      </c>
    </row>
    <row r="78" spans="1:8" ht="27.6" x14ac:dyDescent="0.3">
      <c r="A78" s="18">
        <v>9</v>
      </c>
      <c r="B78" s="18" t="s">
        <v>311</v>
      </c>
      <c r="C78" s="18" t="e">
        <f>VLOOKUP(B78,[1]Sheet1!$B$2:$E$480,4,FALSE)</f>
        <v>#N/A</v>
      </c>
      <c r="D78" s="18" t="s">
        <v>293</v>
      </c>
      <c r="E78" s="18">
        <v>6</v>
      </c>
      <c r="F78" s="18" t="s">
        <v>126</v>
      </c>
      <c r="G78" s="18">
        <v>37.89</v>
      </c>
      <c r="H78" s="18">
        <v>6.9794200000000002</v>
      </c>
    </row>
    <row r="79" spans="1:8" x14ac:dyDescent="0.3">
      <c r="A79" s="21">
        <v>9</v>
      </c>
      <c r="B79" s="21" t="s">
        <v>311</v>
      </c>
      <c r="C79" s="21" t="e">
        <f>VLOOKUP(B79,[1]Sheet1!$B$2:$E$480,4,FALSE)</f>
        <v>#N/A</v>
      </c>
      <c r="D79" s="21" t="s">
        <v>293</v>
      </c>
      <c r="E79" s="21">
        <v>6</v>
      </c>
      <c r="F79" s="21" t="s">
        <v>292</v>
      </c>
      <c r="G79" s="21">
        <v>30.27</v>
      </c>
      <c r="H79" s="21">
        <v>37.9754</v>
      </c>
    </row>
    <row r="80" spans="1:8" x14ac:dyDescent="0.3">
      <c r="A80" s="18">
        <v>9</v>
      </c>
      <c r="B80" s="18" t="s">
        <v>311</v>
      </c>
      <c r="C80" s="18" t="e">
        <f>VLOOKUP(B80,[1]Sheet1!$B$2:$E$480,4,FALSE)</f>
        <v>#N/A</v>
      </c>
      <c r="D80" s="18" t="s">
        <v>293</v>
      </c>
      <c r="E80" s="18">
        <v>6</v>
      </c>
      <c r="F80" s="18" t="s">
        <v>42</v>
      </c>
      <c r="G80" s="18">
        <v>16.899999999999999</v>
      </c>
      <c r="H80" s="18">
        <v>99.558899999999994</v>
      </c>
    </row>
    <row r="81" spans="1:8" x14ac:dyDescent="0.3">
      <c r="A81" s="21">
        <v>9</v>
      </c>
      <c r="B81" s="21" t="s">
        <v>312</v>
      </c>
      <c r="C81" s="21" t="e">
        <f>VLOOKUP(B81,[1]Sheet1!$B$2:$E$480,4,FALSE)</f>
        <v>#N/A</v>
      </c>
      <c r="D81" s="21" t="s">
        <v>291</v>
      </c>
      <c r="E81" s="21">
        <v>7</v>
      </c>
      <c r="F81" s="21" t="s">
        <v>42</v>
      </c>
      <c r="G81" s="21">
        <v>17.440000000000001</v>
      </c>
      <c r="H81" s="21">
        <v>99.019199999999998</v>
      </c>
    </row>
    <row r="82" spans="1:8" x14ac:dyDescent="0.3">
      <c r="A82" s="21">
        <v>9</v>
      </c>
      <c r="B82" s="21" t="s">
        <v>312</v>
      </c>
      <c r="C82" s="21" t="e">
        <f>VLOOKUP(B82,[1]Sheet1!$B$2:$E$480,4,FALSE)</f>
        <v>#N/A</v>
      </c>
      <c r="D82" s="21" t="s">
        <v>293</v>
      </c>
      <c r="E82" s="21">
        <v>8</v>
      </c>
      <c r="F82" s="21" t="s">
        <v>42</v>
      </c>
      <c r="G82" s="21">
        <v>17.440000000000001</v>
      </c>
      <c r="H82" s="21">
        <v>99.618200000000002</v>
      </c>
    </row>
    <row r="83" spans="1:8" x14ac:dyDescent="0.3">
      <c r="A83" s="18">
        <v>9</v>
      </c>
      <c r="B83" s="18" t="s">
        <v>313</v>
      </c>
      <c r="C83" s="18" t="e">
        <f>VLOOKUP(B83,[1]Sheet1!$B$2:$E$480,4,FALSE)</f>
        <v>#N/A</v>
      </c>
      <c r="D83" s="18" t="s">
        <v>291</v>
      </c>
      <c r="E83" s="18">
        <v>7</v>
      </c>
      <c r="F83" s="18" t="s">
        <v>292</v>
      </c>
      <c r="G83" s="18">
        <v>23.57</v>
      </c>
      <c r="H83" s="18">
        <v>99.183000000000007</v>
      </c>
    </row>
    <row r="84" spans="1:8" x14ac:dyDescent="0.3">
      <c r="A84" s="21">
        <v>9</v>
      </c>
      <c r="B84" s="21" t="s">
        <v>313</v>
      </c>
      <c r="C84" s="21" t="e">
        <f>VLOOKUP(B84,[1]Sheet1!$B$2:$E$480,4,FALSE)</f>
        <v>#N/A</v>
      </c>
      <c r="D84" s="21" t="s">
        <v>293</v>
      </c>
      <c r="E84" s="21">
        <v>8</v>
      </c>
      <c r="F84" s="21" t="s">
        <v>292</v>
      </c>
      <c r="G84" s="21">
        <v>23.57</v>
      </c>
      <c r="H84" s="21">
        <v>99.140699999999995</v>
      </c>
    </row>
    <row r="85" spans="1:8" x14ac:dyDescent="0.3">
      <c r="A85" s="18">
        <v>9</v>
      </c>
      <c r="B85" s="18" t="s">
        <v>314</v>
      </c>
      <c r="C85" s="18" t="e">
        <f>VLOOKUP(B85,[1]Sheet1!$B$2:$E$480,4,FALSE)</f>
        <v>#N/A</v>
      </c>
      <c r="D85" s="18" t="s">
        <v>291</v>
      </c>
      <c r="E85" s="18">
        <v>4</v>
      </c>
      <c r="F85" s="18" t="s">
        <v>42</v>
      </c>
      <c r="G85" s="18">
        <v>29.05</v>
      </c>
      <c r="H85" s="18">
        <v>92.956400000000002</v>
      </c>
    </row>
    <row r="86" spans="1:8" x14ac:dyDescent="0.3">
      <c r="A86" s="21">
        <v>9</v>
      </c>
      <c r="B86" s="21" t="s">
        <v>314</v>
      </c>
      <c r="C86" s="21" t="e">
        <f>VLOOKUP(B86,[1]Sheet1!$B$2:$E$480,4,FALSE)</f>
        <v>#N/A</v>
      </c>
      <c r="D86" s="21" t="s">
        <v>291</v>
      </c>
      <c r="E86" s="21">
        <v>4</v>
      </c>
      <c r="F86" s="21" t="s">
        <v>292</v>
      </c>
      <c r="G86" s="21">
        <v>17.25</v>
      </c>
      <c r="H86" s="21">
        <v>100</v>
      </c>
    </row>
    <row r="87" spans="1:8" x14ac:dyDescent="0.3">
      <c r="A87" s="21">
        <v>9</v>
      </c>
      <c r="B87" s="21" t="s">
        <v>314</v>
      </c>
      <c r="C87" s="21" t="e">
        <f>VLOOKUP(B87,[1]Sheet1!$B$2:$E$480,4,FALSE)</f>
        <v>#N/A</v>
      </c>
      <c r="D87" s="21" t="s">
        <v>293</v>
      </c>
      <c r="E87" s="21">
        <v>6</v>
      </c>
      <c r="F87" s="21" t="s">
        <v>42</v>
      </c>
      <c r="G87" s="21">
        <v>29.05</v>
      </c>
      <c r="H87" s="21">
        <v>94.845600000000005</v>
      </c>
    </row>
    <row r="88" spans="1:8" x14ac:dyDescent="0.3">
      <c r="A88" s="18">
        <v>9</v>
      </c>
      <c r="B88" s="18" t="s">
        <v>314</v>
      </c>
      <c r="C88" s="18" t="e">
        <f>VLOOKUP(B88,[1]Sheet1!$B$2:$E$480,4,FALSE)</f>
        <v>#N/A</v>
      </c>
      <c r="D88" s="18" t="s">
        <v>293</v>
      </c>
      <c r="E88" s="18">
        <v>6</v>
      </c>
      <c r="F88" s="18" t="s">
        <v>292</v>
      </c>
      <c r="G88" s="18">
        <v>17.25</v>
      </c>
      <c r="H88" s="18">
        <v>100</v>
      </c>
    </row>
    <row r="89" spans="1:8" ht="27.6" x14ac:dyDescent="0.3">
      <c r="A89" s="21">
        <v>9</v>
      </c>
      <c r="B89" s="21" t="s">
        <v>315</v>
      </c>
      <c r="C89" s="21" t="e">
        <f>VLOOKUP(B89,[1]Sheet1!$B$2:$E$480,4,FALSE)</f>
        <v>#N/A</v>
      </c>
      <c r="D89" s="21" t="s">
        <v>291</v>
      </c>
      <c r="E89" s="21">
        <v>5</v>
      </c>
      <c r="F89" s="21" t="s">
        <v>126</v>
      </c>
      <c r="G89" s="21">
        <v>37.770000000000003</v>
      </c>
      <c r="H89" s="21">
        <v>0</v>
      </c>
    </row>
    <row r="90" spans="1:8" x14ac:dyDescent="0.3">
      <c r="A90" s="18">
        <v>9</v>
      </c>
      <c r="B90" s="18" t="s">
        <v>315</v>
      </c>
      <c r="C90" s="18" t="e">
        <f>VLOOKUP(B90,[1]Sheet1!$B$2:$E$480,4,FALSE)</f>
        <v>#N/A</v>
      </c>
      <c r="D90" s="18" t="s">
        <v>291</v>
      </c>
      <c r="E90" s="18">
        <v>5</v>
      </c>
      <c r="F90" s="18" t="s">
        <v>292</v>
      </c>
      <c r="G90" s="18">
        <v>20.02</v>
      </c>
      <c r="H90" s="18">
        <v>49.412799999999997</v>
      </c>
    </row>
    <row r="91" spans="1:8" ht="27.6" x14ac:dyDescent="0.3">
      <c r="A91" s="21">
        <v>9</v>
      </c>
      <c r="B91" s="21" t="s">
        <v>315</v>
      </c>
      <c r="C91" s="21" t="e">
        <f>VLOOKUP(B91,[1]Sheet1!$B$2:$E$480,4,FALSE)</f>
        <v>#N/A</v>
      </c>
      <c r="D91" s="21" t="s">
        <v>293</v>
      </c>
      <c r="E91" s="21">
        <v>6</v>
      </c>
      <c r="F91" s="21" t="s">
        <v>126</v>
      </c>
      <c r="G91" s="21">
        <v>37.770000000000003</v>
      </c>
      <c r="H91" s="21">
        <v>0</v>
      </c>
    </row>
    <row r="92" spans="1:8" x14ac:dyDescent="0.3">
      <c r="A92" s="21">
        <v>9</v>
      </c>
      <c r="B92" s="21" t="s">
        <v>315</v>
      </c>
      <c r="C92" s="21" t="e">
        <f>VLOOKUP(B92,[1]Sheet1!$B$2:$E$480,4,FALSE)</f>
        <v>#N/A</v>
      </c>
      <c r="D92" s="21" t="s">
        <v>293</v>
      </c>
      <c r="E92" s="21">
        <v>6</v>
      </c>
      <c r="F92" s="21" t="s">
        <v>292</v>
      </c>
      <c r="G92" s="21">
        <v>20.02</v>
      </c>
      <c r="H92" s="21">
        <v>46.546399999999998</v>
      </c>
    </row>
    <row r="93" spans="1:8" x14ac:dyDescent="0.3">
      <c r="A93" s="18">
        <v>9</v>
      </c>
      <c r="B93" s="18" t="s">
        <v>316</v>
      </c>
      <c r="C93" s="18" t="e">
        <f>VLOOKUP(B93,[1]Sheet1!$B$2:$E$480,4,FALSE)</f>
        <v>#N/A</v>
      </c>
      <c r="D93" s="18" t="s">
        <v>291</v>
      </c>
      <c r="E93" s="18">
        <v>7</v>
      </c>
      <c r="F93" s="18" t="s">
        <v>42</v>
      </c>
      <c r="G93" s="18">
        <v>18.43</v>
      </c>
      <c r="H93" s="18">
        <v>99.888099999999994</v>
      </c>
    </row>
    <row r="94" spans="1:8" x14ac:dyDescent="0.3">
      <c r="A94" s="21">
        <v>9</v>
      </c>
      <c r="B94" s="21" t="s">
        <v>316</v>
      </c>
      <c r="C94" s="21" t="e">
        <f>VLOOKUP(B94,[1]Sheet1!$B$2:$E$480,4,FALSE)</f>
        <v>#N/A</v>
      </c>
      <c r="D94" s="21" t="s">
        <v>293</v>
      </c>
      <c r="E94" s="21">
        <v>6</v>
      </c>
      <c r="F94" s="21" t="s">
        <v>42</v>
      </c>
      <c r="G94" s="21">
        <v>18.43</v>
      </c>
      <c r="H94" s="21">
        <v>99.888099999999994</v>
      </c>
    </row>
    <row r="95" spans="1:8" x14ac:dyDescent="0.3">
      <c r="A95" s="18">
        <v>9</v>
      </c>
      <c r="B95" s="18" t="s">
        <v>317</v>
      </c>
      <c r="C95" s="18" t="e">
        <f>VLOOKUP(B95,[1]Sheet1!$B$2:$E$480,4,FALSE)</f>
        <v>#N/A</v>
      </c>
      <c r="D95" s="18" t="s">
        <v>293</v>
      </c>
      <c r="E95" s="18">
        <v>6</v>
      </c>
      <c r="F95" s="18" t="s">
        <v>37</v>
      </c>
      <c r="G95" s="18">
        <v>23.2</v>
      </c>
      <c r="H95" s="18">
        <v>100</v>
      </c>
    </row>
    <row r="96" spans="1:8" x14ac:dyDescent="0.3">
      <c r="A96" s="21">
        <v>9</v>
      </c>
      <c r="B96" s="21" t="s">
        <v>318</v>
      </c>
      <c r="C96" s="21" t="e">
        <f>VLOOKUP(B96,[1]Sheet1!$B$2:$E$480,4,FALSE)</f>
        <v>#N/A</v>
      </c>
      <c r="D96" s="21" t="s">
        <v>293</v>
      </c>
      <c r="E96" s="21">
        <v>7</v>
      </c>
      <c r="F96" s="21" t="s">
        <v>42</v>
      </c>
      <c r="G96" s="21">
        <v>32.159999999999997</v>
      </c>
      <c r="H96" s="21">
        <v>78.316100000000006</v>
      </c>
    </row>
    <row r="97" spans="1:8" x14ac:dyDescent="0.3">
      <c r="A97" s="21">
        <v>9</v>
      </c>
      <c r="B97" s="21" t="s">
        <v>318</v>
      </c>
      <c r="C97" s="21" t="e">
        <f>VLOOKUP(B97,[1]Sheet1!$B$2:$E$480,4,FALSE)</f>
        <v>#N/A</v>
      </c>
      <c r="D97" s="21" t="s">
        <v>293</v>
      </c>
      <c r="E97" s="21">
        <v>7</v>
      </c>
      <c r="F97" s="21" t="s">
        <v>37</v>
      </c>
      <c r="G97" s="21">
        <v>27.86</v>
      </c>
      <c r="H97" s="21">
        <v>99.060688339999999</v>
      </c>
    </row>
    <row r="98" spans="1:8" x14ac:dyDescent="0.3">
      <c r="A98" s="18">
        <v>9</v>
      </c>
      <c r="B98" s="18" t="s">
        <v>319</v>
      </c>
      <c r="C98" s="18" t="e">
        <f>VLOOKUP(B98,[1]Sheet1!$B$2:$E$480,4,FALSE)</f>
        <v>#N/A</v>
      </c>
      <c r="D98" s="18" t="s">
        <v>293</v>
      </c>
      <c r="E98" s="18">
        <v>7</v>
      </c>
      <c r="F98" s="18" t="s">
        <v>292</v>
      </c>
      <c r="G98" s="18">
        <v>21.53</v>
      </c>
      <c r="H98" s="18">
        <v>94.015699999999995</v>
      </c>
    </row>
    <row r="99" spans="1:8" x14ac:dyDescent="0.3">
      <c r="A99" s="21">
        <v>9</v>
      </c>
      <c r="B99" s="21" t="s">
        <v>319</v>
      </c>
      <c r="C99" s="21" t="e">
        <f>VLOOKUP(B99,[1]Sheet1!$B$2:$E$480,4,FALSE)</f>
        <v>#N/A</v>
      </c>
      <c r="D99" s="21" t="s">
        <v>293</v>
      </c>
      <c r="E99" s="21">
        <v>7</v>
      </c>
      <c r="F99" s="21" t="s">
        <v>42</v>
      </c>
      <c r="G99" s="21">
        <v>18.16</v>
      </c>
      <c r="H99" s="21">
        <v>99.802499999999995</v>
      </c>
    </row>
    <row r="100" spans="1:8" x14ac:dyDescent="0.3">
      <c r="A100" s="18">
        <v>9</v>
      </c>
      <c r="B100" s="18" t="s">
        <v>320</v>
      </c>
      <c r="C100" s="18" t="e">
        <f>VLOOKUP(B100,[1]Sheet1!$B$2:$E$480,4,FALSE)</f>
        <v>#N/A</v>
      </c>
      <c r="D100" s="18" t="s">
        <v>293</v>
      </c>
      <c r="E100" s="18">
        <v>5</v>
      </c>
      <c r="F100" s="18" t="s">
        <v>292</v>
      </c>
      <c r="G100" s="18">
        <v>30.23</v>
      </c>
      <c r="H100" s="18">
        <v>21.476500000000001</v>
      </c>
    </row>
    <row r="101" spans="1:8" x14ac:dyDescent="0.3">
      <c r="A101" s="21">
        <v>9</v>
      </c>
      <c r="B101" s="21" t="s">
        <v>320</v>
      </c>
      <c r="C101" s="21" t="e">
        <f>VLOOKUP(B101,[1]Sheet1!$B$2:$E$480,4,FALSE)</f>
        <v>#N/A</v>
      </c>
      <c r="D101" s="21" t="s">
        <v>293</v>
      </c>
      <c r="E101" s="21">
        <v>5</v>
      </c>
      <c r="F101" s="21" t="s">
        <v>42</v>
      </c>
      <c r="G101" s="21">
        <v>16.96</v>
      </c>
      <c r="H101" s="21">
        <v>99.605000000000004</v>
      </c>
    </row>
  </sheetData>
  <autoFilter ref="A1:H101" xr:uid="{561CD94D-24AF-4B5C-8D96-4DE311CB8D87}">
    <sortState xmlns:xlrd2="http://schemas.microsoft.com/office/spreadsheetml/2017/richdata2" ref="A2:H101">
      <sortCondition ref="A1:A101"/>
    </sortState>
  </autoFilter>
  <mergeCells count="1">
    <mergeCell ref="K9:X10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C2507-60AC-4497-8C1E-4C346A36ED4D}">
  <dimension ref="B2:I62"/>
  <sheetViews>
    <sheetView zoomScale="85" zoomScaleNormal="85" workbookViewId="0">
      <selection activeCell="V22" sqref="V22"/>
    </sheetView>
  </sheetViews>
  <sheetFormatPr defaultRowHeight="14.4" x14ac:dyDescent="0.3"/>
  <cols>
    <col min="2" max="2" width="23.21875" customWidth="1"/>
    <col min="3" max="3" width="15.77734375" customWidth="1"/>
    <col min="4" max="4" width="12.33203125" customWidth="1"/>
    <col min="5" max="5" width="24" customWidth="1"/>
    <col min="6" max="6" width="20.33203125" customWidth="1"/>
    <col min="7" max="7" width="14.88671875" customWidth="1"/>
    <col min="9" max="9" width="19" customWidth="1"/>
    <col min="10" max="10" width="17" customWidth="1"/>
    <col min="11" max="11" width="21.44140625" customWidth="1"/>
  </cols>
  <sheetData>
    <row r="2" spans="2:9" ht="21" x14ac:dyDescent="0.4">
      <c r="B2" s="273" t="s">
        <v>607</v>
      </c>
      <c r="C2" s="273"/>
      <c r="D2" s="273"/>
      <c r="E2" s="273"/>
      <c r="F2" s="273"/>
      <c r="G2" s="273"/>
      <c r="H2" s="273"/>
      <c r="I2" s="273"/>
    </row>
    <row r="3" spans="2:9" ht="15" thickBot="1" x14ac:dyDescent="0.35">
      <c r="B3" s="153"/>
      <c r="C3" s="153" t="s">
        <v>1</v>
      </c>
      <c r="D3" s="153" t="s">
        <v>2</v>
      </c>
      <c r="E3" s="153" t="s">
        <v>3</v>
      </c>
      <c r="F3" s="153" t="s">
        <v>94</v>
      </c>
      <c r="G3" s="153" t="s">
        <v>4</v>
      </c>
      <c r="H3" s="153" t="s">
        <v>5</v>
      </c>
      <c r="I3" s="153" t="s">
        <v>6</v>
      </c>
    </row>
    <row r="4" spans="2:9" ht="15" thickBot="1" x14ac:dyDescent="0.35">
      <c r="B4" s="8" t="s">
        <v>99</v>
      </c>
      <c r="C4" s="3">
        <v>0</v>
      </c>
      <c r="D4" s="3">
        <v>0</v>
      </c>
      <c r="E4" s="3">
        <v>0</v>
      </c>
      <c r="F4" s="2">
        <f t="shared" ref="F4:F11" si="0">SUM(C4:E4)</f>
        <v>0</v>
      </c>
      <c r="G4" s="3">
        <v>0</v>
      </c>
      <c r="H4" s="3">
        <v>0</v>
      </c>
      <c r="I4" s="9">
        <f t="shared" ref="I4:I11" si="1">SUM(F4:H4)</f>
        <v>0</v>
      </c>
    </row>
    <row r="5" spans="2:9" ht="15" thickBot="1" x14ac:dyDescent="0.35">
      <c r="B5" s="10" t="s">
        <v>39</v>
      </c>
      <c r="C5" s="2">
        <v>0</v>
      </c>
      <c r="D5" s="2">
        <v>0</v>
      </c>
      <c r="E5" s="2">
        <v>0</v>
      </c>
      <c r="F5" s="2">
        <f t="shared" si="0"/>
        <v>0</v>
      </c>
      <c r="G5" s="2">
        <v>0</v>
      </c>
      <c r="H5" s="1">
        <v>0</v>
      </c>
      <c r="I5" s="9">
        <f t="shared" si="1"/>
        <v>0</v>
      </c>
    </row>
    <row r="6" spans="2:9" ht="15" thickBot="1" x14ac:dyDescent="0.35">
      <c r="B6" s="8" t="s">
        <v>100</v>
      </c>
      <c r="C6" s="3">
        <v>0</v>
      </c>
      <c r="D6" s="3">
        <v>0</v>
      </c>
      <c r="E6" s="3">
        <v>1</v>
      </c>
      <c r="F6" s="2">
        <f t="shared" si="0"/>
        <v>1</v>
      </c>
      <c r="G6" s="3">
        <v>0</v>
      </c>
      <c r="H6" s="3">
        <v>0</v>
      </c>
      <c r="I6" s="9">
        <f t="shared" si="1"/>
        <v>1</v>
      </c>
    </row>
    <row r="7" spans="2:9" ht="15" thickBot="1" x14ac:dyDescent="0.35">
      <c r="B7" s="10" t="s">
        <v>62</v>
      </c>
      <c r="C7" s="2">
        <v>0</v>
      </c>
      <c r="D7" s="2">
        <v>0</v>
      </c>
      <c r="E7" s="2">
        <v>0</v>
      </c>
      <c r="F7" s="2">
        <f t="shared" si="0"/>
        <v>0</v>
      </c>
      <c r="G7" s="2">
        <v>0</v>
      </c>
      <c r="H7" s="1">
        <v>1</v>
      </c>
      <c r="I7" s="9">
        <f t="shared" si="1"/>
        <v>1</v>
      </c>
    </row>
    <row r="8" spans="2:9" ht="15" thickBot="1" x14ac:dyDescent="0.35">
      <c r="B8" s="8" t="s">
        <v>50</v>
      </c>
      <c r="C8" s="3">
        <v>3</v>
      </c>
      <c r="D8" s="3">
        <v>0</v>
      </c>
      <c r="E8" s="3">
        <v>1</v>
      </c>
      <c r="F8" s="2">
        <f t="shared" si="0"/>
        <v>4</v>
      </c>
      <c r="G8" s="3">
        <v>0</v>
      </c>
      <c r="H8" s="3">
        <v>0</v>
      </c>
      <c r="I8" s="9">
        <f t="shared" si="1"/>
        <v>4</v>
      </c>
    </row>
    <row r="9" spans="2:9" ht="15" thickBot="1" x14ac:dyDescent="0.35">
      <c r="B9" s="10" t="s">
        <v>101</v>
      </c>
      <c r="C9" s="2">
        <v>7</v>
      </c>
      <c r="D9" s="2">
        <v>0</v>
      </c>
      <c r="E9" s="2">
        <v>0</v>
      </c>
      <c r="F9" s="2">
        <f>SUM(C9:E9)</f>
        <v>7</v>
      </c>
      <c r="G9" s="2">
        <v>0</v>
      </c>
      <c r="H9" s="1">
        <v>0</v>
      </c>
      <c r="I9" s="9">
        <f>SUM(F9:H9)</f>
        <v>7</v>
      </c>
    </row>
    <row r="10" spans="2:9" ht="15" thickBot="1" x14ac:dyDescent="0.35">
      <c r="B10" s="8" t="s">
        <v>102</v>
      </c>
      <c r="C10" s="3">
        <v>2</v>
      </c>
      <c r="D10" s="3">
        <v>0</v>
      </c>
      <c r="E10" s="3">
        <v>1</v>
      </c>
      <c r="F10" s="2">
        <f t="shared" si="0"/>
        <v>3</v>
      </c>
      <c r="G10" s="3">
        <v>0</v>
      </c>
      <c r="H10" s="3">
        <v>0</v>
      </c>
      <c r="I10" s="9">
        <f t="shared" si="1"/>
        <v>3</v>
      </c>
    </row>
    <row r="11" spans="2:9" ht="15" thickBot="1" x14ac:dyDescent="0.35">
      <c r="B11" s="10" t="s">
        <v>103</v>
      </c>
      <c r="C11" s="2">
        <v>18</v>
      </c>
      <c r="D11" s="2">
        <v>0</v>
      </c>
      <c r="E11" s="2">
        <v>1</v>
      </c>
      <c r="F11" s="2">
        <f t="shared" si="0"/>
        <v>19</v>
      </c>
      <c r="G11" s="2">
        <v>0</v>
      </c>
      <c r="H11" s="1">
        <v>0</v>
      </c>
      <c r="I11" s="9">
        <f t="shared" si="1"/>
        <v>19</v>
      </c>
    </row>
    <row r="12" spans="2:9" ht="15" thickBot="1" x14ac:dyDescent="0.35">
      <c r="B12" s="11"/>
      <c r="C12" s="12">
        <f>SUM(C4:C11)</f>
        <v>30</v>
      </c>
      <c r="D12" s="12">
        <f t="shared" ref="D12:I12" si="2">SUM(D4:D11)</f>
        <v>0</v>
      </c>
      <c r="E12" s="12">
        <f t="shared" si="2"/>
        <v>4</v>
      </c>
      <c r="F12" s="12">
        <f>SUM(F4:F11)</f>
        <v>34</v>
      </c>
      <c r="G12" s="12">
        <f t="shared" si="2"/>
        <v>0</v>
      </c>
      <c r="H12" s="12">
        <f t="shared" si="2"/>
        <v>1</v>
      </c>
      <c r="I12" s="13">
        <f t="shared" si="2"/>
        <v>35</v>
      </c>
    </row>
    <row r="13" spans="2:9" ht="15" thickBot="1" x14ac:dyDescent="0.35">
      <c r="B13" s="219" t="s">
        <v>798</v>
      </c>
      <c r="C13" s="219">
        <v>27</v>
      </c>
      <c r="D13" s="219">
        <v>0</v>
      </c>
      <c r="E13" s="219">
        <v>4</v>
      </c>
      <c r="F13" s="219">
        <v>31</v>
      </c>
      <c r="G13" s="219">
        <v>0</v>
      </c>
      <c r="H13" s="219">
        <v>1</v>
      </c>
      <c r="I13" s="219">
        <f>SUM(F13:H13)</f>
        <v>32</v>
      </c>
    </row>
    <row r="16" spans="2:9" ht="30" customHeight="1" x14ac:dyDescent="0.3">
      <c r="B16" s="274" t="s">
        <v>62</v>
      </c>
      <c r="C16" s="274"/>
      <c r="E16" s="274" t="s">
        <v>27</v>
      </c>
      <c r="F16" s="274"/>
    </row>
    <row r="17" spans="2:6" ht="30" customHeight="1" x14ac:dyDescent="0.3">
      <c r="B17" s="153" t="s">
        <v>0</v>
      </c>
      <c r="C17" s="153" t="s">
        <v>665</v>
      </c>
      <c r="E17" s="153" t="s">
        <v>0</v>
      </c>
      <c r="F17" s="153" t="s">
        <v>665</v>
      </c>
    </row>
    <row r="18" spans="2:6" ht="30" customHeight="1" x14ac:dyDescent="0.3">
      <c r="B18" s="21" t="s">
        <v>666</v>
      </c>
      <c r="C18" s="21">
        <v>113</v>
      </c>
      <c r="E18" s="21" t="s">
        <v>666</v>
      </c>
      <c r="F18" s="21">
        <v>49</v>
      </c>
    </row>
    <row r="19" spans="2:6" ht="30" customHeight="1" x14ac:dyDescent="0.3">
      <c r="B19" s="18" t="s">
        <v>667</v>
      </c>
      <c r="C19" s="18">
        <v>80</v>
      </c>
      <c r="E19" s="18" t="s">
        <v>667</v>
      </c>
      <c r="F19" s="18">
        <v>45</v>
      </c>
    </row>
    <row r="20" spans="2:6" ht="30" customHeight="1" x14ac:dyDescent="0.3">
      <c r="B20" s="21" t="s">
        <v>668</v>
      </c>
      <c r="C20" s="21">
        <v>80</v>
      </c>
      <c r="E20" s="21" t="s">
        <v>668</v>
      </c>
      <c r="F20" s="21">
        <v>45</v>
      </c>
    </row>
    <row r="21" spans="2:6" ht="30" customHeight="1" x14ac:dyDescent="0.3">
      <c r="B21" s="18" t="s">
        <v>669</v>
      </c>
      <c r="C21" s="18">
        <v>1</v>
      </c>
      <c r="E21" s="18" t="s">
        <v>669</v>
      </c>
      <c r="F21" s="18">
        <v>3</v>
      </c>
    </row>
    <row r="22" spans="2:6" ht="30" customHeight="1" x14ac:dyDescent="0.3">
      <c r="B22" s="21" t="s">
        <v>642</v>
      </c>
      <c r="C22" s="21">
        <v>34</v>
      </c>
      <c r="E22" s="21" t="s">
        <v>642</v>
      </c>
      <c r="F22" s="21">
        <v>9</v>
      </c>
    </row>
    <row r="23" spans="2:6" ht="30" customHeight="1" x14ac:dyDescent="0.3">
      <c r="B23" s="18" t="s">
        <v>670</v>
      </c>
      <c r="C23" s="18">
        <v>0</v>
      </c>
      <c r="E23" s="18" t="s">
        <v>670</v>
      </c>
      <c r="F23" s="18">
        <v>2</v>
      </c>
    </row>
    <row r="24" spans="2:6" ht="30" customHeight="1" x14ac:dyDescent="0.3">
      <c r="B24" s="21"/>
      <c r="C24" s="21"/>
      <c r="E24" s="21"/>
      <c r="F24" s="21"/>
    </row>
    <row r="25" spans="2:6" ht="30" customHeight="1" x14ac:dyDescent="0.3">
      <c r="B25" s="18" t="s">
        <v>589</v>
      </c>
      <c r="C25" s="18">
        <f>C18+C21</f>
        <v>114</v>
      </c>
      <c r="E25" s="18" t="s">
        <v>589</v>
      </c>
      <c r="F25" s="18">
        <f>F18+F21+F23</f>
        <v>54</v>
      </c>
    </row>
    <row r="26" spans="2:6" ht="30" customHeight="1" x14ac:dyDescent="0.3">
      <c r="B26" s="21" t="s">
        <v>590</v>
      </c>
      <c r="C26" s="21">
        <f>C19+C22</f>
        <v>114</v>
      </c>
      <c r="E26" s="21" t="s">
        <v>590</v>
      </c>
      <c r="F26" s="21">
        <f>F20+F22</f>
        <v>54</v>
      </c>
    </row>
    <row r="28" spans="2:6" ht="15.6" x14ac:dyDescent="0.3">
      <c r="B28" s="274" t="s">
        <v>591</v>
      </c>
      <c r="C28" s="274"/>
      <c r="E28" s="274" t="s">
        <v>50</v>
      </c>
      <c r="F28" s="274"/>
    </row>
    <row r="29" spans="2:6" x14ac:dyDescent="0.3">
      <c r="B29" s="153" t="s">
        <v>0</v>
      </c>
      <c r="C29" s="153" t="s">
        <v>665</v>
      </c>
      <c r="E29" s="153" t="s">
        <v>0</v>
      </c>
      <c r="F29" s="153" t="s">
        <v>665</v>
      </c>
    </row>
    <row r="30" spans="2:6" x14ac:dyDescent="0.3">
      <c r="B30" s="21" t="s">
        <v>666</v>
      </c>
      <c r="C30" s="21">
        <v>13</v>
      </c>
      <c r="E30" s="21" t="s">
        <v>666</v>
      </c>
      <c r="F30" s="21">
        <v>125</v>
      </c>
    </row>
    <row r="31" spans="2:6" x14ac:dyDescent="0.3">
      <c r="B31" s="18" t="s">
        <v>667</v>
      </c>
      <c r="C31" s="18">
        <v>11</v>
      </c>
      <c r="E31" s="18" t="s">
        <v>667</v>
      </c>
      <c r="F31" s="18">
        <v>115</v>
      </c>
    </row>
    <row r="32" spans="2:6" ht="27.6" x14ac:dyDescent="0.3">
      <c r="B32" s="21" t="s">
        <v>668</v>
      </c>
      <c r="C32" s="21">
        <v>11</v>
      </c>
      <c r="E32" s="21" t="s">
        <v>668</v>
      </c>
      <c r="F32" s="21">
        <v>114</v>
      </c>
    </row>
    <row r="33" spans="2:6" ht="27.6" x14ac:dyDescent="0.3">
      <c r="B33" s="18" t="s">
        <v>669</v>
      </c>
      <c r="C33" s="18">
        <v>0</v>
      </c>
      <c r="E33" s="18" t="s">
        <v>669</v>
      </c>
      <c r="F33" s="18">
        <v>4</v>
      </c>
    </row>
    <row r="34" spans="2:6" x14ac:dyDescent="0.3">
      <c r="B34" s="21" t="s">
        <v>642</v>
      </c>
      <c r="C34" s="21">
        <v>2</v>
      </c>
      <c r="E34" s="21" t="s">
        <v>642</v>
      </c>
      <c r="F34" s="21">
        <v>24</v>
      </c>
    </row>
    <row r="35" spans="2:6" x14ac:dyDescent="0.3">
      <c r="B35" s="18" t="s">
        <v>670</v>
      </c>
      <c r="C35" s="18">
        <v>0</v>
      </c>
      <c r="E35" s="18" t="s">
        <v>670</v>
      </c>
      <c r="F35" s="18">
        <v>9</v>
      </c>
    </row>
    <row r="36" spans="2:6" x14ac:dyDescent="0.3">
      <c r="B36" s="21"/>
      <c r="C36" s="21"/>
      <c r="E36" s="21"/>
      <c r="F36" s="21"/>
    </row>
    <row r="37" spans="2:6" ht="27.6" x14ac:dyDescent="0.3">
      <c r="B37" s="18" t="s">
        <v>589</v>
      </c>
      <c r="C37" s="18">
        <f>C30+C33</f>
        <v>13</v>
      </c>
      <c r="E37" s="18" t="s">
        <v>589</v>
      </c>
      <c r="F37" s="18">
        <f>F30+F33+F35</f>
        <v>138</v>
      </c>
    </row>
    <row r="38" spans="2:6" x14ac:dyDescent="0.3">
      <c r="B38" s="21" t="s">
        <v>590</v>
      </c>
      <c r="C38" s="21">
        <f>C31+C34</f>
        <v>13</v>
      </c>
      <c r="E38" s="21" t="s">
        <v>590</v>
      </c>
      <c r="F38" s="21">
        <f>F32+F34</f>
        <v>138</v>
      </c>
    </row>
    <row r="40" spans="2:6" ht="15.6" x14ac:dyDescent="0.3">
      <c r="B40" s="274" t="s">
        <v>101</v>
      </c>
      <c r="C40" s="274"/>
      <c r="E40" s="274" t="s">
        <v>592</v>
      </c>
      <c r="F40" s="274"/>
    </row>
    <row r="41" spans="2:6" x14ac:dyDescent="0.3">
      <c r="B41" s="153" t="s">
        <v>0</v>
      </c>
      <c r="C41" s="153" t="s">
        <v>665</v>
      </c>
      <c r="E41" s="153" t="s">
        <v>0</v>
      </c>
      <c r="F41" s="153" t="s">
        <v>665</v>
      </c>
    </row>
    <row r="42" spans="2:6" x14ac:dyDescent="0.3">
      <c r="B42" s="21" t="s">
        <v>666</v>
      </c>
      <c r="C42" s="21">
        <v>22</v>
      </c>
      <c r="E42" s="21" t="s">
        <v>666</v>
      </c>
      <c r="F42" s="21">
        <v>10</v>
      </c>
    </row>
    <row r="43" spans="2:6" x14ac:dyDescent="0.3">
      <c r="B43" s="18" t="s">
        <v>667</v>
      </c>
      <c r="C43" s="18">
        <v>24</v>
      </c>
      <c r="E43" s="18" t="s">
        <v>667</v>
      </c>
      <c r="F43" s="18">
        <v>31</v>
      </c>
    </row>
    <row r="44" spans="2:6" ht="27.6" x14ac:dyDescent="0.3">
      <c r="B44" s="21" t="s">
        <v>668</v>
      </c>
      <c r="C44" s="21">
        <v>22</v>
      </c>
      <c r="E44" s="21" t="s">
        <v>668</v>
      </c>
      <c r="F44" s="21">
        <v>31</v>
      </c>
    </row>
    <row r="45" spans="2:6" ht="27.6" x14ac:dyDescent="0.3">
      <c r="B45" s="18" t="s">
        <v>669</v>
      </c>
      <c r="C45" s="18">
        <v>7</v>
      </c>
      <c r="E45" s="18" t="s">
        <v>669</v>
      </c>
      <c r="F45" s="18">
        <v>19</v>
      </c>
    </row>
    <row r="46" spans="2:6" x14ac:dyDescent="0.3">
      <c r="B46" s="21" t="s">
        <v>642</v>
      </c>
      <c r="C46" s="21">
        <v>8</v>
      </c>
      <c r="E46" s="21" t="s">
        <v>642</v>
      </c>
      <c r="F46" s="21">
        <v>2</v>
      </c>
    </row>
    <row r="47" spans="2:6" x14ac:dyDescent="0.3">
      <c r="B47" s="18" t="s">
        <v>670</v>
      </c>
      <c r="C47" s="18">
        <v>1</v>
      </c>
      <c r="E47" s="18" t="s">
        <v>670</v>
      </c>
      <c r="F47" s="18">
        <v>4</v>
      </c>
    </row>
    <row r="48" spans="2:6" x14ac:dyDescent="0.3">
      <c r="B48" s="21"/>
      <c r="C48" s="21"/>
      <c r="E48" s="21"/>
      <c r="F48" s="21"/>
    </row>
    <row r="49" spans="2:6" ht="27.6" x14ac:dyDescent="0.3">
      <c r="B49" s="18" t="s">
        <v>589</v>
      </c>
      <c r="C49" s="18">
        <f>C42+C45+C47</f>
        <v>30</v>
      </c>
      <c r="E49" s="18" t="s">
        <v>589</v>
      </c>
      <c r="F49" s="18">
        <f>F42+F45+F47</f>
        <v>33</v>
      </c>
    </row>
    <row r="50" spans="2:6" x14ac:dyDescent="0.3">
      <c r="B50" s="21" t="s">
        <v>590</v>
      </c>
      <c r="C50" s="21">
        <f>C44+C46</f>
        <v>30</v>
      </c>
      <c r="E50" s="21" t="s">
        <v>590</v>
      </c>
      <c r="F50" s="21">
        <f>F44+F46</f>
        <v>33</v>
      </c>
    </row>
    <row r="52" spans="2:6" ht="15.6" x14ac:dyDescent="0.3">
      <c r="B52" s="274" t="s">
        <v>100</v>
      </c>
      <c r="C52" s="274"/>
      <c r="E52" s="274" t="s">
        <v>593</v>
      </c>
      <c r="F52" s="274"/>
    </row>
    <row r="53" spans="2:6" x14ac:dyDescent="0.3">
      <c r="B53" s="153" t="s">
        <v>0</v>
      </c>
      <c r="C53" s="153" t="s">
        <v>665</v>
      </c>
      <c r="E53" s="153" t="s">
        <v>0</v>
      </c>
      <c r="F53" s="153" t="s">
        <v>665</v>
      </c>
    </row>
    <row r="54" spans="2:6" x14ac:dyDescent="0.3">
      <c r="B54" s="21" t="s">
        <v>666</v>
      </c>
      <c r="C54" s="21">
        <v>69</v>
      </c>
      <c r="E54" s="21" t="s">
        <v>666</v>
      </c>
      <c r="F54" s="21">
        <v>110</v>
      </c>
    </row>
    <row r="55" spans="2:6" x14ac:dyDescent="0.3">
      <c r="B55" s="18" t="s">
        <v>667</v>
      </c>
      <c r="C55" s="18">
        <v>133</v>
      </c>
      <c r="E55" s="18" t="s">
        <v>667</v>
      </c>
      <c r="F55" s="18">
        <v>112</v>
      </c>
    </row>
    <row r="56" spans="2:6" ht="27.6" x14ac:dyDescent="0.3">
      <c r="B56" s="21" t="s">
        <v>668</v>
      </c>
      <c r="C56" s="21">
        <v>55</v>
      </c>
      <c r="E56" s="21" t="s">
        <v>668</v>
      </c>
      <c r="F56" s="21">
        <v>109</v>
      </c>
    </row>
    <row r="57" spans="2:6" ht="27.6" x14ac:dyDescent="0.3">
      <c r="B57" s="18" t="s">
        <v>669</v>
      </c>
      <c r="C57" s="18">
        <v>1</v>
      </c>
      <c r="E57" s="18" t="s">
        <v>669</v>
      </c>
      <c r="F57" s="18">
        <v>0</v>
      </c>
    </row>
    <row r="58" spans="2:6" x14ac:dyDescent="0.3">
      <c r="B58" s="21" t="s">
        <v>642</v>
      </c>
      <c r="C58" s="21">
        <v>17</v>
      </c>
      <c r="E58" s="21" t="s">
        <v>642</v>
      </c>
      <c r="F58" s="21">
        <v>5</v>
      </c>
    </row>
    <row r="59" spans="2:6" x14ac:dyDescent="0.3">
      <c r="B59" s="18" t="s">
        <v>670</v>
      </c>
      <c r="C59" s="18">
        <v>2</v>
      </c>
      <c r="E59" s="18" t="s">
        <v>670</v>
      </c>
      <c r="F59" s="18">
        <v>4</v>
      </c>
    </row>
    <row r="60" spans="2:6" x14ac:dyDescent="0.3">
      <c r="B60" s="21"/>
      <c r="C60" s="21"/>
      <c r="E60" s="21"/>
      <c r="F60" s="21"/>
    </row>
    <row r="61" spans="2:6" ht="27.6" x14ac:dyDescent="0.3">
      <c r="B61" s="18" t="s">
        <v>589</v>
      </c>
      <c r="C61" s="18">
        <f>C54+C57+C59</f>
        <v>72</v>
      </c>
      <c r="E61" s="18" t="s">
        <v>589</v>
      </c>
      <c r="F61" s="18">
        <f>F54+F57+F59</f>
        <v>114</v>
      </c>
    </row>
    <row r="62" spans="2:6" x14ac:dyDescent="0.3">
      <c r="B62" s="21" t="s">
        <v>590</v>
      </c>
      <c r="C62" s="21">
        <f>C56+C58</f>
        <v>72</v>
      </c>
      <c r="E62" s="21" t="s">
        <v>590</v>
      </c>
      <c r="F62" s="21">
        <f>F56+F58</f>
        <v>114</v>
      </c>
    </row>
  </sheetData>
  <mergeCells count="9">
    <mergeCell ref="B2:I2"/>
    <mergeCell ref="B16:C16"/>
    <mergeCell ref="E16:F16"/>
    <mergeCell ref="B52:C52"/>
    <mergeCell ref="E52:F52"/>
    <mergeCell ref="B28:C28"/>
    <mergeCell ref="E28:F28"/>
    <mergeCell ref="B40:C40"/>
    <mergeCell ref="E40:F40"/>
  </mergeCells>
  <pageMargins left="0.7" right="0.7" top="0.75" bottom="0.75" header="0.3" footer="0.3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74DA85-D74F-49AE-998F-E5772F727ED4}">
  <dimension ref="A1:AQ395"/>
  <sheetViews>
    <sheetView zoomScale="36" zoomScaleNormal="40" workbookViewId="0">
      <selection activeCell="Q38" sqref="Q38"/>
    </sheetView>
  </sheetViews>
  <sheetFormatPr defaultRowHeight="14.4" x14ac:dyDescent="0.3"/>
  <cols>
    <col min="1" max="1" width="9" bestFit="1" customWidth="1"/>
    <col min="2" max="2" width="19.88671875" customWidth="1"/>
    <col min="5" max="7" width="11.5546875" bestFit="1" customWidth="1"/>
    <col min="8" max="8" width="9.109375" bestFit="1" customWidth="1"/>
    <col min="11" max="11" width="9.109375" bestFit="1" customWidth="1"/>
  </cols>
  <sheetData>
    <row r="1" spans="1:43" ht="41.4" x14ac:dyDescent="0.3">
      <c r="A1" s="153" t="s">
        <v>282</v>
      </c>
      <c r="B1" s="153" t="s">
        <v>20</v>
      </c>
      <c r="C1" s="153" t="s">
        <v>341</v>
      </c>
      <c r="D1" s="153" t="s">
        <v>21</v>
      </c>
      <c r="E1" s="153" t="s">
        <v>22</v>
      </c>
      <c r="F1" s="153" t="s">
        <v>23</v>
      </c>
      <c r="G1" s="153" t="s">
        <v>24</v>
      </c>
      <c r="H1" s="153" t="s">
        <v>342</v>
      </c>
      <c r="I1" s="153" t="s">
        <v>343</v>
      </c>
      <c r="J1" s="153" t="s">
        <v>344</v>
      </c>
      <c r="K1" s="153" t="s">
        <v>25</v>
      </c>
    </row>
    <row r="2" spans="1:43" ht="27.6" x14ac:dyDescent="0.3">
      <c r="A2" s="21">
        <v>1238</v>
      </c>
      <c r="B2" s="21" t="s">
        <v>345</v>
      </c>
      <c r="C2" s="21" t="s">
        <v>4</v>
      </c>
      <c r="D2" s="21" t="s">
        <v>50</v>
      </c>
      <c r="E2" s="21">
        <v>97.09</v>
      </c>
      <c r="F2" s="21">
        <v>29504.61</v>
      </c>
      <c r="G2" s="21">
        <v>5140.1899999999996</v>
      </c>
      <c r="H2" s="21">
        <v>0</v>
      </c>
      <c r="I2" s="21" t="s">
        <v>346</v>
      </c>
      <c r="J2" s="21" t="s">
        <v>347</v>
      </c>
      <c r="K2" s="21">
        <v>19</v>
      </c>
    </row>
    <row r="3" spans="1:43" ht="27.6" x14ac:dyDescent="0.3">
      <c r="A3" s="18">
        <v>1238</v>
      </c>
      <c r="B3" s="18" t="s">
        <v>153</v>
      </c>
      <c r="C3" s="18" t="s">
        <v>4</v>
      </c>
      <c r="D3" s="18" t="s">
        <v>50</v>
      </c>
      <c r="E3" s="18">
        <v>83.54</v>
      </c>
      <c r="F3" s="18">
        <v>738.25</v>
      </c>
      <c r="G3" s="18">
        <v>192.1</v>
      </c>
      <c r="H3" s="18">
        <v>0</v>
      </c>
      <c r="I3" s="18" t="s">
        <v>348</v>
      </c>
      <c r="J3" s="18" t="s">
        <v>347</v>
      </c>
      <c r="K3" s="18">
        <v>21.6</v>
      </c>
      <c r="N3" s="272" t="s">
        <v>663</v>
      </c>
      <c r="O3" s="272"/>
      <c r="P3" s="272"/>
      <c r="Q3" s="272"/>
      <c r="R3" s="272"/>
      <c r="S3" s="272"/>
      <c r="T3" s="272"/>
      <c r="U3" s="272"/>
      <c r="V3" s="272"/>
      <c r="W3" s="272"/>
      <c r="X3" s="272"/>
      <c r="Y3" s="272"/>
      <c r="Z3" s="272"/>
      <c r="AA3" s="272"/>
      <c r="AD3" s="272" t="s">
        <v>664</v>
      </c>
      <c r="AE3" s="272"/>
      <c r="AF3" s="272"/>
      <c r="AG3" s="272"/>
      <c r="AH3" s="272"/>
      <c r="AI3" s="272"/>
      <c r="AJ3" s="272"/>
      <c r="AK3" s="272"/>
      <c r="AL3" s="272"/>
      <c r="AM3" s="272"/>
      <c r="AN3" s="272"/>
      <c r="AO3" s="272"/>
      <c r="AP3" s="272"/>
      <c r="AQ3" s="272"/>
    </row>
    <row r="4" spans="1:43" ht="27.6" x14ac:dyDescent="0.3">
      <c r="A4" s="21">
        <v>1238</v>
      </c>
      <c r="B4" s="21" t="s">
        <v>153</v>
      </c>
      <c r="C4" s="21" t="s">
        <v>4</v>
      </c>
      <c r="D4" s="21" t="s">
        <v>62</v>
      </c>
      <c r="E4" s="21">
        <v>2.54</v>
      </c>
      <c r="F4" s="21">
        <v>361.11</v>
      </c>
      <c r="G4" s="21">
        <v>195.08</v>
      </c>
      <c r="H4" s="21">
        <v>0</v>
      </c>
      <c r="I4" s="21" t="s">
        <v>349</v>
      </c>
      <c r="J4" s="21" t="s">
        <v>347</v>
      </c>
      <c r="K4" s="21">
        <v>29</v>
      </c>
      <c r="N4" s="272"/>
      <c r="O4" s="272"/>
      <c r="P4" s="272"/>
      <c r="Q4" s="272"/>
      <c r="R4" s="272"/>
      <c r="S4" s="272"/>
      <c r="T4" s="272"/>
      <c r="U4" s="272"/>
      <c r="V4" s="272"/>
      <c r="W4" s="272"/>
      <c r="X4" s="272"/>
      <c r="Y4" s="272"/>
      <c r="Z4" s="272"/>
      <c r="AA4" s="272"/>
      <c r="AD4" s="272"/>
      <c r="AE4" s="272"/>
      <c r="AF4" s="272"/>
      <c r="AG4" s="272"/>
      <c r="AH4" s="272"/>
      <c r="AI4" s="272"/>
      <c r="AJ4" s="272"/>
      <c r="AK4" s="272"/>
      <c r="AL4" s="272"/>
      <c r="AM4" s="272"/>
      <c r="AN4" s="272"/>
      <c r="AO4" s="272"/>
      <c r="AP4" s="272"/>
      <c r="AQ4" s="272"/>
    </row>
    <row r="5" spans="1:43" ht="27.6" x14ac:dyDescent="0.3">
      <c r="A5" s="18">
        <v>1238</v>
      </c>
      <c r="B5" s="18" t="s">
        <v>350</v>
      </c>
      <c r="C5" s="18" t="s">
        <v>4</v>
      </c>
      <c r="D5" s="18" t="s">
        <v>50</v>
      </c>
      <c r="E5" s="18">
        <v>97.68</v>
      </c>
      <c r="F5" s="18">
        <v>112342.54</v>
      </c>
      <c r="G5" s="18">
        <v>46117.32</v>
      </c>
      <c r="H5" s="18">
        <v>0</v>
      </c>
      <c r="I5" s="18" t="s">
        <v>348</v>
      </c>
      <c r="J5" s="18" t="s">
        <v>347</v>
      </c>
      <c r="K5" s="18">
        <v>23.5</v>
      </c>
    </row>
    <row r="6" spans="1:43" ht="27.6" x14ac:dyDescent="0.3">
      <c r="A6" s="21">
        <v>1238</v>
      </c>
      <c r="B6" s="21" t="s">
        <v>351</v>
      </c>
      <c r="C6" s="21" t="s">
        <v>4</v>
      </c>
      <c r="D6" s="21" t="s">
        <v>126</v>
      </c>
      <c r="E6" s="21">
        <v>100</v>
      </c>
      <c r="F6" s="21">
        <v>60320.63</v>
      </c>
      <c r="G6" s="21">
        <v>20621.77</v>
      </c>
      <c r="H6" s="21">
        <v>0</v>
      </c>
      <c r="I6" s="21" t="s">
        <v>348</v>
      </c>
      <c r="J6" s="21" t="s">
        <v>347</v>
      </c>
      <c r="K6" s="21">
        <v>22.76</v>
      </c>
    </row>
    <row r="7" spans="1:43" ht="27.6" x14ac:dyDescent="0.3">
      <c r="A7" s="21">
        <v>1238</v>
      </c>
      <c r="B7" s="21" t="s">
        <v>351</v>
      </c>
      <c r="C7" s="21" t="s">
        <v>4</v>
      </c>
      <c r="D7" s="21" t="s">
        <v>62</v>
      </c>
      <c r="E7" s="21">
        <v>43.86</v>
      </c>
      <c r="F7" s="21">
        <v>363.13</v>
      </c>
      <c r="G7" s="21">
        <v>39.44</v>
      </c>
      <c r="H7" s="21">
        <v>0</v>
      </c>
      <c r="I7" s="21" t="s">
        <v>349</v>
      </c>
      <c r="J7" s="21" t="s">
        <v>347</v>
      </c>
      <c r="K7" s="21">
        <v>29</v>
      </c>
    </row>
    <row r="8" spans="1:43" ht="27.6" x14ac:dyDescent="0.3">
      <c r="A8" s="18">
        <v>1238</v>
      </c>
      <c r="B8" s="18" t="s">
        <v>352</v>
      </c>
      <c r="C8" s="18" t="s">
        <v>4</v>
      </c>
      <c r="D8" s="18" t="s">
        <v>50</v>
      </c>
      <c r="E8" s="18">
        <v>95.54</v>
      </c>
      <c r="F8" s="18">
        <v>2120.94</v>
      </c>
      <c r="G8" s="18">
        <v>367.53</v>
      </c>
      <c r="H8" s="18">
        <v>0</v>
      </c>
      <c r="I8" s="18" t="s">
        <v>346</v>
      </c>
      <c r="J8" s="18" t="s">
        <v>347</v>
      </c>
      <c r="K8" s="18">
        <v>19.8</v>
      </c>
    </row>
    <row r="9" spans="1:43" ht="27.6" x14ac:dyDescent="0.3">
      <c r="A9" s="21">
        <v>1238</v>
      </c>
      <c r="B9" s="21" t="s">
        <v>353</v>
      </c>
      <c r="C9" s="21" t="s">
        <v>4</v>
      </c>
      <c r="D9" s="21" t="s">
        <v>50</v>
      </c>
      <c r="E9" s="21">
        <v>93.62</v>
      </c>
      <c r="F9" s="21">
        <v>2085.9899999999998</v>
      </c>
      <c r="G9" s="21">
        <v>707.72</v>
      </c>
      <c r="H9" s="21">
        <v>0</v>
      </c>
      <c r="I9" s="21" t="s">
        <v>348</v>
      </c>
      <c r="J9" s="21" t="s">
        <v>347</v>
      </c>
      <c r="K9" s="21">
        <v>22.7</v>
      </c>
    </row>
    <row r="10" spans="1:43" ht="27.6" x14ac:dyDescent="0.3">
      <c r="A10" s="18">
        <v>1238</v>
      </c>
      <c r="B10" s="18" t="s">
        <v>354</v>
      </c>
      <c r="C10" s="18" t="s">
        <v>4</v>
      </c>
      <c r="D10" s="18" t="s">
        <v>50</v>
      </c>
      <c r="E10" s="18">
        <v>51.97</v>
      </c>
      <c r="F10" s="18">
        <v>2530.5500000000002</v>
      </c>
      <c r="G10" s="18">
        <v>66.959999999999994</v>
      </c>
      <c r="H10" s="18">
        <v>0</v>
      </c>
      <c r="I10" s="18" t="s">
        <v>348</v>
      </c>
      <c r="J10" s="18" t="s">
        <v>347</v>
      </c>
      <c r="K10" s="18">
        <v>22.8</v>
      </c>
    </row>
    <row r="11" spans="1:43" ht="27.6" x14ac:dyDescent="0.3">
      <c r="A11" s="21">
        <v>1238</v>
      </c>
      <c r="B11" s="21" t="s">
        <v>355</v>
      </c>
      <c r="C11" s="21" t="s">
        <v>4</v>
      </c>
      <c r="D11" s="21" t="s">
        <v>126</v>
      </c>
      <c r="E11" s="21">
        <v>96.45</v>
      </c>
      <c r="F11" s="21">
        <v>187.67</v>
      </c>
      <c r="G11" s="21">
        <v>25.67</v>
      </c>
      <c r="H11" s="21">
        <v>0</v>
      </c>
      <c r="I11" s="21" t="s">
        <v>356</v>
      </c>
      <c r="J11" s="21" t="s">
        <v>347</v>
      </c>
      <c r="K11" s="21">
        <v>31.1</v>
      </c>
    </row>
    <row r="12" spans="1:43" ht="27.6" x14ac:dyDescent="0.3">
      <c r="A12" s="21">
        <v>1238</v>
      </c>
      <c r="B12" s="21" t="s">
        <v>355</v>
      </c>
      <c r="C12" s="21" t="s">
        <v>4</v>
      </c>
      <c r="D12" s="21" t="s">
        <v>50</v>
      </c>
      <c r="E12" s="21">
        <v>97.46</v>
      </c>
      <c r="F12" s="21">
        <v>61225.78</v>
      </c>
      <c r="G12" s="21">
        <v>17731.099999999999</v>
      </c>
      <c r="H12" s="21">
        <v>0</v>
      </c>
      <c r="I12" s="21" t="s">
        <v>348</v>
      </c>
      <c r="J12" s="21" t="s">
        <v>347</v>
      </c>
      <c r="K12" s="21">
        <v>21.3</v>
      </c>
    </row>
    <row r="13" spans="1:43" ht="27.6" x14ac:dyDescent="0.3">
      <c r="A13" s="18">
        <v>1238</v>
      </c>
      <c r="B13" s="18" t="s">
        <v>357</v>
      </c>
      <c r="C13" s="18" t="s">
        <v>4</v>
      </c>
      <c r="D13" s="18" t="s">
        <v>101</v>
      </c>
      <c r="E13" s="18">
        <v>99.3</v>
      </c>
      <c r="F13" s="18">
        <v>6920.18</v>
      </c>
      <c r="G13" s="18">
        <v>1038.33</v>
      </c>
      <c r="H13" s="18">
        <v>0</v>
      </c>
      <c r="I13" s="18" t="s">
        <v>349</v>
      </c>
      <c r="J13" s="18" t="s">
        <v>347</v>
      </c>
      <c r="K13" s="18">
        <v>26.3</v>
      </c>
    </row>
    <row r="14" spans="1:43" ht="27.6" x14ac:dyDescent="0.3">
      <c r="A14" s="21">
        <v>1238</v>
      </c>
      <c r="B14" s="21" t="s">
        <v>357</v>
      </c>
      <c r="C14" s="21" t="s">
        <v>4</v>
      </c>
      <c r="D14" s="21" t="s">
        <v>50</v>
      </c>
      <c r="E14" s="21">
        <v>96.99</v>
      </c>
      <c r="F14" s="21">
        <v>78419.94</v>
      </c>
      <c r="G14" s="21">
        <v>63949.919999999998</v>
      </c>
      <c r="H14" s="21">
        <v>0</v>
      </c>
      <c r="I14" s="21" t="s">
        <v>346</v>
      </c>
      <c r="J14" s="21" t="s">
        <v>347</v>
      </c>
      <c r="K14" s="21">
        <v>19.399999999999999</v>
      </c>
    </row>
    <row r="15" spans="1:43" ht="27.6" x14ac:dyDescent="0.3">
      <c r="A15" s="18">
        <v>1238</v>
      </c>
      <c r="B15" s="18" t="s">
        <v>154</v>
      </c>
      <c r="C15" s="18" t="s">
        <v>4</v>
      </c>
      <c r="D15" s="18" t="s">
        <v>50</v>
      </c>
      <c r="E15" s="18">
        <v>99.47</v>
      </c>
      <c r="F15" s="18">
        <v>82907.66</v>
      </c>
      <c r="G15" s="18">
        <v>86023.56</v>
      </c>
      <c r="H15" s="18">
        <v>0</v>
      </c>
      <c r="I15" s="18" t="s">
        <v>346</v>
      </c>
      <c r="J15" s="18" t="s">
        <v>347</v>
      </c>
      <c r="K15" s="18">
        <v>18.100000000000001</v>
      </c>
    </row>
    <row r="16" spans="1:43" ht="27.6" x14ac:dyDescent="0.3">
      <c r="A16" s="21">
        <v>1238</v>
      </c>
      <c r="B16" s="21" t="s">
        <v>154</v>
      </c>
      <c r="C16" s="21" t="s">
        <v>4</v>
      </c>
      <c r="D16" s="21" t="s">
        <v>62</v>
      </c>
      <c r="E16" s="21">
        <v>0</v>
      </c>
      <c r="F16" s="21">
        <v>0</v>
      </c>
      <c r="G16" s="21">
        <v>0</v>
      </c>
      <c r="H16" s="21">
        <v>0</v>
      </c>
      <c r="I16" s="21" t="s">
        <v>358</v>
      </c>
      <c r="J16" s="21" t="s">
        <v>347</v>
      </c>
      <c r="K16" s="21">
        <v>36.9</v>
      </c>
    </row>
    <row r="17" spans="1:11" ht="27.6" x14ac:dyDescent="0.3">
      <c r="A17" s="21">
        <v>1238</v>
      </c>
      <c r="B17" s="21" t="s">
        <v>359</v>
      </c>
      <c r="C17" s="21" t="s">
        <v>4</v>
      </c>
      <c r="D17" s="21" t="s">
        <v>50</v>
      </c>
      <c r="E17" s="21">
        <v>85.22</v>
      </c>
      <c r="F17" s="21">
        <v>214.14</v>
      </c>
      <c r="G17" s="21">
        <v>48.28</v>
      </c>
      <c r="H17" s="21">
        <v>0</v>
      </c>
      <c r="I17" s="21" t="s">
        <v>348</v>
      </c>
      <c r="J17" s="21" t="s">
        <v>347</v>
      </c>
      <c r="K17" s="21">
        <v>22.3</v>
      </c>
    </row>
    <row r="18" spans="1:11" x14ac:dyDescent="0.3">
      <c r="A18" s="18">
        <v>1238</v>
      </c>
      <c r="B18" s="18" t="s">
        <v>163</v>
      </c>
      <c r="C18" s="18" t="s">
        <v>4</v>
      </c>
      <c r="D18" s="18" t="s">
        <v>27</v>
      </c>
      <c r="E18" s="18">
        <v>3.41</v>
      </c>
      <c r="F18" s="18">
        <v>0.38</v>
      </c>
      <c r="G18" s="18">
        <v>1.61</v>
      </c>
      <c r="H18" s="18">
        <v>0</v>
      </c>
      <c r="I18" s="18" t="s">
        <v>358</v>
      </c>
      <c r="J18" s="18" t="s">
        <v>347</v>
      </c>
      <c r="K18" s="18">
        <v>39.1</v>
      </c>
    </row>
    <row r="19" spans="1:11" ht="27.6" x14ac:dyDescent="0.3">
      <c r="A19" s="21">
        <v>1238</v>
      </c>
      <c r="B19" s="21" t="s">
        <v>163</v>
      </c>
      <c r="C19" s="21" t="s">
        <v>4</v>
      </c>
      <c r="D19" s="21" t="s">
        <v>50</v>
      </c>
      <c r="E19" s="21">
        <v>75.44</v>
      </c>
      <c r="F19" s="21">
        <v>14.65</v>
      </c>
      <c r="G19" s="21">
        <v>5.44</v>
      </c>
      <c r="H19" s="21">
        <v>0</v>
      </c>
      <c r="I19" s="21" t="s">
        <v>349</v>
      </c>
      <c r="J19" s="21" t="s">
        <v>347</v>
      </c>
      <c r="K19" s="21">
        <v>29.5</v>
      </c>
    </row>
    <row r="20" spans="1:11" ht="27.6" x14ac:dyDescent="0.3">
      <c r="A20" s="18">
        <v>1238</v>
      </c>
      <c r="B20" s="18" t="s">
        <v>360</v>
      </c>
      <c r="C20" s="18" t="s">
        <v>4</v>
      </c>
      <c r="D20" s="18" t="s">
        <v>101</v>
      </c>
      <c r="E20" s="18">
        <v>81.94</v>
      </c>
      <c r="F20" s="18">
        <v>113888.81</v>
      </c>
      <c r="G20" s="18">
        <v>12635.94</v>
      </c>
      <c r="H20" s="18">
        <v>0</v>
      </c>
      <c r="I20" s="18" t="s">
        <v>348</v>
      </c>
      <c r="J20" s="18" t="s">
        <v>347</v>
      </c>
      <c r="K20" s="18">
        <v>21.6</v>
      </c>
    </row>
    <row r="21" spans="1:11" ht="27.6" x14ac:dyDescent="0.3">
      <c r="A21" s="21">
        <v>1238</v>
      </c>
      <c r="B21" s="21" t="s">
        <v>361</v>
      </c>
      <c r="C21" s="21" t="s">
        <v>4</v>
      </c>
      <c r="D21" s="21" t="s">
        <v>50</v>
      </c>
      <c r="E21" s="21">
        <v>98.21</v>
      </c>
      <c r="F21" s="21">
        <v>245457.18</v>
      </c>
      <c r="G21" s="21">
        <v>49973.68</v>
      </c>
      <c r="H21" s="21">
        <v>0</v>
      </c>
      <c r="I21" s="21" t="s">
        <v>346</v>
      </c>
      <c r="J21" s="21" t="s">
        <v>347</v>
      </c>
      <c r="K21" s="21">
        <v>15.5</v>
      </c>
    </row>
    <row r="22" spans="1:11" x14ac:dyDescent="0.3">
      <c r="A22" s="21">
        <v>1238</v>
      </c>
      <c r="B22" s="21" t="s">
        <v>362</v>
      </c>
      <c r="C22" s="21" t="s">
        <v>4</v>
      </c>
      <c r="D22" s="21" t="s">
        <v>27</v>
      </c>
      <c r="E22" s="21">
        <v>100</v>
      </c>
      <c r="F22" s="21">
        <v>49837.41</v>
      </c>
      <c r="G22" s="21">
        <v>8040.08</v>
      </c>
      <c r="H22" s="21">
        <v>0</v>
      </c>
      <c r="I22" s="21" t="s">
        <v>346</v>
      </c>
      <c r="J22" s="21" t="s">
        <v>347</v>
      </c>
      <c r="K22" s="21">
        <v>19.5</v>
      </c>
    </row>
    <row r="23" spans="1:11" ht="27.6" x14ac:dyDescent="0.3">
      <c r="A23" s="18">
        <v>1238</v>
      </c>
      <c r="B23" s="18" t="s">
        <v>363</v>
      </c>
      <c r="C23" s="18" t="s">
        <v>4</v>
      </c>
      <c r="D23" s="18" t="s">
        <v>50</v>
      </c>
      <c r="E23" s="18">
        <v>99.1</v>
      </c>
      <c r="F23" s="18">
        <v>52099.94</v>
      </c>
      <c r="G23" s="18">
        <v>16550.59</v>
      </c>
      <c r="H23" s="18">
        <v>0</v>
      </c>
      <c r="I23" s="18" t="s">
        <v>346</v>
      </c>
      <c r="J23" s="18" t="s">
        <v>347</v>
      </c>
      <c r="K23" s="18">
        <v>19.5</v>
      </c>
    </row>
    <row r="24" spans="1:11" ht="27.6" x14ac:dyDescent="0.3">
      <c r="A24" s="21">
        <v>1238</v>
      </c>
      <c r="B24" s="21" t="s">
        <v>364</v>
      </c>
      <c r="C24" s="21" t="s">
        <v>4</v>
      </c>
      <c r="D24" s="21" t="s">
        <v>50</v>
      </c>
      <c r="E24" s="21">
        <v>99.24</v>
      </c>
      <c r="F24" s="21">
        <v>25382.86</v>
      </c>
      <c r="G24" s="21">
        <v>5790.95</v>
      </c>
      <c r="H24" s="21">
        <v>0</v>
      </c>
      <c r="I24" s="21" t="s">
        <v>349</v>
      </c>
      <c r="J24" s="21" t="s">
        <v>347</v>
      </c>
      <c r="K24" s="21">
        <v>26.3</v>
      </c>
    </row>
    <row r="25" spans="1:11" ht="27.6" x14ac:dyDescent="0.3">
      <c r="A25" s="18">
        <v>1238</v>
      </c>
      <c r="B25" s="18" t="s">
        <v>121</v>
      </c>
      <c r="C25" s="18" t="s">
        <v>4</v>
      </c>
      <c r="D25" s="18" t="s">
        <v>50</v>
      </c>
      <c r="E25" s="18">
        <v>99.25</v>
      </c>
      <c r="F25" s="18">
        <v>15088.61</v>
      </c>
      <c r="G25" s="18">
        <v>9492.2999999999993</v>
      </c>
      <c r="H25" s="18">
        <v>0</v>
      </c>
      <c r="I25" s="18" t="s">
        <v>348</v>
      </c>
      <c r="J25" s="18" t="s">
        <v>347</v>
      </c>
      <c r="K25" s="18">
        <v>22.3</v>
      </c>
    </row>
    <row r="26" spans="1:11" ht="27.6" x14ac:dyDescent="0.3">
      <c r="A26" s="21">
        <v>1238</v>
      </c>
      <c r="B26" s="21" t="s">
        <v>365</v>
      </c>
      <c r="C26" s="21" t="s">
        <v>4</v>
      </c>
      <c r="D26" s="21" t="s">
        <v>101</v>
      </c>
      <c r="E26" s="21">
        <v>99.96</v>
      </c>
      <c r="F26" s="21">
        <v>591091.94999999995</v>
      </c>
      <c r="G26" s="21">
        <v>123339.2</v>
      </c>
      <c r="H26" s="21">
        <v>0</v>
      </c>
      <c r="I26" s="21" t="s">
        <v>346</v>
      </c>
      <c r="J26" s="21" t="s">
        <v>347</v>
      </c>
      <c r="K26" s="21">
        <v>17.2</v>
      </c>
    </row>
    <row r="27" spans="1:11" ht="27.6" x14ac:dyDescent="0.3">
      <c r="A27" s="21">
        <v>1238</v>
      </c>
      <c r="B27" s="21" t="s">
        <v>160</v>
      </c>
      <c r="C27" s="21" t="s">
        <v>4</v>
      </c>
      <c r="D27" s="21" t="s">
        <v>101</v>
      </c>
      <c r="E27" s="21">
        <v>23.06</v>
      </c>
      <c r="F27" s="21">
        <v>4.1900000000000004</v>
      </c>
      <c r="G27" s="21">
        <v>2.02</v>
      </c>
      <c r="H27" s="21">
        <v>0</v>
      </c>
      <c r="I27" s="21" t="s">
        <v>356</v>
      </c>
      <c r="J27" s="21" t="s">
        <v>366</v>
      </c>
      <c r="K27" s="21">
        <v>33.5</v>
      </c>
    </row>
    <row r="28" spans="1:11" ht="27.6" x14ac:dyDescent="0.3">
      <c r="A28" s="18">
        <v>1238</v>
      </c>
      <c r="B28" s="18" t="s">
        <v>160</v>
      </c>
      <c r="C28" s="18" t="s">
        <v>4</v>
      </c>
      <c r="D28" s="18" t="s">
        <v>50</v>
      </c>
      <c r="E28" s="18">
        <v>98.7</v>
      </c>
      <c r="F28" s="18">
        <v>36301.65</v>
      </c>
      <c r="G28" s="18">
        <v>22434.14</v>
      </c>
      <c r="H28" s="18">
        <v>0</v>
      </c>
      <c r="I28" s="18" t="s">
        <v>348</v>
      </c>
      <c r="J28" s="18" t="s">
        <v>347</v>
      </c>
      <c r="K28" s="18">
        <v>20.399999999999999</v>
      </c>
    </row>
    <row r="29" spans="1:11" ht="27.6" x14ac:dyDescent="0.3">
      <c r="A29" s="21">
        <v>1238</v>
      </c>
      <c r="B29" s="21" t="s">
        <v>157</v>
      </c>
      <c r="C29" s="21" t="s">
        <v>4</v>
      </c>
      <c r="D29" s="21" t="s">
        <v>126</v>
      </c>
      <c r="E29" s="21">
        <v>99.85</v>
      </c>
      <c r="F29" s="21">
        <v>127423.13</v>
      </c>
      <c r="G29" s="21">
        <v>17794.32</v>
      </c>
      <c r="H29" s="21">
        <v>0</v>
      </c>
      <c r="I29" s="21" t="s">
        <v>349</v>
      </c>
      <c r="J29" s="21" t="s">
        <v>347</v>
      </c>
      <c r="K29" s="21">
        <v>25.7</v>
      </c>
    </row>
    <row r="30" spans="1:11" ht="27.6" x14ac:dyDescent="0.3">
      <c r="A30" s="18">
        <v>1238</v>
      </c>
      <c r="B30" s="18" t="s">
        <v>157</v>
      </c>
      <c r="C30" s="18" t="s">
        <v>4</v>
      </c>
      <c r="D30" s="18" t="s">
        <v>50</v>
      </c>
      <c r="E30" s="18">
        <v>53.01</v>
      </c>
      <c r="F30" s="18">
        <v>10.46</v>
      </c>
      <c r="G30" s="18">
        <v>5.7</v>
      </c>
      <c r="H30" s="18">
        <v>0</v>
      </c>
      <c r="I30" s="18" t="s">
        <v>358</v>
      </c>
      <c r="J30" s="18" t="s">
        <v>366</v>
      </c>
      <c r="K30" s="18">
        <v>38.6</v>
      </c>
    </row>
    <row r="31" spans="1:11" ht="27.6" x14ac:dyDescent="0.3">
      <c r="A31" s="21">
        <v>1238</v>
      </c>
      <c r="B31" s="21" t="s">
        <v>367</v>
      </c>
      <c r="C31" s="21" t="s">
        <v>4</v>
      </c>
      <c r="D31" s="21" t="s">
        <v>50</v>
      </c>
      <c r="E31" s="21">
        <v>99.93</v>
      </c>
      <c r="F31" s="21">
        <v>97593.29</v>
      </c>
      <c r="G31" s="21">
        <v>25887.360000000001</v>
      </c>
      <c r="H31" s="21">
        <v>0</v>
      </c>
      <c r="I31" s="21" t="s">
        <v>346</v>
      </c>
      <c r="J31" s="21" t="s">
        <v>347</v>
      </c>
      <c r="K31" s="21">
        <v>19.3</v>
      </c>
    </row>
    <row r="32" spans="1:11" ht="27.6" x14ac:dyDescent="0.3">
      <c r="A32" s="18">
        <v>1238</v>
      </c>
      <c r="B32" s="18" t="s">
        <v>368</v>
      </c>
      <c r="C32" s="18" t="s">
        <v>4</v>
      </c>
      <c r="D32" s="18" t="s">
        <v>50</v>
      </c>
      <c r="E32" s="18">
        <v>96.91</v>
      </c>
      <c r="F32" s="18">
        <v>1624.67</v>
      </c>
      <c r="G32" s="18">
        <v>510.73</v>
      </c>
      <c r="H32" s="18">
        <v>0</v>
      </c>
      <c r="I32" s="18" t="s">
        <v>348</v>
      </c>
      <c r="J32" s="18" t="s">
        <v>347</v>
      </c>
      <c r="K32" s="18">
        <v>20.5</v>
      </c>
    </row>
    <row r="33" spans="1:11" ht="27.6" x14ac:dyDescent="0.3">
      <c r="A33" s="21">
        <v>1238</v>
      </c>
      <c r="B33" s="21" t="s">
        <v>161</v>
      </c>
      <c r="C33" s="21" t="s">
        <v>4</v>
      </c>
      <c r="D33" s="21" t="s">
        <v>101</v>
      </c>
      <c r="E33" s="21">
        <v>15.95</v>
      </c>
      <c r="F33" s="21">
        <v>15.1</v>
      </c>
      <c r="G33" s="21">
        <v>2.2400000000000002</v>
      </c>
      <c r="H33" s="21">
        <v>0</v>
      </c>
      <c r="I33" s="21" t="s">
        <v>356</v>
      </c>
      <c r="J33" s="21" t="s">
        <v>366</v>
      </c>
      <c r="K33" s="21">
        <v>34.6</v>
      </c>
    </row>
    <row r="34" spans="1:11" ht="27.6" x14ac:dyDescent="0.3">
      <c r="A34" s="21">
        <v>1238</v>
      </c>
      <c r="B34" s="21" t="s">
        <v>161</v>
      </c>
      <c r="C34" s="21" t="s">
        <v>4</v>
      </c>
      <c r="D34" s="21" t="s">
        <v>62</v>
      </c>
      <c r="E34" s="21">
        <v>48.79</v>
      </c>
      <c r="F34" s="21">
        <v>381.99</v>
      </c>
      <c r="G34" s="21">
        <v>8.94</v>
      </c>
      <c r="H34" s="21">
        <v>0</v>
      </c>
      <c r="I34" s="21" t="s">
        <v>349</v>
      </c>
      <c r="J34" s="21" t="s">
        <v>347</v>
      </c>
      <c r="K34" s="21">
        <v>28</v>
      </c>
    </row>
    <row r="35" spans="1:11" ht="27.6" x14ac:dyDescent="0.3">
      <c r="A35" s="18">
        <v>1238</v>
      </c>
      <c r="B35" s="18" t="s">
        <v>369</v>
      </c>
      <c r="C35" s="18" t="s">
        <v>4</v>
      </c>
      <c r="D35" s="18" t="s">
        <v>50</v>
      </c>
      <c r="E35" s="18">
        <v>97.43</v>
      </c>
      <c r="F35" s="18">
        <v>8033.15</v>
      </c>
      <c r="G35" s="18">
        <v>2005.42</v>
      </c>
      <c r="H35" s="18">
        <v>0</v>
      </c>
      <c r="I35" s="18" t="s">
        <v>348</v>
      </c>
      <c r="J35" s="18" t="s">
        <v>347</v>
      </c>
      <c r="K35" s="18">
        <v>22.9</v>
      </c>
    </row>
    <row r="36" spans="1:11" ht="27.6" x14ac:dyDescent="0.3">
      <c r="A36" s="21">
        <v>1238</v>
      </c>
      <c r="B36" s="21" t="s">
        <v>125</v>
      </c>
      <c r="C36" s="21" t="s">
        <v>4</v>
      </c>
      <c r="D36" s="21" t="s">
        <v>101</v>
      </c>
      <c r="E36" s="21">
        <v>41.98</v>
      </c>
      <c r="F36" s="21">
        <v>17.21</v>
      </c>
      <c r="G36" s="21">
        <v>2.97</v>
      </c>
      <c r="H36" s="21">
        <v>0</v>
      </c>
      <c r="I36" s="21" t="s">
        <v>356</v>
      </c>
      <c r="J36" s="21" t="s">
        <v>347</v>
      </c>
      <c r="K36" s="21">
        <v>32</v>
      </c>
    </row>
    <row r="37" spans="1:11" ht="27.6" x14ac:dyDescent="0.3">
      <c r="A37" s="18">
        <v>1238</v>
      </c>
      <c r="B37" s="18" t="s">
        <v>125</v>
      </c>
      <c r="C37" s="18" t="s">
        <v>4</v>
      </c>
      <c r="D37" s="18" t="s">
        <v>62</v>
      </c>
      <c r="E37" s="18">
        <v>26.95</v>
      </c>
      <c r="F37" s="18">
        <v>5.48</v>
      </c>
      <c r="G37" s="18">
        <v>1.88</v>
      </c>
      <c r="H37" s="18">
        <v>0</v>
      </c>
      <c r="I37" s="18" t="s">
        <v>349</v>
      </c>
      <c r="J37" s="18" t="s">
        <v>347</v>
      </c>
      <c r="K37" s="18">
        <v>28</v>
      </c>
    </row>
    <row r="38" spans="1:11" ht="27.6" x14ac:dyDescent="0.3">
      <c r="A38" s="21">
        <v>1238</v>
      </c>
      <c r="B38" s="21" t="s">
        <v>370</v>
      </c>
      <c r="C38" s="21" t="s">
        <v>4</v>
      </c>
      <c r="D38" s="21" t="s">
        <v>101</v>
      </c>
      <c r="E38" s="21">
        <v>71.92</v>
      </c>
      <c r="F38" s="21">
        <v>73.069999999999993</v>
      </c>
      <c r="G38" s="21">
        <v>3.45</v>
      </c>
      <c r="H38" s="21">
        <v>0</v>
      </c>
      <c r="I38" s="21" t="s">
        <v>356</v>
      </c>
      <c r="J38" s="21" t="s">
        <v>347</v>
      </c>
      <c r="K38" s="21">
        <v>30.77</v>
      </c>
    </row>
    <row r="39" spans="1:11" ht="27.6" x14ac:dyDescent="0.3">
      <c r="A39" s="21">
        <v>1238</v>
      </c>
      <c r="B39" s="21" t="s">
        <v>370</v>
      </c>
      <c r="C39" s="21" t="s">
        <v>4</v>
      </c>
      <c r="D39" s="21" t="s">
        <v>50</v>
      </c>
      <c r="E39" s="21">
        <v>89.65</v>
      </c>
      <c r="F39" s="21">
        <v>160165.01999999999</v>
      </c>
      <c r="G39" s="21">
        <v>33480.76</v>
      </c>
      <c r="H39" s="21">
        <v>0</v>
      </c>
      <c r="I39" s="21" t="s">
        <v>346</v>
      </c>
      <c r="J39" s="21" t="s">
        <v>347</v>
      </c>
      <c r="K39" s="21">
        <v>19.850000000000001</v>
      </c>
    </row>
    <row r="40" spans="1:11" ht="27.6" x14ac:dyDescent="0.3">
      <c r="A40" s="18">
        <v>1238</v>
      </c>
      <c r="B40" s="18" t="s">
        <v>371</v>
      </c>
      <c r="C40" s="18" t="s">
        <v>4</v>
      </c>
      <c r="D40" s="18" t="s">
        <v>101</v>
      </c>
      <c r="E40" s="18">
        <v>84.83</v>
      </c>
      <c r="F40" s="18">
        <v>644.6</v>
      </c>
      <c r="G40" s="18">
        <v>5.03</v>
      </c>
      <c r="H40" s="18">
        <v>0</v>
      </c>
      <c r="I40" s="18" t="s">
        <v>349</v>
      </c>
      <c r="J40" s="18" t="s">
        <v>347</v>
      </c>
      <c r="K40" s="18">
        <v>29.13</v>
      </c>
    </row>
    <row r="41" spans="1:11" ht="27.6" x14ac:dyDescent="0.3">
      <c r="A41" s="21">
        <v>1238</v>
      </c>
      <c r="B41" s="21" t="s">
        <v>371</v>
      </c>
      <c r="C41" s="21" t="s">
        <v>4</v>
      </c>
      <c r="D41" s="21" t="s">
        <v>50</v>
      </c>
      <c r="E41" s="21">
        <v>95.01</v>
      </c>
      <c r="F41" s="21">
        <v>99951.55</v>
      </c>
      <c r="G41" s="21">
        <v>4145.1000000000004</v>
      </c>
      <c r="H41" s="21">
        <v>0</v>
      </c>
      <c r="I41" s="21" t="s">
        <v>346</v>
      </c>
      <c r="J41" s="21" t="s">
        <v>347</v>
      </c>
      <c r="K41" s="21">
        <v>19.62</v>
      </c>
    </row>
    <row r="42" spans="1:11" ht="27.6" x14ac:dyDescent="0.3">
      <c r="A42" s="18">
        <v>1238</v>
      </c>
      <c r="B42" s="18" t="s">
        <v>372</v>
      </c>
      <c r="C42" s="18" t="s">
        <v>4</v>
      </c>
      <c r="D42" s="18" t="s">
        <v>50</v>
      </c>
      <c r="E42" s="18">
        <v>93.79</v>
      </c>
      <c r="F42" s="18">
        <v>125624.45</v>
      </c>
      <c r="G42" s="18">
        <v>3788.02</v>
      </c>
      <c r="H42" s="18">
        <v>0</v>
      </c>
      <c r="I42" s="18" t="s">
        <v>348</v>
      </c>
      <c r="J42" s="18" t="s">
        <v>347</v>
      </c>
      <c r="K42" s="18">
        <v>20.51</v>
      </c>
    </row>
    <row r="43" spans="1:11" ht="27.6" x14ac:dyDescent="0.3">
      <c r="A43" s="21">
        <v>1238</v>
      </c>
      <c r="B43" s="21" t="s">
        <v>373</v>
      </c>
      <c r="C43" s="21" t="s">
        <v>4</v>
      </c>
      <c r="D43" s="21" t="s">
        <v>62</v>
      </c>
      <c r="E43" s="21">
        <v>33.44</v>
      </c>
      <c r="F43" s="21">
        <v>61.78</v>
      </c>
      <c r="G43" s="21">
        <v>2.21</v>
      </c>
      <c r="H43" s="21">
        <v>0</v>
      </c>
      <c r="I43" s="21" t="s">
        <v>349</v>
      </c>
      <c r="J43" s="21" t="s">
        <v>347</v>
      </c>
      <c r="K43" s="21">
        <v>27.7</v>
      </c>
    </row>
    <row r="44" spans="1:11" ht="27.6" x14ac:dyDescent="0.3">
      <c r="A44" s="21">
        <v>1238</v>
      </c>
      <c r="B44" s="21" t="s">
        <v>374</v>
      </c>
      <c r="C44" s="21" t="s">
        <v>4</v>
      </c>
      <c r="D44" s="21" t="s">
        <v>50</v>
      </c>
      <c r="E44" s="21">
        <v>98.35</v>
      </c>
      <c r="F44" s="21">
        <v>218460.74</v>
      </c>
      <c r="G44" s="21">
        <v>44506.53</v>
      </c>
      <c r="H44" s="21">
        <v>0</v>
      </c>
      <c r="I44" s="21" t="s">
        <v>346</v>
      </c>
      <c r="J44" s="21" t="s">
        <v>347</v>
      </c>
      <c r="K44" s="21">
        <v>16.100000000000001</v>
      </c>
    </row>
    <row r="45" spans="1:11" ht="27.6" x14ac:dyDescent="0.3">
      <c r="A45" s="18">
        <v>1238</v>
      </c>
      <c r="B45" s="18" t="s">
        <v>375</v>
      </c>
      <c r="C45" s="18" t="s">
        <v>4</v>
      </c>
      <c r="D45" s="18" t="s">
        <v>50</v>
      </c>
      <c r="E45" s="18">
        <v>96.06</v>
      </c>
      <c r="F45" s="18">
        <v>40388.1</v>
      </c>
      <c r="G45" s="18">
        <v>5719.22</v>
      </c>
      <c r="H45" s="18">
        <v>0</v>
      </c>
      <c r="I45" s="18" t="s">
        <v>348</v>
      </c>
      <c r="J45" s="18" t="s">
        <v>347</v>
      </c>
      <c r="K45" s="18">
        <v>21.89</v>
      </c>
    </row>
    <row r="46" spans="1:11" ht="27.6" x14ac:dyDescent="0.3">
      <c r="A46" s="21">
        <v>1238</v>
      </c>
      <c r="B46" s="21" t="s">
        <v>376</v>
      </c>
      <c r="C46" s="21" t="s">
        <v>4</v>
      </c>
      <c r="D46" s="21" t="s">
        <v>62</v>
      </c>
      <c r="E46" s="21">
        <v>100</v>
      </c>
      <c r="F46" s="21">
        <v>577385.80000000005</v>
      </c>
      <c r="G46" s="21">
        <v>104037.55</v>
      </c>
      <c r="H46" s="21">
        <v>0</v>
      </c>
      <c r="I46" s="21" t="s">
        <v>346</v>
      </c>
      <c r="J46" s="21" t="s">
        <v>347</v>
      </c>
      <c r="K46" s="21">
        <v>19.7</v>
      </c>
    </row>
    <row r="47" spans="1:11" ht="27.6" x14ac:dyDescent="0.3">
      <c r="A47" s="18">
        <v>1238</v>
      </c>
      <c r="B47" s="18" t="s">
        <v>377</v>
      </c>
      <c r="C47" s="18" t="s">
        <v>4</v>
      </c>
      <c r="D47" s="18" t="s">
        <v>126</v>
      </c>
      <c r="E47" s="18">
        <v>98.13</v>
      </c>
      <c r="F47" s="18">
        <v>498.8</v>
      </c>
      <c r="G47" s="18">
        <v>67.88</v>
      </c>
      <c r="H47" s="18">
        <v>0</v>
      </c>
      <c r="I47" s="18" t="s">
        <v>356</v>
      </c>
      <c r="J47" s="18" t="s">
        <v>347</v>
      </c>
      <c r="K47" s="18">
        <v>34.79</v>
      </c>
    </row>
    <row r="48" spans="1:11" ht="27.6" x14ac:dyDescent="0.3">
      <c r="A48" s="21">
        <v>1238</v>
      </c>
      <c r="B48" s="21" t="s">
        <v>377</v>
      </c>
      <c r="C48" s="21" t="s">
        <v>4</v>
      </c>
      <c r="D48" s="21" t="s">
        <v>50</v>
      </c>
      <c r="E48" s="21">
        <v>95.41</v>
      </c>
      <c r="F48" s="21">
        <v>926.39</v>
      </c>
      <c r="G48" s="21">
        <v>278.33999999999997</v>
      </c>
      <c r="H48" s="21">
        <v>0</v>
      </c>
      <c r="I48" s="21" t="s">
        <v>356</v>
      </c>
      <c r="J48" s="21" t="s">
        <v>347</v>
      </c>
      <c r="K48" s="21">
        <v>30.42</v>
      </c>
    </row>
    <row r="49" spans="1:11" ht="27.6" x14ac:dyDescent="0.3">
      <c r="A49" s="21">
        <v>1238</v>
      </c>
      <c r="B49" s="21" t="s">
        <v>378</v>
      </c>
      <c r="C49" s="21" t="s">
        <v>4</v>
      </c>
      <c r="D49" s="21" t="s">
        <v>101</v>
      </c>
      <c r="E49" s="21">
        <v>99.9</v>
      </c>
      <c r="F49" s="21">
        <v>285265.36</v>
      </c>
      <c r="G49" s="21">
        <v>28136.9</v>
      </c>
      <c r="H49" s="21">
        <v>0</v>
      </c>
      <c r="I49" s="21" t="s">
        <v>348</v>
      </c>
      <c r="J49" s="21" t="s">
        <v>347</v>
      </c>
      <c r="K49" s="21">
        <v>23.26</v>
      </c>
    </row>
    <row r="50" spans="1:11" ht="27.6" x14ac:dyDescent="0.3">
      <c r="A50" s="18">
        <v>1238</v>
      </c>
      <c r="B50" s="18" t="s">
        <v>379</v>
      </c>
      <c r="C50" s="18" t="s">
        <v>4</v>
      </c>
      <c r="D50" s="18" t="s">
        <v>50</v>
      </c>
      <c r="E50" s="18">
        <v>70.917199999999994</v>
      </c>
      <c r="F50" s="18">
        <v>96.3</v>
      </c>
      <c r="G50" s="18">
        <v>24.30776814</v>
      </c>
      <c r="H50" s="18">
        <v>0</v>
      </c>
      <c r="I50" s="18" t="s">
        <v>349</v>
      </c>
      <c r="J50" s="18" t="s">
        <v>347</v>
      </c>
      <c r="K50" s="18">
        <v>27.95</v>
      </c>
    </row>
    <row r="51" spans="1:11" ht="27.6" x14ac:dyDescent="0.3">
      <c r="A51" s="21">
        <v>1238</v>
      </c>
      <c r="B51" s="21" t="s">
        <v>137</v>
      </c>
      <c r="C51" s="21" t="s">
        <v>4</v>
      </c>
      <c r="D51" s="21" t="s">
        <v>50</v>
      </c>
      <c r="E51" s="21">
        <v>99.09</v>
      </c>
      <c r="F51" s="21">
        <v>11374.44</v>
      </c>
      <c r="G51" s="21">
        <v>1452.82</v>
      </c>
      <c r="H51" s="21">
        <v>0</v>
      </c>
      <c r="I51" s="21" t="s">
        <v>348</v>
      </c>
      <c r="J51" s="21" t="s">
        <v>347</v>
      </c>
      <c r="K51" s="21">
        <v>20.63</v>
      </c>
    </row>
    <row r="52" spans="1:11" ht="27.6" x14ac:dyDescent="0.3">
      <c r="A52" s="18">
        <v>1238</v>
      </c>
      <c r="B52" s="18" t="s">
        <v>137</v>
      </c>
      <c r="C52" s="18" t="s">
        <v>4</v>
      </c>
      <c r="D52" s="18" t="s">
        <v>62</v>
      </c>
      <c r="E52" s="18">
        <v>10.19</v>
      </c>
      <c r="F52" s="18">
        <v>5.53</v>
      </c>
      <c r="G52" s="18">
        <v>1.65</v>
      </c>
      <c r="H52" s="18">
        <v>0</v>
      </c>
      <c r="I52" s="18" t="s">
        <v>356</v>
      </c>
      <c r="J52" s="18" t="s">
        <v>347</v>
      </c>
      <c r="K52" s="18">
        <v>31.8</v>
      </c>
    </row>
    <row r="53" spans="1:11" ht="27.6" x14ac:dyDescent="0.3">
      <c r="A53" s="21">
        <v>1238</v>
      </c>
      <c r="B53" s="21" t="s">
        <v>380</v>
      </c>
      <c r="C53" s="21" t="s">
        <v>4</v>
      </c>
      <c r="D53" s="21" t="s">
        <v>126</v>
      </c>
      <c r="E53" s="21">
        <v>90.28</v>
      </c>
      <c r="F53" s="21">
        <v>4654.84</v>
      </c>
      <c r="G53" s="21">
        <v>81.25</v>
      </c>
      <c r="H53" s="21">
        <v>0</v>
      </c>
      <c r="I53" s="21" t="s">
        <v>356</v>
      </c>
      <c r="J53" s="21" t="s">
        <v>347</v>
      </c>
      <c r="K53" s="21">
        <v>31.4</v>
      </c>
    </row>
    <row r="54" spans="1:11" ht="27.6" x14ac:dyDescent="0.3">
      <c r="A54" s="21">
        <v>1238</v>
      </c>
      <c r="B54" s="21" t="s">
        <v>131</v>
      </c>
      <c r="C54" s="21" t="s">
        <v>4</v>
      </c>
      <c r="D54" s="21" t="s">
        <v>101</v>
      </c>
      <c r="E54" s="21">
        <v>1.59</v>
      </c>
      <c r="F54" s="21">
        <v>3.46</v>
      </c>
      <c r="G54" s="21">
        <v>1.75</v>
      </c>
      <c r="H54" s="21">
        <v>0</v>
      </c>
      <c r="I54" s="21" t="s">
        <v>356</v>
      </c>
      <c r="J54" s="21" t="s">
        <v>347</v>
      </c>
      <c r="K54" s="21">
        <v>34.94</v>
      </c>
    </row>
    <row r="55" spans="1:11" ht="27.6" x14ac:dyDescent="0.3">
      <c r="A55" s="18">
        <v>1238</v>
      </c>
      <c r="B55" s="18" t="s">
        <v>131</v>
      </c>
      <c r="C55" s="18" t="s">
        <v>4</v>
      </c>
      <c r="D55" s="18" t="s">
        <v>50</v>
      </c>
      <c r="E55" s="18">
        <v>92.18</v>
      </c>
      <c r="F55" s="18">
        <v>20703.7</v>
      </c>
      <c r="G55" s="18">
        <v>877.28</v>
      </c>
      <c r="H55" s="18">
        <v>0</v>
      </c>
      <c r="I55" s="18" t="s">
        <v>348</v>
      </c>
      <c r="J55" s="18" t="s">
        <v>347</v>
      </c>
      <c r="K55" s="18">
        <v>21.47</v>
      </c>
    </row>
    <row r="56" spans="1:11" ht="27.6" x14ac:dyDescent="0.3">
      <c r="A56" s="21">
        <v>1238</v>
      </c>
      <c r="B56" s="21" t="s">
        <v>381</v>
      </c>
      <c r="C56" s="21" t="s">
        <v>4</v>
      </c>
      <c r="D56" s="21" t="s">
        <v>101</v>
      </c>
      <c r="E56" s="21">
        <v>100</v>
      </c>
      <c r="F56" s="21">
        <v>534138.88</v>
      </c>
      <c r="G56" s="21">
        <v>97819.35</v>
      </c>
      <c r="H56" s="21">
        <v>0</v>
      </c>
      <c r="I56" s="21" t="s">
        <v>346</v>
      </c>
      <c r="J56" s="21" t="s">
        <v>347</v>
      </c>
      <c r="K56" s="21">
        <v>16.989999999999998</v>
      </c>
    </row>
    <row r="57" spans="1:11" ht="27.6" x14ac:dyDescent="0.3">
      <c r="A57" s="18">
        <v>1238</v>
      </c>
      <c r="B57" s="18" t="s">
        <v>381</v>
      </c>
      <c r="C57" s="18" t="s">
        <v>4</v>
      </c>
      <c r="D57" s="18" t="s">
        <v>50</v>
      </c>
      <c r="E57" s="18">
        <v>98.47</v>
      </c>
      <c r="F57" s="18">
        <v>1805.99</v>
      </c>
      <c r="G57" s="18">
        <v>1852.03</v>
      </c>
      <c r="H57" s="18">
        <v>0</v>
      </c>
      <c r="I57" s="18" t="s">
        <v>349</v>
      </c>
      <c r="J57" s="18" t="s">
        <v>347</v>
      </c>
      <c r="K57" s="18">
        <v>26.88</v>
      </c>
    </row>
    <row r="58" spans="1:11" x14ac:dyDescent="0.3">
      <c r="A58" s="21">
        <v>1238</v>
      </c>
      <c r="B58" s="21" t="s">
        <v>382</v>
      </c>
      <c r="C58" s="21" t="s">
        <v>4</v>
      </c>
      <c r="D58" s="21" t="s">
        <v>42</v>
      </c>
      <c r="E58" s="21">
        <v>99.59</v>
      </c>
      <c r="F58" s="21">
        <v>399199.06</v>
      </c>
      <c r="G58" s="21">
        <v>32476.87</v>
      </c>
      <c r="H58" s="21">
        <v>0</v>
      </c>
      <c r="I58" s="21" t="s">
        <v>346</v>
      </c>
      <c r="J58" s="21" t="s">
        <v>347</v>
      </c>
      <c r="K58" s="21">
        <v>16.52</v>
      </c>
    </row>
    <row r="59" spans="1:11" ht="27.6" x14ac:dyDescent="0.3">
      <c r="A59" s="18">
        <v>1238</v>
      </c>
      <c r="B59" s="18" t="s">
        <v>382</v>
      </c>
      <c r="C59" s="18" t="s">
        <v>4</v>
      </c>
      <c r="D59" s="18" t="s">
        <v>50</v>
      </c>
      <c r="E59" s="18">
        <v>80.83</v>
      </c>
      <c r="F59" s="18">
        <v>52.37</v>
      </c>
      <c r="G59" s="18">
        <v>11.22</v>
      </c>
      <c r="H59" s="18">
        <v>0</v>
      </c>
      <c r="I59" s="18" t="s">
        <v>349</v>
      </c>
      <c r="J59" s="18" t="s">
        <v>347</v>
      </c>
      <c r="K59" s="18">
        <v>27.05</v>
      </c>
    </row>
    <row r="60" spans="1:11" ht="27.6" x14ac:dyDescent="0.3">
      <c r="A60" s="21">
        <v>567</v>
      </c>
      <c r="B60" s="21" t="s">
        <v>572</v>
      </c>
      <c r="C60" s="21" t="s">
        <v>3</v>
      </c>
      <c r="D60" s="21" t="s">
        <v>37</v>
      </c>
      <c r="E60" s="21">
        <v>87.48</v>
      </c>
      <c r="F60" s="21">
        <v>2527.5</v>
      </c>
      <c r="G60" s="21">
        <v>9.6999999999999993</v>
      </c>
      <c r="H60" s="21">
        <v>0</v>
      </c>
      <c r="I60" s="21" t="s">
        <v>356</v>
      </c>
      <c r="J60" s="21" t="s">
        <v>347</v>
      </c>
      <c r="K60" s="21">
        <v>30.99</v>
      </c>
    </row>
    <row r="61" spans="1:11" ht="27.6" x14ac:dyDescent="0.3">
      <c r="A61" s="21">
        <v>567</v>
      </c>
      <c r="B61" s="21" t="s">
        <v>573</v>
      </c>
      <c r="C61" s="21" t="s">
        <v>3</v>
      </c>
      <c r="D61" s="21" t="s">
        <v>37</v>
      </c>
      <c r="E61" s="21">
        <v>94.51</v>
      </c>
      <c r="F61" s="21">
        <v>2016.61</v>
      </c>
      <c r="G61" s="21">
        <v>18.940000000000001</v>
      </c>
      <c r="H61" s="21">
        <v>0</v>
      </c>
      <c r="I61" s="21" t="s">
        <v>349</v>
      </c>
      <c r="J61" s="21" t="s">
        <v>347</v>
      </c>
      <c r="K61" s="21">
        <v>27.16</v>
      </c>
    </row>
    <row r="62" spans="1:11" ht="27.6" x14ac:dyDescent="0.3">
      <c r="A62" s="18">
        <v>567</v>
      </c>
      <c r="B62" s="18" t="s">
        <v>574</v>
      </c>
      <c r="C62" s="18" t="s">
        <v>3</v>
      </c>
      <c r="D62" s="18" t="s">
        <v>37</v>
      </c>
      <c r="E62" s="18">
        <v>100</v>
      </c>
      <c r="F62" s="18">
        <v>33073.32</v>
      </c>
      <c r="G62" s="18">
        <v>230.35</v>
      </c>
      <c r="H62" s="18">
        <v>0</v>
      </c>
      <c r="I62" s="18" t="s">
        <v>348</v>
      </c>
      <c r="J62" s="18" t="s">
        <v>347</v>
      </c>
      <c r="K62" s="18">
        <v>22.48</v>
      </c>
    </row>
    <row r="63" spans="1:11" ht="27.6" x14ac:dyDescent="0.3">
      <c r="A63" s="21">
        <v>567</v>
      </c>
      <c r="B63" s="21" t="s">
        <v>150</v>
      </c>
      <c r="C63" s="21" t="s">
        <v>3</v>
      </c>
      <c r="D63" s="21" t="s">
        <v>37</v>
      </c>
      <c r="E63" s="21">
        <v>6.5090000000000003</v>
      </c>
      <c r="F63" s="21">
        <v>18.739999999999998</v>
      </c>
      <c r="G63" s="21">
        <v>1.53</v>
      </c>
      <c r="H63" s="21">
        <v>0</v>
      </c>
      <c r="I63" s="21" t="s">
        <v>358</v>
      </c>
      <c r="J63" s="21" t="s">
        <v>347</v>
      </c>
      <c r="K63" s="21">
        <v>37.049999999999997</v>
      </c>
    </row>
    <row r="64" spans="1:11" ht="27.6" x14ac:dyDescent="0.3">
      <c r="A64" s="18">
        <v>567</v>
      </c>
      <c r="B64" s="18" t="s">
        <v>151</v>
      </c>
      <c r="C64" s="18" t="s">
        <v>3</v>
      </c>
      <c r="D64" s="18" t="s">
        <v>37</v>
      </c>
      <c r="E64" s="18">
        <v>98.57</v>
      </c>
      <c r="F64" s="18">
        <v>11257.35</v>
      </c>
      <c r="G64" s="18">
        <v>68.150000000000006</v>
      </c>
      <c r="H64" s="18">
        <v>0</v>
      </c>
      <c r="I64" s="18" t="s">
        <v>349</v>
      </c>
      <c r="J64" s="18" t="s">
        <v>347</v>
      </c>
      <c r="K64" s="18">
        <v>29.32</v>
      </c>
    </row>
    <row r="65" spans="1:11" x14ac:dyDescent="0.3">
      <c r="A65" s="21">
        <v>567</v>
      </c>
      <c r="B65" s="21" t="s">
        <v>151</v>
      </c>
      <c r="C65" s="21" t="s">
        <v>3</v>
      </c>
      <c r="D65" s="21" t="s">
        <v>42</v>
      </c>
      <c r="E65" s="21">
        <v>6.3590299999999997</v>
      </c>
      <c r="F65" s="21">
        <v>35.24</v>
      </c>
      <c r="G65" s="21">
        <v>2.9223602479999999</v>
      </c>
      <c r="H65" s="21">
        <v>0</v>
      </c>
      <c r="I65" s="21" t="s">
        <v>358</v>
      </c>
      <c r="J65" s="21" t="s">
        <v>347</v>
      </c>
      <c r="K65" s="21">
        <v>35.49</v>
      </c>
    </row>
    <row r="66" spans="1:11" ht="27.6" x14ac:dyDescent="0.3">
      <c r="A66" s="21">
        <v>567</v>
      </c>
      <c r="B66" s="21" t="s">
        <v>575</v>
      </c>
      <c r="C66" s="21" t="s">
        <v>3</v>
      </c>
      <c r="D66" s="21" t="s">
        <v>37</v>
      </c>
      <c r="E66" s="21">
        <v>28.42</v>
      </c>
      <c r="F66" s="21">
        <v>59.61</v>
      </c>
      <c r="G66" s="21">
        <v>1.84</v>
      </c>
      <c r="H66" s="21">
        <v>0</v>
      </c>
      <c r="I66" s="21" t="s">
        <v>356</v>
      </c>
      <c r="J66" s="21" t="s">
        <v>347</v>
      </c>
      <c r="K66" s="21">
        <v>32.19</v>
      </c>
    </row>
    <row r="67" spans="1:11" ht="27.6" x14ac:dyDescent="0.3">
      <c r="A67" s="18">
        <v>567</v>
      </c>
      <c r="B67" s="18" t="s">
        <v>576</v>
      </c>
      <c r="C67" s="18" t="s">
        <v>3</v>
      </c>
      <c r="D67" s="18" t="s">
        <v>37</v>
      </c>
      <c r="E67" s="18">
        <v>64.38</v>
      </c>
      <c r="F67" s="18">
        <v>675.64</v>
      </c>
      <c r="G67" s="18">
        <v>3.67</v>
      </c>
      <c r="H67" s="18">
        <v>0</v>
      </c>
      <c r="I67" s="18" t="s">
        <v>358</v>
      </c>
      <c r="J67" s="18" t="s">
        <v>347</v>
      </c>
      <c r="K67" s="18">
        <v>39.4</v>
      </c>
    </row>
    <row r="68" spans="1:11" ht="27.6" x14ac:dyDescent="0.3">
      <c r="A68" s="21">
        <v>567</v>
      </c>
      <c r="B68" s="21" t="s">
        <v>577</v>
      </c>
      <c r="C68" s="21" t="s">
        <v>3</v>
      </c>
      <c r="D68" s="21" t="s">
        <v>37</v>
      </c>
      <c r="E68" s="21">
        <v>20.66</v>
      </c>
      <c r="F68" s="21">
        <v>254.11</v>
      </c>
      <c r="G68" s="21">
        <v>2.31</v>
      </c>
      <c r="H68" s="21">
        <v>0</v>
      </c>
      <c r="I68" s="21" t="s">
        <v>358</v>
      </c>
      <c r="J68" s="21" t="s">
        <v>347</v>
      </c>
      <c r="K68" s="21">
        <v>39.06</v>
      </c>
    </row>
    <row r="69" spans="1:11" ht="27.6" x14ac:dyDescent="0.3">
      <c r="A69" s="18">
        <v>567</v>
      </c>
      <c r="B69" s="18" t="s">
        <v>578</v>
      </c>
      <c r="C69" s="18" t="s">
        <v>3</v>
      </c>
      <c r="D69" s="18" t="s">
        <v>37</v>
      </c>
      <c r="E69" s="18">
        <v>71.13</v>
      </c>
      <c r="F69" s="18">
        <v>416.19</v>
      </c>
      <c r="G69" s="18">
        <v>4.4800000000000004</v>
      </c>
      <c r="H69" s="18">
        <v>0</v>
      </c>
      <c r="I69" s="18" t="s">
        <v>356</v>
      </c>
      <c r="J69" s="18" t="s">
        <v>347</v>
      </c>
      <c r="K69" s="18">
        <v>33.21</v>
      </c>
    </row>
    <row r="70" spans="1:11" ht="27.6" x14ac:dyDescent="0.3">
      <c r="A70" s="21">
        <v>1238</v>
      </c>
      <c r="B70" s="21" t="s">
        <v>321</v>
      </c>
      <c r="C70" s="21" t="s">
        <v>4</v>
      </c>
      <c r="D70" s="21" t="s">
        <v>101</v>
      </c>
      <c r="E70" s="21">
        <v>99.12</v>
      </c>
      <c r="F70" s="21">
        <v>7107.05</v>
      </c>
      <c r="G70" s="21">
        <v>206.45</v>
      </c>
      <c r="H70" s="21">
        <v>0</v>
      </c>
      <c r="I70" s="21" t="s">
        <v>349</v>
      </c>
      <c r="J70" s="21" t="s">
        <v>347</v>
      </c>
      <c r="K70" s="21">
        <v>26.32</v>
      </c>
    </row>
    <row r="71" spans="1:11" ht="27.6" x14ac:dyDescent="0.3">
      <c r="A71" s="21">
        <v>1238</v>
      </c>
      <c r="B71" s="21" t="s">
        <v>321</v>
      </c>
      <c r="C71" s="21" t="s">
        <v>4</v>
      </c>
      <c r="D71" s="21" t="s">
        <v>50</v>
      </c>
      <c r="E71" s="21">
        <v>96.25</v>
      </c>
      <c r="F71" s="21">
        <v>40974.25</v>
      </c>
      <c r="G71" s="21">
        <v>6579.99</v>
      </c>
      <c r="H71" s="21">
        <v>0</v>
      </c>
      <c r="I71" s="21" t="s">
        <v>348</v>
      </c>
      <c r="J71" s="21" t="s">
        <v>347</v>
      </c>
      <c r="K71" s="21">
        <v>21.23</v>
      </c>
    </row>
    <row r="72" spans="1:11" ht="27.6" x14ac:dyDescent="0.3">
      <c r="A72" s="18">
        <v>1238</v>
      </c>
      <c r="B72" s="18" t="s">
        <v>321</v>
      </c>
      <c r="C72" s="18" t="s">
        <v>4</v>
      </c>
      <c r="D72" s="18" t="s">
        <v>62</v>
      </c>
      <c r="E72" s="18">
        <v>98.94</v>
      </c>
      <c r="F72" s="18">
        <v>39147.599999999999</v>
      </c>
      <c r="G72" s="18">
        <v>1465.66</v>
      </c>
      <c r="H72" s="18">
        <v>0</v>
      </c>
      <c r="I72" s="18" t="s">
        <v>346</v>
      </c>
      <c r="J72" s="18" t="s">
        <v>347</v>
      </c>
      <c r="K72" s="18">
        <v>19.899999999999999</v>
      </c>
    </row>
    <row r="73" spans="1:11" ht="27.6" x14ac:dyDescent="0.3">
      <c r="A73" s="21">
        <v>1238</v>
      </c>
      <c r="B73" s="21" t="s">
        <v>155</v>
      </c>
      <c r="C73" s="21" t="s">
        <v>4</v>
      </c>
      <c r="D73" s="21" t="s">
        <v>50</v>
      </c>
      <c r="E73" s="21">
        <v>99.45</v>
      </c>
      <c r="F73" s="21">
        <v>268259.05</v>
      </c>
      <c r="G73" s="21">
        <v>73663.98</v>
      </c>
      <c r="H73" s="21">
        <v>0</v>
      </c>
      <c r="I73" s="21" t="s">
        <v>346</v>
      </c>
      <c r="J73" s="21" t="s">
        <v>347</v>
      </c>
      <c r="K73" s="21">
        <v>17.89</v>
      </c>
    </row>
    <row r="74" spans="1:11" ht="27.6" x14ac:dyDescent="0.3">
      <c r="A74" s="18">
        <v>1238</v>
      </c>
      <c r="B74" s="18" t="s">
        <v>155</v>
      </c>
      <c r="C74" s="18" t="s">
        <v>4</v>
      </c>
      <c r="D74" s="18" t="s">
        <v>62</v>
      </c>
      <c r="E74" s="18">
        <v>0.12</v>
      </c>
      <c r="F74" s="18">
        <v>391.64</v>
      </c>
      <c r="G74" s="18">
        <v>5310.11</v>
      </c>
      <c r="H74" s="18">
        <v>0</v>
      </c>
      <c r="I74" s="18" t="s">
        <v>356</v>
      </c>
      <c r="J74" s="18" t="s">
        <v>347</v>
      </c>
      <c r="K74" s="18">
        <v>33.799999999999997</v>
      </c>
    </row>
    <row r="75" spans="1:11" ht="27.6" x14ac:dyDescent="0.3">
      <c r="A75" s="21">
        <v>1238</v>
      </c>
      <c r="B75" s="21" t="s">
        <v>156</v>
      </c>
      <c r="C75" s="21" t="s">
        <v>4</v>
      </c>
      <c r="D75" s="21" t="s">
        <v>62</v>
      </c>
      <c r="E75" s="21">
        <v>0.37</v>
      </c>
      <c r="F75" s="21">
        <v>722.77</v>
      </c>
      <c r="G75" s="21">
        <v>1247.18</v>
      </c>
      <c r="H75" s="21">
        <v>0</v>
      </c>
      <c r="I75" s="21" t="s">
        <v>358</v>
      </c>
      <c r="J75" s="21" t="s">
        <v>347</v>
      </c>
      <c r="K75" s="21">
        <v>36.6</v>
      </c>
    </row>
    <row r="76" spans="1:11" ht="27.6" x14ac:dyDescent="0.3">
      <c r="A76" s="21">
        <v>1238</v>
      </c>
      <c r="B76" s="21" t="s">
        <v>322</v>
      </c>
      <c r="C76" s="21" t="s">
        <v>4</v>
      </c>
      <c r="D76" s="21" t="s">
        <v>101</v>
      </c>
      <c r="E76" s="21">
        <v>25.82</v>
      </c>
      <c r="F76" s="21">
        <v>2.4300000000000002</v>
      </c>
      <c r="G76" s="21">
        <v>2.5299999999999998</v>
      </c>
      <c r="H76" s="21">
        <v>0</v>
      </c>
      <c r="I76" s="21" t="s">
        <v>358</v>
      </c>
      <c r="J76" s="21" t="s">
        <v>347</v>
      </c>
      <c r="K76" s="21">
        <v>36.119999999999997</v>
      </c>
    </row>
    <row r="77" spans="1:11" ht="27.6" x14ac:dyDescent="0.3">
      <c r="A77" s="18">
        <v>1238</v>
      </c>
      <c r="B77" s="18" t="s">
        <v>322</v>
      </c>
      <c r="C77" s="18" t="s">
        <v>4</v>
      </c>
      <c r="D77" s="18" t="s">
        <v>126</v>
      </c>
      <c r="E77" s="18">
        <v>27.94</v>
      </c>
      <c r="F77" s="18">
        <v>1.05</v>
      </c>
      <c r="G77" s="18">
        <v>2.16</v>
      </c>
      <c r="H77" s="18">
        <v>0</v>
      </c>
      <c r="I77" s="18" t="s">
        <v>358</v>
      </c>
      <c r="J77" s="18" t="s">
        <v>347</v>
      </c>
      <c r="K77" s="18">
        <v>39.08</v>
      </c>
    </row>
    <row r="78" spans="1:11" x14ac:dyDescent="0.3">
      <c r="A78" s="21">
        <v>1238</v>
      </c>
      <c r="B78" s="21" t="s">
        <v>322</v>
      </c>
      <c r="C78" s="21" t="s">
        <v>4</v>
      </c>
      <c r="D78" s="21" t="s">
        <v>42</v>
      </c>
      <c r="E78" s="21">
        <v>99.76</v>
      </c>
      <c r="F78" s="21">
        <v>663031.9</v>
      </c>
      <c r="G78" s="21">
        <v>432633.37</v>
      </c>
      <c r="H78" s="21">
        <v>0</v>
      </c>
      <c r="I78" s="21" t="s">
        <v>346</v>
      </c>
      <c r="J78" s="21" t="s">
        <v>347</v>
      </c>
      <c r="K78" s="21">
        <v>13.84</v>
      </c>
    </row>
    <row r="79" spans="1:11" ht="27.6" x14ac:dyDescent="0.3">
      <c r="A79" s="18">
        <v>1238</v>
      </c>
      <c r="B79" s="18" t="s">
        <v>322</v>
      </c>
      <c r="C79" s="18" t="s">
        <v>4</v>
      </c>
      <c r="D79" s="18" t="s">
        <v>50</v>
      </c>
      <c r="E79" s="18">
        <v>81.56</v>
      </c>
      <c r="F79" s="18">
        <v>9.7899999999999991</v>
      </c>
      <c r="G79" s="18">
        <v>16.5</v>
      </c>
      <c r="H79" s="18">
        <v>0</v>
      </c>
      <c r="I79" s="18" t="s">
        <v>356</v>
      </c>
      <c r="J79" s="18" t="s">
        <v>347</v>
      </c>
      <c r="K79" s="18">
        <v>31.73</v>
      </c>
    </row>
    <row r="80" spans="1:11" ht="27.6" x14ac:dyDescent="0.3">
      <c r="A80" s="21">
        <v>1238</v>
      </c>
      <c r="B80" s="21" t="s">
        <v>323</v>
      </c>
      <c r="C80" s="21" t="s">
        <v>4</v>
      </c>
      <c r="D80" s="21" t="s">
        <v>37</v>
      </c>
      <c r="E80" s="21">
        <v>99.77</v>
      </c>
      <c r="F80" s="21">
        <v>402261.48</v>
      </c>
      <c r="G80" s="21">
        <v>74974.240000000005</v>
      </c>
      <c r="H80" s="21">
        <v>0</v>
      </c>
      <c r="I80" s="21" t="s">
        <v>346</v>
      </c>
      <c r="J80" s="21" t="s">
        <v>347</v>
      </c>
      <c r="K80" s="21">
        <v>17.28</v>
      </c>
    </row>
    <row r="81" spans="1:11" ht="27.6" x14ac:dyDescent="0.3">
      <c r="A81" s="21">
        <v>1238</v>
      </c>
      <c r="B81" s="21" t="s">
        <v>324</v>
      </c>
      <c r="C81" s="21" t="s">
        <v>4</v>
      </c>
      <c r="D81" s="21" t="s">
        <v>37</v>
      </c>
      <c r="E81" s="21">
        <v>99.92</v>
      </c>
      <c r="F81" s="21">
        <v>603300.18000000005</v>
      </c>
      <c r="G81" s="21">
        <v>307591.39</v>
      </c>
      <c r="H81" s="21">
        <v>0</v>
      </c>
      <c r="I81" s="21" t="s">
        <v>346</v>
      </c>
      <c r="J81" s="21" t="s">
        <v>347</v>
      </c>
      <c r="K81" s="21">
        <v>17.36</v>
      </c>
    </row>
    <row r="82" spans="1:11" ht="27.6" x14ac:dyDescent="0.3">
      <c r="A82" s="18">
        <v>9</v>
      </c>
      <c r="B82" s="18" t="s">
        <v>158</v>
      </c>
      <c r="C82" s="18" t="s">
        <v>4</v>
      </c>
      <c r="D82" s="18" t="s">
        <v>37</v>
      </c>
      <c r="E82" s="18">
        <v>100</v>
      </c>
      <c r="F82" s="18">
        <v>599527.96</v>
      </c>
      <c r="G82" s="18">
        <v>58617.39</v>
      </c>
      <c r="H82" s="18">
        <v>0</v>
      </c>
      <c r="I82" s="18" t="s">
        <v>348</v>
      </c>
      <c r="J82" s="18" t="s">
        <v>347</v>
      </c>
      <c r="K82" s="18">
        <v>20.47</v>
      </c>
    </row>
    <row r="83" spans="1:11" ht="27.6" x14ac:dyDescent="0.3">
      <c r="A83" s="21">
        <v>9</v>
      </c>
      <c r="B83" s="21" t="s">
        <v>158</v>
      </c>
      <c r="C83" s="21" t="s">
        <v>4</v>
      </c>
      <c r="D83" s="21" t="s">
        <v>50</v>
      </c>
      <c r="E83" s="21">
        <v>5.76</v>
      </c>
      <c r="F83" s="21">
        <v>0.91</v>
      </c>
      <c r="G83" s="21">
        <v>3.21</v>
      </c>
      <c r="H83" s="21">
        <v>0</v>
      </c>
      <c r="I83" s="21" t="s">
        <v>356</v>
      </c>
      <c r="J83" s="21" t="s">
        <v>347</v>
      </c>
      <c r="K83" s="21">
        <v>34.83</v>
      </c>
    </row>
    <row r="84" spans="1:11" ht="27.6" x14ac:dyDescent="0.3">
      <c r="A84" s="18">
        <v>9</v>
      </c>
      <c r="B84" s="18" t="s">
        <v>152</v>
      </c>
      <c r="C84" s="18" t="s">
        <v>4</v>
      </c>
      <c r="D84" s="18" t="s">
        <v>37</v>
      </c>
      <c r="E84" s="18">
        <v>98.65</v>
      </c>
      <c r="F84" s="18">
        <v>1352.76</v>
      </c>
      <c r="G84" s="18">
        <v>36.5</v>
      </c>
      <c r="H84" s="18">
        <v>0</v>
      </c>
      <c r="I84" s="18" t="s">
        <v>349</v>
      </c>
      <c r="J84" s="18" t="s">
        <v>347</v>
      </c>
      <c r="K84" s="18">
        <v>25.4</v>
      </c>
    </row>
    <row r="85" spans="1:11" x14ac:dyDescent="0.3">
      <c r="A85" s="21">
        <v>9</v>
      </c>
      <c r="B85" s="21" t="s">
        <v>152</v>
      </c>
      <c r="C85" s="21" t="s">
        <v>4</v>
      </c>
      <c r="D85" s="21" t="s">
        <v>42</v>
      </c>
      <c r="E85" s="21">
        <v>2.65</v>
      </c>
      <c r="F85" s="21">
        <v>1.52</v>
      </c>
      <c r="G85" s="21">
        <v>1.45</v>
      </c>
      <c r="H85" s="21">
        <v>0</v>
      </c>
      <c r="I85" s="21" t="s">
        <v>356</v>
      </c>
      <c r="J85" s="21" t="s">
        <v>347</v>
      </c>
      <c r="K85" s="21">
        <v>34.26</v>
      </c>
    </row>
    <row r="86" spans="1:11" x14ac:dyDescent="0.3">
      <c r="A86" s="18">
        <v>9</v>
      </c>
      <c r="B86" s="18" t="s">
        <v>325</v>
      </c>
      <c r="C86" s="18" t="s">
        <v>4</v>
      </c>
      <c r="D86" s="18" t="s">
        <v>42</v>
      </c>
      <c r="E86" s="18">
        <v>25.49</v>
      </c>
      <c r="F86" s="18">
        <v>8.34</v>
      </c>
      <c r="G86" s="18">
        <v>2.21</v>
      </c>
      <c r="H86" s="18">
        <v>0</v>
      </c>
      <c r="I86" s="18" t="s">
        <v>349</v>
      </c>
      <c r="J86" s="18" t="s">
        <v>347</v>
      </c>
      <c r="K86" s="18">
        <v>26.87</v>
      </c>
    </row>
    <row r="87" spans="1:11" x14ac:dyDescent="0.3">
      <c r="A87" s="21">
        <v>9</v>
      </c>
      <c r="B87" s="21" t="s">
        <v>326</v>
      </c>
      <c r="C87" s="21" t="s">
        <v>4</v>
      </c>
      <c r="D87" s="21" t="s">
        <v>42</v>
      </c>
      <c r="E87" s="21">
        <v>99.99</v>
      </c>
      <c r="F87" s="21">
        <v>72992.850000000006</v>
      </c>
      <c r="G87" s="21">
        <v>2413.98</v>
      </c>
      <c r="H87" s="21">
        <v>0</v>
      </c>
      <c r="I87" s="21" t="s">
        <v>346</v>
      </c>
      <c r="J87" s="21" t="s">
        <v>347</v>
      </c>
      <c r="K87" s="21">
        <v>19.75</v>
      </c>
    </row>
    <row r="88" spans="1:11" x14ac:dyDescent="0.3">
      <c r="A88" s="21">
        <v>9</v>
      </c>
      <c r="B88" s="21" t="s">
        <v>327</v>
      </c>
      <c r="C88" s="21" t="s">
        <v>4</v>
      </c>
      <c r="D88" s="21" t="s">
        <v>42</v>
      </c>
      <c r="E88" s="21">
        <v>99.74</v>
      </c>
      <c r="F88" s="21">
        <v>22812.05</v>
      </c>
      <c r="G88" s="21">
        <v>614.33000000000004</v>
      </c>
      <c r="H88" s="21">
        <v>0</v>
      </c>
      <c r="I88" s="21" t="s">
        <v>349</v>
      </c>
      <c r="J88" s="21" t="s">
        <v>347</v>
      </c>
      <c r="K88" s="21">
        <v>28.2</v>
      </c>
    </row>
    <row r="89" spans="1:11" x14ac:dyDescent="0.3">
      <c r="A89" s="18">
        <v>9</v>
      </c>
      <c r="B89" s="18" t="s">
        <v>328</v>
      </c>
      <c r="C89" s="18" t="s">
        <v>4</v>
      </c>
      <c r="D89" s="18" t="s">
        <v>42</v>
      </c>
      <c r="E89" s="18">
        <v>100</v>
      </c>
      <c r="F89" s="18">
        <v>825860.86</v>
      </c>
      <c r="G89" s="18">
        <v>211642.29</v>
      </c>
      <c r="H89" s="18">
        <v>0</v>
      </c>
      <c r="I89" s="18" t="s">
        <v>346</v>
      </c>
      <c r="J89" s="18" t="s">
        <v>347</v>
      </c>
      <c r="K89" s="18">
        <v>14.75</v>
      </c>
    </row>
    <row r="90" spans="1:11" x14ac:dyDescent="0.3">
      <c r="A90" s="21">
        <v>9</v>
      </c>
      <c r="B90" s="21" t="s">
        <v>329</v>
      </c>
      <c r="C90" s="21" t="s">
        <v>4</v>
      </c>
      <c r="D90" s="21" t="s">
        <v>42</v>
      </c>
      <c r="E90" s="21">
        <v>99.88</v>
      </c>
      <c r="F90" s="21">
        <v>175058.59</v>
      </c>
      <c r="G90" s="21">
        <v>8405.91</v>
      </c>
      <c r="H90" s="21">
        <v>0</v>
      </c>
      <c r="I90" s="21" t="s">
        <v>346</v>
      </c>
      <c r="J90" s="21" t="s">
        <v>347</v>
      </c>
      <c r="K90" s="21">
        <v>17.399999999999999</v>
      </c>
    </row>
    <row r="91" spans="1:11" ht="27.6" x14ac:dyDescent="0.3">
      <c r="A91" s="18">
        <v>9</v>
      </c>
      <c r="B91" s="18" t="s">
        <v>329</v>
      </c>
      <c r="C91" s="18" t="s">
        <v>4</v>
      </c>
      <c r="D91" s="18" t="s">
        <v>50</v>
      </c>
      <c r="E91" s="18">
        <v>40.07</v>
      </c>
      <c r="F91" s="18">
        <v>11.86</v>
      </c>
      <c r="G91" s="18">
        <v>2.94</v>
      </c>
      <c r="H91" s="18">
        <v>0</v>
      </c>
      <c r="I91" s="18" t="s">
        <v>356</v>
      </c>
      <c r="J91" s="18" t="s">
        <v>347</v>
      </c>
      <c r="K91" s="18">
        <v>34.82</v>
      </c>
    </row>
    <row r="92" spans="1:11" x14ac:dyDescent="0.3">
      <c r="A92" s="21">
        <v>9</v>
      </c>
      <c r="B92" s="21" t="s">
        <v>330</v>
      </c>
      <c r="C92" s="21" t="s">
        <v>4</v>
      </c>
      <c r="D92" s="21" t="s">
        <v>42</v>
      </c>
      <c r="E92" s="21">
        <v>99.99</v>
      </c>
      <c r="F92" s="21">
        <v>138063.79999999999</v>
      </c>
      <c r="G92" s="21">
        <v>6815.41</v>
      </c>
      <c r="H92" s="21">
        <v>0</v>
      </c>
      <c r="I92" s="21" t="s">
        <v>346</v>
      </c>
      <c r="J92" s="21" t="s">
        <v>347</v>
      </c>
      <c r="K92" s="21">
        <v>17.7</v>
      </c>
    </row>
    <row r="93" spans="1:11" ht="27.6" x14ac:dyDescent="0.3">
      <c r="A93" s="21">
        <v>9</v>
      </c>
      <c r="B93" s="21" t="s">
        <v>330</v>
      </c>
      <c r="C93" s="21" t="s">
        <v>4</v>
      </c>
      <c r="D93" s="21" t="s">
        <v>50</v>
      </c>
      <c r="E93" s="21">
        <v>94.87</v>
      </c>
      <c r="F93" s="21">
        <v>7062.73</v>
      </c>
      <c r="G93" s="21">
        <v>391.51</v>
      </c>
      <c r="H93" s="21">
        <v>0</v>
      </c>
      <c r="I93" s="21" t="s">
        <v>349</v>
      </c>
      <c r="J93" s="21" t="s">
        <v>347</v>
      </c>
      <c r="K93" s="21">
        <v>28.96</v>
      </c>
    </row>
    <row r="94" spans="1:11" x14ac:dyDescent="0.3">
      <c r="A94" s="18">
        <v>9</v>
      </c>
      <c r="B94" s="18" t="s">
        <v>159</v>
      </c>
      <c r="C94" s="18" t="s">
        <v>4</v>
      </c>
      <c r="D94" s="18" t="s">
        <v>42</v>
      </c>
      <c r="E94" s="18">
        <v>100</v>
      </c>
      <c r="F94" s="18">
        <v>464012.45</v>
      </c>
      <c r="G94" s="18">
        <v>14649</v>
      </c>
      <c r="H94" s="18">
        <v>0</v>
      </c>
      <c r="I94" s="18" t="s">
        <v>346</v>
      </c>
      <c r="J94" s="18" t="s">
        <v>347</v>
      </c>
      <c r="K94" s="18">
        <v>14.98</v>
      </c>
    </row>
    <row r="95" spans="1:11" ht="27.6" x14ac:dyDescent="0.3">
      <c r="A95" s="21">
        <v>9</v>
      </c>
      <c r="B95" s="21" t="s">
        <v>159</v>
      </c>
      <c r="C95" s="21" t="s">
        <v>4</v>
      </c>
      <c r="D95" s="21" t="s">
        <v>50</v>
      </c>
      <c r="E95" s="21">
        <v>8.24</v>
      </c>
      <c r="F95" s="21">
        <v>3.5</v>
      </c>
      <c r="G95" s="21">
        <v>2.79</v>
      </c>
      <c r="H95" s="21">
        <v>0</v>
      </c>
      <c r="I95" s="21" t="s">
        <v>358</v>
      </c>
      <c r="J95" s="21" t="s">
        <v>347</v>
      </c>
      <c r="K95" s="21">
        <v>38.44</v>
      </c>
    </row>
    <row r="96" spans="1:11" ht="27.6" x14ac:dyDescent="0.3">
      <c r="A96" s="18">
        <v>9</v>
      </c>
      <c r="B96" s="18" t="s">
        <v>331</v>
      </c>
      <c r="C96" s="18" t="s">
        <v>4</v>
      </c>
      <c r="D96" s="18" t="s">
        <v>101</v>
      </c>
      <c r="E96" s="18">
        <v>31.571899999999999</v>
      </c>
      <c r="F96" s="18">
        <v>0</v>
      </c>
      <c r="G96" s="18">
        <v>7.8315705979999999</v>
      </c>
      <c r="H96" s="18">
        <v>0</v>
      </c>
      <c r="I96" s="18" t="s">
        <v>358</v>
      </c>
      <c r="J96" s="18" t="s">
        <v>347</v>
      </c>
      <c r="K96" s="18">
        <v>36.74</v>
      </c>
    </row>
    <row r="97" spans="1:11" x14ac:dyDescent="0.3">
      <c r="A97" s="21">
        <v>9</v>
      </c>
      <c r="B97" s="21" t="s">
        <v>331</v>
      </c>
      <c r="C97" s="21" t="s">
        <v>4</v>
      </c>
      <c r="D97" s="21" t="s">
        <v>42</v>
      </c>
      <c r="E97" s="21">
        <v>99.74</v>
      </c>
      <c r="F97" s="21">
        <v>14113.55</v>
      </c>
      <c r="G97" s="21">
        <v>694.41</v>
      </c>
      <c r="H97" s="21">
        <v>0</v>
      </c>
      <c r="I97" s="21" t="s">
        <v>348</v>
      </c>
      <c r="J97" s="21" t="s">
        <v>347</v>
      </c>
      <c r="K97" s="21">
        <v>23.75</v>
      </c>
    </row>
    <row r="98" spans="1:11" ht="27.6" x14ac:dyDescent="0.3">
      <c r="A98" s="21">
        <v>9</v>
      </c>
      <c r="B98" s="21" t="s">
        <v>331</v>
      </c>
      <c r="C98" s="21" t="s">
        <v>4</v>
      </c>
      <c r="D98" s="21" t="s">
        <v>50</v>
      </c>
      <c r="E98" s="21">
        <v>93.21</v>
      </c>
      <c r="F98" s="21">
        <v>3597.4</v>
      </c>
      <c r="G98" s="21">
        <v>417.05</v>
      </c>
      <c r="H98" s="21">
        <v>0</v>
      </c>
      <c r="I98" s="21" t="s">
        <v>356</v>
      </c>
      <c r="J98" s="21" t="s">
        <v>347</v>
      </c>
      <c r="K98" s="21">
        <v>30.4</v>
      </c>
    </row>
    <row r="99" spans="1:11" x14ac:dyDescent="0.3">
      <c r="A99" s="18">
        <v>9</v>
      </c>
      <c r="B99" s="18" t="s">
        <v>127</v>
      </c>
      <c r="C99" s="18" t="s">
        <v>4</v>
      </c>
      <c r="D99" s="18" t="s">
        <v>42</v>
      </c>
      <c r="E99" s="18">
        <v>99.06</v>
      </c>
      <c r="F99" s="18">
        <v>82639.240000000005</v>
      </c>
      <c r="G99" s="18">
        <v>3204.47</v>
      </c>
      <c r="H99" s="18">
        <v>0</v>
      </c>
      <c r="I99" s="18" t="s">
        <v>346</v>
      </c>
      <c r="J99" s="18" t="s">
        <v>347</v>
      </c>
      <c r="K99" s="18">
        <v>18.89</v>
      </c>
    </row>
    <row r="100" spans="1:11" x14ac:dyDescent="0.3">
      <c r="A100" s="21">
        <v>9</v>
      </c>
      <c r="B100" s="21" t="s">
        <v>332</v>
      </c>
      <c r="C100" s="21" t="s">
        <v>4</v>
      </c>
      <c r="D100" s="21" t="s">
        <v>42</v>
      </c>
      <c r="E100" s="21">
        <v>99.37</v>
      </c>
      <c r="F100" s="21">
        <v>204095.37</v>
      </c>
      <c r="G100" s="21">
        <v>5286.22</v>
      </c>
      <c r="H100" s="21">
        <v>0</v>
      </c>
      <c r="I100" s="21" t="s">
        <v>346</v>
      </c>
      <c r="J100" s="21" t="s">
        <v>347</v>
      </c>
      <c r="K100" s="21">
        <v>14.8</v>
      </c>
    </row>
    <row r="101" spans="1:11" ht="27.6" x14ac:dyDescent="0.3">
      <c r="A101" s="18">
        <v>9</v>
      </c>
      <c r="B101" s="18" t="s">
        <v>332</v>
      </c>
      <c r="C101" s="18" t="s">
        <v>4</v>
      </c>
      <c r="D101" s="18" t="s">
        <v>50</v>
      </c>
      <c r="E101" s="18">
        <v>14.55</v>
      </c>
      <c r="F101" s="18">
        <v>7.26</v>
      </c>
      <c r="G101" s="18">
        <v>3.04</v>
      </c>
      <c r="H101" s="18">
        <v>0</v>
      </c>
      <c r="I101" s="18" t="s">
        <v>358</v>
      </c>
      <c r="J101" s="18" t="s">
        <v>347</v>
      </c>
      <c r="K101" s="18">
        <v>35.33</v>
      </c>
    </row>
    <row r="102" spans="1:11" ht="27.6" x14ac:dyDescent="0.3">
      <c r="A102" s="21">
        <v>9</v>
      </c>
      <c r="B102" s="21" t="s">
        <v>162</v>
      </c>
      <c r="C102" s="21" t="s">
        <v>4</v>
      </c>
      <c r="D102" s="21" t="s">
        <v>101</v>
      </c>
      <c r="E102" s="21">
        <v>1.05741</v>
      </c>
      <c r="F102" s="21">
        <v>0</v>
      </c>
      <c r="G102" s="21">
        <v>1.431578947</v>
      </c>
      <c r="H102" s="21">
        <v>0</v>
      </c>
      <c r="I102" s="21" t="s">
        <v>358</v>
      </c>
      <c r="J102" s="21" t="s">
        <v>347</v>
      </c>
      <c r="K102" s="21">
        <v>35.270000000000003</v>
      </c>
    </row>
    <row r="103" spans="1:11" ht="27.6" x14ac:dyDescent="0.3">
      <c r="A103" s="21">
        <v>9</v>
      </c>
      <c r="B103" s="21" t="s">
        <v>162</v>
      </c>
      <c r="C103" s="21" t="s">
        <v>4</v>
      </c>
      <c r="D103" s="21" t="s">
        <v>126</v>
      </c>
      <c r="E103" s="21">
        <v>4.08</v>
      </c>
      <c r="F103" s="21">
        <v>1.66</v>
      </c>
      <c r="G103" s="21">
        <v>1.57</v>
      </c>
      <c r="H103" s="21">
        <v>0</v>
      </c>
      <c r="I103" s="21" t="s">
        <v>358</v>
      </c>
      <c r="J103" s="21" t="s">
        <v>347</v>
      </c>
      <c r="K103" s="21">
        <v>37.89</v>
      </c>
    </row>
    <row r="104" spans="1:11" x14ac:dyDescent="0.3">
      <c r="A104" s="18">
        <v>9</v>
      </c>
      <c r="B104" s="18" t="s">
        <v>162</v>
      </c>
      <c r="C104" s="18" t="s">
        <v>4</v>
      </c>
      <c r="D104" s="18" t="s">
        <v>42</v>
      </c>
      <c r="E104" s="18">
        <v>98.82</v>
      </c>
      <c r="F104" s="18">
        <v>40069.410000000003</v>
      </c>
      <c r="G104" s="18">
        <v>1551.88</v>
      </c>
      <c r="H104" s="18">
        <v>0</v>
      </c>
      <c r="I104" s="18" t="s">
        <v>346</v>
      </c>
      <c r="J104" s="18" t="s">
        <v>347</v>
      </c>
      <c r="K104" s="18">
        <v>18.3</v>
      </c>
    </row>
    <row r="105" spans="1:11" ht="27.6" x14ac:dyDescent="0.3">
      <c r="A105" s="21">
        <v>9</v>
      </c>
      <c r="B105" s="21" t="s">
        <v>162</v>
      </c>
      <c r="C105" s="21" t="s">
        <v>4</v>
      </c>
      <c r="D105" s="21" t="s">
        <v>50</v>
      </c>
      <c r="E105" s="21">
        <v>74.34</v>
      </c>
      <c r="F105" s="21">
        <v>72.7</v>
      </c>
      <c r="G105" s="21">
        <v>7.45</v>
      </c>
      <c r="H105" s="21">
        <v>0</v>
      </c>
      <c r="I105" s="21" t="s">
        <v>356</v>
      </c>
      <c r="J105" s="21" t="s">
        <v>347</v>
      </c>
      <c r="K105" s="21">
        <v>30.27</v>
      </c>
    </row>
    <row r="106" spans="1:11" x14ac:dyDescent="0.3">
      <c r="A106" s="18">
        <v>9</v>
      </c>
      <c r="B106" s="18" t="s">
        <v>333</v>
      </c>
      <c r="C106" s="18" t="s">
        <v>4</v>
      </c>
      <c r="D106" s="18" t="s">
        <v>42</v>
      </c>
      <c r="E106" s="18">
        <v>99.02</v>
      </c>
      <c r="F106" s="18">
        <v>37067.68</v>
      </c>
      <c r="G106" s="18">
        <v>1313.66</v>
      </c>
      <c r="H106" s="18">
        <v>0</v>
      </c>
      <c r="I106" s="18" t="s">
        <v>346</v>
      </c>
      <c r="J106" s="18" t="s">
        <v>347</v>
      </c>
      <c r="K106" s="18">
        <v>19.8</v>
      </c>
    </row>
    <row r="107" spans="1:11" ht="27.6" x14ac:dyDescent="0.3">
      <c r="A107" s="21">
        <v>9</v>
      </c>
      <c r="B107" s="21" t="s">
        <v>334</v>
      </c>
      <c r="C107" s="21" t="s">
        <v>4</v>
      </c>
      <c r="D107" s="21" t="s">
        <v>50</v>
      </c>
      <c r="E107" s="21">
        <v>99.18</v>
      </c>
      <c r="F107" s="21">
        <v>236731.41</v>
      </c>
      <c r="G107" s="21">
        <v>37091.269999999997</v>
      </c>
      <c r="H107" s="21">
        <v>0</v>
      </c>
      <c r="I107" s="21" t="s">
        <v>348</v>
      </c>
      <c r="J107" s="21" t="s">
        <v>347</v>
      </c>
      <c r="K107" s="21">
        <v>23.57</v>
      </c>
    </row>
    <row r="108" spans="1:11" x14ac:dyDescent="0.3">
      <c r="A108" s="21">
        <v>9</v>
      </c>
      <c r="B108" s="21" t="s">
        <v>335</v>
      </c>
      <c r="C108" s="21" t="s">
        <v>4</v>
      </c>
      <c r="D108" s="21" t="s">
        <v>42</v>
      </c>
      <c r="E108" s="21">
        <v>92.96</v>
      </c>
      <c r="F108" s="21">
        <v>74.680000000000007</v>
      </c>
      <c r="G108" s="21">
        <v>17.78</v>
      </c>
      <c r="H108" s="21">
        <v>0</v>
      </c>
      <c r="I108" s="21" t="s">
        <v>356</v>
      </c>
      <c r="J108" s="21" t="s">
        <v>347</v>
      </c>
      <c r="K108" s="21">
        <v>32.1</v>
      </c>
    </row>
    <row r="109" spans="1:11" ht="27.6" x14ac:dyDescent="0.3">
      <c r="A109" s="18">
        <v>9</v>
      </c>
      <c r="B109" s="18" t="s">
        <v>335</v>
      </c>
      <c r="C109" s="18" t="s">
        <v>4</v>
      </c>
      <c r="D109" s="18" t="s">
        <v>50</v>
      </c>
      <c r="E109" s="18">
        <v>100</v>
      </c>
      <c r="F109" s="18">
        <v>178423.11</v>
      </c>
      <c r="G109" s="18">
        <v>83506.559999999998</v>
      </c>
      <c r="H109" s="18">
        <v>0</v>
      </c>
      <c r="I109" s="18" t="s">
        <v>346</v>
      </c>
      <c r="J109" s="18" t="s">
        <v>347</v>
      </c>
      <c r="K109" s="18">
        <v>17.25</v>
      </c>
    </row>
    <row r="110" spans="1:11" ht="27.6" x14ac:dyDescent="0.3">
      <c r="A110" s="21">
        <v>9</v>
      </c>
      <c r="B110" s="21" t="s">
        <v>133</v>
      </c>
      <c r="C110" s="21" t="s">
        <v>4</v>
      </c>
      <c r="D110" s="21" t="s">
        <v>126</v>
      </c>
      <c r="E110" s="21">
        <v>0</v>
      </c>
      <c r="F110" s="21">
        <v>0</v>
      </c>
      <c r="G110" s="21">
        <v>0</v>
      </c>
      <c r="H110" s="21">
        <v>0</v>
      </c>
      <c r="I110" s="21" t="s">
        <v>358</v>
      </c>
      <c r="J110" s="21" t="s">
        <v>347</v>
      </c>
      <c r="K110" s="21">
        <v>37.770000000000003</v>
      </c>
    </row>
    <row r="111" spans="1:11" ht="27.6" x14ac:dyDescent="0.3">
      <c r="A111" s="18">
        <v>9</v>
      </c>
      <c r="B111" s="18" t="s">
        <v>133</v>
      </c>
      <c r="C111" s="18" t="s">
        <v>4</v>
      </c>
      <c r="D111" s="18" t="s">
        <v>50</v>
      </c>
      <c r="E111" s="18">
        <v>49.41</v>
      </c>
      <c r="F111" s="18">
        <v>21.09</v>
      </c>
      <c r="G111" s="18">
        <v>4.7699999999999996</v>
      </c>
      <c r="H111" s="18">
        <v>0</v>
      </c>
      <c r="I111" s="18" t="s">
        <v>348</v>
      </c>
      <c r="J111" s="18" t="s">
        <v>347</v>
      </c>
      <c r="K111" s="18">
        <v>20.02</v>
      </c>
    </row>
    <row r="112" spans="1:11" x14ac:dyDescent="0.3">
      <c r="A112" s="21">
        <v>9</v>
      </c>
      <c r="B112" s="21" t="s">
        <v>336</v>
      </c>
      <c r="C112" s="21" t="s">
        <v>4</v>
      </c>
      <c r="D112" s="21" t="s">
        <v>42</v>
      </c>
      <c r="E112" s="21">
        <v>99.89</v>
      </c>
      <c r="F112" s="21">
        <v>204168.31</v>
      </c>
      <c r="G112" s="21">
        <v>13914.25</v>
      </c>
      <c r="H112" s="21">
        <v>0</v>
      </c>
      <c r="I112" s="21" t="s">
        <v>346</v>
      </c>
      <c r="J112" s="21" t="s">
        <v>347</v>
      </c>
      <c r="K112" s="21">
        <v>18.43</v>
      </c>
    </row>
    <row r="113" spans="1:11" ht="27.6" x14ac:dyDescent="0.3">
      <c r="A113" s="18">
        <v>1238</v>
      </c>
      <c r="B113" s="18" t="s">
        <v>337</v>
      </c>
      <c r="C113" s="18" t="s">
        <v>5</v>
      </c>
      <c r="D113" s="18" t="s">
        <v>37</v>
      </c>
      <c r="E113" s="18">
        <v>98.69</v>
      </c>
      <c r="F113" s="18">
        <v>12676.47</v>
      </c>
      <c r="G113" s="18">
        <v>1169.45</v>
      </c>
      <c r="H113" s="18">
        <v>0</v>
      </c>
      <c r="I113" s="18" t="s">
        <v>348</v>
      </c>
      <c r="J113" s="18" t="s">
        <v>347</v>
      </c>
      <c r="K113" s="18">
        <v>23.2</v>
      </c>
    </row>
    <row r="114" spans="1:11" ht="27.6" x14ac:dyDescent="0.3">
      <c r="A114" s="21">
        <v>1238</v>
      </c>
      <c r="B114" s="21" t="s">
        <v>338</v>
      </c>
      <c r="C114" s="21" t="s">
        <v>5</v>
      </c>
      <c r="D114" s="21" t="s">
        <v>37</v>
      </c>
      <c r="E114" s="21">
        <v>97.92</v>
      </c>
      <c r="F114" s="21">
        <v>869.54</v>
      </c>
      <c r="G114" s="21">
        <v>44.32</v>
      </c>
      <c r="H114" s="21">
        <v>0</v>
      </c>
      <c r="I114" s="21" t="s">
        <v>349</v>
      </c>
      <c r="J114" s="21" t="s">
        <v>347</v>
      </c>
      <c r="K114" s="21">
        <v>27.86</v>
      </c>
    </row>
    <row r="115" spans="1:11" x14ac:dyDescent="0.3">
      <c r="A115" s="21">
        <v>1238</v>
      </c>
      <c r="B115" s="21" t="s">
        <v>338</v>
      </c>
      <c r="C115" s="21" t="s">
        <v>5</v>
      </c>
      <c r="D115" s="21" t="s">
        <v>42</v>
      </c>
      <c r="E115" s="21">
        <v>85.16</v>
      </c>
      <c r="F115" s="21">
        <v>486.79</v>
      </c>
      <c r="G115" s="21">
        <v>26.04</v>
      </c>
      <c r="H115" s="21">
        <v>0</v>
      </c>
      <c r="I115" s="21" t="s">
        <v>356</v>
      </c>
      <c r="J115" s="21" t="s">
        <v>347</v>
      </c>
      <c r="K115" s="21">
        <v>32.159999999999997</v>
      </c>
    </row>
    <row r="116" spans="1:11" x14ac:dyDescent="0.3">
      <c r="A116" s="18">
        <v>1238</v>
      </c>
      <c r="B116" s="18" t="s">
        <v>339</v>
      </c>
      <c r="C116" s="18" t="s">
        <v>5</v>
      </c>
      <c r="D116" s="18" t="s">
        <v>42</v>
      </c>
      <c r="E116" s="18">
        <v>99.77</v>
      </c>
      <c r="F116" s="18">
        <v>108116.05</v>
      </c>
      <c r="G116" s="18">
        <v>8032.19</v>
      </c>
      <c r="H116" s="18">
        <v>0</v>
      </c>
      <c r="I116" s="18" t="s">
        <v>346</v>
      </c>
      <c r="J116" s="18" t="s">
        <v>347</v>
      </c>
      <c r="K116" s="18">
        <v>18.16</v>
      </c>
    </row>
    <row r="117" spans="1:11" ht="27.6" x14ac:dyDescent="0.3">
      <c r="A117" s="21">
        <v>1238</v>
      </c>
      <c r="B117" s="21" t="s">
        <v>339</v>
      </c>
      <c r="C117" s="21" t="s">
        <v>5</v>
      </c>
      <c r="D117" s="21" t="s">
        <v>50</v>
      </c>
      <c r="E117" s="21">
        <v>94.28</v>
      </c>
      <c r="F117" s="21">
        <v>3442.77</v>
      </c>
      <c r="G117" s="21">
        <v>571.41999999999996</v>
      </c>
      <c r="H117" s="21">
        <v>0</v>
      </c>
      <c r="I117" s="21" t="s">
        <v>348</v>
      </c>
      <c r="J117" s="21" t="s">
        <v>347</v>
      </c>
      <c r="K117" s="21">
        <v>21.53</v>
      </c>
    </row>
    <row r="118" spans="1:11" x14ac:dyDescent="0.3">
      <c r="A118" s="18">
        <v>1238</v>
      </c>
      <c r="B118" s="18" t="s">
        <v>340</v>
      </c>
      <c r="C118" s="18" t="s">
        <v>5</v>
      </c>
      <c r="D118" s="18" t="s">
        <v>42</v>
      </c>
      <c r="E118" s="18">
        <v>99.63</v>
      </c>
      <c r="F118" s="18">
        <v>183666.18</v>
      </c>
      <c r="G118" s="18">
        <v>21305.18</v>
      </c>
      <c r="H118" s="18">
        <v>0</v>
      </c>
      <c r="I118" s="18" t="s">
        <v>346</v>
      </c>
      <c r="J118" s="18" t="s">
        <v>347</v>
      </c>
      <c r="K118" s="18">
        <v>16.96</v>
      </c>
    </row>
    <row r="119" spans="1:11" ht="27.6" x14ac:dyDescent="0.3">
      <c r="A119" s="21">
        <v>1238</v>
      </c>
      <c r="B119" s="21" t="s">
        <v>340</v>
      </c>
      <c r="C119" s="21" t="s">
        <v>5</v>
      </c>
      <c r="D119" s="21" t="s">
        <v>50</v>
      </c>
      <c r="E119" s="21">
        <v>57.01</v>
      </c>
      <c r="F119" s="21">
        <v>23.45</v>
      </c>
      <c r="G119" s="21">
        <v>9.9600000000000009</v>
      </c>
      <c r="H119" s="21">
        <v>0</v>
      </c>
      <c r="I119" s="21" t="s">
        <v>356</v>
      </c>
      <c r="J119" s="21" t="s">
        <v>347</v>
      </c>
      <c r="K119" s="21">
        <v>30.23</v>
      </c>
    </row>
    <row r="120" spans="1:11" x14ac:dyDescent="0.3">
      <c r="A120" s="21">
        <v>1238</v>
      </c>
      <c r="B120" s="21" t="s">
        <v>558</v>
      </c>
      <c r="C120" s="21" t="s">
        <v>5</v>
      </c>
      <c r="D120" s="21" t="s">
        <v>42</v>
      </c>
      <c r="E120" s="21">
        <v>98.64</v>
      </c>
      <c r="F120" s="21">
        <v>23890.959999999999</v>
      </c>
      <c r="G120" s="21">
        <v>2233.92</v>
      </c>
      <c r="H120" s="21">
        <v>0</v>
      </c>
      <c r="I120" s="21" t="s">
        <v>348</v>
      </c>
      <c r="J120" s="21" t="s">
        <v>347</v>
      </c>
      <c r="K120" s="21">
        <v>20.07</v>
      </c>
    </row>
    <row r="121" spans="1:11" ht="27.6" x14ac:dyDescent="0.3">
      <c r="A121" s="18">
        <v>1238</v>
      </c>
      <c r="B121" s="18" t="s">
        <v>558</v>
      </c>
      <c r="C121" s="18" t="s">
        <v>5</v>
      </c>
      <c r="D121" s="18" t="s">
        <v>50</v>
      </c>
      <c r="E121" s="18">
        <v>68.44</v>
      </c>
      <c r="F121" s="18">
        <v>205.85</v>
      </c>
      <c r="G121" s="18">
        <v>58.08</v>
      </c>
      <c r="H121" s="18">
        <v>0</v>
      </c>
      <c r="I121" s="18" t="s">
        <v>349</v>
      </c>
      <c r="J121" s="18" t="s">
        <v>347</v>
      </c>
      <c r="K121" s="18">
        <v>29.44</v>
      </c>
    </row>
    <row r="122" spans="1:11" x14ac:dyDescent="0.3">
      <c r="A122" s="21">
        <v>1238</v>
      </c>
      <c r="B122" s="21" t="s">
        <v>168</v>
      </c>
      <c r="C122" s="21" t="s">
        <v>5</v>
      </c>
      <c r="D122" s="21" t="s">
        <v>42</v>
      </c>
      <c r="E122" s="21">
        <v>99.61</v>
      </c>
      <c r="F122" s="21">
        <v>424484.41</v>
      </c>
      <c r="G122" s="21">
        <v>43126.86</v>
      </c>
      <c r="H122" s="21">
        <v>0</v>
      </c>
      <c r="I122" s="21" t="s">
        <v>346</v>
      </c>
      <c r="J122" s="21" t="s">
        <v>347</v>
      </c>
      <c r="K122" s="21">
        <v>14.87</v>
      </c>
    </row>
    <row r="123" spans="1:11" ht="27.6" x14ac:dyDescent="0.3">
      <c r="A123" s="18">
        <v>1238</v>
      </c>
      <c r="B123" s="18" t="s">
        <v>168</v>
      </c>
      <c r="C123" s="18" t="s">
        <v>5</v>
      </c>
      <c r="D123" s="18" t="s">
        <v>50</v>
      </c>
      <c r="E123" s="18">
        <v>2.08</v>
      </c>
      <c r="F123" s="18">
        <v>0.15</v>
      </c>
      <c r="G123" s="18">
        <v>1.83</v>
      </c>
      <c r="H123" s="18">
        <v>0</v>
      </c>
      <c r="I123" s="18" t="s">
        <v>358</v>
      </c>
      <c r="J123" s="18" t="s">
        <v>347</v>
      </c>
      <c r="K123" s="18">
        <v>39.86</v>
      </c>
    </row>
    <row r="124" spans="1:11" ht="27.6" x14ac:dyDescent="0.3">
      <c r="A124" s="21">
        <v>9</v>
      </c>
      <c r="B124" s="21" t="s">
        <v>413</v>
      </c>
      <c r="C124" s="21" t="s">
        <v>1</v>
      </c>
      <c r="D124" s="21" t="s">
        <v>37</v>
      </c>
      <c r="E124" s="21">
        <v>100</v>
      </c>
      <c r="F124" s="21">
        <v>139466.21</v>
      </c>
      <c r="G124" s="21">
        <v>16511.189999999999</v>
      </c>
      <c r="H124" s="21">
        <v>0</v>
      </c>
      <c r="I124" s="21" t="s">
        <v>348</v>
      </c>
      <c r="J124" s="21" t="s">
        <v>347</v>
      </c>
      <c r="K124" s="21">
        <v>21.9</v>
      </c>
    </row>
    <row r="125" spans="1:11" x14ac:dyDescent="0.3">
      <c r="A125" s="21">
        <v>9</v>
      </c>
      <c r="B125" s="21" t="s">
        <v>414</v>
      </c>
      <c r="C125" s="21" t="s">
        <v>1</v>
      </c>
      <c r="D125" s="21" t="s">
        <v>42</v>
      </c>
      <c r="E125" s="21">
        <v>100</v>
      </c>
      <c r="F125" s="21">
        <v>616534.72</v>
      </c>
      <c r="G125" s="21">
        <v>129195.83</v>
      </c>
      <c r="H125" s="21">
        <v>0</v>
      </c>
      <c r="I125" s="21" t="s">
        <v>346</v>
      </c>
      <c r="J125" s="21" t="s">
        <v>347</v>
      </c>
      <c r="K125" s="21">
        <v>17.5</v>
      </c>
    </row>
    <row r="126" spans="1:11" ht="27.6" x14ac:dyDescent="0.3">
      <c r="A126" s="18">
        <v>9</v>
      </c>
      <c r="B126" s="18" t="s">
        <v>49</v>
      </c>
      <c r="C126" s="18" t="s">
        <v>1</v>
      </c>
      <c r="D126" s="18" t="s">
        <v>37</v>
      </c>
      <c r="E126" s="18">
        <v>99.34</v>
      </c>
      <c r="F126" s="18">
        <v>2630.31</v>
      </c>
      <c r="G126" s="18">
        <v>100.79</v>
      </c>
      <c r="H126" s="18">
        <v>0</v>
      </c>
      <c r="I126" s="18" t="s">
        <v>348</v>
      </c>
      <c r="J126" s="18" t="s">
        <v>347</v>
      </c>
      <c r="K126" s="18">
        <v>24.1</v>
      </c>
    </row>
    <row r="127" spans="1:11" ht="27.6" x14ac:dyDescent="0.3">
      <c r="A127" s="21">
        <v>9</v>
      </c>
      <c r="B127" s="21" t="s">
        <v>415</v>
      </c>
      <c r="C127" s="21" t="s">
        <v>1</v>
      </c>
      <c r="D127" s="21" t="s">
        <v>62</v>
      </c>
      <c r="E127" s="21">
        <v>99.99</v>
      </c>
      <c r="F127" s="21">
        <v>485942.47</v>
      </c>
      <c r="G127" s="21">
        <v>7462.98</v>
      </c>
      <c r="H127" s="21">
        <v>0</v>
      </c>
      <c r="I127" s="21" t="s">
        <v>346</v>
      </c>
      <c r="J127" s="21" t="s">
        <v>347</v>
      </c>
      <c r="K127" s="21">
        <v>18.920000000000002</v>
      </c>
    </row>
    <row r="128" spans="1:11" ht="27.6" x14ac:dyDescent="0.3">
      <c r="A128" s="18">
        <v>9</v>
      </c>
      <c r="B128" s="18" t="s">
        <v>416</v>
      </c>
      <c r="C128" s="18" t="s">
        <v>1</v>
      </c>
      <c r="D128" s="18" t="s">
        <v>62</v>
      </c>
      <c r="E128" s="18">
        <v>100</v>
      </c>
      <c r="F128" s="18">
        <v>944497.38</v>
      </c>
      <c r="G128" s="18">
        <v>412161.99</v>
      </c>
      <c r="H128" s="18">
        <v>0</v>
      </c>
      <c r="I128" s="18" t="s">
        <v>346</v>
      </c>
      <c r="J128" s="18" t="s">
        <v>347</v>
      </c>
      <c r="K128" s="18">
        <v>17.3</v>
      </c>
    </row>
    <row r="129" spans="1:11" ht="27.6" x14ac:dyDescent="0.3">
      <c r="A129" s="21">
        <v>9</v>
      </c>
      <c r="B129" s="21" t="s">
        <v>61</v>
      </c>
      <c r="C129" s="21" t="s">
        <v>1</v>
      </c>
      <c r="D129" s="21" t="s">
        <v>62</v>
      </c>
      <c r="E129" s="21">
        <v>0</v>
      </c>
      <c r="F129" s="21">
        <v>0</v>
      </c>
      <c r="G129" s="21">
        <v>0</v>
      </c>
      <c r="H129" s="21">
        <v>0</v>
      </c>
      <c r="I129" s="21" t="s">
        <v>358</v>
      </c>
      <c r="J129" s="21" t="s">
        <v>347</v>
      </c>
      <c r="K129" s="21">
        <v>37.340000000000003</v>
      </c>
    </row>
    <row r="130" spans="1:11" x14ac:dyDescent="0.3">
      <c r="A130" s="21">
        <v>9</v>
      </c>
      <c r="B130" s="21" t="s">
        <v>396</v>
      </c>
      <c r="C130" s="21" t="s">
        <v>3</v>
      </c>
      <c r="D130" s="21" t="s">
        <v>27</v>
      </c>
      <c r="E130" s="21">
        <v>98.79</v>
      </c>
      <c r="F130" s="21">
        <v>19073.830000000002</v>
      </c>
      <c r="G130" s="21">
        <v>1451.45</v>
      </c>
      <c r="H130" s="21">
        <v>0</v>
      </c>
      <c r="I130" s="21" t="s">
        <v>349</v>
      </c>
      <c r="J130" s="21" t="s">
        <v>347</v>
      </c>
      <c r="K130" s="21">
        <v>27.25</v>
      </c>
    </row>
    <row r="131" spans="1:11" ht="27.6" x14ac:dyDescent="0.3">
      <c r="A131" s="18">
        <v>9</v>
      </c>
      <c r="B131" s="18" t="s">
        <v>396</v>
      </c>
      <c r="C131" s="18" t="s">
        <v>3</v>
      </c>
      <c r="D131" s="18" t="s">
        <v>126</v>
      </c>
      <c r="E131" s="18">
        <v>99.84</v>
      </c>
      <c r="F131" s="18">
        <v>16610.150000000001</v>
      </c>
      <c r="G131" s="18">
        <v>1097.54</v>
      </c>
      <c r="H131" s="18">
        <v>0</v>
      </c>
      <c r="I131" s="18" t="s">
        <v>356</v>
      </c>
      <c r="J131" s="18" t="s">
        <v>347</v>
      </c>
      <c r="K131" s="18">
        <v>32.659999999999997</v>
      </c>
    </row>
    <row r="132" spans="1:11" x14ac:dyDescent="0.3">
      <c r="A132" s="21">
        <v>9</v>
      </c>
      <c r="B132" s="21" t="s">
        <v>396</v>
      </c>
      <c r="C132" s="21" t="s">
        <v>3</v>
      </c>
      <c r="D132" s="21" t="s">
        <v>42</v>
      </c>
      <c r="E132" s="21">
        <v>95.59</v>
      </c>
      <c r="F132" s="21">
        <v>502.5</v>
      </c>
      <c r="G132" s="21">
        <v>34.53</v>
      </c>
      <c r="H132" s="21">
        <v>0</v>
      </c>
      <c r="I132" s="21" t="s">
        <v>349</v>
      </c>
      <c r="J132" s="21" t="s">
        <v>347</v>
      </c>
      <c r="K132" s="21">
        <v>28.94</v>
      </c>
    </row>
    <row r="133" spans="1:11" ht="27.6" x14ac:dyDescent="0.3">
      <c r="A133" s="18">
        <v>9</v>
      </c>
      <c r="B133" s="18" t="s">
        <v>397</v>
      </c>
      <c r="C133" s="18" t="s">
        <v>3</v>
      </c>
      <c r="D133" s="18" t="s">
        <v>62</v>
      </c>
      <c r="E133" s="18">
        <v>99.93</v>
      </c>
      <c r="F133" s="18">
        <v>169591.83</v>
      </c>
      <c r="G133" s="18">
        <v>14979.86</v>
      </c>
      <c r="H133" s="18">
        <v>0</v>
      </c>
      <c r="I133" s="18" t="s">
        <v>348</v>
      </c>
      <c r="J133" s="18" t="s">
        <v>347</v>
      </c>
      <c r="K133" s="18">
        <v>20</v>
      </c>
    </row>
    <row r="134" spans="1:11" ht="27.6" x14ac:dyDescent="0.3">
      <c r="A134" s="21">
        <v>9</v>
      </c>
      <c r="B134" s="21" t="s">
        <v>138</v>
      </c>
      <c r="C134" s="21" t="s">
        <v>3</v>
      </c>
      <c r="D134" s="21" t="s">
        <v>62</v>
      </c>
      <c r="E134" s="21">
        <v>99.39</v>
      </c>
      <c r="F134" s="21">
        <v>42334.11</v>
      </c>
      <c r="G134" s="21">
        <v>1681.75</v>
      </c>
      <c r="H134" s="21">
        <v>0</v>
      </c>
      <c r="I134" s="21" t="s">
        <v>348</v>
      </c>
      <c r="J134" s="21" t="s">
        <v>347</v>
      </c>
      <c r="K134" s="21">
        <v>21.1</v>
      </c>
    </row>
    <row r="135" spans="1:11" ht="27.6" x14ac:dyDescent="0.3">
      <c r="A135" s="21">
        <v>9</v>
      </c>
      <c r="B135" s="21" t="s">
        <v>398</v>
      </c>
      <c r="C135" s="21" t="s">
        <v>3</v>
      </c>
      <c r="D135" s="21" t="s">
        <v>37</v>
      </c>
      <c r="E135" s="21">
        <v>98.88</v>
      </c>
      <c r="F135" s="21">
        <v>549.41</v>
      </c>
      <c r="G135" s="21">
        <v>44.06</v>
      </c>
      <c r="H135" s="21">
        <v>0</v>
      </c>
      <c r="I135" s="21" t="s">
        <v>356</v>
      </c>
      <c r="J135" s="21" t="s">
        <v>347</v>
      </c>
      <c r="K135" s="21">
        <v>33.9</v>
      </c>
    </row>
    <row r="136" spans="1:11" ht="27.6" x14ac:dyDescent="0.3">
      <c r="A136" s="18">
        <v>9</v>
      </c>
      <c r="B136" s="18" t="s">
        <v>398</v>
      </c>
      <c r="C136" s="18" t="s">
        <v>3</v>
      </c>
      <c r="D136" s="18" t="s">
        <v>62</v>
      </c>
      <c r="E136" s="18">
        <v>99.91</v>
      </c>
      <c r="F136" s="18">
        <v>343855.51</v>
      </c>
      <c r="G136" s="18">
        <v>12075.96</v>
      </c>
      <c r="H136" s="18">
        <v>0</v>
      </c>
      <c r="I136" s="18" t="s">
        <v>348</v>
      </c>
      <c r="J136" s="18" t="s">
        <v>347</v>
      </c>
      <c r="K136" s="18">
        <v>22.9</v>
      </c>
    </row>
    <row r="137" spans="1:11" ht="27.6" x14ac:dyDescent="0.3">
      <c r="A137" s="21">
        <v>9</v>
      </c>
      <c r="B137" s="21" t="s">
        <v>122</v>
      </c>
      <c r="C137" s="21" t="s">
        <v>3</v>
      </c>
      <c r="D137" s="21" t="s">
        <v>62</v>
      </c>
      <c r="E137" s="21">
        <v>99.9</v>
      </c>
      <c r="F137" s="21">
        <v>138412.16</v>
      </c>
      <c r="G137" s="21">
        <v>5766.07</v>
      </c>
      <c r="H137" s="21">
        <v>0</v>
      </c>
      <c r="I137" s="21" t="s">
        <v>348</v>
      </c>
      <c r="J137" s="21" t="s">
        <v>347</v>
      </c>
      <c r="K137" s="21">
        <v>21.5</v>
      </c>
    </row>
    <row r="138" spans="1:11" ht="27.6" x14ac:dyDescent="0.3">
      <c r="A138" s="18">
        <v>9</v>
      </c>
      <c r="B138" s="18" t="s">
        <v>399</v>
      </c>
      <c r="C138" s="18" t="s">
        <v>3</v>
      </c>
      <c r="D138" s="18" t="s">
        <v>62</v>
      </c>
      <c r="E138" s="18">
        <v>99.95</v>
      </c>
      <c r="F138" s="18">
        <v>365928.61</v>
      </c>
      <c r="G138" s="18">
        <v>8928.9</v>
      </c>
      <c r="H138" s="18">
        <v>0</v>
      </c>
      <c r="I138" s="18" t="s">
        <v>348</v>
      </c>
      <c r="J138" s="18" t="s">
        <v>347</v>
      </c>
      <c r="K138" s="18">
        <v>21.2</v>
      </c>
    </row>
    <row r="139" spans="1:11" x14ac:dyDescent="0.3">
      <c r="A139" s="21">
        <v>10</v>
      </c>
      <c r="B139" s="21" t="s">
        <v>417</v>
      </c>
      <c r="C139" s="21" t="s">
        <v>1</v>
      </c>
      <c r="D139" s="21" t="s">
        <v>42</v>
      </c>
      <c r="E139" s="21">
        <v>100</v>
      </c>
      <c r="F139" s="21">
        <v>407119.01</v>
      </c>
      <c r="G139" s="21">
        <v>13292.5</v>
      </c>
      <c r="H139" s="21">
        <v>0</v>
      </c>
      <c r="I139" s="21" t="s">
        <v>348</v>
      </c>
      <c r="J139" s="21" t="s">
        <v>347</v>
      </c>
      <c r="K139" s="21">
        <v>21.32</v>
      </c>
    </row>
    <row r="140" spans="1:11" ht="27.6" x14ac:dyDescent="0.3">
      <c r="A140" s="18">
        <v>10</v>
      </c>
      <c r="B140" s="18" t="s">
        <v>418</v>
      </c>
      <c r="C140" s="18" t="s">
        <v>1</v>
      </c>
      <c r="D140" s="18" t="s">
        <v>62</v>
      </c>
      <c r="E140" s="18">
        <v>99.99</v>
      </c>
      <c r="F140" s="18">
        <v>842818.28</v>
      </c>
      <c r="G140" s="18">
        <v>45929.11</v>
      </c>
      <c r="H140" s="18">
        <v>0</v>
      </c>
      <c r="I140" s="18" t="s">
        <v>346</v>
      </c>
      <c r="J140" s="18" t="s">
        <v>347</v>
      </c>
      <c r="K140" s="18">
        <v>16.53</v>
      </c>
    </row>
    <row r="141" spans="1:11" ht="27.6" x14ac:dyDescent="0.3">
      <c r="A141" s="21">
        <v>10</v>
      </c>
      <c r="B141" s="21" t="s">
        <v>419</v>
      </c>
      <c r="C141" s="21" t="s">
        <v>1</v>
      </c>
      <c r="D141" s="21" t="s">
        <v>62</v>
      </c>
      <c r="E141" s="21">
        <v>99.88</v>
      </c>
      <c r="F141" s="21">
        <v>261465.44</v>
      </c>
      <c r="G141" s="21">
        <v>2479.5</v>
      </c>
      <c r="H141" s="21">
        <v>0</v>
      </c>
      <c r="I141" s="21" t="s">
        <v>346</v>
      </c>
      <c r="J141" s="21" t="s">
        <v>347</v>
      </c>
      <c r="K141" s="21">
        <v>16.07</v>
      </c>
    </row>
    <row r="142" spans="1:11" ht="27.6" x14ac:dyDescent="0.3">
      <c r="A142" s="21">
        <v>10</v>
      </c>
      <c r="B142" s="21" t="s">
        <v>420</v>
      </c>
      <c r="C142" s="21" t="s">
        <v>1</v>
      </c>
      <c r="D142" s="21" t="s">
        <v>62</v>
      </c>
      <c r="E142" s="21">
        <v>97.81</v>
      </c>
      <c r="F142" s="21">
        <v>15993.37</v>
      </c>
      <c r="G142" s="21">
        <v>114.61</v>
      </c>
      <c r="H142" s="21">
        <v>0</v>
      </c>
      <c r="I142" s="21" t="s">
        <v>349</v>
      </c>
      <c r="J142" s="21" t="s">
        <v>347</v>
      </c>
      <c r="K142" s="21">
        <v>25.21</v>
      </c>
    </row>
    <row r="143" spans="1:11" ht="27.6" x14ac:dyDescent="0.3">
      <c r="A143" s="18">
        <v>10</v>
      </c>
      <c r="B143" s="18" t="s">
        <v>64</v>
      </c>
      <c r="C143" s="18" t="s">
        <v>1</v>
      </c>
      <c r="D143" s="18" t="s">
        <v>62</v>
      </c>
      <c r="E143" s="18">
        <v>0.12</v>
      </c>
      <c r="F143" s="18">
        <v>525.33000000000004</v>
      </c>
      <c r="G143" s="18">
        <v>808.71</v>
      </c>
      <c r="H143" s="18">
        <v>0</v>
      </c>
      <c r="I143" s="18" t="s">
        <v>358</v>
      </c>
      <c r="J143" s="18" t="s">
        <v>347</v>
      </c>
      <c r="K143" s="18">
        <v>36.770000000000003</v>
      </c>
    </row>
    <row r="144" spans="1:11" ht="27.6" x14ac:dyDescent="0.3">
      <c r="A144" s="21">
        <v>10</v>
      </c>
      <c r="B144" s="21" t="s">
        <v>421</v>
      </c>
      <c r="C144" s="21" t="s">
        <v>1</v>
      </c>
      <c r="D144" s="21" t="s">
        <v>39</v>
      </c>
      <c r="E144" s="21">
        <v>89.84</v>
      </c>
      <c r="F144" s="21">
        <v>1119.6300000000001</v>
      </c>
      <c r="G144" s="21">
        <v>13.77</v>
      </c>
      <c r="H144" s="21">
        <v>0</v>
      </c>
      <c r="I144" s="21" t="s">
        <v>349</v>
      </c>
      <c r="J144" s="21" t="s">
        <v>347</v>
      </c>
      <c r="K144" s="21">
        <v>26.91</v>
      </c>
    </row>
    <row r="145" spans="1:11" x14ac:dyDescent="0.3">
      <c r="A145" s="18">
        <v>10</v>
      </c>
      <c r="B145" s="18" t="s">
        <v>422</v>
      </c>
      <c r="C145" s="18" t="s">
        <v>1</v>
      </c>
      <c r="D145" s="18" t="s">
        <v>42</v>
      </c>
      <c r="E145" s="18">
        <v>99.99</v>
      </c>
      <c r="F145" s="18">
        <v>357848.27</v>
      </c>
      <c r="G145" s="18">
        <v>7784.35</v>
      </c>
      <c r="H145" s="18">
        <v>0</v>
      </c>
      <c r="I145" s="18" t="s">
        <v>348</v>
      </c>
      <c r="J145" s="18" t="s">
        <v>347</v>
      </c>
      <c r="K145" s="18">
        <v>24.38</v>
      </c>
    </row>
    <row r="146" spans="1:11" x14ac:dyDescent="0.3">
      <c r="A146" s="21">
        <v>10</v>
      </c>
      <c r="B146" s="21" t="s">
        <v>26</v>
      </c>
      <c r="C146" s="21" t="s">
        <v>1</v>
      </c>
      <c r="D146" s="21" t="s">
        <v>27</v>
      </c>
      <c r="E146" s="21">
        <v>0</v>
      </c>
      <c r="F146" s="21">
        <v>0</v>
      </c>
      <c r="G146" s="21">
        <v>0</v>
      </c>
      <c r="H146" s="21">
        <v>0</v>
      </c>
      <c r="I146" s="21" t="s">
        <v>358</v>
      </c>
      <c r="J146" s="21" t="s">
        <v>347</v>
      </c>
      <c r="K146" s="21">
        <v>38.979999999999997</v>
      </c>
    </row>
    <row r="147" spans="1:11" ht="27.6" x14ac:dyDescent="0.3">
      <c r="A147" s="21">
        <v>10</v>
      </c>
      <c r="B147" s="21" t="s">
        <v>423</v>
      </c>
      <c r="C147" s="21" t="s">
        <v>1</v>
      </c>
      <c r="D147" s="21" t="s">
        <v>50</v>
      </c>
      <c r="E147" s="21">
        <v>62.97</v>
      </c>
      <c r="F147" s="21">
        <v>6159.5</v>
      </c>
      <c r="G147" s="21">
        <v>357.34</v>
      </c>
      <c r="H147" s="21">
        <v>0</v>
      </c>
      <c r="I147" s="21" t="s">
        <v>348</v>
      </c>
      <c r="J147" s="21" t="s">
        <v>347</v>
      </c>
      <c r="K147" s="21">
        <v>21.93</v>
      </c>
    </row>
    <row r="148" spans="1:11" ht="27.6" x14ac:dyDescent="0.3">
      <c r="A148" s="18">
        <v>10</v>
      </c>
      <c r="B148" s="18" t="s">
        <v>424</v>
      </c>
      <c r="C148" s="18" t="s">
        <v>1</v>
      </c>
      <c r="D148" s="18" t="s">
        <v>50</v>
      </c>
      <c r="E148" s="18">
        <v>42.32</v>
      </c>
      <c r="F148" s="18">
        <v>61.63</v>
      </c>
      <c r="G148" s="18">
        <v>4.5</v>
      </c>
      <c r="H148" s="18">
        <v>0</v>
      </c>
      <c r="I148" s="18" t="s">
        <v>356</v>
      </c>
      <c r="J148" s="18" t="s">
        <v>347</v>
      </c>
      <c r="K148" s="18">
        <v>32.68</v>
      </c>
    </row>
    <row r="149" spans="1:11" ht="27.6" x14ac:dyDescent="0.3">
      <c r="A149" s="21">
        <v>10</v>
      </c>
      <c r="B149" s="21" t="s">
        <v>425</v>
      </c>
      <c r="C149" s="21" t="s">
        <v>1</v>
      </c>
      <c r="D149" s="21" t="s">
        <v>50</v>
      </c>
      <c r="E149" s="21">
        <v>21.34</v>
      </c>
      <c r="F149" s="21">
        <v>16.09</v>
      </c>
      <c r="G149" s="21">
        <v>2.79</v>
      </c>
      <c r="H149" s="21">
        <v>0</v>
      </c>
      <c r="I149" s="21" t="s">
        <v>356</v>
      </c>
      <c r="J149" s="21" t="s">
        <v>347</v>
      </c>
      <c r="K149" s="21">
        <v>34.979999999999997</v>
      </c>
    </row>
    <row r="150" spans="1:11" ht="27.6" x14ac:dyDescent="0.3">
      <c r="A150" s="18">
        <v>10</v>
      </c>
      <c r="B150" s="18" t="s">
        <v>426</v>
      </c>
      <c r="C150" s="18" t="s">
        <v>1</v>
      </c>
      <c r="D150" s="18" t="s">
        <v>50</v>
      </c>
      <c r="E150" s="18">
        <v>95.47</v>
      </c>
      <c r="F150" s="18">
        <v>3585.54</v>
      </c>
      <c r="G150" s="18">
        <v>223.98</v>
      </c>
      <c r="H150" s="18">
        <v>0</v>
      </c>
      <c r="I150" s="18" t="s">
        <v>348</v>
      </c>
      <c r="J150" s="18" t="s">
        <v>347</v>
      </c>
      <c r="K150" s="18">
        <v>22.74</v>
      </c>
    </row>
    <row r="151" spans="1:11" ht="27.6" x14ac:dyDescent="0.3">
      <c r="A151" s="21">
        <v>10</v>
      </c>
      <c r="B151" s="21" t="s">
        <v>427</v>
      </c>
      <c r="C151" s="21" t="s">
        <v>1</v>
      </c>
      <c r="D151" s="21" t="s">
        <v>39</v>
      </c>
      <c r="E151" s="21">
        <v>98.07</v>
      </c>
      <c r="F151" s="21">
        <v>4040.73</v>
      </c>
      <c r="G151" s="21">
        <v>66.58</v>
      </c>
      <c r="H151" s="21">
        <v>0</v>
      </c>
      <c r="I151" s="21" t="s">
        <v>348</v>
      </c>
      <c r="J151" s="21" t="s">
        <v>347</v>
      </c>
      <c r="K151" s="21">
        <v>21.01</v>
      </c>
    </row>
    <row r="152" spans="1:11" ht="27.6" x14ac:dyDescent="0.3">
      <c r="A152" s="21">
        <v>10</v>
      </c>
      <c r="B152" s="21" t="s">
        <v>428</v>
      </c>
      <c r="C152" s="21" t="s">
        <v>1</v>
      </c>
      <c r="D152" s="21" t="s">
        <v>37</v>
      </c>
      <c r="E152" s="21">
        <v>95.19</v>
      </c>
      <c r="F152" s="21">
        <v>1431.11</v>
      </c>
      <c r="G152" s="21">
        <v>19.41</v>
      </c>
      <c r="H152" s="21">
        <v>0</v>
      </c>
      <c r="I152" s="21" t="s">
        <v>349</v>
      </c>
      <c r="J152" s="21" t="s">
        <v>347</v>
      </c>
      <c r="K152" s="21">
        <v>25.05</v>
      </c>
    </row>
    <row r="153" spans="1:11" ht="27.6" x14ac:dyDescent="0.3">
      <c r="A153" s="18">
        <v>10</v>
      </c>
      <c r="B153" s="18" t="s">
        <v>65</v>
      </c>
      <c r="C153" s="18" t="s">
        <v>1</v>
      </c>
      <c r="D153" s="18" t="s">
        <v>62</v>
      </c>
      <c r="E153" s="18">
        <v>1.19</v>
      </c>
      <c r="F153" s="18">
        <v>223.22</v>
      </c>
      <c r="G153" s="18">
        <v>23.84</v>
      </c>
      <c r="H153" s="18">
        <v>0</v>
      </c>
      <c r="I153" s="18" t="s">
        <v>356</v>
      </c>
      <c r="J153" s="18" t="s">
        <v>347</v>
      </c>
      <c r="K153" s="18">
        <v>33.869999999999997</v>
      </c>
    </row>
    <row r="154" spans="1:11" ht="27.6" x14ac:dyDescent="0.3">
      <c r="A154" s="21">
        <v>10</v>
      </c>
      <c r="B154" s="21" t="s">
        <v>429</v>
      </c>
      <c r="C154" s="21" t="s">
        <v>1</v>
      </c>
      <c r="D154" s="21" t="s">
        <v>62</v>
      </c>
      <c r="E154" s="21">
        <v>97.15</v>
      </c>
      <c r="F154" s="21">
        <v>10883.29</v>
      </c>
      <c r="G154" s="21">
        <v>66.34</v>
      </c>
      <c r="H154" s="21">
        <v>0</v>
      </c>
      <c r="I154" s="21" t="s">
        <v>348</v>
      </c>
      <c r="J154" s="21" t="s">
        <v>347</v>
      </c>
      <c r="K154" s="21">
        <v>21.81</v>
      </c>
    </row>
    <row r="155" spans="1:11" x14ac:dyDescent="0.3">
      <c r="A155" s="18">
        <v>10</v>
      </c>
      <c r="B155" s="18" t="s">
        <v>430</v>
      </c>
      <c r="C155" s="18" t="s">
        <v>1</v>
      </c>
      <c r="D155" s="18" t="s">
        <v>42</v>
      </c>
      <c r="E155" s="18">
        <v>99.92</v>
      </c>
      <c r="F155" s="18">
        <v>83023.05</v>
      </c>
      <c r="G155" s="18">
        <v>1689.7</v>
      </c>
      <c r="H155" s="18">
        <v>0</v>
      </c>
      <c r="I155" s="18" t="s">
        <v>348</v>
      </c>
      <c r="J155" s="18" t="s">
        <v>347</v>
      </c>
      <c r="K155" s="18">
        <v>20.5</v>
      </c>
    </row>
    <row r="156" spans="1:11" x14ac:dyDescent="0.3">
      <c r="A156" s="21">
        <v>10</v>
      </c>
      <c r="B156" s="21" t="s">
        <v>56</v>
      </c>
      <c r="C156" s="21" t="s">
        <v>1</v>
      </c>
      <c r="D156" s="21" t="s">
        <v>27</v>
      </c>
      <c r="E156" s="21">
        <v>95.24</v>
      </c>
      <c r="F156" s="21">
        <v>26461.33</v>
      </c>
      <c r="G156" s="21">
        <v>48.93</v>
      </c>
      <c r="H156" s="21">
        <v>0</v>
      </c>
      <c r="I156" s="21" t="s">
        <v>346</v>
      </c>
      <c r="J156" s="21" t="s">
        <v>347</v>
      </c>
      <c r="K156" s="21">
        <v>19.739999999999998</v>
      </c>
    </row>
    <row r="157" spans="1:11" ht="27.6" x14ac:dyDescent="0.3">
      <c r="A157" s="21">
        <v>10</v>
      </c>
      <c r="B157" s="21" t="s">
        <v>56</v>
      </c>
      <c r="C157" s="21" t="s">
        <v>1</v>
      </c>
      <c r="D157" s="21" t="s">
        <v>50</v>
      </c>
      <c r="E157" s="21">
        <v>0</v>
      </c>
      <c r="F157" s="21">
        <v>0</v>
      </c>
      <c r="G157" s="21">
        <v>0</v>
      </c>
      <c r="H157" s="21">
        <v>0</v>
      </c>
      <c r="I157" s="21" t="s">
        <v>358</v>
      </c>
      <c r="J157" s="21" t="s">
        <v>347</v>
      </c>
      <c r="K157" s="21">
        <v>39.93</v>
      </c>
    </row>
    <row r="158" spans="1:11" ht="27.6" x14ac:dyDescent="0.3">
      <c r="A158" s="18">
        <v>10</v>
      </c>
      <c r="B158" s="18" t="s">
        <v>431</v>
      </c>
      <c r="C158" s="18" t="s">
        <v>1</v>
      </c>
      <c r="D158" s="18" t="s">
        <v>62</v>
      </c>
      <c r="E158" s="18">
        <v>99.99</v>
      </c>
      <c r="F158" s="18">
        <v>720949.24</v>
      </c>
      <c r="G158" s="18">
        <v>19305</v>
      </c>
      <c r="H158" s="18">
        <v>0</v>
      </c>
      <c r="I158" s="18" t="s">
        <v>346</v>
      </c>
      <c r="J158" s="18" t="s">
        <v>347</v>
      </c>
      <c r="K158" s="18">
        <v>15.44</v>
      </c>
    </row>
    <row r="159" spans="1:11" ht="27.6" x14ac:dyDescent="0.3">
      <c r="A159" s="21">
        <v>10</v>
      </c>
      <c r="B159" s="21" t="s">
        <v>432</v>
      </c>
      <c r="C159" s="21" t="s">
        <v>1</v>
      </c>
      <c r="D159" s="21" t="s">
        <v>62</v>
      </c>
      <c r="E159" s="21">
        <v>99.18</v>
      </c>
      <c r="F159" s="21">
        <v>9226.3799999999992</v>
      </c>
      <c r="G159" s="21">
        <v>63</v>
      </c>
      <c r="H159" s="21">
        <v>0</v>
      </c>
      <c r="I159" s="21" t="s">
        <v>348</v>
      </c>
      <c r="J159" s="21" t="s">
        <v>347</v>
      </c>
      <c r="K159" s="21">
        <v>22.45</v>
      </c>
    </row>
    <row r="160" spans="1:11" ht="27.6" x14ac:dyDescent="0.3">
      <c r="A160" s="18">
        <v>10</v>
      </c>
      <c r="B160" s="18" t="s">
        <v>383</v>
      </c>
      <c r="C160" s="18" t="s">
        <v>2</v>
      </c>
      <c r="D160" s="18" t="s">
        <v>62</v>
      </c>
      <c r="E160" s="18">
        <v>62.56</v>
      </c>
      <c r="F160" s="18">
        <v>2675.04</v>
      </c>
      <c r="G160" s="18">
        <v>18.7</v>
      </c>
      <c r="H160" s="18">
        <v>0</v>
      </c>
      <c r="I160" s="18" t="s">
        <v>356</v>
      </c>
      <c r="J160" s="18" t="s">
        <v>347</v>
      </c>
      <c r="K160" s="18">
        <v>30</v>
      </c>
    </row>
    <row r="161" spans="1:11" ht="27.6" x14ac:dyDescent="0.3">
      <c r="A161" s="21">
        <v>10</v>
      </c>
      <c r="B161" s="21" t="s">
        <v>384</v>
      </c>
      <c r="C161" s="21" t="s">
        <v>2</v>
      </c>
      <c r="D161" s="21" t="s">
        <v>62</v>
      </c>
      <c r="E161" s="21">
        <v>98.96</v>
      </c>
      <c r="F161" s="21">
        <v>34040.559999999998</v>
      </c>
      <c r="G161" s="21">
        <v>216.4</v>
      </c>
      <c r="H161" s="21">
        <v>0</v>
      </c>
      <c r="I161" s="21" t="s">
        <v>349</v>
      </c>
      <c r="J161" s="21" t="s">
        <v>347</v>
      </c>
      <c r="K161" s="21">
        <v>25</v>
      </c>
    </row>
    <row r="162" spans="1:11" ht="27.6" x14ac:dyDescent="0.3">
      <c r="A162" s="21">
        <v>10</v>
      </c>
      <c r="B162" s="21" t="s">
        <v>385</v>
      </c>
      <c r="C162" s="21" t="s">
        <v>2</v>
      </c>
      <c r="D162" s="21" t="s">
        <v>62</v>
      </c>
      <c r="E162" s="21">
        <v>52.59</v>
      </c>
      <c r="F162" s="21">
        <v>2481.02</v>
      </c>
      <c r="G162" s="21">
        <v>18.079999999999998</v>
      </c>
      <c r="H162" s="21">
        <v>0</v>
      </c>
      <c r="I162" s="21" t="s">
        <v>356</v>
      </c>
      <c r="J162" s="21" t="s">
        <v>347</v>
      </c>
      <c r="K162" s="21">
        <v>30</v>
      </c>
    </row>
    <row r="163" spans="1:11" ht="27.6" x14ac:dyDescent="0.3">
      <c r="A163" s="18">
        <v>10</v>
      </c>
      <c r="B163" s="18" t="s">
        <v>386</v>
      </c>
      <c r="C163" s="18" t="s">
        <v>2</v>
      </c>
      <c r="D163" s="18" t="s">
        <v>62</v>
      </c>
      <c r="E163" s="18">
        <v>97.1</v>
      </c>
      <c r="F163" s="18">
        <v>12021.7</v>
      </c>
      <c r="G163" s="18">
        <v>59.07</v>
      </c>
      <c r="H163" s="18">
        <v>0</v>
      </c>
      <c r="I163" s="18" t="s">
        <v>348</v>
      </c>
      <c r="J163" s="18" t="s">
        <v>347</v>
      </c>
      <c r="K163" s="18">
        <v>23</v>
      </c>
    </row>
    <row r="164" spans="1:11" ht="27.6" x14ac:dyDescent="0.3">
      <c r="A164" s="21">
        <v>10</v>
      </c>
      <c r="B164" s="21" t="s">
        <v>387</v>
      </c>
      <c r="C164" s="21" t="s">
        <v>2</v>
      </c>
      <c r="D164" s="21" t="s">
        <v>62</v>
      </c>
      <c r="E164" s="21">
        <v>96.97</v>
      </c>
      <c r="F164" s="21">
        <v>714187.65</v>
      </c>
      <c r="G164" s="21">
        <v>1867.38</v>
      </c>
      <c r="H164" s="21">
        <v>0</v>
      </c>
      <c r="I164" s="21" t="s">
        <v>348</v>
      </c>
      <c r="J164" s="21" t="s">
        <v>347</v>
      </c>
      <c r="K164" s="21">
        <v>22</v>
      </c>
    </row>
    <row r="165" spans="1:11" ht="27.6" x14ac:dyDescent="0.3">
      <c r="A165" s="18">
        <v>10</v>
      </c>
      <c r="B165" s="18" t="s">
        <v>388</v>
      </c>
      <c r="C165" s="18" t="s">
        <v>2</v>
      </c>
      <c r="D165" s="18" t="s">
        <v>62</v>
      </c>
      <c r="E165" s="18">
        <v>14.01</v>
      </c>
      <c r="F165" s="18">
        <v>1467.93</v>
      </c>
      <c r="G165" s="18">
        <v>15.46</v>
      </c>
      <c r="H165" s="18">
        <v>0</v>
      </c>
      <c r="I165" s="18" t="s">
        <v>349</v>
      </c>
      <c r="J165" s="18" t="s">
        <v>347</v>
      </c>
      <c r="K165" s="18">
        <v>28</v>
      </c>
    </row>
    <row r="166" spans="1:11" ht="27.6" x14ac:dyDescent="0.3">
      <c r="A166" s="21">
        <v>10</v>
      </c>
      <c r="B166" s="21" t="s">
        <v>389</v>
      </c>
      <c r="C166" s="21" t="s">
        <v>2</v>
      </c>
      <c r="D166" s="21" t="s">
        <v>62</v>
      </c>
      <c r="E166" s="21">
        <v>99.95</v>
      </c>
      <c r="F166" s="21">
        <v>896737.84</v>
      </c>
      <c r="G166" s="21">
        <v>15848.63</v>
      </c>
      <c r="H166" s="21">
        <v>0</v>
      </c>
      <c r="I166" s="21" t="s">
        <v>348</v>
      </c>
      <c r="J166" s="21" t="s">
        <v>347</v>
      </c>
      <c r="K166" s="21">
        <v>22</v>
      </c>
    </row>
    <row r="167" spans="1:11" ht="27.6" x14ac:dyDescent="0.3">
      <c r="A167" s="18">
        <v>10</v>
      </c>
      <c r="B167" s="18" t="s">
        <v>148</v>
      </c>
      <c r="C167" s="18" t="s">
        <v>2</v>
      </c>
      <c r="D167" s="18" t="s">
        <v>62</v>
      </c>
      <c r="E167" s="18">
        <v>1.61</v>
      </c>
      <c r="F167" s="18">
        <v>643.57000000000005</v>
      </c>
      <c r="G167" s="18">
        <v>35.21</v>
      </c>
      <c r="H167" s="18">
        <v>0</v>
      </c>
      <c r="I167" s="18" t="s">
        <v>349</v>
      </c>
      <c r="J167" s="18" t="s">
        <v>347</v>
      </c>
      <c r="K167" s="18">
        <v>29</v>
      </c>
    </row>
    <row r="168" spans="1:11" ht="27.6" x14ac:dyDescent="0.3">
      <c r="A168" s="21">
        <v>10</v>
      </c>
      <c r="B168" s="21" t="s">
        <v>149</v>
      </c>
      <c r="C168" s="21" t="s">
        <v>2</v>
      </c>
      <c r="D168" s="21" t="s">
        <v>62</v>
      </c>
      <c r="E168" s="21">
        <v>0</v>
      </c>
      <c r="F168" s="21">
        <v>0</v>
      </c>
      <c r="G168" s="21">
        <v>0</v>
      </c>
      <c r="H168" s="21">
        <v>0</v>
      </c>
      <c r="I168" s="21" t="s">
        <v>358</v>
      </c>
      <c r="J168" s="21" t="s">
        <v>347</v>
      </c>
      <c r="K168" s="21">
        <v>36.94</v>
      </c>
    </row>
    <row r="169" spans="1:11" ht="27.6" x14ac:dyDescent="0.3">
      <c r="A169" s="21">
        <v>10</v>
      </c>
      <c r="B169" s="21" t="s">
        <v>66</v>
      </c>
      <c r="C169" s="21" t="s">
        <v>1</v>
      </c>
      <c r="D169" s="21" t="s">
        <v>62</v>
      </c>
      <c r="E169" s="21">
        <v>1.9</v>
      </c>
      <c r="F169" s="21">
        <v>104.82</v>
      </c>
      <c r="G169" s="21">
        <v>18.05</v>
      </c>
      <c r="H169" s="21">
        <v>0</v>
      </c>
      <c r="I169" s="21" t="s">
        <v>356</v>
      </c>
      <c r="J169" s="21" t="s">
        <v>347</v>
      </c>
      <c r="K169" s="21">
        <v>34.479999999999997</v>
      </c>
    </row>
    <row r="170" spans="1:11" ht="27.6" x14ac:dyDescent="0.3">
      <c r="A170" s="18">
        <v>10</v>
      </c>
      <c r="B170" s="18" t="s">
        <v>433</v>
      </c>
      <c r="C170" s="18" t="s">
        <v>1</v>
      </c>
      <c r="D170" s="18" t="s">
        <v>62</v>
      </c>
      <c r="E170" s="18">
        <v>99.98</v>
      </c>
      <c r="F170" s="18">
        <v>902589.86</v>
      </c>
      <c r="G170" s="18">
        <v>18565.400000000001</v>
      </c>
      <c r="H170" s="18">
        <v>0</v>
      </c>
      <c r="I170" s="18" t="s">
        <v>346</v>
      </c>
      <c r="J170" s="18" t="s">
        <v>347</v>
      </c>
      <c r="K170" s="18">
        <v>15.05</v>
      </c>
    </row>
    <row r="171" spans="1:11" ht="27.6" x14ac:dyDescent="0.3">
      <c r="A171" s="21">
        <v>10</v>
      </c>
      <c r="B171" s="21" t="s">
        <v>434</v>
      </c>
      <c r="C171" s="21" t="s">
        <v>1</v>
      </c>
      <c r="D171" s="21" t="s">
        <v>50</v>
      </c>
      <c r="E171" s="21">
        <v>93.76</v>
      </c>
      <c r="F171" s="21">
        <v>25839.88</v>
      </c>
      <c r="G171" s="21">
        <v>405.86</v>
      </c>
      <c r="H171" s="21">
        <v>0</v>
      </c>
      <c r="I171" s="21" t="s">
        <v>348</v>
      </c>
      <c r="J171" s="21" t="s">
        <v>347</v>
      </c>
      <c r="K171" s="21">
        <v>24.36</v>
      </c>
    </row>
    <row r="172" spans="1:11" ht="27.6" x14ac:dyDescent="0.3">
      <c r="A172" s="18">
        <v>10</v>
      </c>
      <c r="B172" s="18" t="s">
        <v>57</v>
      </c>
      <c r="C172" s="18" t="s">
        <v>1</v>
      </c>
      <c r="D172" s="18" t="s">
        <v>50</v>
      </c>
      <c r="E172" s="18">
        <v>1.98</v>
      </c>
      <c r="F172" s="18">
        <v>1.93</v>
      </c>
      <c r="G172" s="18">
        <v>1.86</v>
      </c>
      <c r="H172" s="18">
        <v>0</v>
      </c>
      <c r="I172" s="18" t="s">
        <v>358</v>
      </c>
      <c r="J172" s="18" t="s">
        <v>347</v>
      </c>
      <c r="K172" s="18">
        <v>35.15</v>
      </c>
    </row>
    <row r="173" spans="1:11" ht="27.6" x14ac:dyDescent="0.3">
      <c r="A173" s="21">
        <v>10</v>
      </c>
      <c r="B173" s="21" t="s">
        <v>435</v>
      </c>
      <c r="C173" s="21" t="s">
        <v>1</v>
      </c>
      <c r="D173" s="21" t="s">
        <v>50</v>
      </c>
      <c r="E173" s="21">
        <v>61.72</v>
      </c>
      <c r="F173" s="21">
        <v>221.05</v>
      </c>
      <c r="G173" s="21">
        <v>5.12</v>
      </c>
      <c r="H173" s="21">
        <v>0</v>
      </c>
      <c r="I173" s="21" t="s">
        <v>356</v>
      </c>
      <c r="J173" s="21" t="s">
        <v>347</v>
      </c>
      <c r="K173" s="21">
        <v>34.79</v>
      </c>
    </row>
    <row r="174" spans="1:11" ht="27.6" x14ac:dyDescent="0.3">
      <c r="A174" s="21">
        <v>10</v>
      </c>
      <c r="B174" s="21" t="s">
        <v>58</v>
      </c>
      <c r="C174" s="21" t="s">
        <v>1</v>
      </c>
      <c r="D174" s="21" t="s">
        <v>50</v>
      </c>
      <c r="E174" s="21">
        <v>0</v>
      </c>
      <c r="F174" s="21">
        <v>0</v>
      </c>
      <c r="G174" s="21">
        <v>0</v>
      </c>
      <c r="H174" s="21">
        <v>0</v>
      </c>
      <c r="I174" s="21" t="s">
        <v>358</v>
      </c>
      <c r="J174" s="21" t="s">
        <v>347</v>
      </c>
      <c r="K174" s="21">
        <v>39.96</v>
      </c>
    </row>
    <row r="175" spans="1:11" x14ac:dyDescent="0.3">
      <c r="A175" s="18">
        <v>10</v>
      </c>
      <c r="B175" s="18" t="s">
        <v>436</v>
      </c>
      <c r="C175" s="18" t="s">
        <v>1</v>
      </c>
      <c r="D175" s="18" t="s">
        <v>42</v>
      </c>
      <c r="E175" s="18">
        <v>100</v>
      </c>
      <c r="F175" s="18">
        <v>589429.91</v>
      </c>
      <c r="G175" s="18">
        <v>22754.58</v>
      </c>
      <c r="H175" s="18">
        <v>0</v>
      </c>
      <c r="I175" s="18" t="s">
        <v>348</v>
      </c>
      <c r="J175" s="18" t="s">
        <v>347</v>
      </c>
      <c r="K175" s="18">
        <v>20.25</v>
      </c>
    </row>
    <row r="176" spans="1:11" ht="27.6" x14ac:dyDescent="0.3">
      <c r="A176" s="21">
        <v>10</v>
      </c>
      <c r="B176" s="21" t="s">
        <v>436</v>
      </c>
      <c r="C176" s="21" t="s">
        <v>1</v>
      </c>
      <c r="D176" s="21" t="s">
        <v>50</v>
      </c>
      <c r="E176" s="21">
        <v>19.82</v>
      </c>
      <c r="F176" s="21">
        <v>5.7</v>
      </c>
      <c r="G176" s="21">
        <v>2.66</v>
      </c>
      <c r="H176" s="21">
        <v>0</v>
      </c>
      <c r="I176" s="21" t="s">
        <v>358</v>
      </c>
      <c r="J176" s="21" t="s">
        <v>347</v>
      </c>
      <c r="K176" s="21">
        <v>36.61</v>
      </c>
    </row>
    <row r="177" spans="1:11" ht="27.6" x14ac:dyDescent="0.3">
      <c r="A177" s="18">
        <v>10</v>
      </c>
      <c r="B177" s="18" t="s">
        <v>437</v>
      </c>
      <c r="C177" s="18" t="s">
        <v>1</v>
      </c>
      <c r="D177" s="18" t="s">
        <v>50</v>
      </c>
      <c r="E177" s="18">
        <v>37.03</v>
      </c>
      <c r="F177" s="18">
        <v>203.76</v>
      </c>
      <c r="G177" s="18">
        <v>7.65</v>
      </c>
      <c r="H177" s="18">
        <v>0</v>
      </c>
      <c r="I177" s="18" t="s">
        <v>348</v>
      </c>
      <c r="J177" s="18" t="s">
        <v>347</v>
      </c>
      <c r="K177" s="18">
        <v>24.47</v>
      </c>
    </row>
    <row r="178" spans="1:11" x14ac:dyDescent="0.3">
      <c r="A178" s="21">
        <v>10</v>
      </c>
      <c r="B178" s="21" t="s">
        <v>30</v>
      </c>
      <c r="C178" s="21" t="s">
        <v>1</v>
      </c>
      <c r="D178" s="21" t="s">
        <v>27</v>
      </c>
      <c r="E178" s="21">
        <v>0</v>
      </c>
      <c r="F178" s="21">
        <v>0</v>
      </c>
      <c r="G178" s="21">
        <v>0</v>
      </c>
      <c r="H178" s="21">
        <v>0</v>
      </c>
      <c r="I178" s="21" t="s">
        <v>358</v>
      </c>
      <c r="J178" s="21" t="s">
        <v>347</v>
      </c>
      <c r="K178" s="21">
        <v>38.42</v>
      </c>
    </row>
    <row r="179" spans="1:11" ht="27.6" x14ac:dyDescent="0.3">
      <c r="A179" s="21">
        <v>10</v>
      </c>
      <c r="B179" s="21" t="s">
        <v>30</v>
      </c>
      <c r="C179" s="21" t="s">
        <v>1</v>
      </c>
      <c r="D179" s="21" t="s">
        <v>50</v>
      </c>
      <c r="E179" s="21">
        <v>99.52</v>
      </c>
      <c r="F179" s="21">
        <v>67392.990000000005</v>
      </c>
      <c r="G179" s="21">
        <v>2879.26</v>
      </c>
      <c r="H179" s="21">
        <v>0</v>
      </c>
      <c r="I179" s="21" t="s">
        <v>348</v>
      </c>
      <c r="J179" s="21" t="s">
        <v>347</v>
      </c>
      <c r="K179" s="21">
        <v>20.72</v>
      </c>
    </row>
    <row r="180" spans="1:11" ht="27.6" x14ac:dyDescent="0.3">
      <c r="A180" s="18">
        <v>10</v>
      </c>
      <c r="B180" s="18" t="s">
        <v>438</v>
      </c>
      <c r="C180" s="18" t="s">
        <v>1</v>
      </c>
      <c r="D180" s="18" t="s">
        <v>62</v>
      </c>
      <c r="E180" s="18">
        <v>99.32</v>
      </c>
      <c r="F180" s="18">
        <v>136343.34</v>
      </c>
      <c r="G180" s="18">
        <v>1107.1199999999999</v>
      </c>
      <c r="H180" s="18">
        <v>0</v>
      </c>
      <c r="I180" s="18" t="s">
        <v>346</v>
      </c>
      <c r="J180" s="18" t="s">
        <v>347</v>
      </c>
      <c r="K180" s="18">
        <v>14.33</v>
      </c>
    </row>
    <row r="181" spans="1:11" ht="27.6" x14ac:dyDescent="0.3">
      <c r="A181" s="21">
        <v>10</v>
      </c>
      <c r="B181" s="21" t="s">
        <v>439</v>
      </c>
      <c r="C181" s="21" t="s">
        <v>1</v>
      </c>
      <c r="D181" s="21" t="s">
        <v>39</v>
      </c>
      <c r="E181" s="21">
        <v>99.99</v>
      </c>
      <c r="F181" s="21">
        <v>135375.82999999999</v>
      </c>
      <c r="G181" s="21">
        <v>486.32</v>
      </c>
      <c r="H181" s="21">
        <v>0</v>
      </c>
      <c r="I181" s="21" t="s">
        <v>349</v>
      </c>
      <c r="J181" s="21" t="s">
        <v>347</v>
      </c>
      <c r="K181" s="21">
        <v>25.11</v>
      </c>
    </row>
    <row r="182" spans="1:11" ht="27.6" x14ac:dyDescent="0.3">
      <c r="A182" s="18">
        <v>10</v>
      </c>
      <c r="B182" s="18" t="s">
        <v>440</v>
      </c>
      <c r="C182" s="18" t="s">
        <v>1</v>
      </c>
      <c r="D182" s="18" t="s">
        <v>62</v>
      </c>
      <c r="E182" s="18">
        <v>95.5</v>
      </c>
      <c r="F182" s="18">
        <v>15251.74</v>
      </c>
      <c r="G182" s="18">
        <v>188.6</v>
      </c>
      <c r="H182" s="18">
        <v>0</v>
      </c>
      <c r="I182" s="18" t="s">
        <v>348</v>
      </c>
      <c r="J182" s="18" t="s">
        <v>347</v>
      </c>
      <c r="K182" s="18">
        <v>22.07</v>
      </c>
    </row>
    <row r="183" spans="1:11" ht="27.6" x14ac:dyDescent="0.3">
      <c r="A183" s="21">
        <v>10</v>
      </c>
      <c r="B183" s="21" t="s">
        <v>441</v>
      </c>
      <c r="C183" s="21" t="s">
        <v>1</v>
      </c>
      <c r="D183" s="21" t="s">
        <v>62</v>
      </c>
      <c r="E183" s="21">
        <v>99.99</v>
      </c>
      <c r="F183" s="21">
        <v>348812.49</v>
      </c>
      <c r="G183" s="21">
        <v>7602.25</v>
      </c>
      <c r="H183" s="21">
        <v>0</v>
      </c>
      <c r="I183" s="21" t="s">
        <v>346</v>
      </c>
      <c r="J183" s="21" t="s">
        <v>347</v>
      </c>
      <c r="K183" s="21">
        <v>16.82</v>
      </c>
    </row>
    <row r="184" spans="1:11" ht="27.6" x14ac:dyDescent="0.3">
      <c r="A184" s="21">
        <v>10</v>
      </c>
      <c r="B184" s="21" t="s">
        <v>442</v>
      </c>
      <c r="C184" s="21" t="s">
        <v>1</v>
      </c>
      <c r="D184" s="21" t="s">
        <v>37</v>
      </c>
      <c r="E184" s="21">
        <v>83.32</v>
      </c>
      <c r="F184" s="21">
        <v>701.69</v>
      </c>
      <c r="G184" s="21">
        <v>5.6</v>
      </c>
      <c r="H184" s="21">
        <v>0</v>
      </c>
      <c r="I184" s="21" t="s">
        <v>348</v>
      </c>
      <c r="J184" s="21" t="s">
        <v>347</v>
      </c>
      <c r="K184" s="21">
        <v>23.25</v>
      </c>
    </row>
    <row r="185" spans="1:11" ht="27.6" x14ac:dyDescent="0.3">
      <c r="A185" s="18">
        <v>10</v>
      </c>
      <c r="B185" s="18" t="s">
        <v>67</v>
      </c>
      <c r="C185" s="18" t="s">
        <v>1</v>
      </c>
      <c r="D185" s="18" t="s">
        <v>62</v>
      </c>
      <c r="E185" s="18">
        <v>6.84</v>
      </c>
      <c r="F185" s="18">
        <v>272.62</v>
      </c>
      <c r="G185" s="18">
        <v>5.67</v>
      </c>
      <c r="H185" s="18">
        <v>0</v>
      </c>
      <c r="I185" s="18" t="s">
        <v>356</v>
      </c>
      <c r="J185" s="18" t="s">
        <v>347</v>
      </c>
      <c r="K185" s="18">
        <v>31.36</v>
      </c>
    </row>
    <row r="186" spans="1:11" ht="27.6" x14ac:dyDescent="0.3">
      <c r="A186" s="21">
        <v>10</v>
      </c>
      <c r="B186" s="21" t="s">
        <v>443</v>
      </c>
      <c r="C186" s="21" t="s">
        <v>1</v>
      </c>
      <c r="D186" s="21" t="s">
        <v>62</v>
      </c>
      <c r="E186" s="21">
        <v>97.05</v>
      </c>
      <c r="F186" s="21">
        <v>478936.83</v>
      </c>
      <c r="G186" s="21">
        <v>5099.71</v>
      </c>
      <c r="H186" s="21">
        <v>0</v>
      </c>
      <c r="I186" s="21" t="s">
        <v>346</v>
      </c>
      <c r="J186" s="21" t="s">
        <v>347</v>
      </c>
      <c r="K186" s="21">
        <v>18.02</v>
      </c>
    </row>
    <row r="187" spans="1:11" x14ac:dyDescent="0.3">
      <c r="A187" s="18">
        <v>10</v>
      </c>
      <c r="B187" s="18" t="s">
        <v>444</v>
      </c>
      <c r="C187" s="18" t="s">
        <v>1</v>
      </c>
      <c r="D187" s="18" t="s">
        <v>42</v>
      </c>
      <c r="E187" s="18">
        <v>96.2</v>
      </c>
      <c r="F187" s="18">
        <v>11691</v>
      </c>
      <c r="G187" s="18">
        <v>55.68</v>
      </c>
      <c r="H187" s="18">
        <v>0</v>
      </c>
      <c r="I187" s="18" t="s">
        <v>348</v>
      </c>
      <c r="J187" s="18" t="s">
        <v>347</v>
      </c>
      <c r="K187" s="18">
        <v>20.98</v>
      </c>
    </row>
    <row r="188" spans="1:11" x14ac:dyDescent="0.3">
      <c r="A188" s="21">
        <v>10</v>
      </c>
      <c r="B188" s="21" t="s">
        <v>445</v>
      </c>
      <c r="C188" s="21" t="s">
        <v>1</v>
      </c>
      <c r="D188" s="21" t="s">
        <v>42</v>
      </c>
      <c r="E188" s="21">
        <v>100</v>
      </c>
      <c r="F188" s="21">
        <v>287924.78999999998</v>
      </c>
      <c r="G188" s="21">
        <v>3475.69</v>
      </c>
      <c r="H188" s="21">
        <v>0</v>
      </c>
      <c r="I188" s="21" t="s">
        <v>346</v>
      </c>
      <c r="J188" s="21" t="s">
        <v>347</v>
      </c>
      <c r="K188" s="21">
        <v>16.78</v>
      </c>
    </row>
    <row r="189" spans="1:11" x14ac:dyDescent="0.3">
      <c r="A189" s="21">
        <v>10</v>
      </c>
      <c r="B189" s="21" t="s">
        <v>92</v>
      </c>
      <c r="C189" s="21" t="s">
        <v>1</v>
      </c>
      <c r="D189" s="21" t="s">
        <v>42</v>
      </c>
      <c r="E189" s="21">
        <v>29.74</v>
      </c>
      <c r="F189" s="21">
        <v>357.62</v>
      </c>
      <c r="G189" s="21">
        <v>2.2799999999999998</v>
      </c>
      <c r="H189" s="21">
        <v>0</v>
      </c>
      <c r="I189" s="21" t="s">
        <v>358</v>
      </c>
      <c r="J189" s="21" t="s">
        <v>366</v>
      </c>
      <c r="K189" s="21">
        <v>37.090000000000003</v>
      </c>
    </row>
    <row r="190" spans="1:11" ht="27.6" x14ac:dyDescent="0.3">
      <c r="A190" s="18">
        <v>10</v>
      </c>
      <c r="B190" s="18" t="s">
        <v>134</v>
      </c>
      <c r="C190" s="18" t="s">
        <v>1</v>
      </c>
      <c r="D190" s="18" t="s">
        <v>62</v>
      </c>
      <c r="E190" s="18">
        <v>99.97</v>
      </c>
      <c r="F190" s="18">
        <v>755694.18</v>
      </c>
      <c r="G190" s="18">
        <v>18638.05</v>
      </c>
      <c r="H190" s="18">
        <v>0</v>
      </c>
      <c r="I190" s="18" t="s">
        <v>346</v>
      </c>
      <c r="J190" s="18" t="s">
        <v>347</v>
      </c>
      <c r="K190" s="18">
        <v>17.600000000000001</v>
      </c>
    </row>
    <row r="191" spans="1:11" ht="27.6" x14ac:dyDescent="0.3">
      <c r="A191" s="21">
        <v>10</v>
      </c>
      <c r="B191" s="21" t="s">
        <v>446</v>
      </c>
      <c r="C191" s="21" t="s">
        <v>1</v>
      </c>
      <c r="D191" s="21" t="s">
        <v>62</v>
      </c>
      <c r="E191" s="21">
        <v>10.63</v>
      </c>
      <c r="F191" s="21">
        <v>2158.36</v>
      </c>
      <c r="G191" s="21">
        <v>14.08</v>
      </c>
      <c r="H191" s="21">
        <v>0</v>
      </c>
      <c r="I191" s="21" t="s">
        <v>348</v>
      </c>
      <c r="J191" s="21" t="s">
        <v>347</v>
      </c>
      <c r="K191" s="21">
        <v>23.14</v>
      </c>
    </row>
    <row r="192" spans="1:11" ht="27.6" x14ac:dyDescent="0.3">
      <c r="A192" s="18">
        <v>10</v>
      </c>
      <c r="B192" s="18" t="s">
        <v>447</v>
      </c>
      <c r="C192" s="18" t="s">
        <v>1</v>
      </c>
      <c r="D192" s="18" t="s">
        <v>62</v>
      </c>
      <c r="E192" s="18">
        <v>97.67</v>
      </c>
      <c r="F192" s="18">
        <v>22440.89</v>
      </c>
      <c r="G192" s="18">
        <v>111.9</v>
      </c>
      <c r="H192" s="18">
        <v>0</v>
      </c>
      <c r="I192" s="18" t="s">
        <v>349</v>
      </c>
      <c r="J192" s="18" t="s">
        <v>347</v>
      </c>
      <c r="K192" s="18">
        <v>26.98</v>
      </c>
    </row>
    <row r="193" spans="1:11" ht="27.6" x14ac:dyDescent="0.3">
      <c r="A193" s="21">
        <v>10</v>
      </c>
      <c r="B193" s="21" t="s">
        <v>448</v>
      </c>
      <c r="C193" s="21" t="s">
        <v>1</v>
      </c>
      <c r="D193" s="21" t="s">
        <v>62</v>
      </c>
      <c r="E193" s="21">
        <v>29.4</v>
      </c>
      <c r="F193" s="21">
        <v>654.04</v>
      </c>
      <c r="G193" s="21">
        <v>3.83</v>
      </c>
      <c r="H193" s="21">
        <v>0</v>
      </c>
      <c r="I193" s="21" t="s">
        <v>349</v>
      </c>
      <c r="J193" s="21" t="s">
        <v>347</v>
      </c>
      <c r="K193" s="21">
        <v>29.75</v>
      </c>
    </row>
    <row r="194" spans="1:11" ht="27.6" x14ac:dyDescent="0.3">
      <c r="A194" s="18">
        <v>10</v>
      </c>
      <c r="B194" s="18" t="s">
        <v>68</v>
      </c>
      <c r="C194" s="18" t="s">
        <v>1</v>
      </c>
      <c r="D194" s="18" t="s">
        <v>62</v>
      </c>
      <c r="E194" s="18">
        <v>0</v>
      </c>
      <c r="F194" s="18">
        <v>0</v>
      </c>
      <c r="G194" s="18">
        <v>0</v>
      </c>
      <c r="H194" s="18">
        <v>0</v>
      </c>
      <c r="I194" s="18" t="s">
        <v>358</v>
      </c>
      <c r="J194" s="18" t="s">
        <v>347</v>
      </c>
      <c r="K194" s="18">
        <v>39.979999999999997</v>
      </c>
    </row>
    <row r="195" spans="1:11" ht="27.6" x14ac:dyDescent="0.3">
      <c r="A195" s="21">
        <v>10</v>
      </c>
      <c r="B195" s="21" t="s">
        <v>449</v>
      </c>
      <c r="C195" s="21" t="s">
        <v>1</v>
      </c>
      <c r="D195" s="21" t="s">
        <v>62</v>
      </c>
      <c r="E195" s="21">
        <v>36.450000000000003</v>
      </c>
      <c r="F195" s="21">
        <v>8497.81</v>
      </c>
      <c r="G195" s="21">
        <v>34.74</v>
      </c>
      <c r="H195" s="21">
        <v>0</v>
      </c>
      <c r="I195" s="21" t="s">
        <v>349</v>
      </c>
      <c r="J195" s="21" t="s">
        <v>347</v>
      </c>
      <c r="K195" s="21">
        <v>26.23</v>
      </c>
    </row>
    <row r="196" spans="1:11" x14ac:dyDescent="0.3">
      <c r="A196" s="21">
        <v>10</v>
      </c>
      <c r="B196" s="21" t="s">
        <v>450</v>
      </c>
      <c r="C196" s="21" t="s">
        <v>1</v>
      </c>
      <c r="D196" s="21" t="s">
        <v>42</v>
      </c>
      <c r="E196" s="21">
        <v>99.95</v>
      </c>
      <c r="F196" s="21">
        <v>362753.28000000003</v>
      </c>
      <c r="G196" s="21">
        <v>5909.28</v>
      </c>
      <c r="H196" s="21">
        <v>0</v>
      </c>
      <c r="I196" s="21" t="s">
        <v>346</v>
      </c>
      <c r="J196" s="21" t="s">
        <v>347</v>
      </c>
      <c r="K196" s="21">
        <v>17.05</v>
      </c>
    </row>
    <row r="197" spans="1:11" x14ac:dyDescent="0.3">
      <c r="A197" s="18">
        <v>10</v>
      </c>
      <c r="B197" s="18" t="s">
        <v>90</v>
      </c>
      <c r="C197" s="18" t="s">
        <v>1</v>
      </c>
      <c r="D197" s="18" t="s">
        <v>42</v>
      </c>
      <c r="E197" s="18">
        <v>15.24</v>
      </c>
      <c r="F197" s="18">
        <v>15.01</v>
      </c>
      <c r="G197" s="18">
        <v>2.09</v>
      </c>
      <c r="H197" s="18">
        <v>0</v>
      </c>
      <c r="I197" s="18" t="s">
        <v>349</v>
      </c>
      <c r="J197" s="18" t="s">
        <v>366</v>
      </c>
      <c r="K197" s="18">
        <v>28.99</v>
      </c>
    </row>
    <row r="198" spans="1:11" ht="27.6" x14ac:dyDescent="0.3">
      <c r="A198" s="21">
        <v>10</v>
      </c>
      <c r="B198" s="21" t="s">
        <v>451</v>
      </c>
      <c r="C198" s="21" t="s">
        <v>1</v>
      </c>
      <c r="D198" s="21" t="s">
        <v>62</v>
      </c>
      <c r="E198" s="21">
        <v>99.99</v>
      </c>
      <c r="F198" s="21">
        <v>736896.1</v>
      </c>
      <c r="G198" s="21">
        <v>25973.7</v>
      </c>
      <c r="H198" s="21">
        <v>0</v>
      </c>
      <c r="I198" s="21" t="s">
        <v>346</v>
      </c>
      <c r="J198" s="21" t="s">
        <v>347</v>
      </c>
      <c r="K198" s="21">
        <v>14.39</v>
      </c>
    </row>
    <row r="199" spans="1:11" x14ac:dyDescent="0.3">
      <c r="A199" s="18">
        <v>10</v>
      </c>
      <c r="B199" s="18" t="s">
        <v>452</v>
      </c>
      <c r="C199" s="18" t="s">
        <v>1</v>
      </c>
      <c r="D199" s="18" t="s">
        <v>42</v>
      </c>
      <c r="E199" s="18">
        <v>99.89</v>
      </c>
      <c r="F199" s="18">
        <v>107123.55</v>
      </c>
      <c r="G199" s="18">
        <v>900.45</v>
      </c>
      <c r="H199" s="18">
        <v>0</v>
      </c>
      <c r="I199" s="18" t="s">
        <v>346</v>
      </c>
      <c r="J199" s="18" t="s">
        <v>347</v>
      </c>
      <c r="K199" s="18">
        <v>16.2</v>
      </c>
    </row>
    <row r="200" spans="1:11" ht="27.6" x14ac:dyDescent="0.3">
      <c r="A200" s="21">
        <v>10</v>
      </c>
      <c r="B200" s="21" t="s">
        <v>69</v>
      </c>
      <c r="C200" s="21" t="s">
        <v>1</v>
      </c>
      <c r="D200" s="21" t="s">
        <v>62</v>
      </c>
      <c r="E200" s="21">
        <v>0.12</v>
      </c>
      <c r="F200" s="21">
        <v>8450.18</v>
      </c>
      <c r="G200" s="21">
        <v>2343.1999999999998</v>
      </c>
      <c r="H200" s="21">
        <v>0</v>
      </c>
      <c r="I200" s="21" t="s">
        <v>356</v>
      </c>
      <c r="J200" s="21" t="s">
        <v>347</v>
      </c>
      <c r="K200" s="21">
        <v>34.090000000000003</v>
      </c>
    </row>
    <row r="201" spans="1:11" x14ac:dyDescent="0.3">
      <c r="A201" s="21">
        <v>10</v>
      </c>
      <c r="B201" s="21" t="s">
        <v>91</v>
      </c>
      <c r="C201" s="21" t="s">
        <v>1</v>
      </c>
      <c r="D201" s="21" t="s">
        <v>42</v>
      </c>
      <c r="E201" s="21">
        <v>13.64</v>
      </c>
      <c r="F201" s="21">
        <v>49.21</v>
      </c>
      <c r="G201" s="21">
        <v>2.02</v>
      </c>
      <c r="H201" s="21">
        <v>0</v>
      </c>
      <c r="I201" s="21" t="s">
        <v>356</v>
      </c>
      <c r="J201" s="21" t="s">
        <v>366</v>
      </c>
      <c r="K201" s="21">
        <v>33.92</v>
      </c>
    </row>
    <row r="202" spans="1:11" x14ac:dyDescent="0.3">
      <c r="A202" s="18">
        <v>10</v>
      </c>
      <c r="B202" s="18" t="s">
        <v>32</v>
      </c>
      <c r="C202" s="18" t="s">
        <v>1</v>
      </c>
      <c r="D202" s="18" t="s">
        <v>27</v>
      </c>
      <c r="E202" s="18">
        <v>0</v>
      </c>
      <c r="F202" s="18">
        <v>0</v>
      </c>
      <c r="G202" s="18">
        <v>0</v>
      </c>
      <c r="H202" s="18">
        <v>0</v>
      </c>
      <c r="I202" s="18" t="s">
        <v>356</v>
      </c>
      <c r="J202" s="18" t="s">
        <v>347</v>
      </c>
      <c r="K202" s="18">
        <v>33.94</v>
      </c>
    </row>
    <row r="203" spans="1:11" x14ac:dyDescent="0.3">
      <c r="A203" s="21">
        <v>10</v>
      </c>
      <c r="B203" s="21" t="s">
        <v>453</v>
      </c>
      <c r="C203" s="21" t="s">
        <v>1</v>
      </c>
      <c r="D203" s="21" t="s">
        <v>27</v>
      </c>
      <c r="E203" s="21">
        <v>99.98</v>
      </c>
      <c r="F203" s="21">
        <v>205886.16</v>
      </c>
      <c r="G203" s="21">
        <v>915.22</v>
      </c>
      <c r="H203" s="21">
        <v>0</v>
      </c>
      <c r="I203" s="21" t="s">
        <v>348</v>
      </c>
      <c r="J203" s="21" t="s">
        <v>347</v>
      </c>
      <c r="K203" s="21">
        <v>22.95</v>
      </c>
    </row>
    <row r="204" spans="1:11" ht="27.6" x14ac:dyDescent="0.3">
      <c r="A204" s="18">
        <v>10</v>
      </c>
      <c r="B204" s="18" t="s">
        <v>454</v>
      </c>
      <c r="C204" s="18" t="s">
        <v>1</v>
      </c>
      <c r="D204" s="18" t="s">
        <v>50</v>
      </c>
      <c r="E204" s="18">
        <v>63.6</v>
      </c>
      <c r="F204" s="18">
        <v>1195.8599999999999</v>
      </c>
      <c r="G204" s="18">
        <v>21.25</v>
      </c>
      <c r="H204" s="18">
        <v>0</v>
      </c>
      <c r="I204" s="18" t="s">
        <v>348</v>
      </c>
      <c r="J204" s="18" t="s">
        <v>347</v>
      </c>
      <c r="K204" s="18">
        <v>23.57</v>
      </c>
    </row>
    <row r="205" spans="1:11" x14ac:dyDescent="0.3">
      <c r="A205" s="21">
        <v>10</v>
      </c>
      <c r="B205" s="21" t="s">
        <v>33</v>
      </c>
      <c r="C205" s="21" t="s">
        <v>1</v>
      </c>
      <c r="D205" s="21" t="s">
        <v>27</v>
      </c>
      <c r="E205" s="21">
        <v>0</v>
      </c>
      <c r="F205" s="21">
        <v>0</v>
      </c>
      <c r="G205" s="21">
        <v>0</v>
      </c>
      <c r="H205" s="21">
        <v>0</v>
      </c>
      <c r="I205" s="21" t="s">
        <v>349</v>
      </c>
      <c r="J205" s="21" t="s">
        <v>347</v>
      </c>
      <c r="K205" s="21">
        <v>25.68</v>
      </c>
    </row>
    <row r="206" spans="1:11" ht="27.6" x14ac:dyDescent="0.3">
      <c r="A206" s="21">
        <v>10</v>
      </c>
      <c r="B206" s="21" t="s">
        <v>455</v>
      </c>
      <c r="C206" s="21" t="s">
        <v>1</v>
      </c>
      <c r="D206" s="21" t="s">
        <v>50</v>
      </c>
      <c r="E206" s="21">
        <v>89.07</v>
      </c>
      <c r="F206" s="21">
        <v>1226.94</v>
      </c>
      <c r="G206" s="21">
        <v>22.53</v>
      </c>
      <c r="H206" s="21">
        <v>0</v>
      </c>
      <c r="I206" s="21" t="s">
        <v>349</v>
      </c>
      <c r="J206" s="21" t="s">
        <v>347</v>
      </c>
      <c r="K206" s="21">
        <v>26.36</v>
      </c>
    </row>
    <row r="207" spans="1:11" ht="27.6" x14ac:dyDescent="0.3">
      <c r="A207" s="18">
        <v>10</v>
      </c>
      <c r="B207" s="18" t="s">
        <v>456</v>
      </c>
      <c r="C207" s="18" t="s">
        <v>1</v>
      </c>
      <c r="D207" s="18" t="s">
        <v>37</v>
      </c>
      <c r="E207" s="18">
        <v>99.3</v>
      </c>
      <c r="F207" s="18">
        <v>31872.82</v>
      </c>
      <c r="G207" s="18">
        <v>144.19999999999999</v>
      </c>
      <c r="H207" s="18">
        <v>0</v>
      </c>
      <c r="I207" s="18" t="s">
        <v>348</v>
      </c>
      <c r="J207" s="18" t="s">
        <v>347</v>
      </c>
      <c r="K207" s="18">
        <v>22.44</v>
      </c>
    </row>
    <row r="208" spans="1:11" x14ac:dyDescent="0.3">
      <c r="A208" s="21">
        <v>10</v>
      </c>
      <c r="B208" s="21" t="s">
        <v>59</v>
      </c>
      <c r="C208" s="21" t="s">
        <v>1</v>
      </c>
      <c r="D208" s="21" t="s">
        <v>27</v>
      </c>
      <c r="E208" s="21">
        <v>12.41</v>
      </c>
      <c r="F208" s="21">
        <v>95.8</v>
      </c>
      <c r="G208" s="21">
        <v>2.41</v>
      </c>
      <c r="H208" s="21">
        <v>0</v>
      </c>
      <c r="I208" s="21" t="s">
        <v>349</v>
      </c>
      <c r="J208" s="21" t="s">
        <v>347</v>
      </c>
      <c r="K208" s="21">
        <v>27.57</v>
      </c>
    </row>
    <row r="209" spans="1:11" ht="27.6" x14ac:dyDescent="0.3">
      <c r="A209" s="18">
        <v>10</v>
      </c>
      <c r="B209" s="18" t="s">
        <v>59</v>
      </c>
      <c r="C209" s="18" t="s">
        <v>1</v>
      </c>
      <c r="D209" s="18" t="s">
        <v>50</v>
      </c>
      <c r="E209" s="18">
        <v>0</v>
      </c>
      <c r="F209" s="18">
        <v>0</v>
      </c>
      <c r="G209" s="18">
        <v>0</v>
      </c>
      <c r="H209" s="18">
        <v>0</v>
      </c>
      <c r="I209" s="18" t="s">
        <v>358</v>
      </c>
      <c r="J209" s="18" t="s">
        <v>347</v>
      </c>
      <c r="K209" s="18">
        <v>39.72</v>
      </c>
    </row>
    <row r="210" spans="1:11" ht="27.6" x14ac:dyDescent="0.3">
      <c r="A210" s="21">
        <v>10</v>
      </c>
      <c r="B210" s="21" t="s">
        <v>457</v>
      </c>
      <c r="C210" s="21" t="s">
        <v>1</v>
      </c>
      <c r="D210" s="21" t="s">
        <v>50</v>
      </c>
      <c r="E210" s="21">
        <v>72.760000000000005</v>
      </c>
      <c r="F210" s="21">
        <v>2469.0700000000002</v>
      </c>
      <c r="G210" s="21">
        <v>23.98</v>
      </c>
      <c r="H210" s="21">
        <v>0</v>
      </c>
      <c r="I210" s="21" t="s">
        <v>349</v>
      </c>
      <c r="J210" s="21" t="s">
        <v>347</v>
      </c>
      <c r="K210" s="21">
        <v>25</v>
      </c>
    </row>
    <row r="211" spans="1:11" ht="27.6" x14ac:dyDescent="0.3">
      <c r="A211" s="21">
        <v>10</v>
      </c>
      <c r="B211" s="21" t="s">
        <v>458</v>
      </c>
      <c r="C211" s="21" t="s">
        <v>1</v>
      </c>
      <c r="D211" s="21" t="s">
        <v>62</v>
      </c>
      <c r="E211" s="21">
        <v>97.34</v>
      </c>
      <c r="F211" s="21">
        <v>18325.34</v>
      </c>
      <c r="G211" s="21">
        <v>21.98</v>
      </c>
      <c r="H211" s="21">
        <v>0</v>
      </c>
      <c r="I211" s="21" t="s">
        <v>349</v>
      </c>
      <c r="J211" s="21" t="s">
        <v>347</v>
      </c>
      <c r="K211" s="21">
        <v>29.98</v>
      </c>
    </row>
    <row r="212" spans="1:11" x14ac:dyDescent="0.3">
      <c r="A212" s="18">
        <v>10</v>
      </c>
      <c r="B212" s="18" t="s">
        <v>459</v>
      </c>
      <c r="C212" s="18" t="s">
        <v>1</v>
      </c>
      <c r="D212" s="18" t="s">
        <v>42</v>
      </c>
      <c r="E212" s="18">
        <v>100</v>
      </c>
      <c r="F212" s="18">
        <v>820805.93</v>
      </c>
      <c r="G212" s="18">
        <v>104575.76</v>
      </c>
      <c r="H212" s="18">
        <v>0</v>
      </c>
      <c r="I212" s="18" t="s">
        <v>346</v>
      </c>
      <c r="J212" s="18" t="s">
        <v>347</v>
      </c>
      <c r="K212" s="18">
        <v>14.1</v>
      </c>
    </row>
    <row r="213" spans="1:11" ht="27.6" x14ac:dyDescent="0.3">
      <c r="A213" s="21">
        <v>10</v>
      </c>
      <c r="B213" s="21" t="s">
        <v>70</v>
      </c>
      <c r="C213" s="21" t="s">
        <v>1</v>
      </c>
      <c r="D213" s="21" t="s">
        <v>62</v>
      </c>
      <c r="E213" s="21">
        <v>0.11</v>
      </c>
      <c r="F213" s="21">
        <v>305.85000000000002</v>
      </c>
      <c r="G213" s="21">
        <v>17</v>
      </c>
      <c r="H213" s="21">
        <v>0</v>
      </c>
      <c r="I213" s="21" t="s">
        <v>356</v>
      </c>
      <c r="J213" s="21" t="s">
        <v>347</v>
      </c>
      <c r="K213" s="21">
        <v>33.46</v>
      </c>
    </row>
    <row r="214" spans="1:11" ht="27.6" x14ac:dyDescent="0.3">
      <c r="A214" s="18">
        <v>10</v>
      </c>
      <c r="B214" s="18" t="s">
        <v>460</v>
      </c>
      <c r="C214" s="18" t="s">
        <v>1</v>
      </c>
      <c r="D214" s="18" t="s">
        <v>62</v>
      </c>
      <c r="E214" s="18">
        <v>100</v>
      </c>
      <c r="F214" s="18">
        <v>896002.81</v>
      </c>
      <c r="G214" s="18">
        <v>43271.37</v>
      </c>
      <c r="H214" s="18">
        <v>0</v>
      </c>
      <c r="I214" s="18" t="s">
        <v>346</v>
      </c>
      <c r="J214" s="18" t="s">
        <v>347</v>
      </c>
      <c r="K214" s="18">
        <v>16.29</v>
      </c>
    </row>
    <row r="215" spans="1:11" ht="27.6" x14ac:dyDescent="0.3">
      <c r="A215" s="21">
        <v>10</v>
      </c>
      <c r="B215" s="21" t="s">
        <v>71</v>
      </c>
      <c r="C215" s="21" t="s">
        <v>1</v>
      </c>
      <c r="D215" s="21" t="s">
        <v>62</v>
      </c>
      <c r="E215" s="21">
        <v>0.31</v>
      </c>
      <c r="F215" s="21">
        <v>267.58999999999997</v>
      </c>
      <c r="G215" s="21">
        <v>44.4</v>
      </c>
      <c r="H215" s="21">
        <v>0</v>
      </c>
      <c r="I215" s="21" t="s">
        <v>356</v>
      </c>
      <c r="J215" s="21" t="s">
        <v>347</v>
      </c>
      <c r="K215" s="21">
        <v>32.07</v>
      </c>
    </row>
    <row r="216" spans="1:11" x14ac:dyDescent="0.3">
      <c r="A216" s="21">
        <v>10</v>
      </c>
      <c r="B216" s="21" t="s">
        <v>461</v>
      </c>
      <c r="C216" s="21" t="s">
        <v>1</v>
      </c>
      <c r="D216" s="21" t="s">
        <v>42</v>
      </c>
      <c r="E216" s="21">
        <v>91.3</v>
      </c>
      <c r="F216" s="21">
        <v>723.5</v>
      </c>
      <c r="G216" s="21">
        <v>7.45</v>
      </c>
      <c r="H216" s="21">
        <v>0</v>
      </c>
      <c r="I216" s="21" t="s">
        <v>356</v>
      </c>
      <c r="J216" s="21" t="s">
        <v>347</v>
      </c>
      <c r="K216" s="21">
        <v>31.05</v>
      </c>
    </row>
    <row r="217" spans="1:11" ht="27.6" x14ac:dyDescent="0.3">
      <c r="A217" s="18">
        <v>10</v>
      </c>
      <c r="B217" s="18" t="s">
        <v>72</v>
      </c>
      <c r="C217" s="18" t="s">
        <v>1</v>
      </c>
      <c r="D217" s="18" t="s">
        <v>62</v>
      </c>
      <c r="E217" s="18">
        <v>0.12</v>
      </c>
      <c r="F217" s="18">
        <v>2505.2600000000002</v>
      </c>
      <c r="G217" s="18">
        <v>4001.77</v>
      </c>
      <c r="H217" s="18">
        <v>0</v>
      </c>
      <c r="I217" s="18" t="s">
        <v>356</v>
      </c>
      <c r="J217" s="18" t="s">
        <v>347</v>
      </c>
      <c r="K217" s="18">
        <v>33.6</v>
      </c>
    </row>
    <row r="218" spans="1:11" ht="27.6" x14ac:dyDescent="0.3">
      <c r="A218" s="21">
        <v>12</v>
      </c>
      <c r="B218" s="21" t="s">
        <v>462</v>
      </c>
      <c r="C218" s="21" t="s">
        <v>1</v>
      </c>
      <c r="D218" s="21" t="s">
        <v>50</v>
      </c>
      <c r="E218" s="21">
        <v>95.25</v>
      </c>
      <c r="F218" s="21">
        <v>50266.93</v>
      </c>
      <c r="G218" s="21">
        <v>520.91</v>
      </c>
      <c r="H218" s="21">
        <v>0</v>
      </c>
      <c r="I218" s="21" t="s">
        <v>349</v>
      </c>
      <c r="J218" s="21" t="s">
        <v>347</v>
      </c>
      <c r="K218" s="21">
        <v>29.05</v>
      </c>
    </row>
    <row r="219" spans="1:11" x14ac:dyDescent="0.3">
      <c r="A219" s="18">
        <v>12</v>
      </c>
      <c r="B219" s="18" t="s">
        <v>463</v>
      </c>
      <c r="C219" s="18" t="s">
        <v>1</v>
      </c>
      <c r="D219" s="18" t="s">
        <v>27</v>
      </c>
      <c r="E219" s="18">
        <v>75.75</v>
      </c>
      <c r="F219" s="18">
        <v>37619.980000000003</v>
      </c>
      <c r="G219" s="18">
        <v>482.84</v>
      </c>
      <c r="H219" s="18">
        <v>0</v>
      </c>
      <c r="I219" s="18" t="s">
        <v>348</v>
      </c>
      <c r="J219" s="18" t="s">
        <v>347</v>
      </c>
      <c r="K219" s="18">
        <v>23.72</v>
      </c>
    </row>
    <row r="220" spans="1:11" ht="27.6" x14ac:dyDescent="0.3">
      <c r="A220" s="21">
        <v>12</v>
      </c>
      <c r="B220" s="21" t="s">
        <v>464</v>
      </c>
      <c r="C220" s="21" t="s">
        <v>1</v>
      </c>
      <c r="D220" s="21" t="s">
        <v>50</v>
      </c>
      <c r="E220" s="21">
        <v>96.35</v>
      </c>
      <c r="F220" s="21">
        <v>62738.3</v>
      </c>
      <c r="G220" s="21">
        <v>816.59</v>
      </c>
      <c r="H220" s="21">
        <v>0</v>
      </c>
      <c r="I220" s="21" t="s">
        <v>358</v>
      </c>
      <c r="J220" s="21" t="s">
        <v>347</v>
      </c>
      <c r="K220" s="21">
        <v>37.9</v>
      </c>
    </row>
    <row r="221" spans="1:11" ht="27.6" x14ac:dyDescent="0.3">
      <c r="A221" s="18">
        <v>12</v>
      </c>
      <c r="B221" s="18" t="s">
        <v>465</v>
      </c>
      <c r="C221" s="18" t="s">
        <v>1</v>
      </c>
      <c r="D221" s="18" t="s">
        <v>50</v>
      </c>
      <c r="E221" s="18">
        <v>15.31</v>
      </c>
      <c r="F221" s="18">
        <v>58.94</v>
      </c>
      <c r="G221" s="18">
        <v>5.62</v>
      </c>
      <c r="H221" s="18">
        <v>0</v>
      </c>
      <c r="I221" s="18" t="s">
        <v>358</v>
      </c>
      <c r="J221" s="18" t="s">
        <v>347</v>
      </c>
      <c r="K221" s="18">
        <v>36.01</v>
      </c>
    </row>
    <row r="222" spans="1:11" ht="27.6" x14ac:dyDescent="0.3">
      <c r="A222" s="21">
        <v>12</v>
      </c>
      <c r="B222" s="21" t="s">
        <v>466</v>
      </c>
      <c r="C222" s="21" t="s">
        <v>1</v>
      </c>
      <c r="D222" s="21" t="s">
        <v>50</v>
      </c>
      <c r="E222" s="21">
        <v>49.73</v>
      </c>
      <c r="F222" s="21">
        <v>792.69</v>
      </c>
      <c r="G222" s="21">
        <v>32.049999999999997</v>
      </c>
      <c r="H222" s="21">
        <v>0</v>
      </c>
      <c r="I222" s="21" t="s">
        <v>349</v>
      </c>
      <c r="J222" s="21" t="s">
        <v>347</v>
      </c>
      <c r="K222" s="21">
        <v>26.04</v>
      </c>
    </row>
    <row r="223" spans="1:11" x14ac:dyDescent="0.3">
      <c r="A223" s="21">
        <v>12</v>
      </c>
      <c r="B223" s="21" t="s">
        <v>467</v>
      </c>
      <c r="C223" s="21" t="s">
        <v>1</v>
      </c>
      <c r="D223" s="21" t="s">
        <v>27</v>
      </c>
      <c r="E223" s="21">
        <v>75.510000000000005</v>
      </c>
      <c r="F223" s="21">
        <v>5277.15</v>
      </c>
      <c r="G223" s="21">
        <v>33.6</v>
      </c>
      <c r="H223" s="21">
        <v>0</v>
      </c>
      <c r="I223" s="21" t="s">
        <v>349</v>
      </c>
      <c r="J223" s="21" t="s">
        <v>347</v>
      </c>
      <c r="K223" s="21">
        <v>29.58</v>
      </c>
    </row>
    <row r="224" spans="1:11" x14ac:dyDescent="0.3">
      <c r="A224" s="18">
        <v>12</v>
      </c>
      <c r="B224" s="18" t="s">
        <v>468</v>
      </c>
      <c r="C224" s="18" t="s">
        <v>1</v>
      </c>
      <c r="D224" s="18" t="s">
        <v>27</v>
      </c>
      <c r="E224" s="18">
        <v>92.86</v>
      </c>
      <c r="F224" s="18">
        <v>27384.23</v>
      </c>
      <c r="G224" s="18">
        <v>892.69</v>
      </c>
      <c r="H224" s="18">
        <v>0</v>
      </c>
      <c r="I224" s="18" t="s">
        <v>348</v>
      </c>
      <c r="J224" s="18" t="s">
        <v>347</v>
      </c>
      <c r="K224" s="18">
        <v>22.54</v>
      </c>
    </row>
    <row r="225" spans="1:11" ht="27.6" x14ac:dyDescent="0.3">
      <c r="A225" s="21">
        <v>12</v>
      </c>
      <c r="B225" s="21" t="s">
        <v>469</v>
      </c>
      <c r="C225" s="21" t="s">
        <v>1</v>
      </c>
      <c r="D225" s="21" t="s">
        <v>50</v>
      </c>
      <c r="E225" s="21">
        <v>79.5</v>
      </c>
      <c r="F225" s="21">
        <v>219.17</v>
      </c>
      <c r="G225" s="21">
        <v>20.83</v>
      </c>
      <c r="H225" s="21">
        <v>0</v>
      </c>
      <c r="I225" s="21" t="s">
        <v>356</v>
      </c>
      <c r="J225" s="21" t="s">
        <v>347</v>
      </c>
      <c r="K225" s="21">
        <v>31.1</v>
      </c>
    </row>
    <row r="226" spans="1:11" ht="27.6" x14ac:dyDescent="0.3">
      <c r="A226" s="18">
        <v>12</v>
      </c>
      <c r="B226" s="18" t="s">
        <v>470</v>
      </c>
      <c r="C226" s="18" t="s">
        <v>1</v>
      </c>
      <c r="D226" s="18" t="s">
        <v>50</v>
      </c>
      <c r="E226" s="18">
        <v>99.34</v>
      </c>
      <c r="F226" s="18">
        <v>508114.01</v>
      </c>
      <c r="G226" s="18">
        <v>37540.71</v>
      </c>
      <c r="H226" s="18">
        <v>0</v>
      </c>
      <c r="I226" s="18" t="s">
        <v>348</v>
      </c>
      <c r="J226" s="18" t="s">
        <v>347</v>
      </c>
      <c r="K226" s="18">
        <v>20.21</v>
      </c>
    </row>
    <row r="227" spans="1:11" ht="27.6" x14ac:dyDescent="0.3">
      <c r="A227" s="21">
        <v>12</v>
      </c>
      <c r="B227" s="21" t="s">
        <v>471</v>
      </c>
      <c r="C227" s="21" t="s">
        <v>1</v>
      </c>
      <c r="D227" s="21" t="s">
        <v>50</v>
      </c>
      <c r="E227" s="21">
        <v>90.62</v>
      </c>
      <c r="F227" s="21">
        <v>746.86</v>
      </c>
      <c r="G227" s="21">
        <v>37.549999999999997</v>
      </c>
      <c r="H227" s="21">
        <v>0</v>
      </c>
      <c r="I227" s="21" t="s">
        <v>349</v>
      </c>
      <c r="J227" s="21" t="s">
        <v>347</v>
      </c>
      <c r="K227" s="21">
        <v>26.43</v>
      </c>
    </row>
    <row r="228" spans="1:11" ht="27.6" x14ac:dyDescent="0.3">
      <c r="A228" s="21">
        <v>12</v>
      </c>
      <c r="B228" s="21" t="s">
        <v>472</v>
      </c>
      <c r="C228" s="21" t="s">
        <v>1</v>
      </c>
      <c r="D228" s="21" t="s">
        <v>50</v>
      </c>
      <c r="E228" s="21">
        <v>17.09</v>
      </c>
      <c r="F228" s="21">
        <v>11.11</v>
      </c>
      <c r="G228" s="21">
        <v>2.23</v>
      </c>
      <c r="H228" s="21">
        <v>0</v>
      </c>
      <c r="I228" s="21" t="s">
        <v>356</v>
      </c>
      <c r="J228" s="21" t="s">
        <v>347</v>
      </c>
      <c r="K228" s="21">
        <v>34.409999999999997</v>
      </c>
    </row>
    <row r="229" spans="1:11" ht="27.6" x14ac:dyDescent="0.3">
      <c r="A229" s="18">
        <v>12</v>
      </c>
      <c r="B229" s="18" t="s">
        <v>473</v>
      </c>
      <c r="C229" s="18" t="s">
        <v>1</v>
      </c>
      <c r="D229" s="18" t="s">
        <v>50</v>
      </c>
      <c r="E229" s="18">
        <v>79.489999999999995</v>
      </c>
      <c r="F229" s="18">
        <v>27450.51</v>
      </c>
      <c r="G229" s="18">
        <v>305.83</v>
      </c>
      <c r="H229" s="18">
        <v>0</v>
      </c>
      <c r="I229" s="18" t="s">
        <v>349</v>
      </c>
      <c r="J229" s="18" t="s">
        <v>347</v>
      </c>
      <c r="K229" s="18">
        <v>27.72</v>
      </c>
    </row>
    <row r="230" spans="1:11" ht="27.6" x14ac:dyDescent="0.3">
      <c r="A230" s="21">
        <v>12</v>
      </c>
      <c r="B230" s="21" t="s">
        <v>474</v>
      </c>
      <c r="C230" s="21" t="s">
        <v>1</v>
      </c>
      <c r="D230" s="21" t="s">
        <v>50</v>
      </c>
      <c r="E230" s="21">
        <v>24.15</v>
      </c>
      <c r="F230" s="21">
        <v>417.29</v>
      </c>
      <c r="G230" s="21">
        <v>30.13</v>
      </c>
      <c r="H230" s="21">
        <v>0</v>
      </c>
      <c r="I230" s="21" t="s">
        <v>349</v>
      </c>
      <c r="J230" s="21" t="s">
        <v>347</v>
      </c>
      <c r="K230" s="21">
        <v>26.89</v>
      </c>
    </row>
    <row r="231" spans="1:11" ht="27.6" x14ac:dyDescent="0.3">
      <c r="A231" s="18">
        <v>12</v>
      </c>
      <c r="B231" s="18" t="s">
        <v>475</v>
      </c>
      <c r="C231" s="18" t="s">
        <v>1</v>
      </c>
      <c r="D231" s="18" t="s">
        <v>50</v>
      </c>
      <c r="E231" s="18">
        <v>34.19</v>
      </c>
      <c r="F231" s="18">
        <v>3314.73</v>
      </c>
      <c r="G231" s="18">
        <v>119.97</v>
      </c>
      <c r="H231" s="18">
        <v>0</v>
      </c>
      <c r="I231" s="18" t="s">
        <v>349</v>
      </c>
      <c r="J231" s="18" t="s">
        <v>347</v>
      </c>
      <c r="K231" s="18">
        <v>26.89</v>
      </c>
    </row>
    <row r="232" spans="1:11" ht="27.6" x14ac:dyDescent="0.3">
      <c r="A232" s="21">
        <v>12</v>
      </c>
      <c r="B232" s="21" t="s">
        <v>476</v>
      </c>
      <c r="C232" s="21" t="s">
        <v>1</v>
      </c>
      <c r="D232" s="21" t="s">
        <v>50</v>
      </c>
      <c r="E232" s="21">
        <v>27.79</v>
      </c>
      <c r="F232" s="21">
        <v>935.09</v>
      </c>
      <c r="G232" s="21">
        <v>55.13</v>
      </c>
      <c r="H232" s="21">
        <v>0</v>
      </c>
      <c r="I232" s="21" t="s">
        <v>356</v>
      </c>
      <c r="J232" s="21" t="s">
        <v>347</v>
      </c>
      <c r="K232" s="21">
        <v>31.15</v>
      </c>
    </row>
    <row r="233" spans="1:11" x14ac:dyDescent="0.3">
      <c r="A233" s="21">
        <v>12</v>
      </c>
      <c r="B233" s="21" t="s">
        <v>477</v>
      </c>
      <c r="C233" s="21" t="s">
        <v>1</v>
      </c>
      <c r="D233" s="21" t="s">
        <v>27</v>
      </c>
      <c r="E233" s="21">
        <v>12.48</v>
      </c>
      <c r="F233" s="21">
        <v>15.5</v>
      </c>
      <c r="G233" s="21">
        <v>1.93</v>
      </c>
      <c r="H233" s="21">
        <v>0</v>
      </c>
      <c r="I233" s="21" t="s">
        <v>356</v>
      </c>
      <c r="J233" s="21" t="s">
        <v>347</v>
      </c>
      <c r="K233" s="21">
        <v>33.89</v>
      </c>
    </row>
    <row r="234" spans="1:11" ht="27.6" x14ac:dyDescent="0.3">
      <c r="A234" s="18">
        <v>12</v>
      </c>
      <c r="B234" s="18" t="s">
        <v>477</v>
      </c>
      <c r="C234" s="18" t="s">
        <v>1</v>
      </c>
      <c r="D234" s="18" t="s">
        <v>50</v>
      </c>
      <c r="E234" s="18">
        <v>79.31</v>
      </c>
      <c r="F234" s="18">
        <v>679.26</v>
      </c>
      <c r="G234" s="18">
        <v>25.6</v>
      </c>
      <c r="H234" s="18">
        <v>0</v>
      </c>
      <c r="I234" s="18" t="s">
        <v>349</v>
      </c>
      <c r="J234" s="18" t="s">
        <v>347</v>
      </c>
      <c r="K234" s="18">
        <v>28.48</v>
      </c>
    </row>
    <row r="235" spans="1:11" ht="27.6" x14ac:dyDescent="0.3">
      <c r="A235" s="21">
        <v>12</v>
      </c>
      <c r="B235" s="21" t="s">
        <v>478</v>
      </c>
      <c r="C235" s="21" t="s">
        <v>1</v>
      </c>
      <c r="D235" s="21" t="s">
        <v>50</v>
      </c>
      <c r="E235" s="21">
        <v>96.11</v>
      </c>
      <c r="F235" s="21">
        <v>61116.27</v>
      </c>
      <c r="G235" s="21">
        <v>2448.59</v>
      </c>
      <c r="H235" s="21">
        <v>0</v>
      </c>
      <c r="I235" s="21" t="s">
        <v>348</v>
      </c>
      <c r="J235" s="21" t="s">
        <v>347</v>
      </c>
      <c r="K235" s="21">
        <v>24.76</v>
      </c>
    </row>
    <row r="236" spans="1:11" ht="27.6" x14ac:dyDescent="0.3">
      <c r="A236" s="18">
        <v>12</v>
      </c>
      <c r="B236" s="18" t="s">
        <v>60</v>
      </c>
      <c r="C236" s="18" t="s">
        <v>1</v>
      </c>
      <c r="D236" s="18" t="s">
        <v>50</v>
      </c>
      <c r="E236" s="18">
        <v>6.59</v>
      </c>
      <c r="F236" s="18">
        <v>15.64</v>
      </c>
      <c r="G236" s="18">
        <v>4.75</v>
      </c>
      <c r="H236" s="18">
        <v>0</v>
      </c>
      <c r="I236" s="18" t="s">
        <v>358</v>
      </c>
      <c r="J236" s="18" t="s">
        <v>347</v>
      </c>
      <c r="K236" s="18">
        <v>36.47</v>
      </c>
    </row>
    <row r="237" spans="1:11" ht="27.6" x14ac:dyDescent="0.3">
      <c r="A237" s="21">
        <v>11</v>
      </c>
      <c r="B237" s="21" t="s">
        <v>74</v>
      </c>
      <c r="C237" s="21" t="s">
        <v>1</v>
      </c>
      <c r="D237" s="21" t="s">
        <v>37</v>
      </c>
      <c r="E237" s="21">
        <v>96</v>
      </c>
      <c r="F237" s="21">
        <v>150.48648940000001</v>
      </c>
      <c r="G237" s="21">
        <v>14.477475399999999</v>
      </c>
      <c r="H237" s="21">
        <v>0</v>
      </c>
      <c r="I237" s="21" t="s">
        <v>348</v>
      </c>
      <c r="J237" s="21" t="s">
        <v>347</v>
      </c>
      <c r="K237" s="21">
        <v>23.5</v>
      </c>
    </row>
    <row r="238" spans="1:11" ht="27.6" x14ac:dyDescent="0.3">
      <c r="A238" s="21">
        <v>11</v>
      </c>
      <c r="B238" s="21" t="s">
        <v>74</v>
      </c>
      <c r="C238" s="21" t="s">
        <v>1</v>
      </c>
      <c r="D238" s="21" t="s">
        <v>62</v>
      </c>
      <c r="E238" s="21">
        <v>0</v>
      </c>
      <c r="F238" s="21">
        <v>0</v>
      </c>
      <c r="G238" s="21">
        <v>0</v>
      </c>
      <c r="H238" s="21">
        <v>0</v>
      </c>
      <c r="I238" s="21" t="s">
        <v>358</v>
      </c>
      <c r="J238" s="21" t="s">
        <v>347</v>
      </c>
      <c r="K238" s="21">
        <v>37.86</v>
      </c>
    </row>
    <row r="239" spans="1:11" ht="27.6" x14ac:dyDescent="0.3">
      <c r="A239" s="18">
        <v>11</v>
      </c>
      <c r="B239" s="18" t="s">
        <v>479</v>
      </c>
      <c r="C239" s="18" t="s">
        <v>1</v>
      </c>
      <c r="D239" s="18" t="s">
        <v>37</v>
      </c>
      <c r="E239" s="18">
        <v>99.9620003</v>
      </c>
      <c r="F239" s="18">
        <v>390.86881870000002</v>
      </c>
      <c r="G239" s="18">
        <v>123.2160724</v>
      </c>
      <c r="H239" s="18">
        <v>0</v>
      </c>
      <c r="I239" s="18" t="s">
        <v>349</v>
      </c>
      <c r="J239" s="18" t="s">
        <v>347</v>
      </c>
      <c r="K239" s="18">
        <v>26.31</v>
      </c>
    </row>
    <row r="240" spans="1:11" x14ac:dyDescent="0.3">
      <c r="A240" s="21">
        <v>12</v>
      </c>
      <c r="B240" s="21" t="s">
        <v>480</v>
      </c>
      <c r="C240" s="21" t="s">
        <v>1</v>
      </c>
      <c r="D240" s="21" t="s">
        <v>27</v>
      </c>
      <c r="E240" s="21">
        <v>98.61</v>
      </c>
      <c r="F240" s="21">
        <v>393568.99</v>
      </c>
      <c r="G240" s="21">
        <v>6365.57</v>
      </c>
      <c r="H240" s="21">
        <v>0</v>
      </c>
      <c r="I240" s="21" t="s">
        <v>346</v>
      </c>
      <c r="J240" s="21" t="s">
        <v>347</v>
      </c>
      <c r="K240" s="21">
        <v>18.12</v>
      </c>
    </row>
    <row r="241" spans="1:11" x14ac:dyDescent="0.3">
      <c r="A241" s="18">
        <v>12</v>
      </c>
      <c r="B241" s="18" t="s">
        <v>35</v>
      </c>
      <c r="C241" s="18" t="s">
        <v>1</v>
      </c>
      <c r="D241" s="18" t="s">
        <v>27</v>
      </c>
      <c r="E241" s="18">
        <v>2.04</v>
      </c>
      <c r="F241" s="18">
        <v>12.47</v>
      </c>
      <c r="G241" s="18">
        <v>4</v>
      </c>
      <c r="H241" s="18">
        <v>0</v>
      </c>
      <c r="I241" s="18" t="s">
        <v>358</v>
      </c>
      <c r="J241" s="18" t="s">
        <v>347</v>
      </c>
      <c r="K241" s="18">
        <v>36.380000000000003</v>
      </c>
    </row>
    <row r="242" spans="1:11" ht="27.6" x14ac:dyDescent="0.3">
      <c r="A242" s="21">
        <v>12</v>
      </c>
      <c r="B242" s="21" t="s">
        <v>35</v>
      </c>
      <c r="C242" s="21" t="s">
        <v>1</v>
      </c>
      <c r="D242" s="21" t="s">
        <v>50</v>
      </c>
      <c r="E242" s="21">
        <v>3.52</v>
      </c>
      <c r="F242" s="21">
        <v>9.36</v>
      </c>
      <c r="G242" s="21">
        <v>2.95</v>
      </c>
      <c r="H242" s="21">
        <v>0</v>
      </c>
      <c r="I242" s="21" t="s">
        <v>358</v>
      </c>
      <c r="J242" s="21" t="s">
        <v>347</v>
      </c>
      <c r="K242" s="21">
        <v>35.520000000000003</v>
      </c>
    </row>
    <row r="243" spans="1:11" x14ac:dyDescent="0.3">
      <c r="A243" s="21">
        <v>11</v>
      </c>
      <c r="B243" s="21" t="s">
        <v>481</v>
      </c>
      <c r="C243" s="21" t="s">
        <v>1</v>
      </c>
      <c r="D243" s="21" t="s">
        <v>42</v>
      </c>
      <c r="E243" s="21">
        <v>98.992800000000003</v>
      </c>
      <c r="F243" s="21">
        <v>1080.889721</v>
      </c>
      <c r="G243" s="21">
        <v>71.810879110000002</v>
      </c>
      <c r="H243" s="21">
        <v>0</v>
      </c>
      <c r="I243" s="21" t="s">
        <v>356</v>
      </c>
      <c r="J243" s="21" t="s">
        <v>347</v>
      </c>
      <c r="K243" s="21">
        <v>31.07</v>
      </c>
    </row>
    <row r="244" spans="1:11" x14ac:dyDescent="0.3">
      <c r="A244" s="18">
        <v>11</v>
      </c>
      <c r="B244" s="18" t="s">
        <v>482</v>
      </c>
      <c r="C244" s="18" t="s">
        <v>1</v>
      </c>
      <c r="D244" s="18" t="s">
        <v>42</v>
      </c>
      <c r="E244" s="18">
        <v>99.901499999999999</v>
      </c>
      <c r="F244" s="18">
        <v>5919.44632</v>
      </c>
      <c r="G244" s="18">
        <v>735.55226819999996</v>
      </c>
      <c r="H244" s="18">
        <v>0</v>
      </c>
      <c r="I244" s="18" t="s">
        <v>348</v>
      </c>
      <c r="J244" s="18" t="s">
        <v>347</v>
      </c>
      <c r="K244" s="18">
        <v>21.82</v>
      </c>
    </row>
    <row r="245" spans="1:11" x14ac:dyDescent="0.3">
      <c r="A245" s="21">
        <v>12</v>
      </c>
      <c r="B245" s="21" t="s">
        <v>483</v>
      </c>
      <c r="C245" s="21" t="s">
        <v>1</v>
      </c>
      <c r="D245" s="21" t="s">
        <v>27</v>
      </c>
      <c r="E245" s="21">
        <v>32.08</v>
      </c>
      <c r="F245" s="21">
        <v>24.99</v>
      </c>
      <c r="G245" s="21">
        <v>4.05</v>
      </c>
      <c r="H245" s="21">
        <v>0</v>
      </c>
      <c r="I245" s="21" t="s">
        <v>358</v>
      </c>
      <c r="J245" s="21" t="s">
        <v>347</v>
      </c>
      <c r="K245" s="21">
        <v>39.49</v>
      </c>
    </row>
    <row r="246" spans="1:11" ht="27.6" x14ac:dyDescent="0.3">
      <c r="A246" s="18">
        <v>12</v>
      </c>
      <c r="B246" s="18" t="s">
        <v>483</v>
      </c>
      <c r="C246" s="18" t="s">
        <v>1</v>
      </c>
      <c r="D246" s="18" t="s">
        <v>50</v>
      </c>
      <c r="E246" s="18">
        <v>85.9</v>
      </c>
      <c r="F246" s="18">
        <v>110.55</v>
      </c>
      <c r="G246" s="18">
        <v>12.75</v>
      </c>
      <c r="H246" s="18">
        <v>0</v>
      </c>
      <c r="I246" s="18" t="s">
        <v>358</v>
      </c>
      <c r="J246" s="18" t="s">
        <v>347</v>
      </c>
      <c r="K246" s="18">
        <v>38.19</v>
      </c>
    </row>
    <row r="247" spans="1:11" x14ac:dyDescent="0.3">
      <c r="A247" s="21">
        <v>12</v>
      </c>
      <c r="B247" s="21" t="s">
        <v>484</v>
      </c>
      <c r="C247" s="21" t="s">
        <v>1</v>
      </c>
      <c r="D247" s="21" t="s">
        <v>27</v>
      </c>
      <c r="E247" s="21">
        <v>67.25</v>
      </c>
      <c r="F247" s="21">
        <v>229.11</v>
      </c>
      <c r="G247" s="21">
        <v>9.24</v>
      </c>
      <c r="H247" s="21">
        <v>0</v>
      </c>
      <c r="I247" s="21" t="s">
        <v>356</v>
      </c>
      <c r="J247" s="21" t="s">
        <v>347</v>
      </c>
      <c r="K247" s="21">
        <v>31.56</v>
      </c>
    </row>
    <row r="248" spans="1:11" x14ac:dyDescent="0.3">
      <c r="A248" s="18">
        <v>11</v>
      </c>
      <c r="B248" s="18" t="s">
        <v>485</v>
      </c>
      <c r="C248" s="18" t="s">
        <v>1</v>
      </c>
      <c r="D248" s="18" t="s">
        <v>42</v>
      </c>
      <c r="E248" s="18">
        <v>99.993399999999994</v>
      </c>
      <c r="F248" s="18">
        <v>100089.092</v>
      </c>
      <c r="G248" s="18">
        <v>16735.280780000001</v>
      </c>
      <c r="H248" s="18">
        <v>0</v>
      </c>
      <c r="I248" s="18" t="s">
        <v>348</v>
      </c>
      <c r="J248" s="18" t="s">
        <v>347</v>
      </c>
      <c r="K248" s="18">
        <v>23.64</v>
      </c>
    </row>
    <row r="249" spans="1:11" ht="27.6" x14ac:dyDescent="0.3">
      <c r="A249" s="21">
        <v>11</v>
      </c>
      <c r="B249" s="21" t="s">
        <v>169</v>
      </c>
      <c r="C249" s="21" t="s">
        <v>5</v>
      </c>
      <c r="D249" s="21" t="s">
        <v>101</v>
      </c>
      <c r="E249" s="21">
        <v>0.83053200000000005</v>
      </c>
      <c r="F249" s="21">
        <v>2.4929957210000002</v>
      </c>
      <c r="G249" s="21">
        <v>1.371237458</v>
      </c>
      <c r="H249" s="21">
        <v>0</v>
      </c>
      <c r="I249" s="21" t="s">
        <v>358</v>
      </c>
      <c r="J249" s="21" t="s">
        <v>347</v>
      </c>
      <c r="K249" s="21">
        <v>35.85</v>
      </c>
    </row>
    <row r="250" spans="1:11" ht="27.6" x14ac:dyDescent="0.3">
      <c r="A250" s="21">
        <v>11</v>
      </c>
      <c r="B250" s="21" t="s">
        <v>169</v>
      </c>
      <c r="C250" s="21" t="s">
        <v>5</v>
      </c>
      <c r="D250" s="21" t="s">
        <v>50</v>
      </c>
      <c r="E250" s="21">
        <v>0</v>
      </c>
      <c r="F250" s="21">
        <v>0</v>
      </c>
      <c r="G250" s="21">
        <v>0</v>
      </c>
      <c r="H250" s="21">
        <v>0</v>
      </c>
      <c r="I250" s="21" t="s">
        <v>356</v>
      </c>
      <c r="J250" s="21" t="s">
        <v>347</v>
      </c>
      <c r="K250" s="21">
        <v>32.4</v>
      </c>
    </row>
    <row r="251" spans="1:11" ht="27.6" x14ac:dyDescent="0.3">
      <c r="A251" s="18">
        <v>11</v>
      </c>
      <c r="B251" s="18" t="s">
        <v>177</v>
      </c>
      <c r="C251" s="18" t="s">
        <v>5</v>
      </c>
      <c r="D251" s="18" t="s">
        <v>101</v>
      </c>
      <c r="E251" s="18">
        <v>4.8974599999999997</v>
      </c>
      <c r="F251" s="18">
        <v>5.408944419</v>
      </c>
      <c r="G251" s="18">
        <v>1.176704545</v>
      </c>
      <c r="H251" s="18">
        <v>0</v>
      </c>
      <c r="I251" s="18" t="s">
        <v>356</v>
      </c>
      <c r="J251" s="18" t="s">
        <v>347</v>
      </c>
      <c r="K251" s="18">
        <v>33.97</v>
      </c>
    </row>
    <row r="252" spans="1:11" ht="27.6" x14ac:dyDescent="0.3">
      <c r="A252" s="21">
        <v>11</v>
      </c>
      <c r="B252" s="21" t="s">
        <v>170</v>
      </c>
      <c r="C252" s="21" t="s">
        <v>5</v>
      </c>
      <c r="D252" s="21" t="s">
        <v>50</v>
      </c>
      <c r="E252" s="21">
        <v>0</v>
      </c>
      <c r="F252" s="21">
        <v>0</v>
      </c>
      <c r="G252" s="21">
        <v>0</v>
      </c>
      <c r="H252" s="21">
        <v>0</v>
      </c>
      <c r="I252" s="21" t="s">
        <v>358</v>
      </c>
      <c r="J252" s="21" t="s">
        <v>347</v>
      </c>
      <c r="K252" s="21">
        <v>40</v>
      </c>
    </row>
    <row r="253" spans="1:11" ht="27.6" x14ac:dyDescent="0.3">
      <c r="A253" s="18">
        <v>11</v>
      </c>
      <c r="B253" s="18" t="s">
        <v>171</v>
      </c>
      <c r="C253" s="18" t="s">
        <v>5</v>
      </c>
      <c r="D253" s="18" t="s">
        <v>101</v>
      </c>
      <c r="E253" s="18">
        <v>1.2194100000000001</v>
      </c>
      <c r="F253" s="18">
        <v>0.74400001199999999</v>
      </c>
      <c r="G253" s="18">
        <v>1.298405467</v>
      </c>
      <c r="H253" s="18">
        <v>0</v>
      </c>
      <c r="I253" s="18" t="s">
        <v>358</v>
      </c>
      <c r="J253" s="18" t="s">
        <v>347</v>
      </c>
      <c r="K253" s="18">
        <v>36.47</v>
      </c>
    </row>
    <row r="254" spans="1:11" ht="27.6" x14ac:dyDescent="0.3">
      <c r="A254" s="21">
        <v>11</v>
      </c>
      <c r="B254" s="21" t="s">
        <v>171</v>
      </c>
      <c r="C254" s="21" t="s">
        <v>5</v>
      </c>
      <c r="D254" s="21" t="s">
        <v>50</v>
      </c>
      <c r="E254" s="21">
        <v>0</v>
      </c>
      <c r="F254" s="21">
        <v>0</v>
      </c>
      <c r="G254" s="21">
        <v>0</v>
      </c>
      <c r="H254" s="21">
        <v>0</v>
      </c>
      <c r="I254" s="21" t="s">
        <v>358</v>
      </c>
      <c r="J254" s="21" t="s">
        <v>347</v>
      </c>
      <c r="K254" s="21">
        <v>35.01</v>
      </c>
    </row>
    <row r="255" spans="1:11" ht="27.6" x14ac:dyDescent="0.3">
      <c r="A255" s="21">
        <v>11</v>
      </c>
      <c r="B255" s="21" t="s">
        <v>559</v>
      </c>
      <c r="C255" s="21" t="s">
        <v>5</v>
      </c>
      <c r="D255" s="21" t="s">
        <v>50</v>
      </c>
      <c r="E255" s="21">
        <v>75.22</v>
      </c>
      <c r="F255" s="21">
        <v>34.85</v>
      </c>
      <c r="G255" s="21">
        <v>4.34</v>
      </c>
      <c r="H255" s="21">
        <v>0</v>
      </c>
      <c r="I255" s="21" t="s">
        <v>358</v>
      </c>
      <c r="J255" s="21" t="s">
        <v>347</v>
      </c>
      <c r="K255" s="21">
        <v>36.22</v>
      </c>
    </row>
    <row r="256" spans="1:11" ht="27.6" x14ac:dyDescent="0.3">
      <c r="A256" s="18">
        <v>11</v>
      </c>
      <c r="B256" s="18" t="s">
        <v>560</v>
      </c>
      <c r="C256" s="18" t="s">
        <v>5</v>
      </c>
      <c r="D256" s="18" t="s">
        <v>50</v>
      </c>
      <c r="E256" s="18">
        <v>71.492000000000004</v>
      </c>
      <c r="F256" s="18">
        <v>17.027999999999999</v>
      </c>
      <c r="G256" s="18">
        <v>2.4300000000000002</v>
      </c>
      <c r="H256" s="18">
        <v>0</v>
      </c>
      <c r="I256" s="18" t="s">
        <v>358</v>
      </c>
      <c r="J256" s="18" t="s">
        <v>347</v>
      </c>
      <c r="K256" s="18">
        <v>39.96</v>
      </c>
    </row>
    <row r="257" spans="1:11" ht="27.6" x14ac:dyDescent="0.3">
      <c r="A257" s="21">
        <v>11</v>
      </c>
      <c r="B257" s="21" t="s">
        <v>561</v>
      </c>
      <c r="C257" s="21" t="s">
        <v>5</v>
      </c>
      <c r="D257" s="21" t="s">
        <v>50</v>
      </c>
      <c r="E257" s="21">
        <v>92.463700000000003</v>
      </c>
      <c r="F257" s="21">
        <v>4080.3658700000001</v>
      </c>
      <c r="G257" s="21">
        <v>496.8337904</v>
      </c>
      <c r="H257" s="21">
        <v>0</v>
      </c>
      <c r="I257" s="21" t="s">
        <v>348</v>
      </c>
      <c r="J257" s="21" t="s">
        <v>347</v>
      </c>
      <c r="K257" s="21">
        <v>22.56</v>
      </c>
    </row>
    <row r="258" spans="1:11" ht="27.6" x14ac:dyDescent="0.3">
      <c r="A258" s="18">
        <v>11</v>
      </c>
      <c r="B258" s="18" t="s">
        <v>172</v>
      </c>
      <c r="C258" s="18" t="s">
        <v>5</v>
      </c>
      <c r="D258" s="18" t="s">
        <v>50</v>
      </c>
      <c r="E258" s="18">
        <v>3.4230200000000002</v>
      </c>
      <c r="F258" s="18">
        <v>0.49147234099999998</v>
      </c>
      <c r="G258" s="18">
        <v>1</v>
      </c>
      <c r="H258" s="18">
        <v>0</v>
      </c>
      <c r="I258" s="18" t="s">
        <v>356</v>
      </c>
      <c r="J258" s="18" t="s">
        <v>347</v>
      </c>
      <c r="K258" s="18">
        <v>33.5</v>
      </c>
    </row>
    <row r="259" spans="1:11" ht="27.6" x14ac:dyDescent="0.3">
      <c r="A259" s="21">
        <v>11</v>
      </c>
      <c r="B259" s="21" t="s">
        <v>562</v>
      </c>
      <c r="C259" s="21" t="s">
        <v>5</v>
      </c>
      <c r="D259" s="21" t="s">
        <v>50</v>
      </c>
      <c r="E259" s="21">
        <v>91.191299999999998</v>
      </c>
      <c r="F259" s="21">
        <v>147.50339990000001</v>
      </c>
      <c r="G259" s="21">
        <v>22.47362772</v>
      </c>
      <c r="H259" s="21">
        <v>0</v>
      </c>
      <c r="I259" s="21" t="s">
        <v>349</v>
      </c>
      <c r="J259" s="21" t="s">
        <v>347</v>
      </c>
      <c r="K259" s="21">
        <v>27</v>
      </c>
    </row>
    <row r="260" spans="1:11" ht="27.6" x14ac:dyDescent="0.3">
      <c r="A260" s="21">
        <v>11</v>
      </c>
      <c r="B260" s="21" t="s">
        <v>563</v>
      </c>
      <c r="C260" s="21" t="s">
        <v>5</v>
      </c>
      <c r="D260" s="21" t="s">
        <v>50</v>
      </c>
      <c r="E260" s="21">
        <v>91.505799999999994</v>
      </c>
      <c r="F260" s="21">
        <v>245.81668060000001</v>
      </c>
      <c r="G260" s="21">
        <v>22.54649015</v>
      </c>
      <c r="H260" s="21">
        <v>0</v>
      </c>
      <c r="I260" s="21" t="s">
        <v>348</v>
      </c>
      <c r="J260" s="21" t="s">
        <v>347</v>
      </c>
      <c r="K260" s="21">
        <v>24.88</v>
      </c>
    </row>
    <row r="261" spans="1:11" x14ac:dyDescent="0.3">
      <c r="A261" s="18">
        <v>11</v>
      </c>
      <c r="B261" s="18" t="s">
        <v>564</v>
      </c>
      <c r="C261" s="18" t="s">
        <v>5</v>
      </c>
      <c r="D261" s="18" t="s">
        <v>42</v>
      </c>
      <c r="E261" s="18">
        <v>98.2226</v>
      </c>
      <c r="F261" s="18">
        <v>41828.203529999999</v>
      </c>
      <c r="G261" s="18">
        <v>1689.5481540000001</v>
      </c>
      <c r="H261" s="18">
        <v>0</v>
      </c>
      <c r="I261" s="18" t="s">
        <v>346</v>
      </c>
      <c r="J261" s="18" t="s">
        <v>347</v>
      </c>
      <c r="K261" s="18">
        <v>15.24</v>
      </c>
    </row>
    <row r="262" spans="1:11" x14ac:dyDescent="0.3">
      <c r="A262" s="21">
        <v>11</v>
      </c>
      <c r="B262" s="21" t="s">
        <v>165</v>
      </c>
      <c r="C262" s="21" t="s">
        <v>5</v>
      </c>
      <c r="D262" s="21" t="s">
        <v>42</v>
      </c>
      <c r="E262" s="21">
        <v>1.79053</v>
      </c>
      <c r="F262" s="21">
        <v>0.54538493499999996</v>
      </c>
      <c r="G262" s="21">
        <v>1.5</v>
      </c>
      <c r="H262" s="21">
        <v>0</v>
      </c>
      <c r="I262" s="21" t="s">
        <v>356</v>
      </c>
      <c r="J262" s="21" t="s">
        <v>347</v>
      </c>
      <c r="K262" s="21">
        <v>32.14</v>
      </c>
    </row>
    <row r="263" spans="1:11" ht="27.6" x14ac:dyDescent="0.3">
      <c r="A263" s="18">
        <v>11</v>
      </c>
      <c r="B263" s="18" t="s">
        <v>565</v>
      </c>
      <c r="C263" s="18" t="s">
        <v>5</v>
      </c>
      <c r="D263" s="18" t="s">
        <v>50</v>
      </c>
      <c r="E263" s="18">
        <v>12.5419</v>
      </c>
      <c r="F263" s="18">
        <v>1.383749796</v>
      </c>
      <c r="G263" s="18">
        <v>1.1036789300000001</v>
      </c>
      <c r="H263" s="18">
        <v>0</v>
      </c>
      <c r="I263" s="18" t="s">
        <v>356</v>
      </c>
      <c r="J263" s="18" t="s">
        <v>347</v>
      </c>
      <c r="K263" s="18">
        <v>33.049999999999997</v>
      </c>
    </row>
    <row r="264" spans="1:11" ht="27.6" x14ac:dyDescent="0.3">
      <c r="A264" s="21">
        <v>11</v>
      </c>
      <c r="B264" s="21" t="s">
        <v>566</v>
      </c>
      <c r="C264" s="21" t="s">
        <v>5</v>
      </c>
      <c r="D264" s="21" t="s">
        <v>50</v>
      </c>
      <c r="E264" s="21">
        <v>93.624200000000002</v>
      </c>
      <c r="F264" s="21">
        <v>1298.5560170000001</v>
      </c>
      <c r="G264" s="21">
        <v>55.37514934</v>
      </c>
      <c r="H264" s="21">
        <v>0</v>
      </c>
      <c r="I264" s="21" t="s">
        <v>348</v>
      </c>
      <c r="J264" s="21" t="s">
        <v>347</v>
      </c>
      <c r="K264" s="21">
        <v>23.98</v>
      </c>
    </row>
    <row r="265" spans="1:11" x14ac:dyDescent="0.3">
      <c r="A265" s="21">
        <v>11</v>
      </c>
      <c r="B265" s="21" t="s">
        <v>166</v>
      </c>
      <c r="C265" s="21" t="s">
        <v>5</v>
      </c>
      <c r="D265" s="21" t="s">
        <v>42</v>
      </c>
      <c r="E265" s="21">
        <v>0</v>
      </c>
      <c r="F265" s="21">
        <v>0</v>
      </c>
      <c r="G265" s="21">
        <v>0</v>
      </c>
      <c r="H265" s="21">
        <v>0</v>
      </c>
      <c r="I265" s="21" t="s">
        <v>358</v>
      </c>
      <c r="J265" s="21" t="s">
        <v>347</v>
      </c>
      <c r="K265" s="21">
        <v>36.81</v>
      </c>
    </row>
    <row r="266" spans="1:11" ht="27.6" x14ac:dyDescent="0.3">
      <c r="A266" s="18">
        <v>11</v>
      </c>
      <c r="B266" s="18" t="s">
        <v>164</v>
      </c>
      <c r="C266" s="18" t="s">
        <v>5</v>
      </c>
      <c r="D266" s="18" t="s">
        <v>37</v>
      </c>
      <c r="E266" s="18">
        <v>5.760622294</v>
      </c>
      <c r="F266" s="18">
        <v>2.2718299000000002</v>
      </c>
      <c r="G266" s="18">
        <v>1.0560509549999999</v>
      </c>
      <c r="H266" s="18">
        <v>0</v>
      </c>
      <c r="I266" s="18" t="s">
        <v>356</v>
      </c>
      <c r="J266" s="18" t="s">
        <v>347</v>
      </c>
      <c r="K266" s="18">
        <v>31.64</v>
      </c>
    </row>
    <row r="267" spans="1:11" x14ac:dyDescent="0.3">
      <c r="A267" s="21">
        <v>11</v>
      </c>
      <c r="B267" s="21" t="s">
        <v>167</v>
      </c>
      <c r="C267" s="21" t="s">
        <v>5</v>
      </c>
      <c r="D267" s="21" t="s">
        <v>42</v>
      </c>
      <c r="E267" s="21">
        <v>0</v>
      </c>
      <c r="F267" s="21">
        <v>0</v>
      </c>
      <c r="G267" s="21">
        <v>0</v>
      </c>
      <c r="H267" s="21">
        <v>0</v>
      </c>
      <c r="I267" s="21" t="s">
        <v>358</v>
      </c>
      <c r="J267" s="21" t="s">
        <v>347</v>
      </c>
      <c r="K267" s="21">
        <v>36.29</v>
      </c>
    </row>
    <row r="268" spans="1:11" x14ac:dyDescent="0.3">
      <c r="A268" s="18">
        <v>11</v>
      </c>
      <c r="B268" s="18" t="s">
        <v>567</v>
      </c>
      <c r="C268" s="18" t="s">
        <v>5</v>
      </c>
      <c r="D268" s="18" t="s">
        <v>42</v>
      </c>
      <c r="E268" s="18">
        <v>99.229799999999997</v>
      </c>
      <c r="F268" s="18">
        <v>604.52868939999996</v>
      </c>
      <c r="G268" s="18">
        <v>28.725951970000001</v>
      </c>
      <c r="H268" s="18">
        <v>0</v>
      </c>
      <c r="I268" s="18" t="s">
        <v>348</v>
      </c>
      <c r="J268" s="18" t="s">
        <v>347</v>
      </c>
      <c r="K268" s="18">
        <v>22.67</v>
      </c>
    </row>
    <row r="269" spans="1:11" ht="27.6" x14ac:dyDescent="0.3">
      <c r="A269" s="21">
        <v>11</v>
      </c>
      <c r="B269" s="21" t="s">
        <v>567</v>
      </c>
      <c r="C269" s="21" t="s">
        <v>5</v>
      </c>
      <c r="D269" s="21" t="s">
        <v>50</v>
      </c>
      <c r="E269" s="21">
        <v>93.5625</v>
      </c>
      <c r="F269" s="21">
        <v>275.38146799999998</v>
      </c>
      <c r="G269" s="21">
        <v>30.08837699</v>
      </c>
      <c r="H269" s="21">
        <v>0</v>
      </c>
      <c r="I269" s="21" t="s">
        <v>349</v>
      </c>
      <c r="J269" s="21" t="s">
        <v>347</v>
      </c>
      <c r="K269" s="21">
        <v>28.04</v>
      </c>
    </row>
    <row r="270" spans="1:11" x14ac:dyDescent="0.3">
      <c r="A270" s="21">
        <v>11</v>
      </c>
      <c r="B270" s="21" t="s">
        <v>568</v>
      </c>
      <c r="C270" s="21" t="s">
        <v>5</v>
      </c>
      <c r="D270" s="21" t="s">
        <v>42</v>
      </c>
      <c r="E270" s="21">
        <v>99.361500000000007</v>
      </c>
      <c r="F270" s="21">
        <v>2517.2777599999999</v>
      </c>
      <c r="G270" s="21">
        <v>44.68894925</v>
      </c>
      <c r="H270" s="21">
        <v>0</v>
      </c>
      <c r="I270" s="21" t="s">
        <v>348</v>
      </c>
      <c r="J270" s="21" t="s">
        <v>347</v>
      </c>
      <c r="K270" s="21">
        <v>20.92</v>
      </c>
    </row>
    <row r="271" spans="1:11" x14ac:dyDescent="0.3">
      <c r="A271" s="18">
        <v>11</v>
      </c>
      <c r="B271" s="18" t="s">
        <v>569</v>
      </c>
      <c r="C271" s="18" t="s">
        <v>5</v>
      </c>
      <c r="D271" s="18" t="s">
        <v>42</v>
      </c>
      <c r="E271" s="18">
        <v>87.755899999999997</v>
      </c>
      <c r="F271" s="18">
        <v>144.3548815</v>
      </c>
      <c r="G271" s="18">
        <v>5.1828820039999997</v>
      </c>
      <c r="H271" s="18">
        <v>0</v>
      </c>
      <c r="I271" s="18" t="s">
        <v>349</v>
      </c>
      <c r="J271" s="18" t="s">
        <v>347</v>
      </c>
      <c r="K271" s="18">
        <v>25.37</v>
      </c>
    </row>
    <row r="272" spans="1:11" ht="27.6" x14ac:dyDescent="0.3">
      <c r="A272" s="21">
        <v>11</v>
      </c>
      <c r="B272" s="21" t="s">
        <v>570</v>
      </c>
      <c r="C272" s="21" t="s">
        <v>5</v>
      </c>
      <c r="D272" s="21" t="s">
        <v>50</v>
      </c>
      <c r="E272" s="21">
        <v>93.861900000000006</v>
      </c>
      <c r="F272" s="21">
        <v>10284.40645</v>
      </c>
      <c r="G272" s="21">
        <v>809.31550719999996</v>
      </c>
      <c r="H272" s="21">
        <v>0</v>
      </c>
      <c r="I272" s="21" t="s">
        <v>348</v>
      </c>
      <c r="J272" s="21" t="s">
        <v>347</v>
      </c>
      <c r="K272" s="21">
        <v>20.62</v>
      </c>
    </row>
    <row r="273" spans="1:11" ht="27.6" x14ac:dyDescent="0.3">
      <c r="A273" s="18">
        <v>11</v>
      </c>
      <c r="B273" s="18" t="s">
        <v>173</v>
      </c>
      <c r="C273" s="18" t="s">
        <v>5</v>
      </c>
      <c r="D273" s="18" t="s">
        <v>50</v>
      </c>
      <c r="E273" s="18">
        <v>0</v>
      </c>
      <c r="F273" s="18">
        <v>0</v>
      </c>
      <c r="G273" s="18">
        <v>0</v>
      </c>
      <c r="H273" s="18">
        <v>0</v>
      </c>
      <c r="I273" s="18" t="s">
        <v>358</v>
      </c>
      <c r="J273" s="18" t="s">
        <v>347</v>
      </c>
      <c r="K273" s="18">
        <v>39.75</v>
      </c>
    </row>
    <row r="274" spans="1:11" ht="27.6" x14ac:dyDescent="0.3">
      <c r="A274" s="21">
        <v>11</v>
      </c>
      <c r="B274" s="21" t="s">
        <v>174</v>
      </c>
      <c r="C274" s="21" t="s">
        <v>5</v>
      </c>
      <c r="D274" s="21" t="s">
        <v>50</v>
      </c>
      <c r="E274" s="21">
        <v>0</v>
      </c>
      <c r="F274" s="21">
        <v>0</v>
      </c>
      <c r="G274" s="21">
        <v>0</v>
      </c>
      <c r="H274" s="21">
        <v>0</v>
      </c>
      <c r="I274" s="21" t="s">
        <v>358</v>
      </c>
      <c r="J274" s="21" t="s">
        <v>347</v>
      </c>
      <c r="K274" s="21">
        <v>39.119999999999997</v>
      </c>
    </row>
    <row r="275" spans="1:11" ht="27.6" x14ac:dyDescent="0.3">
      <c r="A275" s="18">
        <v>11</v>
      </c>
      <c r="B275" s="18" t="s">
        <v>175</v>
      </c>
      <c r="C275" s="18" t="s">
        <v>5</v>
      </c>
      <c r="D275" s="18" t="s">
        <v>50</v>
      </c>
      <c r="E275" s="18">
        <v>0</v>
      </c>
      <c r="F275" s="18">
        <v>0</v>
      </c>
      <c r="G275" s="18">
        <v>0</v>
      </c>
      <c r="H275" s="18">
        <v>0</v>
      </c>
      <c r="I275" s="18" t="s">
        <v>358</v>
      </c>
      <c r="J275" s="18" t="s">
        <v>347</v>
      </c>
      <c r="K275" s="18">
        <v>39.14</v>
      </c>
    </row>
    <row r="276" spans="1:11" ht="27.6" x14ac:dyDescent="0.3">
      <c r="A276" s="21">
        <v>11</v>
      </c>
      <c r="B276" s="21" t="s">
        <v>176</v>
      </c>
      <c r="C276" s="21" t="s">
        <v>5</v>
      </c>
      <c r="D276" s="21" t="s">
        <v>101</v>
      </c>
      <c r="E276" s="21">
        <v>0.34781099999999998</v>
      </c>
      <c r="F276" s="21">
        <v>0.22541942100000001</v>
      </c>
      <c r="G276" s="21">
        <v>1.74789916</v>
      </c>
      <c r="H276" s="21">
        <v>0</v>
      </c>
      <c r="I276" s="21" t="s">
        <v>356</v>
      </c>
      <c r="J276" s="21" t="s">
        <v>347</v>
      </c>
      <c r="K276" s="21">
        <v>34.479999999999997</v>
      </c>
    </row>
    <row r="277" spans="1:11" x14ac:dyDescent="0.3">
      <c r="A277" s="21">
        <v>11</v>
      </c>
      <c r="B277" s="21" t="s">
        <v>176</v>
      </c>
      <c r="C277" s="21" t="s">
        <v>5</v>
      </c>
      <c r="D277" s="21" t="s">
        <v>42</v>
      </c>
      <c r="E277" s="21">
        <v>99.493099999999998</v>
      </c>
      <c r="F277" s="21">
        <v>3730.578708</v>
      </c>
      <c r="G277" s="21">
        <v>245.58885799999999</v>
      </c>
      <c r="H277" s="21">
        <v>0</v>
      </c>
      <c r="I277" s="21" t="s">
        <v>346</v>
      </c>
      <c r="J277" s="21" t="s">
        <v>347</v>
      </c>
      <c r="K277" s="21">
        <v>16.93</v>
      </c>
    </row>
    <row r="278" spans="1:11" ht="27.6" x14ac:dyDescent="0.3">
      <c r="A278" s="18">
        <v>11</v>
      </c>
      <c r="B278" s="18" t="s">
        <v>176</v>
      </c>
      <c r="C278" s="18" t="s">
        <v>5</v>
      </c>
      <c r="D278" s="18" t="s">
        <v>50</v>
      </c>
      <c r="E278" s="18">
        <v>4.7539100000000003</v>
      </c>
      <c r="F278" s="18">
        <v>0.78896797399999996</v>
      </c>
      <c r="G278" s="18">
        <v>2.0911764709999998</v>
      </c>
      <c r="H278" s="18">
        <v>0</v>
      </c>
      <c r="I278" s="18" t="s">
        <v>358</v>
      </c>
      <c r="J278" s="18" t="s">
        <v>347</v>
      </c>
      <c r="K278" s="18">
        <v>37.08</v>
      </c>
    </row>
    <row r="279" spans="1:11" x14ac:dyDescent="0.3">
      <c r="A279" s="21">
        <v>11</v>
      </c>
      <c r="B279" s="21" t="s">
        <v>571</v>
      </c>
      <c r="C279" s="21" t="s">
        <v>5</v>
      </c>
      <c r="D279" s="21" t="s">
        <v>42</v>
      </c>
      <c r="E279" s="21">
        <v>91.685900000000004</v>
      </c>
      <c r="F279" s="21">
        <v>176.33704090000001</v>
      </c>
      <c r="G279" s="21">
        <v>5.1855255600000003</v>
      </c>
      <c r="H279" s="21">
        <v>0</v>
      </c>
      <c r="I279" s="21" t="s">
        <v>348</v>
      </c>
      <c r="J279" s="21" t="s">
        <v>347</v>
      </c>
      <c r="K279" s="21">
        <v>21.83</v>
      </c>
    </row>
    <row r="280" spans="1:11" ht="27.6" x14ac:dyDescent="0.3">
      <c r="A280" s="18">
        <v>11</v>
      </c>
      <c r="B280" s="18" t="s">
        <v>400</v>
      </c>
      <c r="C280" s="18" t="s">
        <v>3</v>
      </c>
      <c r="D280" s="18" t="s">
        <v>37</v>
      </c>
      <c r="E280" s="18">
        <v>100</v>
      </c>
      <c r="F280" s="18">
        <v>29603.532899999998</v>
      </c>
      <c r="G280" s="18">
        <v>343.92998110000002</v>
      </c>
      <c r="H280" s="18">
        <v>0</v>
      </c>
      <c r="I280" s="18" t="s">
        <v>356</v>
      </c>
      <c r="J280" s="18" t="s">
        <v>347</v>
      </c>
      <c r="K280" s="18">
        <v>30.07</v>
      </c>
    </row>
    <row r="281" spans="1:11" ht="27.6" x14ac:dyDescent="0.3">
      <c r="A281" s="21">
        <v>12</v>
      </c>
      <c r="B281" s="21" t="s">
        <v>486</v>
      </c>
      <c r="C281" s="21" t="s">
        <v>1</v>
      </c>
      <c r="D281" s="21" t="s">
        <v>37</v>
      </c>
      <c r="E281" s="21">
        <v>99.06</v>
      </c>
      <c r="F281" s="21">
        <v>1011.84</v>
      </c>
      <c r="G281" s="21">
        <v>18.59</v>
      </c>
      <c r="H281" s="21">
        <v>0</v>
      </c>
      <c r="I281" s="21" t="s">
        <v>356</v>
      </c>
      <c r="J281" s="21" t="s">
        <v>347</v>
      </c>
      <c r="K281" s="21">
        <v>32.200000000000003</v>
      </c>
    </row>
    <row r="282" spans="1:11" ht="27.6" x14ac:dyDescent="0.3">
      <c r="A282" s="21">
        <v>12</v>
      </c>
      <c r="B282" s="21" t="s">
        <v>487</v>
      </c>
      <c r="C282" s="21" t="s">
        <v>1</v>
      </c>
      <c r="D282" s="21" t="s">
        <v>37</v>
      </c>
      <c r="E282" s="21">
        <v>100</v>
      </c>
      <c r="F282" s="21">
        <v>29407.69</v>
      </c>
      <c r="G282" s="21">
        <v>552.96</v>
      </c>
      <c r="H282" s="21">
        <v>0</v>
      </c>
      <c r="I282" s="21" t="s">
        <v>348</v>
      </c>
      <c r="J282" s="21" t="s">
        <v>347</v>
      </c>
      <c r="K282" s="21">
        <v>21.42</v>
      </c>
    </row>
    <row r="283" spans="1:11" ht="27.6" x14ac:dyDescent="0.3">
      <c r="A283" s="18">
        <v>12</v>
      </c>
      <c r="B283" s="18" t="s">
        <v>488</v>
      </c>
      <c r="C283" s="18" t="s">
        <v>1</v>
      </c>
      <c r="D283" s="18" t="s">
        <v>37</v>
      </c>
      <c r="E283" s="18">
        <v>93.64</v>
      </c>
      <c r="F283" s="18">
        <v>1580.35</v>
      </c>
      <c r="G283" s="18">
        <v>14.96</v>
      </c>
      <c r="H283" s="18">
        <v>0</v>
      </c>
      <c r="I283" s="18" t="s">
        <v>349</v>
      </c>
      <c r="J283" s="18" t="s">
        <v>347</v>
      </c>
      <c r="K283" s="18">
        <v>25.56</v>
      </c>
    </row>
    <row r="284" spans="1:11" ht="27.6" x14ac:dyDescent="0.3">
      <c r="A284" s="21">
        <v>12</v>
      </c>
      <c r="B284" s="21" t="s">
        <v>489</v>
      </c>
      <c r="C284" s="21" t="s">
        <v>1</v>
      </c>
      <c r="D284" s="21" t="s">
        <v>37</v>
      </c>
      <c r="E284" s="21">
        <v>100</v>
      </c>
      <c r="F284" s="21">
        <v>46146.559999999998</v>
      </c>
      <c r="G284" s="21">
        <v>581.41999999999996</v>
      </c>
      <c r="H284" s="21">
        <v>0</v>
      </c>
      <c r="I284" s="21" t="s">
        <v>348</v>
      </c>
      <c r="J284" s="21" t="s">
        <v>347</v>
      </c>
      <c r="K284" s="21">
        <v>21.22</v>
      </c>
    </row>
    <row r="285" spans="1:11" x14ac:dyDescent="0.3">
      <c r="A285" s="18">
        <v>12</v>
      </c>
      <c r="B285" s="18" t="s">
        <v>490</v>
      </c>
      <c r="C285" s="18" t="s">
        <v>1</v>
      </c>
      <c r="D285" s="18" t="s">
        <v>42</v>
      </c>
      <c r="E285" s="18">
        <v>98.41</v>
      </c>
      <c r="F285" s="18">
        <v>139410.92000000001</v>
      </c>
      <c r="G285" s="18">
        <v>1976.95</v>
      </c>
      <c r="H285" s="18">
        <v>0</v>
      </c>
      <c r="I285" s="18" t="s">
        <v>346</v>
      </c>
      <c r="J285" s="18" t="s">
        <v>347</v>
      </c>
      <c r="K285" s="18">
        <v>19.93</v>
      </c>
    </row>
    <row r="286" spans="1:11" x14ac:dyDescent="0.3">
      <c r="A286" s="21">
        <v>12</v>
      </c>
      <c r="B286" s="21" t="s">
        <v>491</v>
      </c>
      <c r="C286" s="21" t="s">
        <v>1</v>
      </c>
      <c r="D286" s="21" t="s">
        <v>42</v>
      </c>
      <c r="E286" s="21">
        <v>98.39</v>
      </c>
      <c r="F286" s="21">
        <v>265329.65000000002</v>
      </c>
      <c r="G286" s="21">
        <v>3724.79</v>
      </c>
      <c r="H286" s="21">
        <v>0</v>
      </c>
      <c r="I286" s="21" t="s">
        <v>349</v>
      </c>
      <c r="J286" s="21" t="s">
        <v>347</v>
      </c>
      <c r="K286" s="21">
        <v>25.98</v>
      </c>
    </row>
    <row r="287" spans="1:11" x14ac:dyDescent="0.3">
      <c r="A287" s="21">
        <v>12</v>
      </c>
      <c r="B287" s="21" t="s">
        <v>492</v>
      </c>
      <c r="C287" s="21" t="s">
        <v>1</v>
      </c>
      <c r="D287" s="21" t="s">
        <v>42</v>
      </c>
      <c r="E287" s="21">
        <v>91.9</v>
      </c>
      <c r="F287" s="21">
        <v>15212.5</v>
      </c>
      <c r="G287" s="21">
        <v>142.88999999999999</v>
      </c>
      <c r="H287" s="21">
        <v>0</v>
      </c>
      <c r="I287" s="21" t="s">
        <v>349</v>
      </c>
      <c r="J287" s="21" t="s">
        <v>347</v>
      </c>
      <c r="K287" s="21">
        <v>26.22</v>
      </c>
    </row>
    <row r="288" spans="1:11" ht="27.6" x14ac:dyDescent="0.3">
      <c r="A288" s="18">
        <v>12</v>
      </c>
      <c r="B288" s="18" t="s">
        <v>79</v>
      </c>
      <c r="C288" s="18" t="s">
        <v>1</v>
      </c>
      <c r="D288" s="18" t="s">
        <v>62</v>
      </c>
      <c r="E288" s="18">
        <v>8.6199999999999992</v>
      </c>
      <c r="F288" s="18">
        <v>168</v>
      </c>
      <c r="G288" s="18">
        <v>3.28</v>
      </c>
      <c r="H288" s="18">
        <v>0</v>
      </c>
      <c r="I288" s="18" t="s">
        <v>356</v>
      </c>
      <c r="J288" s="18" t="s">
        <v>347</v>
      </c>
      <c r="K288" s="18">
        <v>30.66</v>
      </c>
    </row>
    <row r="289" spans="1:11" ht="27.6" x14ac:dyDescent="0.3">
      <c r="A289" s="21">
        <v>12</v>
      </c>
      <c r="B289" s="21" t="s">
        <v>493</v>
      </c>
      <c r="C289" s="21" t="s">
        <v>1</v>
      </c>
      <c r="D289" s="21" t="s">
        <v>62</v>
      </c>
      <c r="E289" s="21">
        <v>99.32</v>
      </c>
      <c r="F289" s="21">
        <v>397027.92</v>
      </c>
      <c r="G289" s="21">
        <v>743.66</v>
      </c>
      <c r="H289" s="21">
        <v>0</v>
      </c>
      <c r="I289" s="21" t="s">
        <v>346</v>
      </c>
      <c r="J289" s="21" t="s">
        <v>347</v>
      </c>
      <c r="K289" s="21">
        <v>18.260000000000002</v>
      </c>
    </row>
    <row r="290" spans="1:11" ht="27.6" x14ac:dyDescent="0.3">
      <c r="A290" s="18">
        <v>12</v>
      </c>
      <c r="B290" s="18" t="s">
        <v>494</v>
      </c>
      <c r="C290" s="18" t="s">
        <v>1</v>
      </c>
      <c r="D290" s="18" t="s">
        <v>62</v>
      </c>
      <c r="E290" s="18">
        <v>99.98</v>
      </c>
      <c r="F290" s="18">
        <v>930779.25</v>
      </c>
      <c r="G290" s="18">
        <v>17413.27</v>
      </c>
      <c r="H290" s="18">
        <v>0</v>
      </c>
      <c r="I290" s="18" t="s">
        <v>346</v>
      </c>
      <c r="J290" s="18" t="s">
        <v>347</v>
      </c>
      <c r="K290" s="18">
        <v>12.75</v>
      </c>
    </row>
    <row r="291" spans="1:11" ht="27.6" x14ac:dyDescent="0.3">
      <c r="A291" s="21">
        <v>12</v>
      </c>
      <c r="B291" s="21" t="s">
        <v>38</v>
      </c>
      <c r="C291" s="21" t="s">
        <v>1</v>
      </c>
      <c r="D291" s="21" t="s">
        <v>39</v>
      </c>
      <c r="E291" s="21">
        <v>0</v>
      </c>
      <c r="F291" s="21">
        <v>0</v>
      </c>
      <c r="G291" s="21">
        <v>0</v>
      </c>
      <c r="H291" s="21">
        <v>0</v>
      </c>
      <c r="I291" s="21" t="s">
        <v>356</v>
      </c>
      <c r="J291" s="21" t="s">
        <v>347</v>
      </c>
      <c r="K291" s="21">
        <v>34.33</v>
      </c>
    </row>
    <row r="292" spans="1:11" ht="27.6" x14ac:dyDescent="0.3">
      <c r="A292" s="21">
        <v>12</v>
      </c>
      <c r="B292" s="21" t="s">
        <v>495</v>
      </c>
      <c r="C292" s="21" t="s">
        <v>1</v>
      </c>
      <c r="D292" s="21" t="s">
        <v>37</v>
      </c>
      <c r="E292" s="21">
        <v>97.98</v>
      </c>
      <c r="F292" s="21">
        <v>20342</v>
      </c>
      <c r="G292" s="21">
        <v>130.97999999999999</v>
      </c>
      <c r="H292" s="21">
        <v>0</v>
      </c>
      <c r="I292" s="21" t="s">
        <v>346</v>
      </c>
      <c r="J292" s="21" t="s">
        <v>347</v>
      </c>
      <c r="K292" s="21">
        <v>19.59</v>
      </c>
    </row>
    <row r="293" spans="1:11" ht="27.6" x14ac:dyDescent="0.3">
      <c r="A293" s="18">
        <v>12</v>
      </c>
      <c r="B293" s="18" t="s">
        <v>496</v>
      </c>
      <c r="C293" s="18" t="s">
        <v>1</v>
      </c>
      <c r="D293" s="18" t="s">
        <v>37</v>
      </c>
      <c r="E293" s="18">
        <v>99.98</v>
      </c>
      <c r="F293" s="18">
        <v>385914.7</v>
      </c>
      <c r="G293" s="18">
        <v>12201.77</v>
      </c>
      <c r="H293" s="18">
        <v>0</v>
      </c>
      <c r="I293" s="18" t="s">
        <v>346</v>
      </c>
      <c r="J293" s="18" t="s">
        <v>347</v>
      </c>
      <c r="K293" s="18">
        <v>13.69</v>
      </c>
    </row>
    <row r="294" spans="1:11" x14ac:dyDescent="0.3">
      <c r="A294" s="21">
        <v>12</v>
      </c>
      <c r="B294" s="21" t="s">
        <v>48</v>
      </c>
      <c r="C294" s="21" t="s">
        <v>1</v>
      </c>
      <c r="D294" s="21" t="s">
        <v>42</v>
      </c>
      <c r="E294" s="21">
        <v>7.77</v>
      </c>
      <c r="F294" s="21">
        <v>14.87</v>
      </c>
      <c r="G294" s="21">
        <v>1.65</v>
      </c>
      <c r="H294" s="21">
        <v>0</v>
      </c>
      <c r="I294" s="21" t="s">
        <v>358</v>
      </c>
      <c r="J294" s="21" t="s">
        <v>366</v>
      </c>
      <c r="K294" s="21">
        <v>37.71</v>
      </c>
    </row>
    <row r="295" spans="1:11" x14ac:dyDescent="0.3">
      <c r="A295" s="18">
        <v>12</v>
      </c>
      <c r="B295" s="18" t="s">
        <v>497</v>
      </c>
      <c r="C295" s="18" t="s">
        <v>1</v>
      </c>
      <c r="D295" s="18" t="s">
        <v>42</v>
      </c>
      <c r="E295" s="18">
        <v>95.07</v>
      </c>
      <c r="F295" s="18">
        <v>190255.89</v>
      </c>
      <c r="G295" s="18">
        <v>1493.4</v>
      </c>
      <c r="H295" s="18">
        <v>0</v>
      </c>
      <c r="I295" s="18" t="s">
        <v>346</v>
      </c>
      <c r="J295" s="18" t="s">
        <v>347</v>
      </c>
      <c r="K295" s="18">
        <v>15.2</v>
      </c>
    </row>
    <row r="296" spans="1:11" ht="27.6" x14ac:dyDescent="0.3">
      <c r="A296" s="21">
        <v>12</v>
      </c>
      <c r="B296" s="21" t="s">
        <v>498</v>
      </c>
      <c r="C296" s="21" t="s">
        <v>1</v>
      </c>
      <c r="D296" s="21" t="s">
        <v>62</v>
      </c>
      <c r="E296" s="21">
        <v>43.07</v>
      </c>
      <c r="F296" s="21">
        <v>114400.8</v>
      </c>
      <c r="G296" s="21">
        <v>151.81</v>
      </c>
      <c r="H296" s="21">
        <v>0</v>
      </c>
      <c r="I296" s="21" t="s">
        <v>349</v>
      </c>
      <c r="J296" s="21" t="s">
        <v>347</v>
      </c>
      <c r="K296" s="21">
        <v>26.41</v>
      </c>
    </row>
    <row r="297" spans="1:11" ht="27.6" x14ac:dyDescent="0.3">
      <c r="A297" s="21">
        <v>12</v>
      </c>
      <c r="B297" s="21" t="s">
        <v>499</v>
      </c>
      <c r="C297" s="21" t="s">
        <v>1</v>
      </c>
      <c r="D297" s="21" t="s">
        <v>62</v>
      </c>
      <c r="E297" s="21">
        <v>99.34</v>
      </c>
      <c r="F297" s="21">
        <v>380204.51</v>
      </c>
      <c r="G297" s="21">
        <v>644.67999999999995</v>
      </c>
      <c r="H297" s="21">
        <v>0</v>
      </c>
      <c r="I297" s="21" t="s">
        <v>348</v>
      </c>
      <c r="J297" s="21" t="s">
        <v>347</v>
      </c>
      <c r="K297" s="21">
        <v>20.64</v>
      </c>
    </row>
    <row r="298" spans="1:11" ht="27.6" x14ac:dyDescent="0.3">
      <c r="A298" s="18">
        <v>12</v>
      </c>
      <c r="B298" s="18" t="s">
        <v>80</v>
      </c>
      <c r="C298" s="18" t="s">
        <v>1</v>
      </c>
      <c r="D298" s="18" t="s">
        <v>62</v>
      </c>
      <c r="E298" s="18">
        <v>0.117045</v>
      </c>
      <c r="F298" s="18">
        <v>309372.97029999999</v>
      </c>
      <c r="G298" s="18">
        <v>54815.828569999998</v>
      </c>
      <c r="H298" s="18">
        <v>0</v>
      </c>
      <c r="I298" s="18" t="s">
        <v>358</v>
      </c>
      <c r="J298" s="18" t="s">
        <v>347</v>
      </c>
      <c r="K298" s="18">
        <v>37.869999999999997</v>
      </c>
    </row>
    <row r="299" spans="1:11" ht="27.6" x14ac:dyDescent="0.3">
      <c r="A299" s="21">
        <v>12</v>
      </c>
      <c r="B299" s="21" t="s">
        <v>500</v>
      </c>
      <c r="C299" s="21" t="s">
        <v>1</v>
      </c>
      <c r="D299" s="21" t="s">
        <v>62</v>
      </c>
      <c r="E299" s="21">
        <v>98.82</v>
      </c>
      <c r="F299" s="21">
        <v>71754.67</v>
      </c>
      <c r="G299" s="21">
        <v>377.87</v>
      </c>
      <c r="H299" s="21">
        <v>0</v>
      </c>
      <c r="I299" s="21" t="s">
        <v>346</v>
      </c>
      <c r="J299" s="21" t="s">
        <v>347</v>
      </c>
      <c r="K299" s="21">
        <v>19.28</v>
      </c>
    </row>
    <row r="300" spans="1:11" ht="27.6" x14ac:dyDescent="0.3">
      <c r="A300" s="18">
        <v>12</v>
      </c>
      <c r="B300" s="18" t="s">
        <v>501</v>
      </c>
      <c r="C300" s="18" t="s">
        <v>1</v>
      </c>
      <c r="D300" s="18" t="s">
        <v>62</v>
      </c>
      <c r="E300" s="18">
        <v>99.75</v>
      </c>
      <c r="F300" s="18">
        <v>482587.99</v>
      </c>
      <c r="G300" s="18">
        <v>661.83</v>
      </c>
      <c r="H300" s="18">
        <v>0</v>
      </c>
      <c r="I300" s="18" t="s">
        <v>346</v>
      </c>
      <c r="J300" s="18" t="s">
        <v>347</v>
      </c>
      <c r="K300" s="18">
        <v>19.329999999999998</v>
      </c>
    </row>
    <row r="301" spans="1:11" ht="27.6" x14ac:dyDescent="0.3">
      <c r="A301" s="21">
        <v>12</v>
      </c>
      <c r="B301" s="21" t="s">
        <v>502</v>
      </c>
      <c r="C301" s="21" t="s">
        <v>1</v>
      </c>
      <c r="D301" s="21" t="s">
        <v>62</v>
      </c>
      <c r="E301" s="21">
        <v>97.44</v>
      </c>
      <c r="F301" s="21">
        <v>61091.79</v>
      </c>
      <c r="G301" s="21">
        <v>174.2</v>
      </c>
      <c r="H301" s="21">
        <v>0</v>
      </c>
      <c r="I301" s="21" t="s">
        <v>349</v>
      </c>
      <c r="J301" s="21" t="s">
        <v>347</v>
      </c>
      <c r="K301" s="21">
        <v>27.76</v>
      </c>
    </row>
    <row r="302" spans="1:11" ht="27.6" x14ac:dyDescent="0.3">
      <c r="A302" s="18">
        <v>12</v>
      </c>
      <c r="B302" s="18" t="s">
        <v>503</v>
      </c>
      <c r="C302" s="18" t="s">
        <v>1</v>
      </c>
      <c r="D302" s="18" t="s">
        <v>62</v>
      </c>
      <c r="E302" s="18">
        <v>100</v>
      </c>
      <c r="F302" s="18">
        <v>901938.76</v>
      </c>
      <c r="G302" s="18">
        <v>40411.040000000001</v>
      </c>
      <c r="H302" s="18">
        <v>0</v>
      </c>
      <c r="I302" s="18" t="s">
        <v>346</v>
      </c>
      <c r="J302" s="18" t="s">
        <v>347</v>
      </c>
      <c r="K302" s="18">
        <v>14.2</v>
      </c>
    </row>
    <row r="303" spans="1:11" ht="27.6" x14ac:dyDescent="0.3">
      <c r="A303" s="21">
        <v>12</v>
      </c>
      <c r="B303" s="21" t="s">
        <v>82</v>
      </c>
      <c r="C303" s="21" t="s">
        <v>1</v>
      </c>
      <c r="D303" s="21" t="s">
        <v>62</v>
      </c>
      <c r="E303" s="21">
        <v>0.110357</v>
      </c>
      <c r="F303" s="21">
        <v>120.3210165</v>
      </c>
      <c r="G303" s="21">
        <v>17.69697</v>
      </c>
      <c r="H303" s="21">
        <v>0</v>
      </c>
      <c r="I303" s="21" t="s">
        <v>356</v>
      </c>
      <c r="J303" s="21" t="s">
        <v>347</v>
      </c>
      <c r="K303" s="21">
        <v>34.85</v>
      </c>
    </row>
    <row r="304" spans="1:11" ht="27.6" x14ac:dyDescent="0.3">
      <c r="A304" s="21">
        <v>12</v>
      </c>
      <c r="B304" s="21" t="s">
        <v>83</v>
      </c>
      <c r="C304" s="21" t="s">
        <v>1</v>
      </c>
      <c r="D304" s="21" t="s">
        <v>62</v>
      </c>
      <c r="E304" s="21">
        <v>0</v>
      </c>
      <c r="F304" s="21">
        <v>0</v>
      </c>
      <c r="G304" s="21">
        <v>0</v>
      </c>
      <c r="H304" s="21">
        <v>0</v>
      </c>
      <c r="I304" s="21" t="s">
        <v>358</v>
      </c>
      <c r="J304" s="21" t="s">
        <v>347</v>
      </c>
      <c r="K304" s="21">
        <v>35.39</v>
      </c>
    </row>
    <row r="305" spans="1:11" ht="27.6" x14ac:dyDescent="0.3">
      <c r="A305" s="18">
        <v>12</v>
      </c>
      <c r="B305" s="18" t="s">
        <v>84</v>
      </c>
      <c r="C305" s="18" t="s">
        <v>1</v>
      </c>
      <c r="D305" s="18" t="s">
        <v>62</v>
      </c>
      <c r="E305" s="18">
        <v>0</v>
      </c>
      <c r="F305" s="18">
        <v>0</v>
      </c>
      <c r="G305" s="18">
        <v>0</v>
      </c>
      <c r="H305" s="18">
        <v>0</v>
      </c>
      <c r="I305" s="18" t="s">
        <v>358</v>
      </c>
      <c r="J305" s="18" t="s">
        <v>347</v>
      </c>
      <c r="K305" s="18">
        <v>36.71</v>
      </c>
    </row>
    <row r="306" spans="1:11" x14ac:dyDescent="0.3">
      <c r="A306" s="21">
        <v>12</v>
      </c>
      <c r="B306" s="21" t="s">
        <v>504</v>
      </c>
      <c r="C306" s="21" t="s">
        <v>1</v>
      </c>
      <c r="D306" s="21" t="s">
        <v>27</v>
      </c>
      <c r="E306" s="21">
        <v>14.59</v>
      </c>
      <c r="F306" s="21">
        <v>25.24</v>
      </c>
      <c r="G306" s="21">
        <v>2.5</v>
      </c>
      <c r="H306" s="21">
        <v>0</v>
      </c>
      <c r="I306" s="21" t="s">
        <v>349</v>
      </c>
      <c r="J306" s="21" t="s">
        <v>347</v>
      </c>
      <c r="K306" s="21">
        <v>25.18</v>
      </c>
    </row>
    <row r="307" spans="1:11" ht="27.6" x14ac:dyDescent="0.3">
      <c r="A307" s="18">
        <v>12</v>
      </c>
      <c r="B307" s="18" t="s">
        <v>504</v>
      </c>
      <c r="C307" s="18" t="s">
        <v>1</v>
      </c>
      <c r="D307" s="18" t="s">
        <v>50</v>
      </c>
      <c r="E307" s="18">
        <v>41.74</v>
      </c>
      <c r="F307" s="18">
        <v>1318.41</v>
      </c>
      <c r="G307" s="18">
        <v>88.51</v>
      </c>
      <c r="H307" s="18">
        <v>0</v>
      </c>
      <c r="I307" s="18" t="s">
        <v>349</v>
      </c>
      <c r="J307" s="18" t="s">
        <v>347</v>
      </c>
      <c r="K307" s="18">
        <v>29.44</v>
      </c>
    </row>
    <row r="308" spans="1:11" ht="27.6" x14ac:dyDescent="0.3">
      <c r="A308" s="21">
        <v>12</v>
      </c>
      <c r="B308" s="21" t="s">
        <v>390</v>
      </c>
      <c r="C308" s="21" t="s">
        <v>2</v>
      </c>
      <c r="D308" s="21" t="s">
        <v>37</v>
      </c>
      <c r="E308" s="21">
        <v>54.6</v>
      </c>
      <c r="F308" s="21">
        <v>1043.32</v>
      </c>
      <c r="G308" s="21">
        <v>5.09</v>
      </c>
      <c r="H308" s="21">
        <v>0</v>
      </c>
      <c r="I308" s="21" t="s">
        <v>356</v>
      </c>
      <c r="J308" s="21" t="s">
        <v>347</v>
      </c>
      <c r="K308" s="21">
        <v>31.11</v>
      </c>
    </row>
    <row r="309" spans="1:11" ht="27.6" x14ac:dyDescent="0.3">
      <c r="A309" s="21">
        <v>12</v>
      </c>
      <c r="B309" s="21" t="s">
        <v>391</v>
      </c>
      <c r="C309" s="21" t="s">
        <v>2</v>
      </c>
      <c r="D309" s="21" t="s">
        <v>39</v>
      </c>
      <c r="E309" s="21">
        <v>98.31</v>
      </c>
      <c r="F309" s="21">
        <v>11019.63</v>
      </c>
      <c r="G309" s="21">
        <v>250.85</v>
      </c>
      <c r="H309" s="21">
        <v>0</v>
      </c>
      <c r="I309" s="21" t="s">
        <v>348</v>
      </c>
      <c r="J309" s="21" t="s">
        <v>347</v>
      </c>
      <c r="K309" s="21">
        <v>20.34</v>
      </c>
    </row>
    <row r="310" spans="1:11" ht="27.6" x14ac:dyDescent="0.3">
      <c r="A310" s="18">
        <v>12</v>
      </c>
      <c r="B310" s="18" t="s">
        <v>392</v>
      </c>
      <c r="C310" s="18" t="s">
        <v>2</v>
      </c>
      <c r="D310" s="18" t="s">
        <v>62</v>
      </c>
      <c r="E310" s="18">
        <v>94.97</v>
      </c>
      <c r="F310" s="18">
        <v>13558.45</v>
      </c>
      <c r="G310" s="18">
        <v>100.9</v>
      </c>
      <c r="H310" s="18">
        <v>0</v>
      </c>
      <c r="I310" s="18" t="s">
        <v>348</v>
      </c>
      <c r="J310" s="18" t="s">
        <v>347</v>
      </c>
      <c r="K310" s="18">
        <v>24.58</v>
      </c>
    </row>
    <row r="311" spans="1:11" ht="27.6" x14ac:dyDescent="0.3">
      <c r="A311" s="21">
        <v>12</v>
      </c>
      <c r="B311" s="21" t="s">
        <v>140</v>
      </c>
      <c r="C311" s="21" t="s">
        <v>2</v>
      </c>
      <c r="D311" s="21" t="s">
        <v>62</v>
      </c>
      <c r="E311" s="21">
        <v>98.23</v>
      </c>
      <c r="F311" s="21">
        <v>12544.18</v>
      </c>
      <c r="G311" s="21">
        <v>49.31</v>
      </c>
      <c r="H311" s="21">
        <v>0</v>
      </c>
      <c r="I311" s="21" t="s">
        <v>349</v>
      </c>
      <c r="J311" s="21" t="s">
        <v>347</v>
      </c>
      <c r="K311" s="21">
        <v>27</v>
      </c>
    </row>
    <row r="312" spans="1:11" ht="27.6" x14ac:dyDescent="0.3">
      <c r="A312" s="18">
        <v>12</v>
      </c>
      <c r="B312" s="18" t="s">
        <v>141</v>
      </c>
      <c r="C312" s="18" t="s">
        <v>2</v>
      </c>
      <c r="D312" s="18" t="s">
        <v>62</v>
      </c>
      <c r="E312" s="18">
        <v>67.41</v>
      </c>
      <c r="F312" s="18">
        <v>22113.89</v>
      </c>
      <c r="G312" s="18">
        <v>30.8</v>
      </c>
      <c r="H312" s="18">
        <v>0</v>
      </c>
      <c r="I312" s="18" t="s">
        <v>349</v>
      </c>
      <c r="J312" s="18" t="s">
        <v>347</v>
      </c>
      <c r="K312" s="18">
        <v>29.72</v>
      </c>
    </row>
    <row r="313" spans="1:11" ht="27.6" x14ac:dyDescent="0.3">
      <c r="A313" s="21">
        <v>12</v>
      </c>
      <c r="B313" s="21" t="s">
        <v>393</v>
      </c>
      <c r="C313" s="21" t="s">
        <v>2</v>
      </c>
      <c r="D313" s="21" t="s">
        <v>62</v>
      </c>
      <c r="E313" s="21">
        <v>98.28</v>
      </c>
      <c r="F313" s="21">
        <v>37405.58</v>
      </c>
      <c r="G313" s="21">
        <v>66.38</v>
      </c>
      <c r="H313" s="21">
        <v>0</v>
      </c>
      <c r="I313" s="21" t="s">
        <v>349</v>
      </c>
      <c r="J313" s="21" t="s">
        <v>347</v>
      </c>
      <c r="K313" s="21">
        <v>26.74</v>
      </c>
    </row>
    <row r="314" spans="1:11" ht="27.6" x14ac:dyDescent="0.3">
      <c r="A314" s="21">
        <v>12</v>
      </c>
      <c r="B314" s="21" t="s">
        <v>143</v>
      </c>
      <c r="C314" s="21" t="s">
        <v>2</v>
      </c>
      <c r="D314" s="21" t="s">
        <v>62</v>
      </c>
      <c r="E314" s="21">
        <v>65.39</v>
      </c>
      <c r="F314" s="21">
        <v>6096.7</v>
      </c>
      <c r="G314" s="21">
        <v>27.63</v>
      </c>
      <c r="H314" s="21">
        <v>0</v>
      </c>
      <c r="I314" s="21" t="s">
        <v>348</v>
      </c>
      <c r="J314" s="21" t="s">
        <v>347</v>
      </c>
      <c r="K314" s="21">
        <v>21.51</v>
      </c>
    </row>
    <row r="315" spans="1:11" ht="27.6" x14ac:dyDescent="0.3">
      <c r="A315" s="18">
        <v>12</v>
      </c>
      <c r="B315" s="18" t="s">
        <v>394</v>
      </c>
      <c r="C315" s="18" t="s">
        <v>2</v>
      </c>
      <c r="D315" s="18" t="s">
        <v>62</v>
      </c>
      <c r="E315" s="18">
        <v>97.27</v>
      </c>
      <c r="F315" s="18">
        <v>44085.67</v>
      </c>
      <c r="G315" s="18">
        <v>204.83</v>
      </c>
      <c r="H315" s="18">
        <v>0</v>
      </c>
      <c r="I315" s="18" t="s">
        <v>348</v>
      </c>
      <c r="J315" s="18" t="s">
        <v>347</v>
      </c>
      <c r="K315" s="18">
        <v>23.95</v>
      </c>
    </row>
    <row r="316" spans="1:11" ht="27.6" x14ac:dyDescent="0.3">
      <c r="A316" s="21">
        <v>12</v>
      </c>
      <c r="B316" s="21" t="s">
        <v>395</v>
      </c>
      <c r="C316" s="21" t="s">
        <v>2</v>
      </c>
      <c r="D316" s="21" t="s">
        <v>62</v>
      </c>
      <c r="E316" s="21">
        <v>96.42</v>
      </c>
      <c r="F316" s="21">
        <v>137465.62</v>
      </c>
      <c r="G316" s="21">
        <v>1420.55</v>
      </c>
      <c r="H316" s="21">
        <v>0</v>
      </c>
      <c r="I316" s="21" t="s">
        <v>346</v>
      </c>
      <c r="J316" s="21" t="s">
        <v>347</v>
      </c>
      <c r="K316" s="21">
        <v>17.87</v>
      </c>
    </row>
    <row r="317" spans="1:11" ht="27.6" x14ac:dyDescent="0.3">
      <c r="A317" s="18">
        <v>12</v>
      </c>
      <c r="B317" s="18" t="s">
        <v>401</v>
      </c>
      <c r="C317" s="18" t="s">
        <v>3</v>
      </c>
      <c r="D317" s="18" t="s">
        <v>37</v>
      </c>
      <c r="E317" s="18">
        <v>99.6</v>
      </c>
      <c r="F317" s="18">
        <v>13725.22</v>
      </c>
      <c r="G317" s="18">
        <v>239.6</v>
      </c>
      <c r="H317" s="18">
        <v>0</v>
      </c>
      <c r="I317" s="18" t="s">
        <v>349</v>
      </c>
      <c r="J317" s="18" t="s">
        <v>347</v>
      </c>
      <c r="K317" s="18">
        <v>27.19</v>
      </c>
    </row>
    <row r="318" spans="1:11" ht="27.6" x14ac:dyDescent="0.3">
      <c r="A318" s="21">
        <v>12</v>
      </c>
      <c r="B318" s="21" t="s">
        <v>402</v>
      </c>
      <c r="C318" s="21" t="s">
        <v>3</v>
      </c>
      <c r="D318" s="21" t="s">
        <v>39</v>
      </c>
      <c r="E318" s="21">
        <v>74.19</v>
      </c>
      <c r="F318" s="21">
        <v>1475.97</v>
      </c>
      <c r="G318" s="21">
        <v>7.92</v>
      </c>
      <c r="H318" s="21">
        <v>0</v>
      </c>
      <c r="I318" s="21" t="s">
        <v>356</v>
      </c>
      <c r="J318" s="21" t="s">
        <v>347</v>
      </c>
      <c r="K318" s="21">
        <v>34.119999999999997</v>
      </c>
    </row>
    <row r="319" spans="1:11" ht="27.6" x14ac:dyDescent="0.3">
      <c r="A319" s="21">
        <v>567</v>
      </c>
      <c r="B319" s="21" t="s">
        <v>579</v>
      </c>
      <c r="C319" s="21" t="s">
        <v>3</v>
      </c>
      <c r="D319" s="21" t="s">
        <v>62</v>
      </c>
      <c r="E319" s="21">
        <v>99.06</v>
      </c>
      <c r="F319" s="21">
        <v>142702.20000000001</v>
      </c>
      <c r="G319" s="21">
        <v>433.94</v>
      </c>
      <c r="H319" s="21">
        <v>0</v>
      </c>
      <c r="I319" s="21" t="s">
        <v>349</v>
      </c>
      <c r="J319" s="21" t="s">
        <v>347</v>
      </c>
      <c r="K319" s="21">
        <v>27.07</v>
      </c>
    </row>
    <row r="320" spans="1:11" ht="27.6" x14ac:dyDescent="0.3">
      <c r="A320" s="18">
        <v>567</v>
      </c>
      <c r="B320" s="18" t="s">
        <v>580</v>
      </c>
      <c r="C320" s="18" t="s">
        <v>3</v>
      </c>
      <c r="D320" s="18" t="s">
        <v>62</v>
      </c>
      <c r="E320" s="18">
        <v>98.44</v>
      </c>
      <c r="F320" s="18">
        <v>627182.62</v>
      </c>
      <c r="G320" s="18">
        <v>822.48</v>
      </c>
      <c r="H320" s="18">
        <v>0</v>
      </c>
      <c r="I320" s="18" t="s">
        <v>349</v>
      </c>
      <c r="J320" s="18" t="s">
        <v>347</v>
      </c>
      <c r="K320" s="18">
        <v>26.6</v>
      </c>
    </row>
    <row r="321" spans="1:11" ht="27.6" x14ac:dyDescent="0.3">
      <c r="A321" s="21">
        <v>567</v>
      </c>
      <c r="B321" s="21" t="s">
        <v>581</v>
      </c>
      <c r="C321" s="21" t="s">
        <v>3</v>
      </c>
      <c r="D321" s="21" t="s">
        <v>62</v>
      </c>
      <c r="E321" s="21">
        <v>99.58</v>
      </c>
      <c r="F321" s="21">
        <v>210642.41</v>
      </c>
      <c r="G321" s="21">
        <v>920.23</v>
      </c>
      <c r="H321" s="21">
        <v>0</v>
      </c>
      <c r="I321" s="21" t="s">
        <v>349</v>
      </c>
      <c r="J321" s="21" t="s">
        <v>347</v>
      </c>
      <c r="K321" s="21">
        <v>25.36</v>
      </c>
    </row>
    <row r="322" spans="1:11" ht="27.6" x14ac:dyDescent="0.3">
      <c r="A322" s="18">
        <v>567</v>
      </c>
      <c r="B322" s="18" t="s">
        <v>582</v>
      </c>
      <c r="C322" s="18" t="s">
        <v>3</v>
      </c>
      <c r="D322" s="18" t="s">
        <v>62</v>
      </c>
      <c r="E322" s="18">
        <v>99.99</v>
      </c>
      <c r="F322" s="18">
        <v>805504.99</v>
      </c>
      <c r="G322" s="18">
        <v>17976.099999999999</v>
      </c>
      <c r="H322" s="18">
        <v>0</v>
      </c>
      <c r="I322" s="18" t="s">
        <v>346</v>
      </c>
      <c r="J322" s="18" t="s">
        <v>347</v>
      </c>
      <c r="K322" s="18">
        <v>18.63</v>
      </c>
    </row>
    <row r="323" spans="1:11" ht="27.6" x14ac:dyDescent="0.3">
      <c r="A323" s="21">
        <v>567</v>
      </c>
      <c r="B323" s="21" t="s">
        <v>583</v>
      </c>
      <c r="C323" s="21" t="s">
        <v>3</v>
      </c>
      <c r="D323" s="21" t="s">
        <v>62</v>
      </c>
      <c r="E323" s="21">
        <v>99.51</v>
      </c>
      <c r="F323" s="21">
        <v>326716.32</v>
      </c>
      <c r="G323" s="21">
        <v>864.73</v>
      </c>
      <c r="H323" s="21">
        <v>0</v>
      </c>
      <c r="I323" s="21" t="s">
        <v>349</v>
      </c>
      <c r="J323" s="21" t="s">
        <v>347</v>
      </c>
      <c r="K323" s="21">
        <v>25.62</v>
      </c>
    </row>
    <row r="324" spans="1:11" ht="27.6" x14ac:dyDescent="0.3">
      <c r="A324" s="21">
        <v>567</v>
      </c>
      <c r="B324" s="21" t="s">
        <v>584</v>
      </c>
      <c r="C324" s="21" t="s">
        <v>3</v>
      </c>
      <c r="D324" s="21" t="s">
        <v>62</v>
      </c>
      <c r="E324" s="21">
        <v>98.98</v>
      </c>
      <c r="F324" s="21">
        <v>69067.149999999994</v>
      </c>
      <c r="G324" s="21">
        <v>539.13</v>
      </c>
      <c r="H324" s="21">
        <v>0</v>
      </c>
      <c r="I324" s="21" t="s">
        <v>349</v>
      </c>
      <c r="J324" s="21" t="s">
        <v>347</v>
      </c>
      <c r="K324" s="21">
        <v>26.79</v>
      </c>
    </row>
    <row r="325" spans="1:11" ht="27.6" x14ac:dyDescent="0.3">
      <c r="A325" s="18">
        <v>567</v>
      </c>
      <c r="B325" s="18" t="s">
        <v>585</v>
      </c>
      <c r="C325" s="18" t="s">
        <v>3</v>
      </c>
      <c r="D325" s="18" t="s">
        <v>62</v>
      </c>
      <c r="E325" s="18">
        <v>97.48</v>
      </c>
      <c r="F325" s="18">
        <v>32782.04</v>
      </c>
      <c r="G325" s="18">
        <v>114.03</v>
      </c>
      <c r="H325" s="18">
        <v>0</v>
      </c>
      <c r="I325" s="18" t="s">
        <v>349</v>
      </c>
      <c r="J325" s="18" t="s">
        <v>347</v>
      </c>
      <c r="K325" s="18">
        <v>27.55</v>
      </c>
    </row>
    <row r="326" spans="1:11" ht="27.6" x14ac:dyDescent="0.3">
      <c r="A326" s="21">
        <v>567</v>
      </c>
      <c r="B326" s="21" t="s">
        <v>586</v>
      </c>
      <c r="C326" s="21" t="s">
        <v>3</v>
      </c>
      <c r="D326" s="21" t="s">
        <v>62</v>
      </c>
      <c r="E326" s="21">
        <v>99.96</v>
      </c>
      <c r="F326" s="21">
        <v>605393.27</v>
      </c>
      <c r="G326" s="21">
        <v>5159.63</v>
      </c>
      <c r="H326" s="21">
        <v>0</v>
      </c>
      <c r="I326" s="21" t="s">
        <v>346</v>
      </c>
      <c r="J326" s="21" t="s">
        <v>347</v>
      </c>
      <c r="K326" s="21">
        <v>19.98</v>
      </c>
    </row>
    <row r="327" spans="1:11" ht="27.6" x14ac:dyDescent="0.3">
      <c r="A327" s="18">
        <v>1238</v>
      </c>
      <c r="B327" s="18" t="s">
        <v>403</v>
      </c>
      <c r="C327" s="18" t="s">
        <v>3</v>
      </c>
      <c r="D327" s="18" t="s">
        <v>50</v>
      </c>
      <c r="E327" s="18">
        <v>78.62</v>
      </c>
      <c r="F327" s="18">
        <v>46.36</v>
      </c>
      <c r="G327" s="18">
        <v>19.04</v>
      </c>
      <c r="H327" s="18">
        <v>0</v>
      </c>
      <c r="I327" s="18" t="s">
        <v>348</v>
      </c>
      <c r="J327" s="18" t="s">
        <v>347</v>
      </c>
      <c r="K327" s="18">
        <v>21</v>
      </c>
    </row>
    <row r="328" spans="1:11" x14ac:dyDescent="0.3">
      <c r="A328" s="21">
        <v>1238</v>
      </c>
      <c r="B328" s="21" t="s">
        <v>404</v>
      </c>
      <c r="C328" s="21" t="s">
        <v>3</v>
      </c>
      <c r="D328" s="21" t="s">
        <v>27</v>
      </c>
      <c r="E328" s="21">
        <v>98.56</v>
      </c>
      <c r="F328" s="21">
        <v>3442.2032159999999</v>
      </c>
      <c r="G328" s="21">
        <v>669.50326800000005</v>
      </c>
      <c r="H328" s="21">
        <v>0</v>
      </c>
      <c r="I328" s="21" t="s">
        <v>349</v>
      </c>
      <c r="J328" s="21" t="s">
        <v>347</v>
      </c>
      <c r="K328" s="21">
        <v>25</v>
      </c>
    </row>
    <row r="329" spans="1:11" x14ac:dyDescent="0.3">
      <c r="A329" s="18">
        <v>1238</v>
      </c>
      <c r="B329" s="18" t="s">
        <v>139</v>
      </c>
      <c r="C329" s="18" t="s">
        <v>3</v>
      </c>
      <c r="D329" s="18" t="s">
        <v>27</v>
      </c>
      <c r="E329" s="18">
        <v>92.99</v>
      </c>
      <c r="F329" s="18">
        <v>272.39</v>
      </c>
      <c r="G329" s="18">
        <v>55</v>
      </c>
      <c r="H329" s="18">
        <v>0</v>
      </c>
      <c r="I329" s="18" t="s">
        <v>348</v>
      </c>
      <c r="J329" s="18" t="s">
        <v>347</v>
      </c>
      <c r="K329" s="18">
        <v>24</v>
      </c>
    </row>
    <row r="330" spans="1:11" x14ac:dyDescent="0.3">
      <c r="A330" s="21">
        <v>1238</v>
      </c>
      <c r="B330" s="21" t="s">
        <v>405</v>
      </c>
      <c r="C330" s="21" t="s">
        <v>3</v>
      </c>
      <c r="D330" s="21" t="s">
        <v>42</v>
      </c>
      <c r="E330" s="21">
        <v>80.45</v>
      </c>
      <c r="F330" s="21">
        <v>55.29</v>
      </c>
      <c r="G330" s="21">
        <v>10.23</v>
      </c>
      <c r="H330" s="21">
        <v>0</v>
      </c>
      <c r="I330" s="21" t="s">
        <v>348</v>
      </c>
      <c r="J330" s="21" t="s">
        <v>347</v>
      </c>
      <c r="K330" s="21">
        <v>24</v>
      </c>
    </row>
    <row r="331" spans="1:11" ht="27.6" x14ac:dyDescent="0.3">
      <c r="A331" s="21">
        <v>1238</v>
      </c>
      <c r="B331" s="21" t="s">
        <v>130</v>
      </c>
      <c r="C331" s="21" t="s">
        <v>3</v>
      </c>
      <c r="D331" s="21" t="s">
        <v>101</v>
      </c>
      <c r="E331" s="21">
        <v>99</v>
      </c>
      <c r="F331" s="21">
        <v>643671.98</v>
      </c>
      <c r="G331" s="21">
        <v>49472.84</v>
      </c>
      <c r="H331" s="21">
        <v>0</v>
      </c>
      <c r="I331" s="21" t="s">
        <v>348</v>
      </c>
      <c r="J331" s="21" t="s">
        <v>347</v>
      </c>
      <c r="K331" s="21">
        <v>24</v>
      </c>
    </row>
    <row r="332" spans="1:11" ht="27.6" x14ac:dyDescent="0.3">
      <c r="A332" s="18">
        <v>1238</v>
      </c>
      <c r="B332" s="18" t="s">
        <v>406</v>
      </c>
      <c r="C332" s="18" t="s">
        <v>3</v>
      </c>
      <c r="D332" s="18" t="s">
        <v>37</v>
      </c>
      <c r="E332" s="18">
        <v>99.7</v>
      </c>
      <c r="F332" s="18">
        <v>161849.94</v>
      </c>
      <c r="G332" s="18">
        <v>2302.6999999999998</v>
      </c>
      <c r="H332" s="18">
        <v>0</v>
      </c>
      <c r="I332" s="18" t="s">
        <v>349</v>
      </c>
      <c r="J332" s="18" t="s">
        <v>347</v>
      </c>
      <c r="K332" s="18">
        <v>27</v>
      </c>
    </row>
    <row r="333" spans="1:11" x14ac:dyDescent="0.3">
      <c r="A333" s="21">
        <v>1238</v>
      </c>
      <c r="B333" s="21" t="s">
        <v>407</v>
      </c>
      <c r="C333" s="21" t="s">
        <v>3</v>
      </c>
      <c r="D333" s="21" t="s">
        <v>42</v>
      </c>
      <c r="E333" s="21">
        <v>99.51</v>
      </c>
      <c r="F333" s="21">
        <v>169013.24</v>
      </c>
      <c r="G333" s="21">
        <v>20029.060000000001</v>
      </c>
      <c r="H333" s="21">
        <v>0</v>
      </c>
      <c r="I333" s="21" t="s">
        <v>348</v>
      </c>
      <c r="J333" s="21" t="s">
        <v>347</v>
      </c>
      <c r="K333" s="21">
        <v>21</v>
      </c>
    </row>
    <row r="334" spans="1:11" ht="27.6" x14ac:dyDescent="0.3">
      <c r="A334" s="18">
        <v>1238</v>
      </c>
      <c r="B334" s="18" t="s">
        <v>408</v>
      </c>
      <c r="C334" s="18" t="s">
        <v>3</v>
      </c>
      <c r="D334" s="18" t="s">
        <v>37</v>
      </c>
      <c r="E334" s="18">
        <v>98.64</v>
      </c>
      <c r="F334" s="18">
        <v>816.19</v>
      </c>
      <c r="G334" s="18">
        <v>110.69</v>
      </c>
      <c r="H334" s="18">
        <v>0</v>
      </c>
      <c r="I334" s="18" t="s">
        <v>349</v>
      </c>
      <c r="J334" s="18" t="s">
        <v>347</v>
      </c>
      <c r="K334" s="18">
        <v>27.74</v>
      </c>
    </row>
    <row r="335" spans="1:11" ht="27.6" x14ac:dyDescent="0.3">
      <c r="A335" s="21">
        <v>1238</v>
      </c>
      <c r="B335" s="21" t="s">
        <v>409</v>
      </c>
      <c r="C335" s="21" t="s">
        <v>3</v>
      </c>
      <c r="D335" s="21" t="s">
        <v>101</v>
      </c>
      <c r="E335" s="21">
        <v>99.95</v>
      </c>
      <c r="F335" s="21">
        <v>823210.07</v>
      </c>
      <c r="G335" s="21">
        <v>180302.49</v>
      </c>
      <c r="H335" s="21">
        <v>0</v>
      </c>
      <c r="I335" s="21" t="s">
        <v>348</v>
      </c>
      <c r="J335" s="21" t="s">
        <v>347</v>
      </c>
      <c r="K335" s="21">
        <v>24.43</v>
      </c>
    </row>
    <row r="336" spans="1:11" ht="27.6" x14ac:dyDescent="0.3">
      <c r="A336" s="21">
        <v>1238</v>
      </c>
      <c r="B336" s="21" t="s">
        <v>410</v>
      </c>
      <c r="C336" s="21" t="s">
        <v>3</v>
      </c>
      <c r="D336" s="21" t="s">
        <v>101</v>
      </c>
      <c r="E336" s="21">
        <v>99.34</v>
      </c>
      <c r="F336" s="21">
        <v>322554.31</v>
      </c>
      <c r="G336" s="21">
        <v>10771.26</v>
      </c>
      <c r="H336" s="21">
        <v>0</v>
      </c>
      <c r="I336" s="21" t="s">
        <v>356</v>
      </c>
      <c r="J336" s="21" t="s">
        <v>347</v>
      </c>
      <c r="K336" s="21">
        <v>30.23</v>
      </c>
    </row>
    <row r="337" spans="1:11" ht="27.6" x14ac:dyDescent="0.3">
      <c r="A337" s="18">
        <v>1238</v>
      </c>
      <c r="B337" s="18" t="s">
        <v>411</v>
      </c>
      <c r="C337" s="18" t="s">
        <v>3</v>
      </c>
      <c r="D337" s="18" t="s">
        <v>126</v>
      </c>
      <c r="E337" s="18">
        <v>99.72</v>
      </c>
      <c r="F337" s="18">
        <v>39404.67</v>
      </c>
      <c r="G337" s="18">
        <v>6944.47</v>
      </c>
      <c r="H337" s="18">
        <v>0</v>
      </c>
      <c r="I337" s="18" t="s">
        <v>358</v>
      </c>
      <c r="J337" s="18" t="s">
        <v>347</v>
      </c>
      <c r="K337" s="18">
        <v>35.659999999999997</v>
      </c>
    </row>
    <row r="338" spans="1:11" ht="27.6" x14ac:dyDescent="0.3">
      <c r="A338" s="21">
        <v>1238</v>
      </c>
      <c r="B338" s="21" t="s">
        <v>412</v>
      </c>
      <c r="C338" s="21" t="s">
        <v>3</v>
      </c>
      <c r="D338" s="21" t="s">
        <v>50</v>
      </c>
      <c r="E338" s="21">
        <v>93.72</v>
      </c>
      <c r="F338" s="21">
        <v>2954.62</v>
      </c>
      <c r="G338" s="21">
        <v>474.8</v>
      </c>
      <c r="H338" s="21">
        <v>0</v>
      </c>
      <c r="I338" s="21" t="s">
        <v>356</v>
      </c>
      <c r="J338" s="21" t="s">
        <v>347</v>
      </c>
      <c r="K338" s="21">
        <v>31.42</v>
      </c>
    </row>
    <row r="339" spans="1:11" ht="27.6" x14ac:dyDescent="0.3">
      <c r="A339" s="18">
        <v>13</v>
      </c>
      <c r="B339" s="18" t="s">
        <v>505</v>
      </c>
      <c r="C339" s="18" t="s">
        <v>1</v>
      </c>
      <c r="D339" s="18" t="s">
        <v>37</v>
      </c>
      <c r="E339" s="18">
        <v>100</v>
      </c>
      <c r="F339" s="18">
        <v>296630.85820000002</v>
      </c>
      <c r="G339" s="18">
        <v>1100.0987680000001</v>
      </c>
      <c r="H339" s="18">
        <v>0</v>
      </c>
      <c r="I339" s="18" t="s">
        <v>348</v>
      </c>
      <c r="J339" s="18" t="s">
        <v>347</v>
      </c>
      <c r="K339" s="18">
        <v>22.63</v>
      </c>
    </row>
    <row r="340" spans="1:11" ht="27.6" x14ac:dyDescent="0.3">
      <c r="A340" s="21">
        <v>13</v>
      </c>
      <c r="B340" s="21" t="s">
        <v>506</v>
      </c>
      <c r="C340" s="21" t="s">
        <v>1</v>
      </c>
      <c r="D340" s="21" t="s">
        <v>37</v>
      </c>
      <c r="E340" s="21">
        <v>100</v>
      </c>
      <c r="F340" s="21">
        <v>42915.074739999996</v>
      </c>
      <c r="G340" s="21">
        <v>513.5084071</v>
      </c>
      <c r="H340" s="21">
        <v>0</v>
      </c>
      <c r="I340" s="21" t="s">
        <v>346</v>
      </c>
      <c r="J340" s="21" t="s">
        <v>347</v>
      </c>
      <c r="K340" s="21">
        <v>19.32</v>
      </c>
    </row>
    <row r="341" spans="1:11" ht="27.6" x14ac:dyDescent="0.3">
      <c r="A341" s="21">
        <v>13</v>
      </c>
      <c r="B341" s="21" t="s">
        <v>507</v>
      </c>
      <c r="C341" s="21" t="s">
        <v>1</v>
      </c>
      <c r="D341" s="21" t="s">
        <v>37</v>
      </c>
      <c r="E341" s="21">
        <v>100</v>
      </c>
      <c r="F341" s="21">
        <v>96390.282789999997</v>
      </c>
      <c r="G341" s="21">
        <v>529.4394274</v>
      </c>
      <c r="H341" s="21">
        <v>0</v>
      </c>
      <c r="I341" s="21" t="s">
        <v>348</v>
      </c>
      <c r="J341" s="21" t="s">
        <v>347</v>
      </c>
      <c r="K341" s="21">
        <v>21.45</v>
      </c>
    </row>
    <row r="342" spans="1:11" ht="27.6" x14ac:dyDescent="0.3">
      <c r="A342" s="18">
        <v>13</v>
      </c>
      <c r="B342" s="18" t="s">
        <v>508</v>
      </c>
      <c r="C342" s="18" t="s">
        <v>1</v>
      </c>
      <c r="D342" s="18" t="s">
        <v>37</v>
      </c>
      <c r="E342" s="18">
        <v>98.75</v>
      </c>
      <c r="F342" s="18">
        <v>500250.10720000003</v>
      </c>
      <c r="G342" s="18">
        <v>2835.6496400000001</v>
      </c>
      <c r="H342" s="18">
        <v>0</v>
      </c>
      <c r="I342" s="18" t="s">
        <v>348</v>
      </c>
      <c r="J342" s="18" t="s">
        <v>347</v>
      </c>
      <c r="K342" s="18">
        <v>21.39</v>
      </c>
    </row>
    <row r="343" spans="1:11" ht="27.6" x14ac:dyDescent="0.3">
      <c r="A343" s="21">
        <v>13</v>
      </c>
      <c r="B343" s="21" t="s">
        <v>509</v>
      </c>
      <c r="C343" s="21" t="s">
        <v>1</v>
      </c>
      <c r="D343" s="21" t="s">
        <v>37</v>
      </c>
      <c r="E343" s="21">
        <v>99.483204130000004</v>
      </c>
      <c r="F343" s="21">
        <v>35526.867129999999</v>
      </c>
      <c r="G343" s="21">
        <v>99.415202440000002</v>
      </c>
      <c r="H343" s="21">
        <v>0</v>
      </c>
      <c r="I343" s="21" t="s">
        <v>348</v>
      </c>
      <c r="J343" s="21" t="s">
        <v>347</v>
      </c>
      <c r="K343" s="21">
        <v>24.21</v>
      </c>
    </row>
    <row r="344" spans="1:11" ht="27.6" x14ac:dyDescent="0.3">
      <c r="A344" s="18">
        <v>13</v>
      </c>
      <c r="B344" s="18" t="s">
        <v>510</v>
      </c>
      <c r="C344" s="18" t="s">
        <v>1</v>
      </c>
      <c r="D344" s="18" t="s">
        <v>37</v>
      </c>
      <c r="E344" s="18">
        <v>96.998024020000003</v>
      </c>
      <c r="F344" s="18">
        <v>6939.2028970000001</v>
      </c>
      <c r="G344" s="18">
        <v>30.284337539999999</v>
      </c>
      <c r="H344" s="18">
        <v>0</v>
      </c>
      <c r="I344" s="18" t="s">
        <v>349</v>
      </c>
      <c r="J344" s="18" t="s">
        <v>347</v>
      </c>
      <c r="K344" s="18">
        <v>26.57</v>
      </c>
    </row>
    <row r="345" spans="1:11" ht="27.6" x14ac:dyDescent="0.3">
      <c r="A345" s="21">
        <v>13</v>
      </c>
      <c r="B345" s="21" t="s">
        <v>511</v>
      </c>
      <c r="C345" s="21" t="s">
        <v>1</v>
      </c>
      <c r="D345" s="21" t="s">
        <v>37</v>
      </c>
      <c r="E345" s="21">
        <v>97.112023100000002</v>
      </c>
      <c r="F345" s="21">
        <v>4519.4937389999996</v>
      </c>
      <c r="G345" s="21">
        <v>27.09070277</v>
      </c>
      <c r="H345" s="21">
        <v>0</v>
      </c>
      <c r="I345" s="21" t="s">
        <v>349</v>
      </c>
      <c r="J345" s="21" t="s">
        <v>347</v>
      </c>
      <c r="K345" s="21">
        <v>26.88</v>
      </c>
    </row>
    <row r="346" spans="1:11" ht="27.6" x14ac:dyDescent="0.3">
      <c r="A346" s="21">
        <v>13</v>
      </c>
      <c r="B346" s="21" t="s">
        <v>512</v>
      </c>
      <c r="C346" s="21" t="s">
        <v>1</v>
      </c>
      <c r="D346" s="21" t="s">
        <v>37</v>
      </c>
      <c r="E346" s="21">
        <v>100</v>
      </c>
      <c r="F346" s="21">
        <v>382953.01449999999</v>
      </c>
      <c r="G346" s="21">
        <v>5403.8970799999997</v>
      </c>
      <c r="H346" s="21">
        <v>0</v>
      </c>
      <c r="I346" s="21" t="s">
        <v>348</v>
      </c>
      <c r="J346" s="21" t="s">
        <v>347</v>
      </c>
      <c r="K346" s="21">
        <v>20.36</v>
      </c>
    </row>
    <row r="347" spans="1:11" ht="27.6" x14ac:dyDescent="0.3">
      <c r="A347" s="18">
        <v>13</v>
      </c>
      <c r="B347" s="18" t="s">
        <v>513</v>
      </c>
      <c r="C347" s="18" t="s">
        <v>1</v>
      </c>
      <c r="D347" s="18" t="s">
        <v>37</v>
      </c>
      <c r="E347" s="18">
        <v>100</v>
      </c>
      <c r="F347" s="18">
        <v>471871.73259999999</v>
      </c>
      <c r="G347" s="18">
        <v>7211.8313479999997</v>
      </c>
      <c r="H347" s="18">
        <v>0</v>
      </c>
      <c r="I347" s="18" t="s">
        <v>346</v>
      </c>
      <c r="J347" s="18" t="s">
        <v>347</v>
      </c>
      <c r="K347" s="18">
        <v>17.91</v>
      </c>
    </row>
    <row r="348" spans="1:11" ht="27.6" x14ac:dyDescent="0.3">
      <c r="A348" s="21">
        <v>13</v>
      </c>
      <c r="B348" s="21" t="s">
        <v>514</v>
      </c>
      <c r="C348" s="21" t="s">
        <v>1</v>
      </c>
      <c r="D348" s="21" t="s">
        <v>37</v>
      </c>
      <c r="E348" s="21">
        <v>100</v>
      </c>
      <c r="F348" s="21">
        <v>85014.130659999995</v>
      </c>
      <c r="G348" s="21">
        <v>484.92538930000001</v>
      </c>
      <c r="H348" s="21">
        <v>0</v>
      </c>
      <c r="I348" s="21" t="s">
        <v>349</v>
      </c>
      <c r="J348" s="21" t="s">
        <v>347</v>
      </c>
      <c r="K348" s="21">
        <v>26.86</v>
      </c>
    </row>
    <row r="349" spans="1:11" ht="27.6" x14ac:dyDescent="0.3">
      <c r="A349" s="18">
        <v>13</v>
      </c>
      <c r="B349" s="18" t="s">
        <v>515</v>
      </c>
      <c r="C349" s="18" t="s">
        <v>1</v>
      </c>
      <c r="D349" s="18" t="s">
        <v>37</v>
      </c>
      <c r="E349" s="18">
        <v>100</v>
      </c>
      <c r="F349" s="18">
        <v>454207.41720000003</v>
      </c>
      <c r="G349" s="18">
        <v>7115.9235449999996</v>
      </c>
      <c r="H349" s="18">
        <v>0</v>
      </c>
      <c r="I349" s="18" t="s">
        <v>346</v>
      </c>
      <c r="J349" s="18" t="s">
        <v>347</v>
      </c>
      <c r="K349" s="18">
        <v>19.5</v>
      </c>
    </row>
    <row r="350" spans="1:11" ht="27.6" x14ac:dyDescent="0.3">
      <c r="A350" s="21">
        <v>13</v>
      </c>
      <c r="B350" s="21" t="s">
        <v>516</v>
      </c>
      <c r="C350" s="21" t="s">
        <v>1</v>
      </c>
      <c r="D350" s="21" t="s">
        <v>37</v>
      </c>
      <c r="E350" s="21">
        <v>100</v>
      </c>
      <c r="F350" s="21">
        <v>272981.41830000002</v>
      </c>
      <c r="G350" s="21">
        <v>1046.9242999999999</v>
      </c>
      <c r="H350" s="21">
        <v>0</v>
      </c>
      <c r="I350" s="21" t="s">
        <v>348</v>
      </c>
      <c r="J350" s="21" t="s">
        <v>347</v>
      </c>
      <c r="K350" s="21">
        <v>22.8</v>
      </c>
    </row>
    <row r="351" spans="1:11" ht="27.6" x14ac:dyDescent="0.3">
      <c r="A351" s="21">
        <v>13</v>
      </c>
      <c r="B351" s="21" t="s">
        <v>517</v>
      </c>
      <c r="C351" s="21" t="s">
        <v>1</v>
      </c>
      <c r="D351" s="21" t="s">
        <v>37</v>
      </c>
      <c r="E351" s="21">
        <v>95.868496370000003</v>
      </c>
      <c r="F351" s="21">
        <v>1587.2763</v>
      </c>
      <c r="G351" s="21">
        <v>18.69213105</v>
      </c>
      <c r="H351" s="21">
        <v>0</v>
      </c>
      <c r="I351" s="21" t="s">
        <v>348</v>
      </c>
      <c r="J351" s="21" t="s">
        <v>347</v>
      </c>
      <c r="K351" s="21">
        <v>22.88</v>
      </c>
    </row>
    <row r="352" spans="1:11" ht="27.6" x14ac:dyDescent="0.3">
      <c r="A352" s="18">
        <v>13</v>
      </c>
      <c r="B352" s="18" t="s">
        <v>518</v>
      </c>
      <c r="C352" s="18" t="s">
        <v>1</v>
      </c>
      <c r="D352" s="18" t="s">
        <v>37</v>
      </c>
      <c r="E352" s="18">
        <v>100</v>
      </c>
      <c r="F352" s="18">
        <v>82375.419370000003</v>
      </c>
      <c r="G352" s="18">
        <v>634.04575160000002</v>
      </c>
      <c r="H352" s="18">
        <v>0</v>
      </c>
      <c r="I352" s="18" t="s">
        <v>348</v>
      </c>
      <c r="J352" s="18" t="s">
        <v>347</v>
      </c>
      <c r="K352" s="18">
        <v>24.83</v>
      </c>
    </row>
    <row r="353" spans="1:11" ht="27.6" x14ac:dyDescent="0.3">
      <c r="A353" s="21">
        <v>13</v>
      </c>
      <c r="B353" s="21" t="s">
        <v>519</v>
      </c>
      <c r="C353" s="21" t="s">
        <v>1</v>
      </c>
      <c r="D353" s="21" t="s">
        <v>39</v>
      </c>
      <c r="E353" s="21">
        <v>99.100470520000002</v>
      </c>
      <c r="F353" s="21">
        <v>6800.3418600000005</v>
      </c>
      <c r="G353" s="21">
        <v>90.562281799999994</v>
      </c>
      <c r="H353" s="21">
        <v>0</v>
      </c>
      <c r="I353" s="21" t="s">
        <v>346</v>
      </c>
      <c r="J353" s="21" t="s">
        <v>347</v>
      </c>
      <c r="K353" s="21">
        <v>19.350000000000001</v>
      </c>
    </row>
    <row r="354" spans="1:11" ht="27.6" x14ac:dyDescent="0.3">
      <c r="A354" s="18">
        <v>13</v>
      </c>
      <c r="B354" s="18" t="s">
        <v>520</v>
      </c>
      <c r="C354" s="18" t="s">
        <v>1</v>
      </c>
      <c r="D354" s="18" t="s">
        <v>37</v>
      </c>
      <c r="E354" s="18">
        <v>98.806809549999997</v>
      </c>
      <c r="F354" s="18">
        <v>5265.6020609999996</v>
      </c>
      <c r="G354" s="18">
        <v>72.078993920000002</v>
      </c>
      <c r="H354" s="18">
        <v>0</v>
      </c>
      <c r="I354" s="18" t="s">
        <v>348</v>
      </c>
      <c r="J354" s="18" t="s">
        <v>347</v>
      </c>
      <c r="K354" s="18">
        <v>22.51</v>
      </c>
    </row>
    <row r="355" spans="1:11" ht="27.6" x14ac:dyDescent="0.3">
      <c r="A355" s="21">
        <v>13</v>
      </c>
      <c r="B355" s="21" t="s">
        <v>521</v>
      </c>
      <c r="C355" s="21" t="s">
        <v>1</v>
      </c>
      <c r="D355" s="21" t="s">
        <v>37</v>
      </c>
      <c r="E355" s="21">
        <v>100</v>
      </c>
      <c r="F355" s="21">
        <v>290020.81530000002</v>
      </c>
      <c r="G355" s="21">
        <v>2886.1862980000001</v>
      </c>
      <c r="H355" s="21">
        <v>0</v>
      </c>
      <c r="I355" s="21" t="s">
        <v>346</v>
      </c>
      <c r="J355" s="21" t="s">
        <v>347</v>
      </c>
      <c r="K355" s="21">
        <v>19.53</v>
      </c>
    </row>
    <row r="356" spans="1:11" ht="27.6" x14ac:dyDescent="0.3">
      <c r="A356" s="18">
        <v>13</v>
      </c>
      <c r="B356" s="18" t="s">
        <v>522</v>
      </c>
      <c r="C356" s="18" t="s">
        <v>1</v>
      </c>
      <c r="D356" s="18" t="s">
        <v>37</v>
      </c>
      <c r="E356" s="18">
        <v>100</v>
      </c>
      <c r="F356" s="18">
        <v>107709.9362</v>
      </c>
      <c r="G356" s="18">
        <v>1091.0830920000001</v>
      </c>
      <c r="H356" s="18">
        <v>0</v>
      </c>
      <c r="I356" s="18" t="s">
        <v>348</v>
      </c>
      <c r="J356" s="18" t="s">
        <v>347</v>
      </c>
      <c r="K356" s="18">
        <v>21.32</v>
      </c>
    </row>
    <row r="357" spans="1:11" ht="27.6" x14ac:dyDescent="0.3">
      <c r="A357" s="21">
        <v>13</v>
      </c>
      <c r="B357" s="21" t="s">
        <v>523</v>
      </c>
      <c r="C357" s="21" t="s">
        <v>1</v>
      </c>
      <c r="D357" s="21" t="s">
        <v>37</v>
      </c>
      <c r="E357" s="21">
        <v>100</v>
      </c>
      <c r="F357" s="21">
        <v>338721.08769999997</v>
      </c>
      <c r="G357" s="21">
        <v>5961.2049189999998</v>
      </c>
      <c r="H357" s="21">
        <v>0</v>
      </c>
      <c r="I357" s="21" t="s">
        <v>346</v>
      </c>
      <c r="J357" s="21" t="s">
        <v>347</v>
      </c>
      <c r="K357" s="21">
        <v>18.920000000000002</v>
      </c>
    </row>
    <row r="358" spans="1:11" ht="27.6" x14ac:dyDescent="0.3">
      <c r="A358" s="21">
        <v>13</v>
      </c>
      <c r="B358" s="21" t="s">
        <v>524</v>
      </c>
      <c r="C358" s="21" t="s">
        <v>1</v>
      </c>
      <c r="D358" s="21" t="s">
        <v>37</v>
      </c>
      <c r="E358" s="21">
        <v>100</v>
      </c>
      <c r="F358" s="21">
        <v>222966.7812</v>
      </c>
      <c r="G358" s="21">
        <v>2708.2184980000002</v>
      </c>
      <c r="H358" s="21">
        <v>0</v>
      </c>
      <c r="I358" s="21" t="s">
        <v>348</v>
      </c>
      <c r="J358" s="21" t="s">
        <v>347</v>
      </c>
      <c r="K358" s="21">
        <v>20.91</v>
      </c>
    </row>
    <row r="359" spans="1:11" ht="27.6" x14ac:dyDescent="0.3">
      <c r="A359" s="18">
        <v>13</v>
      </c>
      <c r="B359" s="18" t="s">
        <v>525</v>
      </c>
      <c r="C359" s="18" t="s">
        <v>1</v>
      </c>
      <c r="D359" s="18" t="s">
        <v>37</v>
      </c>
      <c r="E359" s="18">
        <v>98.996808029999997</v>
      </c>
      <c r="F359" s="18">
        <v>50259.698620000003</v>
      </c>
      <c r="G359" s="18">
        <v>222.28151389999999</v>
      </c>
      <c r="H359" s="18">
        <v>0</v>
      </c>
      <c r="I359" s="18" t="s">
        <v>348</v>
      </c>
      <c r="J359" s="18" t="s">
        <v>347</v>
      </c>
      <c r="K359" s="18">
        <v>24.07</v>
      </c>
    </row>
    <row r="360" spans="1:11" ht="27.6" x14ac:dyDescent="0.3">
      <c r="A360" s="21">
        <v>13</v>
      </c>
      <c r="B360" s="21" t="s">
        <v>526</v>
      </c>
      <c r="C360" s="21" t="s">
        <v>1</v>
      </c>
      <c r="D360" s="21" t="s">
        <v>37</v>
      </c>
      <c r="E360" s="21">
        <v>96.473628210000001</v>
      </c>
      <c r="F360" s="21">
        <v>7686.737016</v>
      </c>
      <c r="G360" s="21">
        <v>14.272727270000001</v>
      </c>
      <c r="H360" s="21">
        <v>0</v>
      </c>
      <c r="I360" s="21" t="s">
        <v>349</v>
      </c>
      <c r="J360" s="21" t="s">
        <v>347</v>
      </c>
      <c r="K360" s="21">
        <v>26.41</v>
      </c>
    </row>
    <row r="361" spans="1:11" ht="27.6" x14ac:dyDescent="0.3">
      <c r="A361" s="18">
        <v>13</v>
      </c>
      <c r="B361" s="18" t="s">
        <v>527</v>
      </c>
      <c r="C361" s="18" t="s">
        <v>1</v>
      </c>
      <c r="D361" s="18" t="s">
        <v>37</v>
      </c>
      <c r="E361" s="18">
        <v>33.68312908</v>
      </c>
      <c r="F361" s="18">
        <v>72.547290239999995</v>
      </c>
      <c r="G361" s="18">
        <v>2.3174291939999998</v>
      </c>
      <c r="H361" s="18">
        <v>0</v>
      </c>
      <c r="I361" s="18" t="s">
        <v>349</v>
      </c>
      <c r="J361" s="18" t="s">
        <v>347</v>
      </c>
      <c r="K361" s="18">
        <v>29.92</v>
      </c>
    </row>
    <row r="362" spans="1:11" ht="27.6" x14ac:dyDescent="0.3">
      <c r="A362" s="21">
        <v>13</v>
      </c>
      <c r="B362" s="21" t="s">
        <v>528</v>
      </c>
      <c r="C362" s="21" t="s">
        <v>1</v>
      </c>
      <c r="D362" s="21" t="s">
        <v>62</v>
      </c>
      <c r="E362" s="21">
        <v>99.906400000000005</v>
      </c>
      <c r="F362" s="21">
        <v>882463.01089999999</v>
      </c>
      <c r="G362" s="21">
        <v>51377.975630000001</v>
      </c>
      <c r="H362" s="21">
        <v>0</v>
      </c>
      <c r="I362" s="21" t="s">
        <v>346</v>
      </c>
      <c r="J362" s="21" t="s">
        <v>347</v>
      </c>
      <c r="K362" s="21">
        <v>14.55</v>
      </c>
    </row>
    <row r="363" spans="1:11" ht="27.6" x14ac:dyDescent="0.3">
      <c r="A363" s="21">
        <v>13</v>
      </c>
      <c r="B363" s="21" t="s">
        <v>529</v>
      </c>
      <c r="C363" s="21" t="s">
        <v>1</v>
      </c>
      <c r="D363" s="21" t="s">
        <v>62</v>
      </c>
      <c r="E363" s="21">
        <v>99.896299999999997</v>
      </c>
      <c r="F363" s="21">
        <v>461458.17790000001</v>
      </c>
      <c r="G363" s="21">
        <v>3166.115894</v>
      </c>
      <c r="H363" s="21">
        <v>0</v>
      </c>
      <c r="I363" s="21" t="s">
        <v>346</v>
      </c>
      <c r="J363" s="21" t="s">
        <v>347</v>
      </c>
      <c r="K363" s="21">
        <v>19.170000000000002</v>
      </c>
    </row>
    <row r="364" spans="1:11" ht="27.6" x14ac:dyDescent="0.3">
      <c r="A364" s="18">
        <v>13</v>
      </c>
      <c r="B364" s="18" t="s">
        <v>88</v>
      </c>
      <c r="C364" s="18" t="s">
        <v>1</v>
      </c>
      <c r="D364" s="18" t="s">
        <v>62</v>
      </c>
      <c r="E364" s="18">
        <v>3.8123300000000002</v>
      </c>
      <c r="F364" s="18">
        <v>945.000945</v>
      </c>
      <c r="G364" s="18">
        <v>50.536842110000002</v>
      </c>
      <c r="H364" s="18">
        <v>0</v>
      </c>
      <c r="I364" s="18" t="s">
        <v>356</v>
      </c>
      <c r="J364" s="18" t="s">
        <v>347</v>
      </c>
      <c r="K364" s="18">
        <v>32.909999999999997</v>
      </c>
    </row>
    <row r="365" spans="1:11" ht="27.6" x14ac:dyDescent="0.3">
      <c r="A365" s="21">
        <v>13</v>
      </c>
      <c r="B365" s="21" t="s">
        <v>530</v>
      </c>
      <c r="C365" s="21" t="s">
        <v>1</v>
      </c>
      <c r="D365" s="21" t="s">
        <v>62</v>
      </c>
      <c r="E365" s="21">
        <v>71.651700000000005</v>
      </c>
      <c r="F365" s="21">
        <v>4559.6104539999997</v>
      </c>
      <c r="G365" s="21">
        <v>355.64333049999999</v>
      </c>
      <c r="H365" s="21">
        <v>0</v>
      </c>
      <c r="I365" s="21" t="s">
        <v>356</v>
      </c>
      <c r="J365" s="21" t="s">
        <v>347</v>
      </c>
      <c r="K365" s="21">
        <v>34.369999999999997</v>
      </c>
    </row>
    <row r="366" spans="1:11" ht="27.6" x14ac:dyDescent="0.3">
      <c r="A366" s="18">
        <v>13</v>
      </c>
      <c r="B366" s="18" t="s">
        <v>531</v>
      </c>
      <c r="C366" s="18" t="s">
        <v>1</v>
      </c>
      <c r="D366" s="18" t="s">
        <v>62</v>
      </c>
      <c r="E366" s="18">
        <v>99.943100000000001</v>
      </c>
      <c r="F366" s="18">
        <v>350778.86219999997</v>
      </c>
      <c r="G366" s="18">
        <v>1721.3823190000001</v>
      </c>
      <c r="H366" s="18">
        <v>0</v>
      </c>
      <c r="I366" s="18" t="s">
        <v>348</v>
      </c>
      <c r="J366" s="18" t="s">
        <v>347</v>
      </c>
      <c r="K366" s="18">
        <v>20.190000000000001</v>
      </c>
    </row>
    <row r="367" spans="1:11" ht="27.6" x14ac:dyDescent="0.3">
      <c r="A367" s="21">
        <v>13</v>
      </c>
      <c r="B367" s="21" t="s">
        <v>532</v>
      </c>
      <c r="C367" s="21" t="s">
        <v>1</v>
      </c>
      <c r="D367" s="21" t="s">
        <v>37</v>
      </c>
      <c r="E367" s="21">
        <v>100</v>
      </c>
      <c r="F367" s="21">
        <v>217265.49400000001</v>
      </c>
      <c r="G367" s="21">
        <v>1138.612443</v>
      </c>
      <c r="H367" s="21">
        <v>0</v>
      </c>
      <c r="I367" s="21" t="s">
        <v>348</v>
      </c>
      <c r="J367" s="21" t="s">
        <v>347</v>
      </c>
      <c r="K367" s="21">
        <v>22.63</v>
      </c>
    </row>
    <row r="368" spans="1:11" ht="27.6" x14ac:dyDescent="0.3">
      <c r="A368" s="21">
        <v>13</v>
      </c>
      <c r="B368" s="21" t="s">
        <v>533</v>
      </c>
      <c r="C368" s="21" t="s">
        <v>1</v>
      </c>
      <c r="D368" s="21" t="s">
        <v>37</v>
      </c>
      <c r="E368" s="21">
        <v>100</v>
      </c>
      <c r="F368" s="21">
        <v>241460.4681</v>
      </c>
      <c r="G368" s="21">
        <v>809.33991649999996</v>
      </c>
      <c r="H368" s="21">
        <v>0</v>
      </c>
      <c r="I368" s="21" t="s">
        <v>348</v>
      </c>
      <c r="J368" s="21" t="s">
        <v>347</v>
      </c>
      <c r="K368" s="21">
        <v>21.09</v>
      </c>
    </row>
    <row r="369" spans="1:11" ht="27.6" x14ac:dyDescent="0.3">
      <c r="A369" s="18">
        <v>13</v>
      </c>
      <c r="B369" s="18" t="s">
        <v>534</v>
      </c>
      <c r="C369" s="18" t="s">
        <v>1</v>
      </c>
      <c r="D369" s="18" t="s">
        <v>37</v>
      </c>
      <c r="E369" s="18">
        <v>98.730810149999996</v>
      </c>
      <c r="F369" s="18">
        <v>26306.574140000001</v>
      </c>
      <c r="G369" s="18">
        <v>69.224540070000003</v>
      </c>
      <c r="H369" s="18">
        <v>0</v>
      </c>
      <c r="I369" s="18" t="s">
        <v>348</v>
      </c>
      <c r="J369" s="18" t="s">
        <v>347</v>
      </c>
      <c r="K369" s="18">
        <v>24.35</v>
      </c>
    </row>
    <row r="370" spans="1:11" ht="27.6" x14ac:dyDescent="0.3">
      <c r="A370" s="21">
        <v>13</v>
      </c>
      <c r="B370" s="21" t="s">
        <v>535</v>
      </c>
      <c r="C370" s="21" t="s">
        <v>1</v>
      </c>
      <c r="D370" s="21" t="s">
        <v>37</v>
      </c>
      <c r="E370" s="21">
        <v>97.328832460000001</v>
      </c>
      <c r="F370" s="21">
        <v>2061.2887169999999</v>
      </c>
      <c r="G370" s="21">
        <v>19.188871299999999</v>
      </c>
      <c r="H370" s="21">
        <v>0</v>
      </c>
      <c r="I370" s="21" t="s">
        <v>349</v>
      </c>
      <c r="J370" s="21" t="s">
        <v>347</v>
      </c>
      <c r="K370" s="21">
        <v>25.04</v>
      </c>
    </row>
    <row r="371" spans="1:11" ht="27.6" x14ac:dyDescent="0.3">
      <c r="A371" s="18">
        <v>13</v>
      </c>
      <c r="B371" s="18" t="s">
        <v>536</v>
      </c>
      <c r="C371" s="18" t="s">
        <v>1</v>
      </c>
      <c r="D371" s="18" t="s">
        <v>37</v>
      </c>
      <c r="E371" s="18">
        <v>99.838555810000003</v>
      </c>
      <c r="F371" s="18">
        <v>47191.025950000003</v>
      </c>
      <c r="G371" s="18">
        <v>196.83057700000001</v>
      </c>
      <c r="H371" s="18">
        <v>0</v>
      </c>
      <c r="I371" s="18" t="s">
        <v>348</v>
      </c>
      <c r="J371" s="18" t="s">
        <v>347</v>
      </c>
      <c r="K371" s="18">
        <v>23.21</v>
      </c>
    </row>
    <row r="372" spans="1:11" ht="27.6" x14ac:dyDescent="0.3">
      <c r="A372" s="21">
        <v>13</v>
      </c>
      <c r="B372" s="21" t="s">
        <v>537</v>
      </c>
      <c r="C372" s="21" t="s">
        <v>1</v>
      </c>
      <c r="D372" s="21" t="s">
        <v>37</v>
      </c>
      <c r="E372" s="21">
        <v>98.396412830000003</v>
      </c>
      <c r="F372" s="21">
        <v>11564.961359999999</v>
      </c>
      <c r="G372" s="21">
        <v>147.88004939999999</v>
      </c>
      <c r="H372" s="21">
        <v>0</v>
      </c>
      <c r="I372" s="21" t="s">
        <v>348</v>
      </c>
      <c r="J372" s="21" t="s">
        <v>347</v>
      </c>
      <c r="K372" s="21">
        <v>23.61</v>
      </c>
    </row>
    <row r="373" spans="1:11" ht="27.6" x14ac:dyDescent="0.3">
      <c r="A373" s="21">
        <v>13</v>
      </c>
      <c r="B373" s="21" t="s">
        <v>135</v>
      </c>
      <c r="C373" s="21" t="s">
        <v>1</v>
      </c>
      <c r="D373" s="21" t="s">
        <v>62</v>
      </c>
      <c r="E373" s="21">
        <v>97.6357</v>
      </c>
      <c r="F373" s="21">
        <v>282418.36570000002</v>
      </c>
      <c r="G373" s="21">
        <v>449.44077959999998</v>
      </c>
      <c r="H373" s="21">
        <v>0</v>
      </c>
      <c r="I373" s="21" t="s">
        <v>348</v>
      </c>
      <c r="J373" s="21" t="s">
        <v>347</v>
      </c>
      <c r="K373" s="21">
        <v>22.31</v>
      </c>
    </row>
    <row r="374" spans="1:11" ht="27.6" x14ac:dyDescent="0.3">
      <c r="A374" s="18">
        <v>13</v>
      </c>
      <c r="B374" s="18" t="s">
        <v>538</v>
      </c>
      <c r="C374" s="18" t="s">
        <v>1</v>
      </c>
      <c r="D374" s="18" t="s">
        <v>62</v>
      </c>
      <c r="E374" s="18">
        <v>98.645600000000002</v>
      </c>
      <c r="F374" s="18">
        <v>478847.97970000003</v>
      </c>
      <c r="G374" s="18">
        <v>426.26841930000001</v>
      </c>
      <c r="H374" s="18">
        <v>0</v>
      </c>
      <c r="I374" s="18" t="s">
        <v>348</v>
      </c>
      <c r="J374" s="18" t="s">
        <v>347</v>
      </c>
      <c r="K374" s="18">
        <v>20.65</v>
      </c>
    </row>
    <row r="375" spans="1:11" ht="27.6" x14ac:dyDescent="0.3">
      <c r="A375" s="21">
        <v>13</v>
      </c>
      <c r="B375" s="21" t="s">
        <v>539</v>
      </c>
      <c r="C375" s="21" t="s">
        <v>1</v>
      </c>
      <c r="D375" s="21" t="s">
        <v>37</v>
      </c>
      <c r="E375" s="21">
        <v>98.224113889999998</v>
      </c>
      <c r="F375" s="21">
        <v>10215.893959999999</v>
      </c>
      <c r="G375" s="21">
        <v>32.810683599999997</v>
      </c>
      <c r="H375" s="21">
        <v>0</v>
      </c>
      <c r="I375" s="21" t="s">
        <v>349</v>
      </c>
      <c r="J375" s="21" t="s">
        <v>347</v>
      </c>
      <c r="K375" s="21">
        <v>29.13</v>
      </c>
    </row>
    <row r="376" spans="1:11" ht="27.6" x14ac:dyDescent="0.3">
      <c r="A376" s="18">
        <v>13</v>
      </c>
      <c r="B376" s="18" t="s">
        <v>540</v>
      </c>
      <c r="C376" s="18" t="s">
        <v>1</v>
      </c>
      <c r="D376" s="18" t="s">
        <v>37</v>
      </c>
      <c r="E376" s="18">
        <v>100</v>
      </c>
      <c r="F376" s="18">
        <v>270594.58639999997</v>
      </c>
      <c r="G376" s="18">
        <v>2299.6784990000001</v>
      </c>
      <c r="H376" s="18">
        <v>0</v>
      </c>
      <c r="I376" s="18" t="s">
        <v>346</v>
      </c>
      <c r="J376" s="18" t="s">
        <v>347</v>
      </c>
      <c r="K376" s="18">
        <v>19.11</v>
      </c>
    </row>
    <row r="377" spans="1:11" ht="27.6" x14ac:dyDescent="0.3">
      <c r="A377" s="21">
        <v>13</v>
      </c>
      <c r="B377" s="21" t="s">
        <v>541</v>
      </c>
      <c r="C377" s="21" t="s">
        <v>1</v>
      </c>
      <c r="D377" s="21" t="s">
        <v>37</v>
      </c>
      <c r="E377" s="21">
        <v>100</v>
      </c>
      <c r="F377" s="21">
        <v>417657.04580000002</v>
      </c>
      <c r="G377" s="21">
        <v>11222.48119</v>
      </c>
      <c r="H377" s="21">
        <v>0</v>
      </c>
      <c r="I377" s="21" t="s">
        <v>348</v>
      </c>
      <c r="J377" s="21" t="s">
        <v>347</v>
      </c>
      <c r="K377" s="21">
        <v>20.92</v>
      </c>
    </row>
    <row r="378" spans="1:11" ht="27.6" x14ac:dyDescent="0.3">
      <c r="A378" s="21">
        <v>13</v>
      </c>
      <c r="B378" s="21" t="s">
        <v>542</v>
      </c>
      <c r="C378" s="21" t="s">
        <v>1</v>
      </c>
      <c r="D378" s="21" t="s">
        <v>37</v>
      </c>
      <c r="E378" s="21">
        <v>99.612403099999995</v>
      </c>
      <c r="F378" s="21">
        <v>42443.928180000003</v>
      </c>
      <c r="G378" s="21">
        <v>390.31326769999998</v>
      </c>
      <c r="H378" s="21">
        <v>0</v>
      </c>
      <c r="I378" s="21" t="s">
        <v>349</v>
      </c>
      <c r="J378" s="21" t="s">
        <v>347</v>
      </c>
      <c r="K378" s="21">
        <v>25.26</v>
      </c>
    </row>
    <row r="379" spans="1:11" ht="27.6" x14ac:dyDescent="0.3">
      <c r="A379" s="18">
        <v>13</v>
      </c>
      <c r="B379" s="18" t="s">
        <v>543</v>
      </c>
      <c r="C379" s="18" t="s">
        <v>1</v>
      </c>
      <c r="D379" s="18" t="s">
        <v>37</v>
      </c>
      <c r="E379" s="18">
        <v>100</v>
      </c>
      <c r="F379" s="18">
        <v>50545.579819999999</v>
      </c>
      <c r="G379" s="18">
        <v>620.25085630000001</v>
      </c>
      <c r="H379" s="18">
        <v>0</v>
      </c>
      <c r="I379" s="18" t="s">
        <v>348</v>
      </c>
      <c r="J379" s="18" t="s">
        <v>347</v>
      </c>
      <c r="K379" s="18">
        <v>22.34</v>
      </c>
    </row>
    <row r="380" spans="1:11" ht="27.6" x14ac:dyDescent="0.3">
      <c r="A380" s="21">
        <v>13</v>
      </c>
      <c r="B380" s="21" t="s">
        <v>544</v>
      </c>
      <c r="C380" s="21" t="s">
        <v>1</v>
      </c>
      <c r="D380" s="21" t="s">
        <v>37</v>
      </c>
      <c r="E380" s="21">
        <v>100</v>
      </c>
      <c r="F380" s="21">
        <v>55327.999389999997</v>
      </c>
      <c r="G380" s="21">
        <v>487.96937220000001</v>
      </c>
      <c r="H380" s="21">
        <v>0</v>
      </c>
      <c r="I380" s="21" t="s">
        <v>349</v>
      </c>
      <c r="J380" s="21" t="s">
        <v>347</v>
      </c>
      <c r="K380" s="21">
        <v>26.69</v>
      </c>
    </row>
    <row r="381" spans="1:11" ht="27.6" x14ac:dyDescent="0.3">
      <c r="A381" s="18">
        <v>13</v>
      </c>
      <c r="B381" s="18" t="s">
        <v>545</v>
      </c>
      <c r="C381" s="18" t="s">
        <v>1</v>
      </c>
      <c r="D381" s="18" t="s">
        <v>37</v>
      </c>
      <c r="E381" s="18">
        <v>86.79</v>
      </c>
      <c r="F381" s="18">
        <v>419.62299999999999</v>
      </c>
      <c r="G381" s="18">
        <v>5.6420000000000003</v>
      </c>
      <c r="H381" s="18">
        <v>0</v>
      </c>
      <c r="I381" s="18" t="s">
        <v>356</v>
      </c>
      <c r="J381" s="18" t="s">
        <v>347</v>
      </c>
      <c r="K381" s="18">
        <v>34.69</v>
      </c>
    </row>
    <row r="382" spans="1:11" ht="27.6" x14ac:dyDescent="0.3">
      <c r="A382" s="21">
        <v>13</v>
      </c>
      <c r="B382" s="21" t="s">
        <v>546</v>
      </c>
      <c r="C382" s="21" t="s">
        <v>1</v>
      </c>
      <c r="D382" s="21" t="s">
        <v>37</v>
      </c>
      <c r="E382" s="21">
        <v>91.656270640000002</v>
      </c>
      <c r="F382" s="21">
        <v>638.72088910000002</v>
      </c>
      <c r="G382" s="21">
        <v>9.4250600480000006</v>
      </c>
      <c r="H382" s="21">
        <v>0</v>
      </c>
      <c r="I382" s="21" t="s">
        <v>356</v>
      </c>
      <c r="J382" s="21" t="s">
        <v>347</v>
      </c>
      <c r="K382" s="21">
        <v>30.47</v>
      </c>
    </row>
    <row r="383" spans="1:11" ht="27.6" x14ac:dyDescent="0.3">
      <c r="A383" s="18">
        <v>13</v>
      </c>
      <c r="B383" s="18" t="s">
        <v>547</v>
      </c>
      <c r="C383" s="18" t="s">
        <v>1</v>
      </c>
      <c r="D383" s="18" t="s">
        <v>37</v>
      </c>
      <c r="E383" s="18">
        <v>98.996808029999997</v>
      </c>
      <c r="F383" s="18">
        <v>11819.75441</v>
      </c>
      <c r="G383" s="18">
        <v>214.17695380000001</v>
      </c>
      <c r="H383" s="18">
        <v>0</v>
      </c>
      <c r="I383" s="18" t="s">
        <v>349</v>
      </c>
      <c r="J383" s="18" t="s">
        <v>347</v>
      </c>
      <c r="K383" s="18">
        <v>25.39</v>
      </c>
    </row>
    <row r="384" spans="1:11" ht="27.6" x14ac:dyDescent="0.3">
      <c r="A384" s="21">
        <v>13</v>
      </c>
      <c r="B384" s="21" t="s">
        <v>548</v>
      </c>
      <c r="C384" s="21" t="s">
        <v>1</v>
      </c>
      <c r="D384" s="21" t="s">
        <v>37</v>
      </c>
      <c r="E384" s="21">
        <v>98.884567399999995</v>
      </c>
      <c r="F384" s="21">
        <v>6902.5374920000004</v>
      </c>
      <c r="G384" s="21">
        <v>47.984638220000001</v>
      </c>
      <c r="H384" s="21">
        <v>0</v>
      </c>
      <c r="I384" s="21" t="s">
        <v>349</v>
      </c>
      <c r="J384" s="21" t="s">
        <v>347</v>
      </c>
      <c r="K384" s="21">
        <v>26.57</v>
      </c>
    </row>
    <row r="385" spans="1:11" ht="27.6" x14ac:dyDescent="0.3">
      <c r="A385" s="21">
        <v>13</v>
      </c>
      <c r="B385" s="21" t="s">
        <v>549</v>
      </c>
      <c r="C385" s="21" t="s">
        <v>1</v>
      </c>
      <c r="D385" s="21" t="s">
        <v>37</v>
      </c>
      <c r="E385" s="21">
        <v>97.134822920000005</v>
      </c>
      <c r="F385" s="21">
        <v>2836.7274320000001</v>
      </c>
      <c r="G385" s="21">
        <v>26.698849859999999</v>
      </c>
      <c r="H385" s="21">
        <v>0</v>
      </c>
      <c r="I385" s="21" t="s">
        <v>349</v>
      </c>
      <c r="J385" s="21" t="s">
        <v>347</v>
      </c>
      <c r="K385" s="21">
        <v>27.96</v>
      </c>
    </row>
    <row r="386" spans="1:11" ht="27.6" x14ac:dyDescent="0.3">
      <c r="A386" s="18">
        <v>13</v>
      </c>
      <c r="B386" s="18" t="s">
        <v>550</v>
      </c>
      <c r="C386" s="18" t="s">
        <v>1</v>
      </c>
      <c r="D386" s="18" t="s">
        <v>62</v>
      </c>
      <c r="E386" s="18">
        <v>100</v>
      </c>
      <c r="F386" s="18">
        <v>927465.45640000002</v>
      </c>
      <c r="G386" s="18">
        <v>142554.14189999999</v>
      </c>
      <c r="H386" s="18">
        <v>0</v>
      </c>
      <c r="I386" s="18" t="s">
        <v>346</v>
      </c>
      <c r="J386" s="18" t="s">
        <v>347</v>
      </c>
      <c r="K386" s="18">
        <v>12.73</v>
      </c>
    </row>
    <row r="387" spans="1:11" ht="27.6" x14ac:dyDescent="0.3">
      <c r="A387" s="21">
        <v>13</v>
      </c>
      <c r="B387" s="21" t="s">
        <v>551</v>
      </c>
      <c r="C387" s="21" t="s">
        <v>1</v>
      </c>
      <c r="D387" s="21" t="s">
        <v>37</v>
      </c>
      <c r="E387" s="21">
        <v>99.969600240000005</v>
      </c>
      <c r="F387" s="21">
        <v>52358.46398</v>
      </c>
      <c r="G387" s="21">
        <v>155.0859815</v>
      </c>
      <c r="H387" s="21">
        <v>0</v>
      </c>
      <c r="I387" s="21" t="s">
        <v>349</v>
      </c>
      <c r="J387" s="21" t="s">
        <v>347</v>
      </c>
      <c r="K387" s="21">
        <v>26.3</v>
      </c>
    </row>
    <row r="388" spans="1:11" ht="27.6" x14ac:dyDescent="0.3">
      <c r="A388" s="18">
        <v>13</v>
      </c>
      <c r="B388" s="18" t="s">
        <v>552</v>
      </c>
      <c r="C388" s="18" t="s">
        <v>1</v>
      </c>
      <c r="D388" s="18" t="s">
        <v>37</v>
      </c>
      <c r="E388" s="18">
        <v>99.977200179999997</v>
      </c>
      <c r="F388" s="18">
        <v>30253.436030000001</v>
      </c>
      <c r="G388" s="18">
        <v>530.48247809999998</v>
      </c>
      <c r="H388" s="18">
        <v>0</v>
      </c>
      <c r="I388" s="18" t="s">
        <v>348</v>
      </c>
      <c r="J388" s="18" t="s">
        <v>347</v>
      </c>
      <c r="K388" s="18">
        <v>21.54</v>
      </c>
    </row>
    <row r="389" spans="1:11" ht="27.6" x14ac:dyDescent="0.3">
      <c r="A389" s="21">
        <v>13</v>
      </c>
      <c r="B389" s="21" t="s">
        <v>553</v>
      </c>
      <c r="C389" s="21" t="s">
        <v>1</v>
      </c>
      <c r="D389" s="21" t="s">
        <v>37</v>
      </c>
      <c r="E389" s="21">
        <v>100</v>
      </c>
      <c r="F389" s="21">
        <v>491697.1778</v>
      </c>
      <c r="G389" s="21">
        <v>17963.567309999999</v>
      </c>
      <c r="H389" s="21">
        <v>0</v>
      </c>
      <c r="I389" s="21" t="s">
        <v>348</v>
      </c>
      <c r="J389" s="21" t="s">
        <v>347</v>
      </c>
      <c r="K389" s="21">
        <v>20.88</v>
      </c>
    </row>
    <row r="390" spans="1:11" ht="27.6" x14ac:dyDescent="0.3">
      <c r="A390" s="21">
        <v>13</v>
      </c>
      <c r="B390" s="21" t="s">
        <v>554</v>
      </c>
      <c r="C390" s="21" t="s">
        <v>1</v>
      </c>
      <c r="D390" s="21" t="s">
        <v>37</v>
      </c>
      <c r="E390" s="21">
        <v>84.978351799999999</v>
      </c>
      <c r="F390" s="21">
        <v>431.45308690000002</v>
      </c>
      <c r="G390" s="21">
        <v>5.8647668389999996</v>
      </c>
      <c r="H390" s="21">
        <v>0</v>
      </c>
      <c r="I390" s="21" t="s">
        <v>349</v>
      </c>
      <c r="J390" s="21" t="s">
        <v>347</v>
      </c>
      <c r="K390" s="21">
        <v>28.81</v>
      </c>
    </row>
    <row r="391" spans="1:11" ht="27.6" x14ac:dyDescent="0.3">
      <c r="A391" s="18">
        <v>13</v>
      </c>
      <c r="B391" s="18" t="s">
        <v>555</v>
      </c>
      <c r="C391" s="18" t="s">
        <v>1</v>
      </c>
      <c r="D391" s="18" t="s">
        <v>37</v>
      </c>
      <c r="E391" s="18">
        <v>101.4059888</v>
      </c>
      <c r="F391" s="18">
        <v>1841.859379</v>
      </c>
      <c r="G391" s="18">
        <v>14.15079068</v>
      </c>
      <c r="H391" s="18">
        <v>0</v>
      </c>
      <c r="I391" s="18" t="s">
        <v>349</v>
      </c>
      <c r="J391" s="18" t="s">
        <v>347</v>
      </c>
      <c r="K391" s="18">
        <v>28.47</v>
      </c>
    </row>
    <row r="392" spans="1:11" ht="27.6" x14ac:dyDescent="0.3">
      <c r="A392" s="21">
        <v>13</v>
      </c>
      <c r="B392" s="21" t="s">
        <v>136</v>
      </c>
      <c r="C392" s="21" t="s">
        <v>1</v>
      </c>
      <c r="D392" s="21" t="s">
        <v>39</v>
      </c>
      <c r="E392" s="21">
        <v>99.910047050000003</v>
      </c>
      <c r="F392" s="21">
        <v>24501.296310000002</v>
      </c>
      <c r="G392" s="21">
        <v>238.7537226</v>
      </c>
      <c r="H392" s="21">
        <v>0</v>
      </c>
      <c r="I392" s="21" t="s">
        <v>346</v>
      </c>
      <c r="J392" s="21" t="s">
        <v>347</v>
      </c>
      <c r="K392" s="21">
        <v>18.309999999999999</v>
      </c>
    </row>
    <row r="393" spans="1:11" ht="27.6" x14ac:dyDescent="0.3">
      <c r="A393" s="18">
        <v>13</v>
      </c>
      <c r="B393" s="18" t="s">
        <v>556</v>
      </c>
      <c r="C393" s="18" t="s">
        <v>1</v>
      </c>
      <c r="D393" s="18" t="s">
        <v>39</v>
      </c>
      <c r="E393" s="18">
        <v>99.743980070000006</v>
      </c>
      <c r="F393" s="18">
        <v>32600.834739999998</v>
      </c>
      <c r="G393" s="18">
        <v>367.09469300000001</v>
      </c>
      <c r="H393" s="18">
        <v>0</v>
      </c>
      <c r="I393" s="18" t="s">
        <v>346</v>
      </c>
      <c r="J393" s="18" t="s">
        <v>347</v>
      </c>
      <c r="K393" s="18">
        <v>16.23</v>
      </c>
    </row>
    <row r="394" spans="1:11" ht="27.6" x14ac:dyDescent="0.3">
      <c r="A394" s="21">
        <v>13</v>
      </c>
      <c r="B394" s="21" t="s">
        <v>557</v>
      </c>
      <c r="C394" s="21" t="s">
        <v>1</v>
      </c>
      <c r="D394" s="21" t="s">
        <v>50</v>
      </c>
      <c r="E394" s="21">
        <v>10.3188</v>
      </c>
      <c r="F394" s="21">
        <v>4.8734605960000001</v>
      </c>
      <c r="G394" s="21">
        <v>2.111111111</v>
      </c>
      <c r="H394" s="21">
        <v>0</v>
      </c>
      <c r="I394" s="21" t="s">
        <v>358</v>
      </c>
      <c r="J394" s="21" t="s">
        <v>347</v>
      </c>
      <c r="K394" s="21">
        <v>36.81</v>
      </c>
    </row>
    <row r="395" spans="1:11" ht="27.6" x14ac:dyDescent="0.3">
      <c r="A395" s="21">
        <v>13</v>
      </c>
      <c r="B395" s="21" t="s">
        <v>557</v>
      </c>
      <c r="C395" s="21" t="s">
        <v>1</v>
      </c>
      <c r="D395" s="21" t="s">
        <v>62</v>
      </c>
      <c r="E395" s="21">
        <v>98.926500000000004</v>
      </c>
      <c r="F395" s="21">
        <v>30489.99397</v>
      </c>
      <c r="G395" s="21">
        <v>314.66207809999997</v>
      </c>
      <c r="H395" s="21">
        <v>0</v>
      </c>
      <c r="I395" s="21" t="s">
        <v>348</v>
      </c>
      <c r="J395" s="21" t="s">
        <v>347</v>
      </c>
      <c r="K395" s="21">
        <v>21.84</v>
      </c>
    </row>
  </sheetData>
  <autoFilter ref="A1:K395" xr:uid="{6474DA85-D74F-49AE-998F-E5772F727ED4}">
    <sortState xmlns:xlrd2="http://schemas.microsoft.com/office/spreadsheetml/2017/richdata2" ref="A2:K395">
      <sortCondition ref="B1:B395"/>
    </sortState>
  </autoFilter>
  <mergeCells count="2">
    <mergeCell ref="N3:AA4"/>
    <mergeCell ref="AD3:AQ4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9AEA12-2040-497D-8F04-5A56EFFFC124}">
  <dimension ref="A1:N561"/>
  <sheetViews>
    <sheetView topLeftCell="A35" zoomScale="29" zoomScaleNormal="40" workbookViewId="0">
      <selection activeCell="L12" sqref="L12"/>
    </sheetView>
  </sheetViews>
  <sheetFormatPr defaultRowHeight="14.4" x14ac:dyDescent="0.3"/>
  <cols>
    <col min="1" max="1" width="20.5546875" customWidth="1"/>
    <col min="2" max="2" width="27.109375" customWidth="1"/>
    <col min="3" max="3" width="12.88671875" customWidth="1"/>
    <col min="4" max="4" width="14" customWidth="1"/>
    <col min="5" max="5" width="16.21875" customWidth="1"/>
    <col min="6" max="6" width="18.21875" customWidth="1"/>
    <col min="7" max="7" width="14.6640625" customWidth="1"/>
    <col min="8" max="8" width="16.109375" customWidth="1"/>
    <col min="9" max="9" width="18.21875" customWidth="1"/>
    <col min="10" max="10" width="15.6640625" customWidth="1"/>
    <col min="11" max="11" width="16.77734375" customWidth="1"/>
    <col min="12" max="12" width="21.44140625" customWidth="1"/>
    <col min="13" max="13" width="12.5546875" customWidth="1"/>
    <col min="14" max="14" width="24.21875" customWidth="1"/>
  </cols>
  <sheetData>
    <row r="1" spans="1:14" ht="15" thickBot="1" x14ac:dyDescent="0.35"/>
    <row r="2" spans="1:14" ht="43.8" thickBot="1" x14ac:dyDescent="0.5">
      <c r="A2" s="275" t="s">
        <v>683</v>
      </c>
      <c r="B2" s="275"/>
      <c r="C2" s="275"/>
      <c r="D2" s="275"/>
      <c r="E2" s="275"/>
      <c r="G2" s="203" t="s">
        <v>796</v>
      </c>
      <c r="H2" s="204" t="s">
        <v>1</v>
      </c>
      <c r="I2" s="204" t="s">
        <v>2</v>
      </c>
      <c r="J2" s="204" t="s">
        <v>3</v>
      </c>
      <c r="K2" s="204" t="s">
        <v>594</v>
      </c>
      <c r="L2" s="204" t="s">
        <v>4</v>
      </c>
      <c r="M2" s="204" t="s">
        <v>5</v>
      </c>
      <c r="N2" s="205" t="s">
        <v>595</v>
      </c>
    </row>
    <row r="3" spans="1:14" x14ac:dyDescent="0.3">
      <c r="A3" s="185" t="s">
        <v>204</v>
      </c>
      <c r="B3" s="185" t="s">
        <v>680</v>
      </c>
      <c r="C3" s="185" t="s">
        <v>681</v>
      </c>
      <c r="D3" s="185" t="s">
        <v>682</v>
      </c>
      <c r="G3" s="208">
        <v>2</v>
      </c>
      <c r="H3" s="209">
        <v>18</v>
      </c>
      <c r="I3" s="209">
        <v>4</v>
      </c>
      <c r="J3" s="209">
        <v>7</v>
      </c>
      <c r="K3" s="209">
        <f>SUM(H3:J3)</f>
        <v>29</v>
      </c>
      <c r="L3" s="209">
        <v>19</v>
      </c>
      <c r="M3" s="209">
        <v>8</v>
      </c>
      <c r="N3" s="210">
        <f>SUM(K3:M3)</f>
        <v>56</v>
      </c>
    </row>
    <row r="4" spans="1:14" x14ac:dyDescent="0.3">
      <c r="A4" s="4" t="s">
        <v>594</v>
      </c>
      <c r="B4" s="188">
        <v>64</v>
      </c>
      <c r="C4" s="188">
        <v>115</v>
      </c>
      <c r="D4" s="188">
        <f>C4-B4</f>
        <v>51</v>
      </c>
      <c r="G4" s="199">
        <v>3</v>
      </c>
      <c r="H4">
        <v>12</v>
      </c>
      <c r="I4">
        <v>1</v>
      </c>
      <c r="J4">
        <v>1</v>
      </c>
      <c r="K4">
        <f t="shared" ref="K4:K8" si="0">SUM(H4:J4)</f>
        <v>14</v>
      </c>
      <c r="L4">
        <v>12</v>
      </c>
      <c r="M4">
        <v>0</v>
      </c>
      <c r="N4" s="206">
        <f t="shared" ref="N4:N8" si="1">SUM(K4:M4)</f>
        <v>26</v>
      </c>
    </row>
    <row r="5" spans="1:14" x14ac:dyDescent="0.3">
      <c r="A5" s="4" t="s">
        <v>4</v>
      </c>
      <c r="B5" s="188">
        <v>36</v>
      </c>
      <c r="C5" s="188">
        <v>37</v>
      </c>
      <c r="D5" s="188">
        <v>1</v>
      </c>
      <c r="G5" s="199">
        <v>4</v>
      </c>
      <c r="H5">
        <v>3</v>
      </c>
      <c r="I5">
        <v>1</v>
      </c>
      <c r="J5">
        <v>0</v>
      </c>
      <c r="K5">
        <f t="shared" si="0"/>
        <v>4</v>
      </c>
      <c r="L5">
        <v>3</v>
      </c>
      <c r="M5">
        <v>0</v>
      </c>
      <c r="N5" s="206">
        <f t="shared" si="1"/>
        <v>7</v>
      </c>
    </row>
    <row r="6" spans="1:14" x14ac:dyDescent="0.3">
      <c r="A6" s="4" t="s">
        <v>5</v>
      </c>
      <c r="B6" s="188">
        <v>8</v>
      </c>
      <c r="C6" s="188">
        <v>9</v>
      </c>
      <c r="D6" s="188">
        <v>1</v>
      </c>
      <c r="G6" s="199">
        <v>5</v>
      </c>
      <c r="H6">
        <v>1</v>
      </c>
      <c r="I6">
        <v>0</v>
      </c>
      <c r="J6">
        <v>0</v>
      </c>
      <c r="K6">
        <f t="shared" si="0"/>
        <v>1</v>
      </c>
      <c r="L6">
        <v>1</v>
      </c>
      <c r="M6">
        <v>0</v>
      </c>
      <c r="N6" s="206">
        <f t="shared" si="1"/>
        <v>2</v>
      </c>
    </row>
    <row r="7" spans="1:14" x14ac:dyDescent="0.3">
      <c r="A7" s="186" t="s">
        <v>110</v>
      </c>
      <c r="B7" s="187">
        <f>SUM(B4:B6)</f>
        <v>108</v>
      </c>
      <c r="C7" s="187">
        <f t="shared" ref="C7:D7" si="2">SUM(C4:C6)</f>
        <v>161</v>
      </c>
      <c r="D7" s="187">
        <f t="shared" si="2"/>
        <v>53</v>
      </c>
      <c r="G7" s="199">
        <v>8</v>
      </c>
      <c r="H7">
        <v>1</v>
      </c>
      <c r="I7">
        <v>0</v>
      </c>
      <c r="J7">
        <v>0</v>
      </c>
      <c r="K7">
        <f t="shared" si="0"/>
        <v>1</v>
      </c>
      <c r="L7">
        <v>1</v>
      </c>
      <c r="M7">
        <v>0</v>
      </c>
      <c r="N7" s="206">
        <f t="shared" si="1"/>
        <v>2</v>
      </c>
    </row>
    <row r="8" spans="1:14" ht="28.2" thickBot="1" x14ac:dyDescent="0.35">
      <c r="G8" s="207" t="s">
        <v>797</v>
      </c>
      <c r="H8" s="170">
        <v>50</v>
      </c>
      <c r="I8" s="170">
        <v>6</v>
      </c>
      <c r="J8" s="170">
        <v>8</v>
      </c>
      <c r="K8" s="170">
        <f t="shared" si="0"/>
        <v>64</v>
      </c>
      <c r="L8" s="170">
        <f>SUM(L3:L7)</f>
        <v>36</v>
      </c>
      <c r="M8" s="170">
        <f>SUM(M3:M7)</f>
        <v>8</v>
      </c>
      <c r="N8" s="171">
        <f t="shared" si="1"/>
        <v>108</v>
      </c>
    </row>
    <row r="11" spans="1:14" ht="23.4" x14ac:dyDescent="0.45">
      <c r="A11" s="275" t="s">
        <v>693</v>
      </c>
      <c r="B11" s="275"/>
      <c r="C11" s="275"/>
      <c r="D11" s="275"/>
      <c r="E11" s="275"/>
      <c r="L11">
        <f>SUM(L4:L7)</f>
        <v>17</v>
      </c>
    </row>
    <row r="12" spans="1:14" x14ac:dyDescent="0.3">
      <c r="A12" s="185" t="s">
        <v>291</v>
      </c>
      <c r="B12" s="185" t="s">
        <v>684</v>
      </c>
      <c r="C12" s="185" t="s">
        <v>144</v>
      </c>
    </row>
    <row r="13" spans="1:14" x14ac:dyDescent="0.3">
      <c r="A13" t="s">
        <v>338</v>
      </c>
      <c r="B13" t="s">
        <v>37</v>
      </c>
      <c r="C13" t="s">
        <v>5</v>
      </c>
    </row>
    <row r="14" spans="1:14" x14ac:dyDescent="0.3">
      <c r="A14" t="s">
        <v>338</v>
      </c>
      <c r="B14" t="s">
        <v>263</v>
      </c>
      <c r="C14" t="s">
        <v>5</v>
      </c>
    </row>
    <row r="15" spans="1:14" x14ac:dyDescent="0.3">
      <c r="A15" t="s">
        <v>339</v>
      </c>
      <c r="B15" t="s">
        <v>685</v>
      </c>
      <c r="C15" t="s">
        <v>5</v>
      </c>
    </row>
    <row r="16" spans="1:14" x14ac:dyDescent="0.3">
      <c r="A16" t="s">
        <v>339</v>
      </c>
      <c r="B16" t="s">
        <v>263</v>
      </c>
      <c r="C16" t="s">
        <v>5</v>
      </c>
    </row>
    <row r="17" spans="1:3" x14ac:dyDescent="0.3">
      <c r="A17" t="s">
        <v>340</v>
      </c>
      <c r="B17" t="s">
        <v>685</v>
      </c>
      <c r="C17" t="s">
        <v>5</v>
      </c>
    </row>
    <row r="18" spans="1:3" x14ac:dyDescent="0.3">
      <c r="A18" t="s">
        <v>340</v>
      </c>
      <c r="B18" t="s">
        <v>263</v>
      </c>
      <c r="C18" t="s">
        <v>5</v>
      </c>
    </row>
    <row r="19" spans="1:3" x14ac:dyDescent="0.3">
      <c r="A19" t="s">
        <v>558</v>
      </c>
      <c r="B19" t="s">
        <v>685</v>
      </c>
      <c r="C19" t="s">
        <v>5</v>
      </c>
    </row>
    <row r="20" spans="1:3" x14ac:dyDescent="0.3">
      <c r="A20" t="s">
        <v>558</v>
      </c>
      <c r="B20" t="s">
        <v>263</v>
      </c>
      <c r="C20" t="s">
        <v>5</v>
      </c>
    </row>
    <row r="21" spans="1:3" x14ac:dyDescent="0.3">
      <c r="A21" t="s">
        <v>168</v>
      </c>
      <c r="B21" t="s">
        <v>263</v>
      </c>
      <c r="C21" t="s">
        <v>5</v>
      </c>
    </row>
    <row r="22" spans="1:3" x14ac:dyDescent="0.3">
      <c r="A22" t="s">
        <v>559</v>
      </c>
      <c r="B22" t="s">
        <v>686</v>
      </c>
      <c r="C22" t="s">
        <v>5</v>
      </c>
    </row>
    <row r="23" spans="1:3" x14ac:dyDescent="0.3">
      <c r="A23" t="s">
        <v>560</v>
      </c>
      <c r="B23" t="s">
        <v>686</v>
      </c>
      <c r="C23" t="s">
        <v>5</v>
      </c>
    </row>
    <row r="24" spans="1:3" x14ac:dyDescent="0.3">
      <c r="A24" t="s">
        <v>561</v>
      </c>
      <c r="B24" t="s">
        <v>687</v>
      </c>
      <c r="C24" t="s">
        <v>5</v>
      </c>
    </row>
    <row r="25" spans="1:3" x14ac:dyDescent="0.3">
      <c r="A25" t="s">
        <v>562</v>
      </c>
      <c r="B25" t="s">
        <v>685</v>
      </c>
      <c r="C25" t="s">
        <v>5</v>
      </c>
    </row>
    <row r="26" spans="1:3" x14ac:dyDescent="0.3">
      <c r="A26" t="s">
        <v>563</v>
      </c>
      <c r="B26" t="s">
        <v>687</v>
      </c>
      <c r="C26" t="s">
        <v>5</v>
      </c>
    </row>
    <row r="27" spans="1:3" x14ac:dyDescent="0.3">
      <c r="A27" t="s">
        <v>564</v>
      </c>
      <c r="B27" t="s">
        <v>263</v>
      </c>
      <c r="C27" t="s">
        <v>5</v>
      </c>
    </row>
    <row r="28" spans="1:3" x14ac:dyDescent="0.3">
      <c r="A28" t="s">
        <v>690</v>
      </c>
      <c r="B28" t="s">
        <v>241</v>
      </c>
      <c r="C28" t="s">
        <v>5</v>
      </c>
    </row>
    <row r="29" spans="1:3" x14ac:dyDescent="0.3">
      <c r="A29" t="s">
        <v>565</v>
      </c>
      <c r="B29" t="s">
        <v>685</v>
      </c>
      <c r="C29" t="s">
        <v>5</v>
      </c>
    </row>
    <row r="30" spans="1:3" x14ac:dyDescent="0.3">
      <c r="A30" t="s">
        <v>565</v>
      </c>
      <c r="B30" s="189" t="s">
        <v>688</v>
      </c>
      <c r="C30" t="s">
        <v>5</v>
      </c>
    </row>
    <row r="31" spans="1:3" x14ac:dyDescent="0.3">
      <c r="A31" t="s">
        <v>566</v>
      </c>
      <c r="B31" t="s">
        <v>685</v>
      </c>
      <c r="C31" t="s">
        <v>5</v>
      </c>
    </row>
    <row r="32" spans="1:3" x14ac:dyDescent="0.3">
      <c r="A32" t="s">
        <v>566</v>
      </c>
      <c r="B32" t="s">
        <v>687</v>
      </c>
      <c r="C32" t="s">
        <v>5</v>
      </c>
    </row>
    <row r="33" spans="1:3" x14ac:dyDescent="0.3">
      <c r="A33" t="s">
        <v>567</v>
      </c>
      <c r="B33" t="s">
        <v>687</v>
      </c>
      <c r="C33" t="s">
        <v>5</v>
      </c>
    </row>
    <row r="34" spans="1:3" x14ac:dyDescent="0.3">
      <c r="A34" t="s">
        <v>567</v>
      </c>
      <c r="B34" t="s">
        <v>263</v>
      </c>
      <c r="C34" t="s">
        <v>5</v>
      </c>
    </row>
    <row r="35" spans="1:3" x14ac:dyDescent="0.3">
      <c r="A35" t="s">
        <v>568</v>
      </c>
      <c r="B35" t="s">
        <v>263</v>
      </c>
      <c r="C35" t="s">
        <v>5</v>
      </c>
    </row>
    <row r="36" spans="1:3" x14ac:dyDescent="0.3">
      <c r="A36" t="s">
        <v>569</v>
      </c>
      <c r="B36" t="s">
        <v>263</v>
      </c>
      <c r="C36" t="s">
        <v>5</v>
      </c>
    </row>
    <row r="37" spans="1:3" x14ac:dyDescent="0.3">
      <c r="A37" t="s">
        <v>570</v>
      </c>
      <c r="B37" t="s">
        <v>685</v>
      </c>
      <c r="C37" t="s">
        <v>5</v>
      </c>
    </row>
    <row r="38" spans="1:3" x14ac:dyDescent="0.3">
      <c r="A38" t="s">
        <v>176</v>
      </c>
      <c r="B38" t="s">
        <v>263</v>
      </c>
      <c r="C38" t="s">
        <v>5</v>
      </c>
    </row>
    <row r="39" spans="1:3" x14ac:dyDescent="0.3">
      <c r="A39" t="s">
        <v>176</v>
      </c>
      <c r="B39" t="s">
        <v>689</v>
      </c>
      <c r="C39" t="s">
        <v>5</v>
      </c>
    </row>
    <row r="40" spans="1:3" x14ac:dyDescent="0.3">
      <c r="A40" t="s">
        <v>571</v>
      </c>
      <c r="B40" t="s">
        <v>263</v>
      </c>
      <c r="C40" t="s">
        <v>5</v>
      </c>
    </row>
    <row r="41" spans="1:3" x14ac:dyDescent="0.3">
      <c r="A41" t="s">
        <v>691</v>
      </c>
      <c r="B41" t="s">
        <v>241</v>
      </c>
      <c r="C41" t="s">
        <v>5</v>
      </c>
    </row>
    <row r="42" spans="1:3" x14ac:dyDescent="0.3">
      <c r="A42" t="s">
        <v>692</v>
      </c>
      <c r="B42" t="s">
        <v>241</v>
      </c>
      <c r="C42" t="s">
        <v>5</v>
      </c>
    </row>
    <row r="43" spans="1:3" x14ac:dyDescent="0.3">
      <c r="A43" t="s">
        <v>345</v>
      </c>
      <c r="B43" t="s">
        <v>246</v>
      </c>
      <c r="C43" t="s">
        <v>4</v>
      </c>
    </row>
    <row r="44" spans="1:3" x14ac:dyDescent="0.3">
      <c r="A44" t="s">
        <v>153</v>
      </c>
      <c r="B44" t="s">
        <v>246</v>
      </c>
      <c r="C44" t="s">
        <v>4</v>
      </c>
    </row>
    <row r="45" spans="1:3" x14ac:dyDescent="0.3">
      <c r="A45" t="s">
        <v>350</v>
      </c>
      <c r="B45" t="s">
        <v>596</v>
      </c>
      <c r="C45" t="s">
        <v>4</v>
      </c>
    </row>
    <row r="46" spans="1:3" x14ac:dyDescent="0.3">
      <c r="A46" t="s">
        <v>350</v>
      </c>
      <c r="B46" t="s">
        <v>247</v>
      </c>
      <c r="C46" t="s">
        <v>4</v>
      </c>
    </row>
    <row r="47" spans="1:3" x14ac:dyDescent="0.3">
      <c r="A47" t="s">
        <v>351</v>
      </c>
      <c r="B47" t="s">
        <v>702</v>
      </c>
      <c r="C47" t="s">
        <v>4</v>
      </c>
    </row>
    <row r="48" spans="1:3" x14ac:dyDescent="0.3">
      <c r="A48" t="s">
        <v>351</v>
      </c>
      <c r="B48" t="s">
        <v>701</v>
      </c>
      <c r="C48" t="s">
        <v>4</v>
      </c>
    </row>
    <row r="49" spans="1:3" x14ac:dyDescent="0.3">
      <c r="A49" t="s">
        <v>352</v>
      </c>
      <c r="B49" t="s">
        <v>246</v>
      </c>
      <c r="C49" t="s">
        <v>4</v>
      </c>
    </row>
    <row r="50" spans="1:3" x14ac:dyDescent="0.3">
      <c r="A50" t="s">
        <v>353</v>
      </c>
      <c r="B50" t="s">
        <v>246</v>
      </c>
      <c r="C50" t="s">
        <v>4</v>
      </c>
    </row>
    <row r="51" spans="1:3" x14ac:dyDescent="0.3">
      <c r="A51" t="s">
        <v>353</v>
      </c>
      <c r="B51" t="s">
        <v>247</v>
      </c>
      <c r="C51" t="s">
        <v>4</v>
      </c>
    </row>
    <row r="52" spans="1:3" x14ac:dyDescent="0.3">
      <c r="A52" t="s">
        <v>354</v>
      </c>
      <c r="B52" t="s">
        <v>247</v>
      </c>
      <c r="C52" t="s">
        <v>4</v>
      </c>
    </row>
    <row r="53" spans="1:3" x14ac:dyDescent="0.3">
      <c r="A53" t="s">
        <v>355</v>
      </c>
      <c r="B53" t="s">
        <v>702</v>
      </c>
      <c r="C53" t="s">
        <v>4</v>
      </c>
    </row>
    <row r="54" spans="1:3" x14ac:dyDescent="0.3">
      <c r="A54" t="s">
        <v>355</v>
      </c>
      <c r="B54" t="s">
        <v>246</v>
      </c>
      <c r="C54" t="s">
        <v>4</v>
      </c>
    </row>
    <row r="55" spans="1:3" x14ac:dyDescent="0.3">
      <c r="A55" t="s">
        <v>355</v>
      </c>
      <c r="B55" t="s">
        <v>247</v>
      </c>
      <c r="C55" t="s">
        <v>4</v>
      </c>
    </row>
    <row r="56" spans="1:3" x14ac:dyDescent="0.3">
      <c r="A56" t="s">
        <v>357</v>
      </c>
      <c r="B56" t="s">
        <v>249</v>
      </c>
      <c r="C56" t="s">
        <v>4</v>
      </c>
    </row>
    <row r="57" spans="1:3" x14ac:dyDescent="0.3">
      <c r="A57" t="s">
        <v>357</v>
      </c>
      <c r="B57" t="s">
        <v>246</v>
      </c>
      <c r="C57" t="s">
        <v>4</v>
      </c>
    </row>
    <row r="58" spans="1:3" x14ac:dyDescent="0.3">
      <c r="A58" t="s">
        <v>357</v>
      </c>
      <c r="B58" t="s">
        <v>247</v>
      </c>
      <c r="C58" t="s">
        <v>4</v>
      </c>
    </row>
    <row r="59" spans="1:3" x14ac:dyDescent="0.3">
      <c r="A59" t="s">
        <v>154</v>
      </c>
      <c r="B59" t="s">
        <v>246</v>
      </c>
      <c r="C59" t="s">
        <v>4</v>
      </c>
    </row>
    <row r="60" spans="1:3" x14ac:dyDescent="0.3">
      <c r="A60" t="s">
        <v>154</v>
      </c>
      <c r="B60" t="s">
        <v>247</v>
      </c>
      <c r="C60" t="s">
        <v>4</v>
      </c>
    </row>
    <row r="61" spans="1:3" x14ac:dyDescent="0.3">
      <c r="A61" t="s">
        <v>359</v>
      </c>
      <c r="B61" t="s">
        <v>244</v>
      </c>
      <c r="C61" t="s">
        <v>4</v>
      </c>
    </row>
    <row r="62" spans="1:3" x14ac:dyDescent="0.3">
      <c r="A62" t="s">
        <v>359</v>
      </c>
      <c r="B62" t="s">
        <v>247</v>
      </c>
      <c r="C62" t="s">
        <v>4</v>
      </c>
    </row>
    <row r="63" spans="1:3" x14ac:dyDescent="0.3">
      <c r="A63" t="s">
        <v>163</v>
      </c>
      <c r="B63" t="s">
        <v>245</v>
      </c>
      <c r="C63" t="s">
        <v>4</v>
      </c>
    </row>
    <row r="64" spans="1:3" x14ac:dyDescent="0.3">
      <c r="A64" t="s">
        <v>360</v>
      </c>
      <c r="B64" t="s">
        <v>248</v>
      </c>
      <c r="C64" t="s">
        <v>4</v>
      </c>
    </row>
    <row r="65" spans="1:3" x14ac:dyDescent="0.3">
      <c r="A65" t="s">
        <v>361</v>
      </c>
      <c r="B65" t="s">
        <v>246</v>
      </c>
      <c r="C65" t="s">
        <v>4</v>
      </c>
    </row>
    <row r="66" spans="1:3" x14ac:dyDescent="0.3">
      <c r="A66" t="s">
        <v>362</v>
      </c>
      <c r="B66" t="s">
        <v>27</v>
      </c>
      <c r="C66" t="s">
        <v>4</v>
      </c>
    </row>
    <row r="67" spans="1:3" x14ac:dyDescent="0.3">
      <c r="A67" t="s">
        <v>363</v>
      </c>
      <c r="B67" t="s">
        <v>247</v>
      </c>
      <c r="C67" t="s">
        <v>4</v>
      </c>
    </row>
    <row r="68" spans="1:3" x14ac:dyDescent="0.3">
      <c r="A68" t="s">
        <v>364</v>
      </c>
      <c r="B68" s="189" t="s">
        <v>247</v>
      </c>
      <c r="C68" t="s">
        <v>4</v>
      </c>
    </row>
    <row r="69" spans="1:3" x14ac:dyDescent="0.3">
      <c r="A69" t="s">
        <v>121</v>
      </c>
      <c r="B69" t="s">
        <v>248</v>
      </c>
      <c r="C69" t="s">
        <v>4</v>
      </c>
    </row>
    <row r="70" spans="1:3" x14ac:dyDescent="0.3">
      <c r="A70" t="s">
        <v>121</v>
      </c>
      <c r="B70" t="s">
        <v>247</v>
      </c>
      <c r="C70" t="s">
        <v>4</v>
      </c>
    </row>
    <row r="71" spans="1:3" x14ac:dyDescent="0.3">
      <c r="A71" t="s">
        <v>365</v>
      </c>
      <c r="B71" t="s">
        <v>248</v>
      </c>
      <c r="C71" t="s">
        <v>4</v>
      </c>
    </row>
    <row r="72" spans="1:3" x14ac:dyDescent="0.3">
      <c r="A72" t="s">
        <v>160</v>
      </c>
      <c r="B72" t="s">
        <v>697</v>
      </c>
      <c r="C72" t="s">
        <v>4</v>
      </c>
    </row>
    <row r="73" spans="1:3" x14ac:dyDescent="0.3">
      <c r="A73" t="s">
        <v>160</v>
      </c>
      <c r="B73" t="s">
        <v>246</v>
      </c>
      <c r="C73" t="s">
        <v>4</v>
      </c>
    </row>
    <row r="74" spans="1:3" x14ac:dyDescent="0.3">
      <c r="A74" t="s">
        <v>160</v>
      </c>
      <c r="B74" s="189" t="s">
        <v>245</v>
      </c>
      <c r="C74" t="s">
        <v>4</v>
      </c>
    </row>
    <row r="75" spans="1:3" x14ac:dyDescent="0.3">
      <c r="A75" t="s">
        <v>157</v>
      </c>
      <c r="B75" t="s">
        <v>259</v>
      </c>
      <c r="C75" t="s">
        <v>4</v>
      </c>
    </row>
    <row r="76" spans="1:3" x14ac:dyDescent="0.3">
      <c r="A76" t="s">
        <v>367</v>
      </c>
      <c r="B76" t="s">
        <v>697</v>
      </c>
      <c r="C76" t="s">
        <v>4</v>
      </c>
    </row>
    <row r="77" spans="1:3" x14ac:dyDescent="0.3">
      <c r="A77" t="s">
        <v>367</v>
      </c>
      <c r="B77" t="s">
        <v>247</v>
      </c>
      <c r="C77" t="s">
        <v>4</v>
      </c>
    </row>
    <row r="78" spans="1:3" x14ac:dyDescent="0.3">
      <c r="A78" t="s">
        <v>368</v>
      </c>
      <c r="B78" t="s">
        <v>246</v>
      </c>
      <c r="C78" t="s">
        <v>4</v>
      </c>
    </row>
    <row r="79" spans="1:3" x14ac:dyDescent="0.3">
      <c r="A79" t="s">
        <v>161</v>
      </c>
      <c r="B79" t="s">
        <v>240</v>
      </c>
      <c r="C79" t="s">
        <v>4</v>
      </c>
    </row>
    <row r="80" spans="1:3" x14ac:dyDescent="0.3">
      <c r="A80" t="s">
        <v>161</v>
      </c>
      <c r="B80" t="s">
        <v>701</v>
      </c>
      <c r="C80" t="s">
        <v>4</v>
      </c>
    </row>
    <row r="81" spans="1:3" x14ac:dyDescent="0.3">
      <c r="A81" t="s">
        <v>369</v>
      </c>
      <c r="B81" t="s">
        <v>246</v>
      </c>
      <c r="C81" t="s">
        <v>4</v>
      </c>
    </row>
    <row r="82" spans="1:3" x14ac:dyDescent="0.3">
      <c r="A82" t="s">
        <v>369</v>
      </c>
      <c r="B82" t="s">
        <v>245</v>
      </c>
      <c r="C82" t="s">
        <v>4</v>
      </c>
    </row>
    <row r="83" spans="1:3" x14ac:dyDescent="0.3">
      <c r="A83" t="s">
        <v>125</v>
      </c>
      <c r="B83" t="s">
        <v>240</v>
      </c>
      <c r="C83" t="s">
        <v>4</v>
      </c>
    </row>
    <row r="84" spans="1:3" x14ac:dyDescent="0.3">
      <c r="A84" t="s">
        <v>125</v>
      </c>
      <c r="B84" t="s">
        <v>596</v>
      </c>
      <c r="C84" t="s">
        <v>4</v>
      </c>
    </row>
    <row r="85" spans="1:3" x14ac:dyDescent="0.3">
      <c r="A85" t="s">
        <v>125</v>
      </c>
      <c r="B85" t="s">
        <v>249</v>
      </c>
      <c r="C85" t="s">
        <v>4</v>
      </c>
    </row>
    <row r="86" spans="1:3" x14ac:dyDescent="0.3">
      <c r="A86" t="s">
        <v>125</v>
      </c>
      <c r="B86" t="s">
        <v>698</v>
      </c>
      <c r="C86" t="s">
        <v>4</v>
      </c>
    </row>
    <row r="87" spans="1:3" x14ac:dyDescent="0.3">
      <c r="A87" t="s">
        <v>125</v>
      </c>
      <c r="B87" t="s">
        <v>701</v>
      </c>
      <c r="C87" t="s">
        <v>4</v>
      </c>
    </row>
    <row r="88" spans="1:3" x14ac:dyDescent="0.3">
      <c r="A88" t="s">
        <v>370</v>
      </c>
      <c r="B88" t="s">
        <v>699</v>
      </c>
      <c r="C88" t="s">
        <v>4</v>
      </c>
    </row>
    <row r="89" spans="1:3" x14ac:dyDescent="0.3">
      <c r="A89" t="s">
        <v>370</v>
      </c>
      <c r="B89" t="s">
        <v>249</v>
      </c>
      <c r="C89" t="s">
        <v>4</v>
      </c>
    </row>
    <row r="90" spans="1:3" x14ac:dyDescent="0.3">
      <c r="A90" t="s">
        <v>370</v>
      </c>
      <c r="B90" t="s">
        <v>246</v>
      </c>
      <c r="C90" t="s">
        <v>4</v>
      </c>
    </row>
    <row r="91" spans="1:3" x14ac:dyDescent="0.3">
      <c r="A91" t="s">
        <v>371</v>
      </c>
      <c r="B91" t="s">
        <v>249</v>
      </c>
      <c r="C91" t="s">
        <v>4</v>
      </c>
    </row>
    <row r="92" spans="1:3" x14ac:dyDescent="0.3">
      <c r="A92" t="s">
        <v>371</v>
      </c>
      <c r="B92" t="s">
        <v>247</v>
      </c>
      <c r="C92" t="s">
        <v>4</v>
      </c>
    </row>
    <row r="93" spans="1:3" x14ac:dyDescent="0.3">
      <c r="A93" t="s">
        <v>372</v>
      </c>
      <c r="B93" t="s">
        <v>247</v>
      </c>
      <c r="C93" t="s">
        <v>4</v>
      </c>
    </row>
    <row r="94" spans="1:3" x14ac:dyDescent="0.3">
      <c r="A94" t="s">
        <v>373</v>
      </c>
      <c r="B94" t="s">
        <v>62</v>
      </c>
      <c r="C94" t="s">
        <v>4</v>
      </c>
    </row>
    <row r="95" spans="1:3" x14ac:dyDescent="0.3">
      <c r="A95" t="s">
        <v>373</v>
      </c>
      <c r="B95" t="s">
        <v>697</v>
      </c>
      <c r="C95" t="s">
        <v>4</v>
      </c>
    </row>
    <row r="96" spans="1:3" x14ac:dyDescent="0.3">
      <c r="A96" t="s">
        <v>374</v>
      </c>
      <c r="B96" t="s">
        <v>246</v>
      </c>
      <c r="C96" t="s">
        <v>4</v>
      </c>
    </row>
    <row r="97" spans="1:3" x14ac:dyDescent="0.3">
      <c r="A97" t="s">
        <v>374</v>
      </c>
      <c r="B97" t="s">
        <v>245</v>
      </c>
      <c r="C97" t="s">
        <v>4</v>
      </c>
    </row>
    <row r="98" spans="1:3" x14ac:dyDescent="0.3">
      <c r="A98" t="s">
        <v>374</v>
      </c>
      <c r="B98" s="189" t="s">
        <v>247</v>
      </c>
      <c r="C98" t="s">
        <v>4</v>
      </c>
    </row>
    <row r="99" spans="1:3" x14ac:dyDescent="0.3">
      <c r="A99" t="s">
        <v>700</v>
      </c>
      <c r="B99" t="s">
        <v>699</v>
      </c>
      <c r="C99" t="s">
        <v>4</v>
      </c>
    </row>
    <row r="100" spans="1:3" x14ac:dyDescent="0.3">
      <c r="A100" t="s">
        <v>375</v>
      </c>
      <c r="B100" t="s">
        <v>247</v>
      </c>
      <c r="C100" t="s">
        <v>4</v>
      </c>
    </row>
    <row r="101" spans="1:3" x14ac:dyDescent="0.3">
      <c r="A101" t="s">
        <v>376</v>
      </c>
      <c r="B101" t="s">
        <v>241</v>
      </c>
      <c r="C101" t="s">
        <v>4</v>
      </c>
    </row>
    <row r="102" spans="1:3" x14ac:dyDescent="0.3">
      <c r="A102" t="s">
        <v>376</v>
      </c>
      <c r="B102" t="s">
        <v>697</v>
      </c>
      <c r="C102" t="s">
        <v>4</v>
      </c>
    </row>
    <row r="103" spans="1:3" x14ac:dyDescent="0.3">
      <c r="A103" t="s">
        <v>376</v>
      </c>
      <c r="B103" t="s">
        <v>701</v>
      </c>
      <c r="C103" t="s">
        <v>4</v>
      </c>
    </row>
    <row r="104" spans="1:3" x14ac:dyDescent="0.3">
      <c r="A104" t="s">
        <v>377</v>
      </c>
      <c r="B104" t="s">
        <v>702</v>
      </c>
      <c r="C104" t="s">
        <v>4</v>
      </c>
    </row>
    <row r="105" spans="1:3" x14ac:dyDescent="0.3">
      <c r="A105" t="s">
        <v>377</v>
      </c>
      <c r="B105" t="s">
        <v>245</v>
      </c>
      <c r="C105" t="s">
        <v>4</v>
      </c>
    </row>
    <row r="106" spans="1:3" x14ac:dyDescent="0.3">
      <c r="A106" t="s">
        <v>378</v>
      </c>
      <c r="B106" s="189" t="s">
        <v>249</v>
      </c>
      <c r="C106" t="s">
        <v>4</v>
      </c>
    </row>
    <row r="107" spans="1:3" x14ac:dyDescent="0.3">
      <c r="A107" t="s">
        <v>379</v>
      </c>
      <c r="B107" t="s">
        <v>241</v>
      </c>
      <c r="C107" t="s">
        <v>4</v>
      </c>
    </row>
    <row r="108" spans="1:3" x14ac:dyDescent="0.3">
      <c r="A108" t="s">
        <v>379</v>
      </c>
      <c r="B108" t="s">
        <v>246</v>
      </c>
      <c r="C108" t="s">
        <v>4</v>
      </c>
    </row>
    <row r="109" spans="1:3" x14ac:dyDescent="0.3">
      <c r="A109" t="s">
        <v>137</v>
      </c>
      <c r="B109" t="s">
        <v>703</v>
      </c>
      <c r="C109" t="s">
        <v>4</v>
      </c>
    </row>
    <row r="110" spans="1:3" x14ac:dyDescent="0.3">
      <c r="A110" t="s">
        <v>137</v>
      </c>
      <c r="B110" t="s">
        <v>246</v>
      </c>
      <c r="C110" t="s">
        <v>4</v>
      </c>
    </row>
    <row r="111" spans="1:3" x14ac:dyDescent="0.3">
      <c r="A111" t="s">
        <v>137</v>
      </c>
      <c r="B111" t="s">
        <v>701</v>
      </c>
      <c r="C111" t="s">
        <v>4</v>
      </c>
    </row>
    <row r="112" spans="1:3" x14ac:dyDescent="0.3">
      <c r="A112" t="s">
        <v>380</v>
      </c>
      <c r="B112" t="s">
        <v>703</v>
      </c>
      <c r="C112" t="s">
        <v>4</v>
      </c>
    </row>
    <row r="113" spans="1:3" x14ac:dyDescent="0.3">
      <c r="A113" t="s">
        <v>131</v>
      </c>
      <c r="B113" s="189" t="s">
        <v>246</v>
      </c>
      <c r="C113" t="s">
        <v>4</v>
      </c>
    </row>
    <row r="114" spans="1:3" x14ac:dyDescent="0.3">
      <c r="A114" t="s">
        <v>381</v>
      </c>
      <c r="B114" t="s">
        <v>249</v>
      </c>
      <c r="C114" t="s">
        <v>4</v>
      </c>
    </row>
    <row r="115" spans="1:3" x14ac:dyDescent="0.3">
      <c r="A115" t="s">
        <v>381</v>
      </c>
      <c r="B115" t="s">
        <v>245</v>
      </c>
      <c r="C115" t="s">
        <v>4</v>
      </c>
    </row>
    <row r="116" spans="1:3" x14ac:dyDescent="0.3">
      <c r="A116" t="s">
        <v>382</v>
      </c>
      <c r="B116" t="s">
        <v>264</v>
      </c>
      <c r="C116" t="s">
        <v>4</v>
      </c>
    </row>
    <row r="117" spans="1:3" x14ac:dyDescent="0.3">
      <c r="A117" t="s">
        <v>382</v>
      </c>
      <c r="B117" t="s">
        <v>246</v>
      </c>
      <c r="C117" t="s">
        <v>4</v>
      </c>
    </row>
    <row r="118" spans="1:3" x14ac:dyDescent="0.3">
      <c r="A118" t="s">
        <v>321</v>
      </c>
      <c r="B118" t="s">
        <v>249</v>
      </c>
      <c r="C118" t="s">
        <v>4</v>
      </c>
    </row>
    <row r="119" spans="1:3" x14ac:dyDescent="0.3">
      <c r="A119" t="s">
        <v>321</v>
      </c>
      <c r="B119" t="s">
        <v>245</v>
      </c>
      <c r="C119" t="s">
        <v>4</v>
      </c>
    </row>
    <row r="120" spans="1:3" x14ac:dyDescent="0.3">
      <c r="A120" t="s">
        <v>321</v>
      </c>
      <c r="B120" t="s">
        <v>247</v>
      </c>
      <c r="C120" t="s">
        <v>4</v>
      </c>
    </row>
    <row r="121" spans="1:3" x14ac:dyDescent="0.3">
      <c r="A121" t="s">
        <v>321</v>
      </c>
      <c r="B121" t="s">
        <v>701</v>
      </c>
      <c r="C121" t="s">
        <v>4</v>
      </c>
    </row>
    <row r="122" spans="1:3" x14ac:dyDescent="0.3">
      <c r="A122" t="s">
        <v>155</v>
      </c>
      <c r="B122" t="s">
        <v>247</v>
      </c>
      <c r="C122" t="s">
        <v>4</v>
      </c>
    </row>
    <row r="123" spans="1:3" x14ac:dyDescent="0.3">
      <c r="A123" t="s">
        <v>156</v>
      </c>
      <c r="B123" t="s">
        <v>240</v>
      </c>
      <c r="C123" t="s">
        <v>4</v>
      </c>
    </row>
    <row r="124" spans="1:3" x14ac:dyDescent="0.3">
      <c r="A124" t="s">
        <v>322</v>
      </c>
      <c r="B124" t="s">
        <v>263</v>
      </c>
      <c r="C124" t="s">
        <v>4</v>
      </c>
    </row>
    <row r="125" spans="1:3" x14ac:dyDescent="0.3">
      <c r="A125" t="s">
        <v>322</v>
      </c>
      <c r="B125" t="s">
        <v>596</v>
      </c>
      <c r="C125" t="s">
        <v>695</v>
      </c>
    </row>
    <row r="126" spans="1:3" x14ac:dyDescent="0.3">
      <c r="A126" t="s">
        <v>322</v>
      </c>
      <c r="B126" t="s">
        <v>239</v>
      </c>
      <c r="C126" t="s">
        <v>4</v>
      </c>
    </row>
    <row r="127" spans="1:3" x14ac:dyDescent="0.3">
      <c r="A127" t="s">
        <v>322</v>
      </c>
      <c r="B127" t="s">
        <v>254</v>
      </c>
      <c r="C127" t="s">
        <v>4</v>
      </c>
    </row>
    <row r="128" spans="1:3" x14ac:dyDescent="0.3">
      <c r="A128" t="s">
        <v>322</v>
      </c>
      <c r="B128" t="s">
        <v>248</v>
      </c>
      <c r="C128" t="s">
        <v>4</v>
      </c>
    </row>
    <row r="129" spans="1:3" x14ac:dyDescent="0.3">
      <c r="A129" t="s">
        <v>322</v>
      </c>
      <c r="B129" t="s">
        <v>244</v>
      </c>
      <c r="C129" t="s">
        <v>4</v>
      </c>
    </row>
    <row r="130" spans="1:3" x14ac:dyDescent="0.3">
      <c r="A130" t="s">
        <v>322</v>
      </c>
      <c r="B130" t="s">
        <v>702</v>
      </c>
      <c r="C130" t="s">
        <v>4</v>
      </c>
    </row>
    <row r="131" spans="1:3" x14ac:dyDescent="0.3">
      <c r="A131" t="s">
        <v>322</v>
      </c>
      <c r="B131" t="s">
        <v>246</v>
      </c>
      <c r="C131" t="s">
        <v>4</v>
      </c>
    </row>
    <row r="132" spans="1:3" x14ac:dyDescent="0.3">
      <c r="A132" t="s">
        <v>323</v>
      </c>
      <c r="B132" t="s">
        <v>258</v>
      </c>
      <c r="C132" t="s">
        <v>695</v>
      </c>
    </row>
    <row r="133" spans="1:3" x14ac:dyDescent="0.3">
      <c r="A133" t="s">
        <v>323</v>
      </c>
      <c r="B133" t="s">
        <v>596</v>
      </c>
      <c r="C133" t="s">
        <v>695</v>
      </c>
    </row>
    <row r="134" spans="1:3" x14ac:dyDescent="0.3">
      <c r="A134" t="s">
        <v>323</v>
      </c>
      <c r="B134" t="s">
        <v>244</v>
      </c>
      <c r="C134" t="s">
        <v>695</v>
      </c>
    </row>
    <row r="135" spans="1:3" x14ac:dyDescent="0.3">
      <c r="A135" t="s">
        <v>324</v>
      </c>
      <c r="B135" t="s">
        <v>37</v>
      </c>
      <c r="C135" t="s">
        <v>4</v>
      </c>
    </row>
    <row r="136" spans="1:3" x14ac:dyDescent="0.3">
      <c r="A136" t="s">
        <v>158</v>
      </c>
      <c r="B136" t="s">
        <v>37</v>
      </c>
      <c r="C136" t="s">
        <v>695</v>
      </c>
    </row>
    <row r="137" spans="1:3" x14ac:dyDescent="0.3">
      <c r="A137" t="s">
        <v>152</v>
      </c>
      <c r="B137" t="s">
        <v>37</v>
      </c>
      <c r="C137" t="s">
        <v>695</v>
      </c>
    </row>
    <row r="138" spans="1:3" x14ac:dyDescent="0.3">
      <c r="A138" t="s">
        <v>325</v>
      </c>
      <c r="B138" t="s">
        <v>263</v>
      </c>
      <c r="C138" t="s">
        <v>695</v>
      </c>
    </row>
    <row r="139" spans="1:3" x14ac:dyDescent="0.3">
      <c r="A139" t="s">
        <v>326</v>
      </c>
      <c r="B139" t="s">
        <v>596</v>
      </c>
      <c r="C139" t="s">
        <v>695</v>
      </c>
    </row>
    <row r="140" spans="1:3" x14ac:dyDescent="0.3">
      <c r="A140" t="s">
        <v>326</v>
      </c>
      <c r="B140" t="s">
        <v>264</v>
      </c>
      <c r="C140" t="s">
        <v>695</v>
      </c>
    </row>
    <row r="141" spans="1:3" x14ac:dyDescent="0.3">
      <c r="A141" t="s">
        <v>327</v>
      </c>
      <c r="B141" t="s">
        <v>263</v>
      </c>
      <c r="C141" t="s">
        <v>695</v>
      </c>
    </row>
    <row r="142" spans="1:3" x14ac:dyDescent="0.3">
      <c r="A142" t="s">
        <v>328</v>
      </c>
      <c r="B142" t="s">
        <v>263</v>
      </c>
      <c r="C142" t="s">
        <v>695</v>
      </c>
    </row>
    <row r="143" spans="1:3" x14ac:dyDescent="0.3">
      <c r="A143" t="s">
        <v>328</v>
      </c>
      <c r="B143" t="s">
        <v>264</v>
      </c>
      <c r="C143" t="s">
        <v>695</v>
      </c>
    </row>
    <row r="144" spans="1:3" x14ac:dyDescent="0.3">
      <c r="A144" t="s">
        <v>329</v>
      </c>
      <c r="B144" t="s">
        <v>263</v>
      </c>
      <c r="C144" t="s">
        <v>695</v>
      </c>
    </row>
    <row r="145" spans="1:3" x14ac:dyDescent="0.3">
      <c r="A145" t="s">
        <v>329</v>
      </c>
      <c r="B145" t="s">
        <v>254</v>
      </c>
      <c r="C145" t="s">
        <v>695</v>
      </c>
    </row>
    <row r="146" spans="1:3" x14ac:dyDescent="0.3">
      <c r="A146" t="s">
        <v>329</v>
      </c>
      <c r="B146" t="s">
        <v>246</v>
      </c>
      <c r="C146" t="s">
        <v>695</v>
      </c>
    </row>
    <row r="147" spans="1:3" x14ac:dyDescent="0.3">
      <c r="A147" t="s">
        <v>330</v>
      </c>
      <c r="B147" t="s">
        <v>263</v>
      </c>
      <c r="C147" t="s">
        <v>695</v>
      </c>
    </row>
    <row r="148" spans="1:3" x14ac:dyDescent="0.3">
      <c r="A148" t="s">
        <v>330</v>
      </c>
      <c r="B148" t="s">
        <v>264</v>
      </c>
      <c r="C148" t="s">
        <v>695</v>
      </c>
    </row>
    <row r="149" spans="1:3" x14ac:dyDescent="0.3">
      <c r="A149" t="s">
        <v>330</v>
      </c>
      <c r="B149" t="s">
        <v>241</v>
      </c>
      <c r="C149" t="s">
        <v>695</v>
      </c>
    </row>
    <row r="150" spans="1:3" x14ac:dyDescent="0.3">
      <c r="A150" t="s">
        <v>330</v>
      </c>
      <c r="B150" t="s">
        <v>247</v>
      </c>
      <c r="C150" t="s">
        <v>695</v>
      </c>
    </row>
    <row r="151" spans="1:3" x14ac:dyDescent="0.3">
      <c r="A151" t="s">
        <v>159</v>
      </c>
      <c r="B151" t="s">
        <v>244</v>
      </c>
      <c r="C151" t="s">
        <v>695</v>
      </c>
    </row>
    <row r="152" spans="1:3" x14ac:dyDescent="0.3">
      <c r="A152" t="s">
        <v>159</v>
      </c>
      <c r="B152" t="s">
        <v>264</v>
      </c>
      <c r="C152" t="s">
        <v>695</v>
      </c>
    </row>
    <row r="153" spans="1:3" x14ac:dyDescent="0.3">
      <c r="A153" t="s">
        <v>331</v>
      </c>
      <c r="B153" t="s">
        <v>263</v>
      </c>
      <c r="C153" t="s">
        <v>695</v>
      </c>
    </row>
    <row r="154" spans="1:3" x14ac:dyDescent="0.3">
      <c r="A154" t="s">
        <v>331</v>
      </c>
      <c r="B154" t="s">
        <v>249</v>
      </c>
      <c r="C154" t="s">
        <v>695</v>
      </c>
    </row>
    <row r="155" spans="1:3" x14ac:dyDescent="0.3">
      <c r="A155" t="s">
        <v>331</v>
      </c>
      <c r="B155" t="s">
        <v>247</v>
      </c>
      <c r="C155" t="s">
        <v>695</v>
      </c>
    </row>
    <row r="156" spans="1:3" x14ac:dyDescent="0.3">
      <c r="A156" t="s">
        <v>127</v>
      </c>
      <c r="B156" t="s">
        <v>242</v>
      </c>
      <c r="C156" t="s">
        <v>695</v>
      </c>
    </row>
    <row r="157" spans="1:3" x14ac:dyDescent="0.3">
      <c r="A157" t="s">
        <v>127</v>
      </c>
      <c r="B157" t="s">
        <v>263</v>
      </c>
      <c r="C157" t="s">
        <v>695</v>
      </c>
    </row>
    <row r="158" spans="1:3" x14ac:dyDescent="0.3">
      <c r="A158" t="s">
        <v>332</v>
      </c>
      <c r="B158" t="s">
        <v>254</v>
      </c>
      <c r="C158" t="s">
        <v>695</v>
      </c>
    </row>
    <row r="159" spans="1:3" x14ac:dyDescent="0.3">
      <c r="A159" t="s">
        <v>332</v>
      </c>
      <c r="B159" t="s">
        <v>247</v>
      </c>
      <c r="C159" t="s">
        <v>695</v>
      </c>
    </row>
    <row r="160" spans="1:3" x14ac:dyDescent="0.3">
      <c r="A160" t="s">
        <v>332</v>
      </c>
      <c r="B160" t="s">
        <v>263</v>
      </c>
      <c r="C160" t="s">
        <v>695</v>
      </c>
    </row>
    <row r="161" spans="1:3" x14ac:dyDescent="0.3">
      <c r="A161" t="s">
        <v>162</v>
      </c>
      <c r="B161" t="s">
        <v>239</v>
      </c>
      <c r="C161" t="s">
        <v>695</v>
      </c>
    </row>
    <row r="162" spans="1:3" x14ac:dyDescent="0.3">
      <c r="A162" t="s">
        <v>162</v>
      </c>
      <c r="B162" t="s">
        <v>254</v>
      </c>
      <c r="C162" t="s">
        <v>695</v>
      </c>
    </row>
    <row r="163" spans="1:3" x14ac:dyDescent="0.3">
      <c r="A163" t="s">
        <v>162</v>
      </c>
      <c r="B163" t="s">
        <v>246</v>
      </c>
      <c r="C163" t="s">
        <v>695</v>
      </c>
    </row>
    <row r="164" spans="1:3" x14ac:dyDescent="0.3">
      <c r="A164" t="s">
        <v>162</v>
      </c>
      <c r="B164" t="s">
        <v>263</v>
      </c>
      <c r="C164" t="s">
        <v>695</v>
      </c>
    </row>
    <row r="165" spans="1:3" x14ac:dyDescent="0.3">
      <c r="A165" t="s">
        <v>333</v>
      </c>
      <c r="B165" t="s">
        <v>263</v>
      </c>
      <c r="C165" t="s">
        <v>695</v>
      </c>
    </row>
    <row r="166" spans="1:3" x14ac:dyDescent="0.3">
      <c r="A166" t="s">
        <v>334</v>
      </c>
      <c r="B166" t="s">
        <v>247</v>
      </c>
      <c r="C166" t="s">
        <v>695</v>
      </c>
    </row>
    <row r="167" spans="1:3" x14ac:dyDescent="0.3">
      <c r="A167" t="s">
        <v>335</v>
      </c>
      <c r="B167" t="s">
        <v>246</v>
      </c>
      <c r="C167" t="s">
        <v>695</v>
      </c>
    </row>
    <row r="168" spans="1:3" x14ac:dyDescent="0.3">
      <c r="A168" t="s">
        <v>335</v>
      </c>
      <c r="B168" t="s">
        <v>247</v>
      </c>
      <c r="C168" t="s">
        <v>695</v>
      </c>
    </row>
    <row r="169" spans="1:3" x14ac:dyDescent="0.3">
      <c r="A169" t="s">
        <v>335</v>
      </c>
      <c r="B169" t="s">
        <v>263</v>
      </c>
      <c r="C169" t="s">
        <v>695</v>
      </c>
    </row>
    <row r="170" spans="1:3" x14ac:dyDescent="0.3">
      <c r="A170" t="s">
        <v>133</v>
      </c>
      <c r="B170" t="s">
        <v>246</v>
      </c>
      <c r="C170" t="s">
        <v>695</v>
      </c>
    </row>
    <row r="171" spans="1:3" x14ac:dyDescent="0.3">
      <c r="A171" t="s">
        <v>336</v>
      </c>
      <c r="B171" t="s">
        <v>263</v>
      </c>
      <c r="C171" t="s">
        <v>695</v>
      </c>
    </row>
    <row r="172" spans="1:3" x14ac:dyDescent="0.3">
      <c r="A172" t="s">
        <v>709</v>
      </c>
      <c r="B172" t="s">
        <v>37</v>
      </c>
      <c r="C172" t="s">
        <v>672</v>
      </c>
    </row>
    <row r="173" spans="1:3" x14ac:dyDescent="0.3">
      <c r="A173" t="s">
        <v>710</v>
      </c>
      <c r="B173" t="s">
        <v>37</v>
      </c>
      <c r="C173" t="s">
        <v>672</v>
      </c>
    </row>
    <row r="174" spans="1:3" x14ac:dyDescent="0.3">
      <c r="A174" t="s">
        <v>711</v>
      </c>
      <c r="B174" t="s">
        <v>37</v>
      </c>
      <c r="C174" t="s">
        <v>672</v>
      </c>
    </row>
    <row r="175" spans="1:3" x14ac:dyDescent="0.3">
      <c r="A175" t="s">
        <v>712</v>
      </c>
      <c r="B175" t="s">
        <v>687</v>
      </c>
      <c r="C175" t="s">
        <v>672</v>
      </c>
    </row>
    <row r="176" spans="1:3" x14ac:dyDescent="0.3">
      <c r="A176" t="s">
        <v>713</v>
      </c>
      <c r="B176" t="s">
        <v>37</v>
      </c>
      <c r="C176" t="s">
        <v>672</v>
      </c>
    </row>
    <row r="177" spans="1:3" x14ac:dyDescent="0.3">
      <c r="A177" t="s">
        <v>714</v>
      </c>
      <c r="B177" t="s">
        <v>37</v>
      </c>
      <c r="C177" t="s">
        <v>672</v>
      </c>
    </row>
    <row r="178" spans="1:3" x14ac:dyDescent="0.3">
      <c r="A178" t="s">
        <v>715</v>
      </c>
      <c r="B178" t="s">
        <v>37</v>
      </c>
      <c r="C178" t="s">
        <v>672</v>
      </c>
    </row>
    <row r="179" spans="1:3" x14ac:dyDescent="0.3">
      <c r="A179" t="s">
        <v>716</v>
      </c>
      <c r="B179" t="s">
        <v>37</v>
      </c>
      <c r="C179" t="s">
        <v>672</v>
      </c>
    </row>
    <row r="180" spans="1:3" x14ac:dyDescent="0.3">
      <c r="A180" t="s">
        <v>717</v>
      </c>
      <c r="B180" t="s">
        <v>37</v>
      </c>
      <c r="C180" t="s">
        <v>672</v>
      </c>
    </row>
    <row r="181" spans="1:3" x14ac:dyDescent="0.3">
      <c r="A181" t="s">
        <v>718</v>
      </c>
      <c r="B181" t="s">
        <v>37</v>
      </c>
      <c r="C181" t="s">
        <v>672</v>
      </c>
    </row>
    <row r="182" spans="1:3" x14ac:dyDescent="0.3">
      <c r="A182" t="s">
        <v>719</v>
      </c>
      <c r="B182" t="s">
        <v>240</v>
      </c>
      <c r="C182" t="s">
        <v>672</v>
      </c>
    </row>
    <row r="183" spans="1:3" x14ac:dyDescent="0.3">
      <c r="A183" t="s">
        <v>719</v>
      </c>
      <c r="B183" t="s">
        <v>596</v>
      </c>
      <c r="C183" t="s">
        <v>672</v>
      </c>
    </row>
    <row r="184" spans="1:3" x14ac:dyDescent="0.3">
      <c r="A184" t="s">
        <v>719</v>
      </c>
      <c r="B184" t="s">
        <v>37</v>
      </c>
      <c r="C184" t="s">
        <v>672</v>
      </c>
    </row>
    <row r="185" spans="1:3" x14ac:dyDescent="0.3">
      <c r="A185" t="s">
        <v>720</v>
      </c>
      <c r="B185" t="s">
        <v>37</v>
      </c>
      <c r="C185" t="s">
        <v>672</v>
      </c>
    </row>
    <row r="186" spans="1:3" x14ac:dyDescent="0.3">
      <c r="A186" t="s">
        <v>721</v>
      </c>
      <c r="B186" t="s">
        <v>37</v>
      </c>
      <c r="C186" t="s">
        <v>672</v>
      </c>
    </row>
    <row r="187" spans="1:3" x14ac:dyDescent="0.3">
      <c r="A187" t="s">
        <v>722</v>
      </c>
      <c r="B187" t="s">
        <v>37</v>
      </c>
      <c r="C187" t="s">
        <v>672</v>
      </c>
    </row>
    <row r="188" spans="1:3" x14ac:dyDescent="0.3">
      <c r="A188" t="s">
        <v>723</v>
      </c>
      <c r="B188" t="s">
        <v>37</v>
      </c>
      <c r="C188" t="s">
        <v>672</v>
      </c>
    </row>
    <row r="189" spans="1:3" x14ac:dyDescent="0.3">
      <c r="A189" t="s">
        <v>724</v>
      </c>
      <c r="B189" t="s">
        <v>37</v>
      </c>
      <c r="C189" t="s">
        <v>672</v>
      </c>
    </row>
    <row r="190" spans="1:3" x14ac:dyDescent="0.3">
      <c r="A190" t="s">
        <v>725</v>
      </c>
      <c r="B190" t="s">
        <v>37</v>
      </c>
      <c r="C190" t="s">
        <v>672</v>
      </c>
    </row>
    <row r="191" spans="1:3" x14ac:dyDescent="0.3">
      <c r="A191" t="s">
        <v>726</v>
      </c>
      <c r="B191" t="s">
        <v>37</v>
      </c>
      <c r="C191" t="s">
        <v>672</v>
      </c>
    </row>
    <row r="192" spans="1:3" x14ac:dyDescent="0.3">
      <c r="A192" t="s">
        <v>727</v>
      </c>
      <c r="B192" t="s">
        <v>37</v>
      </c>
      <c r="C192" t="s">
        <v>673</v>
      </c>
    </row>
    <row r="193" spans="1:3" x14ac:dyDescent="0.3">
      <c r="A193" t="s">
        <v>728</v>
      </c>
      <c r="B193" t="s">
        <v>37</v>
      </c>
      <c r="C193" t="s">
        <v>673</v>
      </c>
    </row>
    <row r="194" spans="1:3" x14ac:dyDescent="0.3">
      <c r="A194" t="s">
        <v>729</v>
      </c>
      <c r="B194" t="s">
        <v>37</v>
      </c>
      <c r="C194" t="s">
        <v>673</v>
      </c>
    </row>
    <row r="195" spans="1:3" x14ac:dyDescent="0.3">
      <c r="A195" t="s">
        <v>730</v>
      </c>
      <c r="B195" t="s">
        <v>37</v>
      </c>
      <c r="C195" t="s">
        <v>673</v>
      </c>
    </row>
    <row r="196" spans="1:3" x14ac:dyDescent="0.3">
      <c r="A196" t="s">
        <v>731</v>
      </c>
      <c r="B196" t="s">
        <v>37</v>
      </c>
      <c r="C196" t="s">
        <v>673</v>
      </c>
    </row>
    <row r="197" spans="1:3" x14ac:dyDescent="0.3">
      <c r="A197" t="s">
        <v>732</v>
      </c>
      <c r="B197" t="s">
        <v>37</v>
      </c>
      <c r="C197" t="s">
        <v>673</v>
      </c>
    </row>
    <row r="198" spans="1:3" x14ac:dyDescent="0.3">
      <c r="A198" t="s">
        <v>732</v>
      </c>
      <c r="B198" t="s">
        <v>704</v>
      </c>
      <c r="C198" t="s">
        <v>673</v>
      </c>
    </row>
    <row r="199" spans="1:3" x14ac:dyDescent="0.3">
      <c r="A199" t="s">
        <v>733</v>
      </c>
      <c r="B199" t="s">
        <v>37</v>
      </c>
      <c r="C199" t="s">
        <v>673</v>
      </c>
    </row>
    <row r="200" spans="1:3" x14ac:dyDescent="0.3">
      <c r="A200" t="s">
        <v>734</v>
      </c>
      <c r="B200" t="s">
        <v>37</v>
      </c>
      <c r="C200" t="s">
        <v>673</v>
      </c>
    </row>
    <row r="201" spans="1:3" x14ac:dyDescent="0.3">
      <c r="A201" t="s">
        <v>735</v>
      </c>
      <c r="B201" t="s">
        <v>37</v>
      </c>
      <c r="C201" t="s">
        <v>673</v>
      </c>
    </row>
    <row r="202" spans="1:3" x14ac:dyDescent="0.3">
      <c r="A202" t="s">
        <v>736</v>
      </c>
      <c r="B202" t="s">
        <v>37</v>
      </c>
      <c r="C202" t="s">
        <v>673</v>
      </c>
    </row>
    <row r="203" spans="1:3" x14ac:dyDescent="0.3">
      <c r="A203" t="s">
        <v>124</v>
      </c>
      <c r="B203" t="s">
        <v>27</v>
      </c>
      <c r="C203" t="s">
        <v>1</v>
      </c>
    </row>
    <row r="204" spans="1:3" x14ac:dyDescent="0.3">
      <c r="A204" t="s">
        <v>124</v>
      </c>
      <c r="B204" t="s">
        <v>37</v>
      </c>
      <c r="C204" t="s">
        <v>1</v>
      </c>
    </row>
    <row r="205" spans="1:3" x14ac:dyDescent="0.3">
      <c r="A205" t="s">
        <v>414</v>
      </c>
      <c r="B205" t="s">
        <v>263</v>
      </c>
      <c r="C205" t="s">
        <v>1</v>
      </c>
    </row>
    <row r="206" spans="1:3" x14ac:dyDescent="0.3">
      <c r="A206" t="s">
        <v>414</v>
      </c>
      <c r="B206" t="s">
        <v>264</v>
      </c>
      <c r="C206" t="s">
        <v>1</v>
      </c>
    </row>
    <row r="207" spans="1:3" x14ac:dyDescent="0.3">
      <c r="A207" t="s">
        <v>737</v>
      </c>
      <c r="B207" t="s">
        <v>704</v>
      </c>
      <c r="C207" t="s">
        <v>1</v>
      </c>
    </row>
    <row r="208" spans="1:3" x14ac:dyDescent="0.3">
      <c r="A208" t="s">
        <v>737</v>
      </c>
      <c r="B208" t="s">
        <v>685</v>
      </c>
      <c r="C208" t="s">
        <v>1</v>
      </c>
    </row>
    <row r="209" spans="1:3" x14ac:dyDescent="0.3">
      <c r="A209" t="s">
        <v>49</v>
      </c>
      <c r="B209" t="s">
        <v>37</v>
      </c>
      <c r="C209" t="s">
        <v>1</v>
      </c>
    </row>
    <row r="210" spans="1:3" x14ac:dyDescent="0.3">
      <c r="A210" t="s">
        <v>738</v>
      </c>
      <c r="B210" t="s">
        <v>685</v>
      </c>
      <c r="C210" t="s">
        <v>1</v>
      </c>
    </row>
    <row r="211" spans="1:3" x14ac:dyDescent="0.3">
      <c r="A211" t="s">
        <v>739</v>
      </c>
      <c r="B211" t="s">
        <v>27</v>
      </c>
      <c r="C211" t="s">
        <v>1</v>
      </c>
    </row>
    <row r="212" spans="1:3" x14ac:dyDescent="0.3">
      <c r="A212" t="s">
        <v>739</v>
      </c>
      <c r="B212" t="s">
        <v>705</v>
      </c>
      <c r="C212" t="s">
        <v>1</v>
      </c>
    </row>
    <row r="213" spans="1:3" x14ac:dyDescent="0.3">
      <c r="A213" t="s">
        <v>739</v>
      </c>
      <c r="B213" t="s">
        <v>685</v>
      </c>
      <c r="C213" t="s">
        <v>1</v>
      </c>
    </row>
    <row r="214" spans="1:3" x14ac:dyDescent="0.3">
      <c r="A214" t="s">
        <v>740</v>
      </c>
      <c r="B214" t="s">
        <v>685</v>
      </c>
      <c r="C214" t="s">
        <v>1</v>
      </c>
    </row>
    <row r="215" spans="1:3" x14ac:dyDescent="0.3">
      <c r="A215" t="s">
        <v>741</v>
      </c>
      <c r="B215" t="s">
        <v>240</v>
      </c>
      <c r="C215" t="s">
        <v>1</v>
      </c>
    </row>
    <row r="216" spans="1:3" x14ac:dyDescent="0.3">
      <c r="A216" t="s">
        <v>741</v>
      </c>
      <c r="B216" t="s">
        <v>685</v>
      </c>
      <c r="C216" t="s">
        <v>1</v>
      </c>
    </row>
    <row r="217" spans="1:3" x14ac:dyDescent="0.3">
      <c r="A217" t="s">
        <v>742</v>
      </c>
      <c r="B217" t="s">
        <v>37</v>
      </c>
      <c r="C217" t="s">
        <v>1</v>
      </c>
    </row>
    <row r="218" spans="1:3" x14ac:dyDescent="0.3">
      <c r="A218" t="s">
        <v>742</v>
      </c>
      <c r="B218" t="s">
        <v>263</v>
      </c>
      <c r="C218" t="s">
        <v>1</v>
      </c>
    </row>
    <row r="219" spans="1:3" x14ac:dyDescent="0.3">
      <c r="A219" t="s">
        <v>743</v>
      </c>
      <c r="B219" t="s">
        <v>37</v>
      </c>
      <c r="C219" t="s">
        <v>1</v>
      </c>
    </row>
    <row r="220" spans="1:3" x14ac:dyDescent="0.3">
      <c r="A220" t="s">
        <v>744</v>
      </c>
      <c r="B220" t="s">
        <v>687</v>
      </c>
      <c r="C220" t="s">
        <v>1</v>
      </c>
    </row>
    <row r="221" spans="1:3" x14ac:dyDescent="0.3">
      <c r="A221" t="s">
        <v>745</v>
      </c>
      <c r="B221" t="s">
        <v>685</v>
      </c>
      <c r="C221" t="s">
        <v>1</v>
      </c>
    </row>
    <row r="222" spans="1:3" x14ac:dyDescent="0.3">
      <c r="A222" t="s">
        <v>746</v>
      </c>
      <c r="B222" t="s">
        <v>263</v>
      </c>
      <c r="C222" t="s">
        <v>1</v>
      </c>
    </row>
    <row r="223" spans="1:3" x14ac:dyDescent="0.3">
      <c r="A223" t="s">
        <v>415</v>
      </c>
      <c r="B223" t="s">
        <v>701</v>
      </c>
      <c r="C223" t="s">
        <v>1</v>
      </c>
    </row>
    <row r="224" spans="1:3" x14ac:dyDescent="0.3">
      <c r="A224" t="s">
        <v>416</v>
      </c>
      <c r="B224" t="s">
        <v>701</v>
      </c>
      <c r="C224" t="s">
        <v>1</v>
      </c>
    </row>
    <row r="225" spans="1:3" x14ac:dyDescent="0.3">
      <c r="A225" t="s">
        <v>747</v>
      </c>
      <c r="B225" t="s">
        <v>263</v>
      </c>
      <c r="C225" t="s">
        <v>1</v>
      </c>
    </row>
    <row r="226" spans="1:3" x14ac:dyDescent="0.3">
      <c r="A226" t="s">
        <v>748</v>
      </c>
      <c r="B226" t="s">
        <v>687</v>
      </c>
      <c r="C226" t="s">
        <v>1</v>
      </c>
    </row>
    <row r="227" spans="1:3" x14ac:dyDescent="0.3">
      <c r="A227" t="s">
        <v>53</v>
      </c>
      <c r="B227" t="s">
        <v>694</v>
      </c>
      <c r="C227" t="s">
        <v>1</v>
      </c>
    </row>
    <row r="228" spans="1:3" x14ac:dyDescent="0.3">
      <c r="A228" t="s">
        <v>749</v>
      </c>
      <c r="B228" t="s">
        <v>694</v>
      </c>
      <c r="C228" t="s">
        <v>1</v>
      </c>
    </row>
    <row r="229" spans="1:3" x14ac:dyDescent="0.3">
      <c r="A229" t="s">
        <v>749</v>
      </c>
      <c r="B229" t="s">
        <v>687</v>
      </c>
      <c r="C229" t="s">
        <v>1</v>
      </c>
    </row>
    <row r="230" spans="1:3" x14ac:dyDescent="0.3">
      <c r="A230" t="s">
        <v>750</v>
      </c>
      <c r="B230" t="s">
        <v>704</v>
      </c>
      <c r="C230" t="s">
        <v>1</v>
      </c>
    </row>
    <row r="231" spans="1:3" x14ac:dyDescent="0.3">
      <c r="A231" t="s">
        <v>750</v>
      </c>
      <c r="B231" t="s">
        <v>685</v>
      </c>
      <c r="C231" t="s">
        <v>1</v>
      </c>
    </row>
    <row r="232" spans="1:3" x14ac:dyDescent="0.3">
      <c r="A232" t="s">
        <v>750</v>
      </c>
      <c r="B232" t="s">
        <v>239</v>
      </c>
      <c r="C232" t="s">
        <v>1</v>
      </c>
    </row>
    <row r="233" spans="1:3" x14ac:dyDescent="0.3">
      <c r="A233" t="s">
        <v>54</v>
      </c>
      <c r="B233" t="s">
        <v>704</v>
      </c>
      <c r="C233" t="s">
        <v>1</v>
      </c>
    </row>
    <row r="234" spans="1:3" x14ac:dyDescent="0.3">
      <c r="A234" t="s">
        <v>751</v>
      </c>
      <c r="B234" t="s">
        <v>685</v>
      </c>
      <c r="C234" t="s">
        <v>1</v>
      </c>
    </row>
    <row r="235" spans="1:3" x14ac:dyDescent="0.3">
      <c r="A235" t="s">
        <v>751</v>
      </c>
      <c r="B235" t="s">
        <v>687</v>
      </c>
      <c r="C235" t="s">
        <v>1</v>
      </c>
    </row>
    <row r="236" spans="1:3" x14ac:dyDescent="0.3">
      <c r="A236" t="s">
        <v>751</v>
      </c>
      <c r="B236" t="s">
        <v>27</v>
      </c>
      <c r="C236" t="s">
        <v>1</v>
      </c>
    </row>
    <row r="237" spans="1:3" x14ac:dyDescent="0.3">
      <c r="A237" t="s">
        <v>752</v>
      </c>
      <c r="B237" t="s">
        <v>242</v>
      </c>
      <c r="C237" t="s">
        <v>1</v>
      </c>
    </row>
    <row r="238" spans="1:3" x14ac:dyDescent="0.3">
      <c r="A238" t="s">
        <v>752</v>
      </c>
      <c r="B238" t="s">
        <v>687</v>
      </c>
      <c r="C238" t="s">
        <v>1</v>
      </c>
    </row>
    <row r="239" spans="1:3" x14ac:dyDescent="0.3">
      <c r="A239" t="s">
        <v>41</v>
      </c>
      <c r="B239" t="s">
        <v>27</v>
      </c>
      <c r="C239" t="s">
        <v>1</v>
      </c>
    </row>
    <row r="240" spans="1:3" x14ac:dyDescent="0.3">
      <c r="A240" t="s">
        <v>41</v>
      </c>
      <c r="B240" t="s">
        <v>704</v>
      </c>
      <c r="C240" t="s">
        <v>1</v>
      </c>
    </row>
    <row r="241" spans="1:3" x14ac:dyDescent="0.3">
      <c r="A241" t="s">
        <v>128</v>
      </c>
      <c r="B241" t="s">
        <v>239</v>
      </c>
      <c r="C241" t="s">
        <v>1</v>
      </c>
    </row>
    <row r="242" spans="1:3" x14ac:dyDescent="0.3">
      <c r="A242" t="s">
        <v>128</v>
      </c>
      <c r="B242" t="s">
        <v>596</v>
      </c>
      <c r="C242" t="s">
        <v>1</v>
      </c>
    </row>
    <row r="243" spans="1:3" x14ac:dyDescent="0.3">
      <c r="A243" t="s">
        <v>128</v>
      </c>
      <c r="B243" t="s">
        <v>27</v>
      </c>
      <c r="C243" t="s">
        <v>1</v>
      </c>
    </row>
    <row r="244" spans="1:3" x14ac:dyDescent="0.3">
      <c r="A244" t="s">
        <v>128</v>
      </c>
      <c r="B244" t="s">
        <v>706</v>
      </c>
      <c r="C244" t="s">
        <v>1</v>
      </c>
    </row>
    <row r="245" spans="1:3" x14ac:dyDescent="0.3">
      <c r="A245" t="s">
        <v>396</v>
      </c>
      <c r="B245" t="s">
        <v>27</v>
      </c>
      <c r="C245" t="s">
        <v>673</v>
      </c>
    </row>
    <row r="246" spans="1:3" x14ac:dyDescent="0.3">
      <c r="A246" t="s">
        <v>396</v>
      </c>
      <c r="B246" t="s">
        <v>704</v>
      </c>
      <c r="C246" t="s">
        <v>673</v>
      </c>
    </row>
    <row r="247" spans="1:3" x14ac:dyDescent="0.3">
      <c r="A247" t="s">
        <v>396</v>
      </c>
      <c r="B247" t="s">
        <v>263</v>
      </c>
      <c r="C247" t="s">
        <v>673</v>
      </c>
    </row>
    <row r="248" spans="1:3" x14ac:dyDescent="0.3">
      <c r="A248" t="s">
        <v>753</v>
      </c>
      <c r="B248" t="s">
        <v>27</v>
      </c>
      <c r="C248" t="s">
        <v>673</v>
      </c>
    </row>
    <row r="249" spans="1:3" x14ac:dyDescent="0.3">
      <c r="A249" t="s">
        <v>397</v>
      </c>
      <c r="B249" t="s">
        <v>687</v>
      </c>
      <c r="C249" t="s">
        <v>673</v>
      </c>
    </row>
    <row r="250" spans="1:3" x14ac:dyDescent="0.3">
      <c r="A250" t="s">
        <v>397</v>
      </c>
      <c r="B250" t="s">
        <v>701</v>
      </c>
      <c r="C250" t="s">
        <v>673</v>
      </c>
    </row>
    <row r="251" spans="1:3" x14ac:dyDescent="0.3">
      <c r="A251" t="s">
        <v>138</v>
      </c>
      <c r="B251" t="s">
        <v>704</v>
      </c>
      <c r="C251" t="s">
        <v>673</v>
      </c>
    </row>
    <row r="252" spans="1:3" x14ac:dyDescent="0.3">
      <c r="A252" t="s">
        <v>138</v>
      </c>
      <c r="B252" t="s">
        <v>701</v>
      </c>
      <c r="C252" t="s">
        <v>673</v>
      </c>
    </row>
    <row r="253" spans="1:3" x14ac:dyDescent="0.3">
      <c r="A253" t="s">
        <v>398</v>
      </c>
      <c r="B253" t="s">
        <v>37</v>
      </c>
      <c r="C253" t="s">
        <v>673</v>
      </c>
    </row>
    <row r="254" spans="1:3" x14ac:dyDescent="0.3">
      <c r="A254" t="s">
        <v>398</v>
      </c>
      <c r="B254" t="s">
        <v>596</v>
      </c>
      <c r="C254" t="s">
        <v>673</v>
      </c>
    </row>
    <row r="255" spans="1:3" x14ac:dyDescent="0.3">
      <c r="A255" t="s">
        <v>398</v>
      </c>
      <c r="B255" t="s">
        <v>704</v>
      </c>
      <c r="C255" t="s">
        <v>673</v>
      </c>
    </row>
    <row r="256" spans="1:3" x14ac:dyDescent="0.3">
      <c r="A256" t="s">
        <v>398</v>
      </c>
      <c r="B256" t="s">
        <v>701</v>
      </c>
      <c r="C256" t="s">
        <v>673</v>
      </c>
    </row>
    <row r="257" spans="1:3" x14ac:dyDescent="0.3">
      <c r="A257" t="s">
        <v>122</v>
      </c>
      <c r="B257" t="s">
        <v>27</v>
      </c>
      <c r="C257" t="s">
        <v>673</v>
      </c>
    </row>
    <row r="258" spans="1:3" x14ac:dyDescent="0.3">
      <c r="A258" t="s">
        <v>122</v>
      </c>
      <c r="B258" t="s">
        <v>701</v>
      </c>
      <c r="C258" t="s">
        <v>673</v>
      </c>
    </row>
    <row r="259" spans="1:3" x14ac:dyDescent="0.3">
      <c r="A259" t="s">
        <v>399</v>
      </c>
      <c r="B259" t="s">
        <v>701</v>
      </c>
      <c r="C259" t="s">
        <v>673</v>
      </c>
    </row>
    <row r="260" spans="1:3" x14ac:dyDescent="0.3">
      <c r="A260" t="s">
        <v>132</v>
      </c>
      <c r="B260" t="s">
        <v>27</v>
      </c>
      <c r="C260" t="s">
        <v>673</v>
      </c>
    </row>
    <row r="261" spans="1:3" x14ac:dyDescent="0.3">
      <c r="A261" t="s">
        <v>754</v>
      </c>
      <c r="B261" t="s">
        <v>685</v>
      </c>
      <c r="C261" t="s">
        <v>1</v>
      </c>
    </row>
    <row r="262" spans="1:3" x14ac:dyDescent="0.3">
      <c r="A262" t="s">
        <v>417</v>
      </c>
      <c r="B262" t="s">
        <v>263</v>
      </c>
      <c r="C262" t="s">
        <v>1</v>
      </c>
    </row>
    <row r="263" spans="1:3" x14ac:dyDescent="0.3">
      <c r="A263" t="s">
        <v>418</v>
      </c>
      <c r="B263" t="s">
        <v>701</v>
      </c>
      <c r="C263" t="s">
        <v>1</v>
      </c>
    </row>
    <row r="264" spans="1:3" x14ac:dyDescent="0.3">
      <c r="A264" t="s">
        <v>419</v>
      </c>
      <c r="B264" t="s">
        <v>701</v>
      </c>
      <c r="C264" t="s">
        <v>1</v>
      </c>
    </row>
    <row r="265" spans="1:3" x14ac:dyDescent="0.3">
      <c r="A265" t="s">
        <v>420</v>
      </c>
      <c r="B265" t="s">
        <v>701</v>
      </c>
      <c r="C265" t="s">
        <v>1</v>
      </c>
    </row>
    <row r="266" spans="1:3" x14ac:dyDescent="0.3">
      <c r="A266" t="s">
        <v>421</v>
      </c>
      <c r="B266" t="s">
        <v>39</v>
      </c>
      <c r="C266" t="s">
        <v>1</v>
      </c>
    </row>
    <row r="267" spans="1:3" x14ac:dyDescent="0.3">
      <c r="A267" t="s">
        <v>422</v>
      </c>
      <c r="B267" t="s">
        <v>263</v>
      </c>
      <c r="C267" t="s">
        <v>1</v>
      </c>
    </row>
    <row r="268" spans="1:3" x14ac:dyDescent="0.3">
      <c r="A268" t="s">
        <v>423</v>
      </c>
      <c r="B268" t="s">
        <v>687</v>
      </c>
      <c r="C268" t="s">
        <v>1</v>
      </c>
    </row>
    <row r="269" spans="1:3" x14ac:dyDescent="0.3">
      <c r="A269" t="s">
        <v>424</v>
      </c>
      <c r="B269" t="s">
        <v>685</v>
      </c>
      <c r="C269" t="s">
        <v>1</v>
      </c>
    </row>
    <row r="270" spans="1:3" x14ac:dyDescent="0.3">
      <c r="A270" t="s">
        <v>425</v>
      </c>
      <c r="B270" t="s">
        <v>685</v>
      </c>
      <c r="C270" t="s">
        <v>1</v>
      </c>
    </row>
    <row r="271" spans="1:3" x14ac:dyDescent="0.3">
      <c r="A271" t="s">
        <v>426</v>
      </c>
      <c r="B271" t="s">
        <v>685</v>
      </c>
      <c r="C271" t="s">
        <v>1</v>
      </c>
    </row>
    <row r="272" spans="1:3" x14ac:dyDescent="0.3">
      <c r="A272" t="s">
        <v>427</v>
      </c>
      <c r="B272" t="s">
        <v>39</v>
      </c>
      <c r="C272" t="s">
        <v>1</v>
      </c>
    </row>
    <row r="273" spans="1:3" x14ac:dyDescent="0.3">
      <c r="A273" t="s">
        <v>55</v>
      </c>
      <c r="B273" t="s">
        <v>263</v>
      </c>
      <c r="C273" t="s">
        <v>1</v>
      </c>
    </row>
    <row r="274" spans="1:3" x14ac:dyDescent="0.3">
      <c r="A274" t="s">
        <v>429</v>
      </c>
      <c r="B274" t="s">
        <v>701</v>
      </c>
      <c r="C274" t="s">
        <v>1</v>
      </c>
    </row>
    <row r="275" spans="1:3" x14ac:dyDescent="0.3">
      <c r="A275" t="s">
        <v>430</v>
      </c>
      <c r="B275" t="s">
        <v>240</v>
      </c>
      <c r="C275" t="s">
        <v>1</v>
      </c>
    </row>
    <row r="276" spans="1:3" x14ac:dyDescent="0.3">
      <c r="A276" t="s">
        <v>430</v>
      </c>
      <c r="B276" t="s">
        <v>263</v>
      </c>
      <c r="C276" t="s">
        <v>1</v>
      </c>
    </row>
    <row r="277" spans="1:3" x14ac:dyDescent="0.3">
      <c r="A277" t="s">
        <v>56</v>
      </c>
      <c r="B277" t="s">
        <v>27</v>
      </c>
      <c r="C277" t="s">
        <v>1</v>
      </c>
    </row>
    <row r="278" spans="1:3" x14ac:dyDescent="0.3">
      <c r="A278" t="s">
        <v>755</v>
      </c>
      <c r="B278" t="s">
        <v>687</v>
      </c>
      <c r="C278" t="s">
        <v>1</v>
      </c>
    </row>
    <row r="279" spans="1:3" x14ac:dyDescent="0.3">
      <c r="A279" t="s">
        <v>431</v>
      </c>
      <c r="B279" t="s">
        <v>701</v>
      </c>
      <c r="C279" t="s">
        <v>1</v>
      </c>
    </row>
    <row r="280" spans="1:3" x14ac:dyDescent="0.3">
      <c r="A280" t="s">
        <v>432</v>
      </c>
      <c r="B280" t="s">
        <v>701</v>
      </c>
      <c r="C280" t="s">
        <v>1</v>
      </c>
    </row>
    <row r="281" spans="1:3" x14ac:dyDescent="0.3">
      <c r="A281" t="s">
        <v>383</v>
      </c>
      <c r="B281" t="s">
        <v>701</v>
      </c>
      <c r="C281" t="s">
        <v>672</v>
      </c>
    </row>
    <row r="282" spans="1:3" x14ac:dyDescent="0.3">
      <c r="A282" t="s">
        <v>384</v>
      </c>
      <c r="B282" t="s">
        <v>701</v>
      </c>
      <c r="C282" t="s">
        <v>672</v>
      </c>
    </row>
    <row r="283" spans="1:3" x14ac:dyDescent="0.3">
      <c r="A283" t="s">
        <v>385</v>
      </c>
      <c r="B283" t="s">
        <v>701</v>
      </c>
      <c r="C283" t="s">
        <v>672</v>
      </c>
    </row>
    <row r="284" spans="1:3" x14ac:dyDescent="0.3">
      <c r="A284" t="s">
        <v>386</v>
      </c>
      <c r="B284" t="s">
        <v>701</v>
      </c>
      <c r="C284" t="s">
        <v>672</v>
      </c>
    </row>
    <row r="285" spans="1:3" x14ac:dyDescent="0.3">
      <c r="A285" t="s">
        <v>387</v>
      </c>
      <c r="B285" t="s">
        <v>701</v>
      </c>
      <c r="C285" t="s">
        <v>672</v>
      </c>
    </row>
    <row r="286" spans="1:3" x14ac:dyDescent="0.3">
      <c r="A286" t="s">
        <v>388</v>
      </c>
      <c r="B286" t="s">
        <v>701</v>
      </c>
      <c r="C286" t="s">
        <v>672</v>
      </c>
    </row>
    <row r="287" spans="1:3" x14ac:dyDescent="0.3">
      <c r="A287" t="s">
        <v>389</v>
      </c>
      <c r="B287" t="s">
        <v>701</v>
      </c>
      <c r="C287" t="s">
        <v>672</v>
      </c>
    </row>
    <row r="288" spans="1:3" x14ac:dyDescent="0.3">
      <c r="A288" t="s">
        <v>66</v>
      </c>
      <c r="B288" t="s">
        <v>27</v>
      </c>
      <c r="C288" t="s">
        <v>1</v>
      </c>
    </row>
    <row r="289" spans="1:3" x14ac:dyDescent="0.3">
      <c r="A289" t="s">
        <v>28</v>
      </c>
      <c r="B289" t="s">
        <v>685</v>
      </c>
      <c r="C289" t="s">
        <v>1</v>
      </c>
    </row>
    <row r="290" spans="1:3" x14ac:dyDescent="0.3">
      <c r="A290" t="s">
        <v>433</v>
      </c>
      <c r="B290" t="s">
        <v>701</v>
      </c>
      <c r="C290" t="s">
        <v>1</v>
      </c>
    </row>
    <row r="291" spans="1:3" x14ac:dyDescent="0.3">
      <c r="A291" t="s">
        <v>434</v>
      </c>
      <c r="B291" t="s">
        <v>689</v>
      </c>
      <c r="C291" t="s">
        <v>1</v>
      </c>
    </row>
    <row r="292" spans="1:3" x14ac:dyDescent="0.3">
      <c r="A292" t="s">
        <v>434</v>
      </c>
      <c r="B292" t="s">
        <v>685</v>
      </c>
      <c r="C292" t="s">
        <v>1</v>
      </c>
    </row>
    <row r="293" spans="1:3" x14ac:dyDescent="0.3">
      <c r="A293" t="s">
        <v>435</v>
      </c>
      <c r="B293" t="s">
        <v>685</v>
      </c>
      <c r="C293" t="s">
        <v>1</v>
      </c>
    </row>
    <row r="294" spans="1:3" x14ac:dyDescent="0.3">
      <c r="A294" t="s">
        <v>58</v>
      </c>
      <c r="B294" t="s">
        <v>694</v>
      </c>
      <c r="C294" t="s">
        <v>1</v>
      </c>
    </row>
    <row r="295" spans="1:3" x14ac:dyDescent="0.3">
      <c r="A295" t="s">
        <v>436</v>
      </c>
      <c r="B295" t="s">
        <v>687</v>
      </c>
      <c r="C295" t="s">
        <v>1</v>
      </c>
    </row>
    <row r="296" spans="1:3" x14ac:dyDescent="0.3">
      <c r="A296" t="s">
        <v>436</v>
      </c>
      <c r="B296" t="s">
        <v>263</v>
      </c>
      <c r="C296" t="s">
        <v>1</v>
      </c>
    </row>
    <row r="297" spans="1:3" x14ac:dyDescent="0.3">
      <c r="A297" t="s">
        <v>437</v>
      </c>
      <c r="B297" t="s">
        <v>687</v>
      </c>
      <c r="C297" t="s">
        <v>1</v>
      </c>
    </row>
    <row r="298" spans="1:3" x14ac:dyDescent="0.3">
      <c r="A298" t="s">
        <v>30</v>
      </c>
      <c r="B298" t="s">
        <v>694</v>
      </c>
      <c r="C298" t="s">
        <v>1</v>
      </c>
    </row>
    <row r="299" spans="1:3" x14ac:dyDescent="0.3">
      <c r="A299" t="s">
        <v>30</v>
      </c>
      <c r="B299" t="s">
        <v>685</v>
      </c>
      <c r="C299" t="s">
        <v>1</v>
      </c>
    </row>
    <row r="300" spans="1:3" x14ac:dyDescent="0.3">
      <c r="A300" t="s">
        <v>438</v>
      </c>
      <c r="B300" t="s">
        <v>701</v>
      </c>
      <c r="C300" t="s">
        <v>1</v>
      </c>
    </row>
    <row r="301" spans="1:3" x14ac:dyDescent="0.3">
      <c r="A301" t="s">
        <v>439</v>
      </c>
      <c r="B301" t="s">
        <v>39</v>
      </c>
      <c r="C301" t="s">
        <v>1</v>
      </c>
    </row>
    <row r="302" spans="1:3" x14ac:dyDescent="0.3">
      <c r="A302" t="s">
        <v>440</v>
      </c>
      <c r="B302" t="s">
        <v>701</v>
      </c>
      <c r="C302" t="s">
        <v>1</v>
      </c>
    </row>
    <row r="303" spans="1:3" x14ac:dyDescent="0.3">
      <c r="A303" t="s">
        <v>441</v>
      </c>
      <c r="B303" t="s">
        <v>701</v>
      </c>
      <c r="C303" t="s">
        <v>1</v>
      </c>
    </row>
    <row r="304" spans="1:3" x14ac:dyDescent="0.3">
      <c r="A304" t="s">
        <v>442</v>
      </c>
      <c r="B304" t="s">
        <v>37</v>
      </c>
      <c r="C304" t="s">
        <v>1</v>
      </c>
    </row>
    <row r="305" spans="1:3" x14ac:dyDescent="0.3">
      <c r="A305" t="s">
        <v>756</v>
      </c>
      <c r="B305" t="s">
        <v>27</v>
      </c>
      <c r="C305" t="s">
        <v>1</v>
      </c>
    </row>
    <row r="306" spans="1:3" x14ac:dyDescent="0.3">
      <c r="A306" t="s">
        <v>443</v>
      </c>
      <c r="B306" t="s">
        <v>694</v>
      </c>
      <c r="C306" t="s">
        <v>1</v>
      </c>
    </row>
    <row r="307" spans="1:3" x14ac:dyDescent="0.3">
      <c r="A307" t="s">
        <v>443</v>
      </c>
      <c r="B307" t="s">
        <v>704</v>
      </c>
      <c r="C307" t="s">
        <v>1</v>
      </c>
    </row>
    <row r="308" spans="1:3" x14ac:dyDescent="0.3">
      <c r="A308" t="s">
        <v>443</v>
      </c>
      <c r="B308" t="s">
        <v>686</v>
      </c>
      <c r="C308" t="s">
        <v>1</v>
      </c>
    </row>
    <row r="309" spans="1:3" x14ac:dyDescent="0.3">
      <c r="A309" t="s">
        <v>443</v>
      </c>
      <c r="B309" t="s">
        <v>701</v>
      </c>
      <c r="C309" t="s">
        <v>1</v>
      </c>
    </row>
    <row r="310" spans="1:3" x14ac:dyDescent="0.3">
      <c r="A310" t="s">
        <v>31</v>
      </c>
      <c r="B310" t="s">
        <v>241</v>
      </c>
      <c r="C310" t="s">
        <v>1</v>
      </c>
    </row>
    <row r="311" spans="1:3" x14ac:dyDescent="0.3">
      <c r="A311" t="s">
        <v>444</v>
      </c>
      <c r="B311" t="s">
        <v>263</v>
      </c>
      <c r="C311" t="s">
        <v>1</v>
      </c>
    </row>
    <row r="312" spans="1:3" x14ac:dyDescent="0.3">
      <c r="A312" t="s">
        <v>444</v>
      </c>
      <c r="B312" t="s">
        <v>264</v>
      </c>
      <c r="C312" t="s">
        <v>1</v>
      </c>
    </row>
    <row r="313" spans="1:3" x14ac:dyDescent="0.3">
      <c r="A313" t="s">
        <v>445</v>
      </c>
      <c r="B313" t="s">
        <v>240</v>
      </c>
      <c r="C313" t="s">
        <v>1</v>
      </c>
    </row>
    <row r="314" spans="1:3" x14ac:dyDescent="0.3">
      <c r="A314" t="s">
        <v>445</v>
      </c>
      <c r="B314" t="s">
        <v>694</v>
      </c>
      <c r="C314" t="s">
        <v>1</v>
      </c>
    </row>
    <row r="315" spans="1:3" x14ac:dyDescent="0.3">
      <c r="A315" t="s">
        <v>92</v>
      </c>
      <c r="B315" t="s">
        <v>596</v>
      </c>
      <c r="C315" t="s">
        <v>1</v>
      </c>
    </row>
    <row r="316" spans="1:3" x14ac:dyDescent="0.3">
      <c r="A316" t="s">
        <v>92</v>
      </c>
      <c r="B316" t="s">
        <v>27</v>
      </c>
      <c r="C316" t="s">
        <v>1</v>
      </c>
    </row>
    <row r="317" spans="1:3" x14ac:dyDescent="0.3">
      <c r="A317" t="s">
        <v>134</v>
      </c>
      <c r="B317" t="s">
        <v>37</v>
      </c>
      <c r="C317" t="s">
        <v>1</v>
      </c>
    </row>
    <row r="318" spans="1:3" x14ac:dyDescent="0.3">
      <c r="A318" t="s">
        <v>134</v>
      </c>
      <c r="B318" t="s">
        <v>701</v>
      </c>
      <c r="C318" t="s">
        <v>1</v>
      </c>
    </row>
    <row r="319" spans="1:3" x14ac:dyDescent="0.3">
      <c r="A319" t="s">
        <v>446</v>
      </c>
      <c r="B319" t="s">
        <v>701</v>
      </c>
      <c r="C319" t="s">
        <v>1</v>
      </c>
    </row>
    <row r="320" spans="1:3" x14ac:dyDescent="0.3">
      <c r="A320" t="s">
        <v>447</v>
      </c>
      <c r="B320" t="s">
        <v>701</v>
      </c>
      <c r="C320" t="s">
        <v>1</v>
      </c>
    </row>
    <row r="321" spans="1:3" x14ac:dyDescent="0.3">
      <c r="A321" t="s">
        <v>448</v>
      </c>
      <c r="B321" t="s">
        <v>701</v>
      </c>
      <c r="C321" t="s">
        <v>1</v>
      </c>
    </row>
    <row r="322" spans="1:3" x14ac:dyDescent="0.3">
      <c r="A322" t="s">
        <v>757</v>
      </c>
      <c r="B322" t="s">
        <v>685</v>
      </c>
      <c r="C322" t="s">
        <v>1</v>
      </c>
    </row>
    <row r="323" spans="1:3" x14ac:dyDescent="0.3">
      <c r="A323" t="s">
        <v>449</v>
      </c>
      <c r="B323" t="s">
        <v>701</v>
      </c>
      <c r="C323" t="s">
        <v>1</v>
      </c>
    </row>
    <row r="324" spans="1:3" x14ac:dyDescent="0.3">
      <c r="A324" t="s">
        <v>450</v>
      </c>
      <c r="B324" t="s">
        <v>263</v>
      </c>
      <c r="C324" t="s">
        <v>1</v>
      </c>
    </row>
    <row r="325" spans="1:3" x14ac:dyDescent="0.3">
      <c r="A325" t="s">
        <v>90</v>
      </c>
      <c r="B325" t="s">
        <v>696</v>
      </c>
      <c r="C325" t="s">
        <v>1</v>
      </c>
    </row>
    <row r="326" spans="1:3" x14ac:dyDescent="0.3">
      <c r="A326" t="s">
        <v>451</v>
      </c>
      <c r="B326" t="s">
        <v>701</v>
      </c>
      <c r="C326" t="s">
        <v>1</v>
      </c>
    </row>
    <row r="327" spans="1:3" x14ac:dyDescent="0.3">
      <c r="A327" t="s">
        <v>452</v>
      </c>
      <c r="B327" t="s">
        <v>263</v>
      </c>
      <c r="C327" t="s">
        <v>1</v>
      </c>
    </row>
    <row r="328" spans="1:3" x14ac:dyDescent="0.3">
      <c r="A328" t="s">
        <v>91</v>
      </c>
      <c r="B328" t="s">
        <v>704</v>
      </c>
      <c r="C328" t="s">
        <v>1</v>
      </c>
    </row>
    <row r="329" spans="1:3" x14ac:dyDescent="0.3">
      <c r="A329" t="s">
        <v>453</v>
      </c>
      <c r="B329" t="s">
        <v>27</v>
      </c>
      <c r="C329" t="s">
        <v>1</v>
      </c>
    </row>
    <row r="330" spans="1:3" x14ac:dyDescent="0.3">
      <c r="A330" t="s">
        <v>454</v>
      </c>
      <c r="B330" t="s">
        <v>685</v>
      </c>
      <c r="C330" t="s">
        <v>1</v>
      </c>
    </row>
    <row r="331" spans="1:3" x14ac:dyDescent="0.3">
      <c r="A331" t="s">
        <v>33</v>
      </c>
      <c r="B331" t="s">
        <v>685</v>
      </c>
      <c r="C331" t="s">
        <v>1</v>
      </c>
    </row>
    <row r="332" spans="1:3" x14ac:dyDescent="0.3">
      <c r="A332" t="s">
        <v>455</v>
      </c>
      <c r="B332" t="s">
        <v>687</v>
      </c>
      <c r="C332" t="s">
        <v>1</v>
      </c>
    </row>
    <row r="333" spans="1:3" x14ac:dyDescent="0.3">
      <c r="A333" t="s">
        <v>456</v>
      </c>
      <c r="B333" t="s">
        <v>37</v>
      </c>
      <c r="C333" t="s">
        <v>1</v>
      </c>
    </row>
    <row r="334" spans="1:3" x14ac:dyDescent="0.3">
      <c r="A334" t="s">
        <v>59</v>
      </c>
      <c r="B334" t="s">
        <v>27</v>
      </c>
      <c r="C334" t="s">
        <v>1</v>
      </c>
    </row>
    <row r="335" spans="1:3" x14ac:dyDescent="0.3">
      <c r="A335" t="s">
        <v>457</v>
      </c>
      <c r="B335" t="s">
        <v>685</v>
      </c>
      <c r="C335" t="s">
        <v>1</v>
      </c>
    </row>
    <row r="336" spans="1:3" x14ac:dyDescent="0.3">
      <c r="A336" t="s">
        <v>458</v>
      </c>
      <c r="B336" t="s">
        <v>27</v>
      </c>
      <c r="C336" t="s">
        <v>1</v>
      </c>
    </row>
    <row r="337" spans="1:3" x14ac:dyDescent="0.3">
      <c r="A337" t="s">
        <v>458</v>
      </c>
      <c r="B337" t="s">
        <v>701</v>
      </c>
      <c r="C337" t="s">
        <v>1</v>
      </c>
    </row>
    <row r="338" spans="1:3" x14ac:dyDescent="0.3">
      <c r="A338" t="s">
        <v>459</v>
      </c>
      <c r="B338" t="s">
        <v>263</v>
      </c>
      <c r="C338" t="s">
        <v>1</v>
      </c>
    </row>
    <row r="339" spans="1:3" x14ac:dyDescent="0.3">
      <c r="A339" t="s">
        <v>459</v>
      </c>
      <c r="B339" t="s">
        <v>264</v>
      </c>
      <c r="C339" t="s">
        <v>1</v>
      </c>
    </row>
    <row r="340" spans="1:3" x14ac:dyDescent="0.3">
      <c r="A340" t="s">
        <v>70</v>
      </c>
      <c r="B340" t="s">
        <v>704</v>
      </c>
      <c r="C340" t="s">
        <v>1</v>
      </c>
    </row>
    <row r="341" spans="1:3" x14ac:dyDescent="0.3">
      <c r="A341" t="s">
        <v>460</v>
      </c>
      <c r="B341" t="s">
        <v>701</v>
      </c>
      <c r="C341" t="s">
        <v>1</v>
      </c>
    </row>
    <row r="342" spans="1:3" x14ac:dyDescent="0.3">
      <c r="A342" t="s">
        <v>758</v>
      </c>
      <c r="B342" t="s">
        <v>27</v>
      </c>
      <c r="C342" t="s">
        <v>1</v>
      </c>
    </row>
    <row r="343" spans="1:3" x14ac:dyDescent="0.3">
      <c r="A343" t="s">
        <v>461</v>
      </c>
      <c r="B343" t="s">
        <v>263</v>
      </c>
      <c r="C343" t="s">
        <v>1</v>
      </c>
    </row>
    <row r="344" spans="1:3" x14ac:dyDescent="0.3">
      <c r="A344" t="s">
        <v>461</v>
      </c>
      <c r="B344" t="s">
        <v>264</v>
      </c>
      <c r="C344" t="s">
        <v>1</v>
      </c>
    </row>
    <row r="345" spans="1:3" x14ac:dyDescent="0.3">
      <c r="A345" t="s">
        <v>72</v>
      </c>
      <c r="B345" t="s">
        <v>27</v>
      </c>
      <c r="C345" t="s">
        <v>1</v>
      </c>
    </row>
    <row r="346" spans="1:3" x14ac:dyDescent="0.3">
      <c r="A346" t="s">
        <v>93</v>
      </c>
      <c r="B346" t="s">
        <v>239</v>
      </c>
      <c r="C346" t="s">
        <v>1</v>
      </c>
    </row>
    <row r="347" spans="1:3" x14ac:dyDescent="0.3">
      <c r="A347" t="s">
        <v>93</v>
      </c>
      <c r="B347" t="s">
        <v>27</v>
      </c>
      <c r="C347" t="s">
        <v>1</v>
      </c>
    </row>
    <row r="348" spans="1:3" x14ac:dyDescent="0.3">
      <c r="A348" t="s">
        <v>93</v>
      </c>
      <c r="B348" t="s">
        <v>687</v>
      </c>
      <c r="C348" t="s">
        <v>1</v>
      </c>
    </row>
    <row r="349" spans="1:3" x14ac:dyDescent="0.3">
      <c r="A349" t="s">
        <v>462</v>
      </c>
      <c r="B349" t="s">
        <v>685</v>
      </c>
      <c r="C349" t="s">
        <v>1</v>
      </c>
    </row>
    <row r="350" spans="1:3" x14ac:dyDescent="0.3">
      <c r="A350" t="s">
        <v>463</v>
      </c>
      <c r="B350" t="s">
        <v>27</v>
      </c>
      <c r="C350" t="s">
        <v>1</v>
      </c>
    </row>
    <row r="351" spans="1:3" x14ac:dyDescent="0.3">
      <c r="A351" t="s">
        <v>464</v>
      </c>
      <c r="B351" t="s">
        <v>685</v>
      </c>
      <c r="C351" t="s">
        <v>1</v>
      </c>
    </row>
    <row r="352" spans="1:3" x14ac:dyDescent="0.3">
      <c r="A352" t="s">
        <v>465</v>
      </c>
      <c r="B352" t="s">
        <v>687</v>
      </c>
      <c r="C352" t="s">
        <v>1</v>
      </c>
    </row>
    <row r="353" spans="1:3" x14ac:dyDescent="0.3">
      <c r="A353" t="s">
        <v>466</v>
      </c>
      <c r="B353" t="s">
        <v>685</v>
      </c>
      <c r="C353" t="s">
        <v>1</v>
      </c>
    </row>
    <row r="354" spans="1:3" x14ac:dyDescent="0.3">
      <c r="A354" t="s">
        <v>467</v>
      </c>
      <c r="B354" t="s">
        <v>27</v>
      </c>
      <c r="C354" t="s">
        <v>1</v>
      </c>
    </row>
    <row r="355" spans="1:3" x14ac:dyDescent="0.3">
      <c r="A355" t="s">
        <v>468</v>
      </c>
      <c r="B355" t="s">
        <v>27</v>
      </c>
      <c r="C355" t="s">
        <v>1</v>
      </c>
    </row>
    <row r="356" spans="1:3" x14ac:dyDescent="0.3">
      <c r="A356" t="s">
        <v>469</v>
      </c>
      <c r="B356" t="s">
        <v>704</v>
      </c>
      <c r="C356" t="s">
        <v>1</v>
      </c>
    </row>
    <row r="357" spans="1:3" x14ac:dyDescent="0.3">
      <c r="A357" t="s">
        <v>469</v>
      </c>
      <c r="B357" t="s">
        <v>687</v>
      </c>
      <c r="C357" t="s">
        <v>1</v>
      </c>
    </row>
    <row r="358" spans="1:3" x14ac:dyDescent="0.3">
      <c r="A358" t="s">
        <v>470</v>
      </c>
      <c r="B358" t="s">
        <v>687</v>
      </c>
      <c r="C358" t="s">
        <v>1</v>
      </c>
    </row>
    <row r="359" spans="1:3" x14ac:dyDescent="0.3">
      <c r="A359" t="s">
        <v>471</v>
      </c>
      <c r="B359" t="s">
        <v>685</v>
      </c>
      <c r="C359" t="s">
        <v>1</v>
      </c>
    </row>
    <row r="360" spans="1:3" x14ac:dyDescent="0.3">
      <c r="A360" t="s">
        <v>471</v>
      </c>
      <c r="B360" t="s">
        <v>687</v>
      </c>
      <c r="C360" t="s">
        <v>1</v>
      </c>
    </row>
    <row r="361" spans="1:3" x14ac:dyDescent="0.3">
      <c r="A361" t="s">
        <v>472</v>
      </c>
      <c r="B361" t="s">
        <v>687</v>
      </c>
      <c r="C361" t="s">
        <v>1</v>
      </c>
    </row>
    <row r="362" spans="1:3" x14ac:dyDescent="0.3">
      <c r="A362" t="s">
        <v>473</v>
      </c>
      <c r="B362" t="s">
        <v>685</v>
      </c>
      <c r="C362" t="s">
        <v>1</v>
      </c>
    </row>
    <row r="363" spans="1:3" x14ac:dyDescent="0.3">
      <c r="A363" t="s">
        <v>474</v>
      </c>
      <c r="B363" t="s">
        <v>685</v>
      </c>
      <c r="C363" t="s">
        <v>1</v>
      </c>
    </row>
    <row r="364" spans="1:3" x14ac:dyDescent="0.3">
      <c r="A364" t="s">
        <v>475</v>
      </c>
      <c r="B364" t="s">
        <v>685</v>
      </c>
      <c r="C364" t="s">
        <v>1</v>
      </c>
    </row>
    <row r="365" spans="1:3" x14ac:dyDescent="0.3">
      <c r="A365" t="s">
        <v>476</v>
      </c>
      <c r="B365" t="s">
        <v>687</v>
      </c>
      <c r="C365" t="s">
        <v>1</v>
      </c>
    </row>
    <row r="366" spans="1:3" x14ac:dyDescent="0.3">
      <c r="A366" t="s">
        <v>477</v>
      </c>
      <c r="B366" t="s">
        <v>27</v>
      </c>
      <c r="C366" t="s">
        <v>1</v>
      </c>
    </row>
    <row r="367" spans="1:3" x14ac:dyDescent="0.3">
      <c r="A367" t="s">
        <v>477</v>
      </c>
      <c r="B367" t="s">
        <v>685</v>
      </c>
      <c r="C367" t="s">
        <v>1</v>
      </c>
    </row>
    <row r="368" spans="1:3" x14ac:dyDescent="0.3">
      <c r="A368" t="s">
        <v>478</v>
      </c>
      <c r="B368" t="s">
        <v>685</v>
      </c>
      <c r="C368" t="s">
        <v>1</v>
      </c>
    </row>
    <row r="369" spans="1:3" x14ac:dyDescent="0.3">
      <c r="A369" t="s">
        <v>89</v>
      </c>
      <c r="B369" t="s">
        <v>27</v>
      </c>
      <c r="C369" t="s">
        <v>1</v>
      </c>
    </row>
    <row r="370" spans="1:3" x14ac:dyDescent="0.3">
      <c r="A370" t="s">
        <v>89</v>
      </c>
      <c r="B370" t="s">
        <v>685</v>
      </c>
      <c r="C370" t="s">
        <v>1</v>
      </c>
    </row>
    <row r="371" spans="1:3" x14ac:dyDescent="0.3">
      <c r="A371" t="s">
        <v>759</v>
      </c>
      <c r="B371" t="s">
        <v>27</v>
      </c>
      <c r="C371" t="s">
        <v>1</v>
      </c>
    </row>
    <row r="372" spans="1:3" x14ac:dyDescent="0.3">
      <c r="A372" t="s">
        <v>760</v>
      </c>
      <c r="B372" t="s">
        <v>27</v>
      </c>
      <c r="C372" t="s">
        <v>1</v>
      </c>
    </row>
    <row r="373" spans="1:3" x14ac:dyDescent="0.3">
      <c r="A373" t="s">
        <v>761</v>
      </c>
      <c r="B373" t="s">
        <v>263</v>
      </c>
      <c r="C373" t="s">
        <v>1</v>
      </c>
    </row>
    <row r="374" spans="1:3" x14ac:dyDescent="0.3">
      <c r="A374" t="s">
        <v>762</v>
      </c>
      <c r="B374" t="s">
        <v>27</v>
      </c>
      <c r="C374" t="s">
        <v>1</v>
      </c>
    </row>
    <row r="375" spans="1:3" x14ac:dyDescent="0.3">
      <c r="A375" t="s">
        <v>763</v>
      </c>
      <c r="B375" t="s">
        <v>37</v>
      </c>
      <c r="C375" t="s">
        <v>1</v>
      </c>
    </row>
    <row r="376" spans="1:3" x14ac:dyDescent="0.3">
      <c r="A376" t="s">
        <v>764</v>
      </c>
      <c r="B376" t="s">
        <v>701</v>
      </c>
      <c r="C376" t="s">
        <v>1</v>
      </c>
    </row>
    <row r="377" spans="1:3" x14ac:dyDescent="0.3">
      <c r="A377" t="s">
        <v>765</v>
      </c>
      <c r="B377" t="s">
        <v>27</v>
      </c>
      <c r="C377" t="s">
        <v>1</v>
      </c>
    </row>
    <row r="378" spans="1:3" x14ac:dyDescent="0.3">
      <c r="A378" t="s">
        <v>766</v>
      </c>
      <c r="B378" t="s">
        <v>27</v>
      </c>
      <c r="C378" t="s">
        <v>1</v>
      </c>
    </row>
    <row r="379" spans="1:3" x14ac:dyDescent="0.3">
      <c r="A379" t="s">
        <v>767</v>
      </c>
      <c r="B379" t="s">
        <v>27</v>
      </c>
      <c r="C379" t="s">
        <v>1</v>
      </c>
    </row>
    <row r="380" spans="1:3" x14ac:dyDescent="0.3">
      <c r="A380" t="s">
        <v>129</v>
      </c>
      <c r="B380" t="s">
        <v>27</v>
      </c>
      <c r="C380" t="s">
        <v>1</v>
      </c>
    </row>
    <row r="381" spans="1:3" x14ac:dyDescent="0.3">
      <c r="A381" t="s">
        <v>129</v>
      </c>
      <c r="B381" t="s">
        <v>685</v>
      </c>
      <c r="C381" t="s">
        <v>1</v>
      </c>
    </row>
    <row r="382" spans="1:3" x14ac:dyDescent="0.3">
      <c r="A382" t="s">
        <v>768</v>
      </c>
      <c r="B382" t="s">
        <v>27</v>
      </c>
      <c r="C382" t="s">
        <v>1</v>
      </c>
    </row>
    <row r="383" spans="1:3" x14ac:dyDescent="0.3">
      <c r="A383" t="s">
        <v>769</v>
      </c>
      <c r="B383" t="s">
        <v>27</v>
      </c>
      <c r="C383" t="s">
        <v>1</v>
      </c>
    </row>
    <row r="384" spans="1:3" x14ac:dyDescent="0.3">
      <c r="A384" t="s">
        <v>770</v>
      </c>
      <c r="B384" t="s">
        <v>701</v>
      </c>
      <c r="C384" t="s">
        <v>1</v>
      </c>
    </row>
    <row r="385" spans="1:3" x14ac:dyDescent="0.3">
      <c r="A385" t="s">
        <v>771</v>
      </c>
      <c r="B385" t="s">
        <v>27</v>
      </c>
      <c r="C385" t="s">
        <v>1</v>
      </c>
    </row>
    <row r="386" spans="1:3" x14ac:dyDescent="0.3">
      <c r="A386" t="s">
        <v>73</v>
      </c>
      <c r="B386" t="s">
        <v>27</v>
      </c>
      <c r="C386" t="s">
        <v>1</v>
      </c>
    </row>
    <row r="387" spans="1:3" x14ac:dyDescent="0.3">
      <c r="A387" t="s">
        <v>772</v>
      </c>
      <c r="B387" t="s">
        <v>701</v>
      </c>
      <c r="C387" t="s">
        <v>1</v>
      </c>
    </row>
    <row r="388" spans="1:3" x14ac:dyDescent="0.3">
      <c r="A388" t="s">
        <v>34</v>
      </c>
      <c r="B388" t="s">
        <v>685</v>
      </c>
      <c r="C388" t="s">
        <v>1</v>
      </c>
    </row>
    <row r="389" spans="1:3" x14ac:dyDescent="0.3">
      <c r="A389" t="s">
        <v>43</v>
      </c>
      <c r="B389" t="s">
        <v>596</v>
      </c>
      <c r="C389" t="s">
        <v>1</v>
      </c>
    </row>
    <row r="390" spans="1:3" x14ac:dyDescent="0.3">
      <c r="A390" t="s">
        <v>43</v>
      </c>
      <c r="B390" t="s">
        <v>27</v>
      </c>
      <c r="C390" t="s">
        <v>1</v>
      </c>
    </row>
    <row r="391" spans="1:3" x14ac:dyDescent="0.3">
      <c r="A391" t="s">
        <v>44</v>
      </c>
      <c r="B391" t="s">
        <v>239</v>
      </c>
      <c r="C391" t="s">
        <v>1</v>
      </c>
    </row>
    <row r="392" spans="1:3" x14ac:dyDescent="0.3">
      <c r="A392" t="s">
        <v>773</v>
      </c>
      <c r="B392" t="s">
        <v>27</v>
      </c>
      <c r="C392" t="s">
        <v>1</v>
      </c>
    </row>
    <row r="393" spans="1:3" x14ac:dyDescent="0.3">
      <c r="A393" t="s">
        <v>773</v>
      </c>
      <c r="B393" t="s">
        <v>694</v>
      </c>
      <c r="C393" t="s">
        <v>1</v>
      </c>
    </row>
    <row r="394" spans="1:3" x14ac:dyDescent="0.3">
      <c r="A394" t="s">
        <v>773</v>
      </c>
      <c r="B394" t="s">
        <v>703</v>
      </c>
      <c r="C394" t="s">
        <v>1</v>
      </c>
    </row>
    <row r="395" spans="1:3" x14ac:dyDescent="0.3">
      <c r="A395" t="s">
        <v>74</v>
      </c>
      <c r="B395" t="s">
        <v>37</v>
      </c>
      <c r="C395" t="s">
        <v>1</v>
      </c>
    </row>
    <row r="396" spans="1:3" x14ac:dyDescent="0.3">
      <c r="A396" t="s">
        <v>479</v>
      </c>
      <c r="B396" t="s">
        <v>37</v>
      </c>
      <c r="C396" t="s">
        <v>1</v>
      </c>
    </row>
    <row r="397" spans="1:3" x14ac:dyDescent="0.3">
      <c r="A397" t="s">
        <v>480</v>
      </c>
      <c r="B397" t="s">
        <v>27</v>
      </c>
      <c r="C397" t="s">
        <v>1</v>
      </c>
    </row>
    <row r="398" spans="1:3" x14ac:dyDescent="0.3">
      <c r="A398" t="s">
        <v>481</v>
      </c>
      <c r="B398" t="s">
        <v>263</v>
      </c>
      <c r="C398" t="s">
        <v>1</v>
      </c>
    </row>
    <row r="399" spans="1:3" x14ac:dyDescent="0.3">
      <c r="A399" t="s">
        <v>774</v>
      </c>
      <c r="B399" t="s">
        <v>27</v>
      </c>
      <c r="C399" t="s">
        <v>1</v>
      </c>
    </row>
    <row r="400" spans="1:3" x14ac:dyDescent="0.3">
      <c r="A400" t="s">
        <v>774</v>
      </c>
      <c r="B400" t="s">
        <v>686</v>
      </c>
      <c r="C400" t="s">
        <v>1</v>
      </c>
    </row>
    <row r="401" spans="1:3" x14ac:dyDescent="0.3">
      <c r="A401" t="s">
        <v>482</v>
      </c>
      <c r="B401" t="s">
        <v>263</v>
      </c>
      <c r="C401" t="s">
        <v>1</v>
      </c>
    </row>
    <row r="402" spans="1:3" x14ac:dyDescent="0.3">
      <c r="A402" t="s">
        <v>482</v>
      </c>
      <c r="B402" t="s">
        <v>264</v>
      </c>
      <c r="C402" t="s">
        <v>1</v>
      </c>
    </row>
    <row r="403" spans="1:3" x14ac:dyDescent="0.3">
      <c r="A403" t="s">
        <v>483</v>
      </c>
      <c r="B403" t="s">
        <v>27</v>
      </c>
      <c r="C403" t="s">
        <v>1</v>
      </c>
    </row>
    <row r="404" spans="1:3" x14ac:dyDescent="0.3">
      <c r="A404" t="s">
        <v>483</v>
      </c>
      <c r="B404" t="s">
        <v>696</v>
      </c>
      <c r="C404" t="s">
        <v>1</v>
      </c>
    </row>
    <row r="405" spans="1:3" x14ac:dyDescent="0.3">
      <c r="A405" t="s">
        <v>483</v>
      </c>
      <c r="B405" t="s">
        <v>694</v>
      </c>
      <c r="C405" t="s">
        <v>1</v>
      </c>
    </row>
    <row r="406" spans="1:3" x14ac:dyDescent="0.3">
      <c r="A406" t="s">
        <v>483</v>
      </c>
      <c r="B406" t="s">
        <v>707</v>
      </c>
      <c r="C406" t="s">
        <v>1</v>
      </c>
    </row>
    <row r="407" spans="1:3" x14ac:dyDescent="0.3">
      <c r="A407" t="s">
        <v>483</v>
      </c>
      <c r="B407" t="s">
        <v>687</v>
      </c>
      <c r="C407" t="s">
        <v>1</v>
      </c>
    </row>
    <row r="408" spans="1:3" x14ac:dyDescent="0.3">
      <c r="A408" t="s">
        <v>484</v>
      </c>
      <c r="B408" t="s">
        <v>27</v>
      </c>
      <c r="C408" t="s">
        <v>1</v>
      </c>
    </row>
    <row r="409" spans="1:3" x14ac:dyDescent="0.3">
      <c r="A409" t="s">
        <v>484</v>
      </c>
      <c r="B409" t="s">
        <v>696</v>
      </c>
      <c r="C409" t="s">
        <v>1</v>
      </c>
    </row>
    <row r="410" spans="1:3" x14ac:dyDescent="0.3">
      <c r="A410" t="s">
        <v>485</v>
      </c>
      <c r="B410" t="s">
        <v>263</v>
      </c>
      <c r="C410" t="s">
        <v>1</v>
      </c>
    </row>
    <row r="411" spans="1:3" x14ac:dyDescent="0.3">
      <c r="A411" t="s">
        <v>75</v>
      </c>
      <c r="B411" t="s">
        <v>39</v>
      </c>
      <c r="C411" t="s">
        <v>1</v>
      </c>
    </row>
    <row r="412" spans="1:3" x14ac:dyDescent="0.3">
      <c r="A412" t="s">
        <v>775</v>
      </c>
      <c r="B412" t="s">
        <v>37</v>
      </c>
      <c r="C412" t="s">
        <v>1</v>
      </c>
    </row>
    <row r="413" spans="1:3" x14ac:dyDescent="0.3">
      <c r="A413" t="s">
        <v>775</v>
      </c>
      <c r="B413" t="s">
        <v>694</v>
      </c>
      <c r="C413" t="s">
        <v>1</v>
      </c>
    </row>
    <row r="414" spans="1:3" x14ac:dyDescent="0.3">
      <c r="A414" t="s">
        <v>36</v>
      </c>
      <c r="B414" t="s">
        <v>694</v>
      </c>
      <c r="C414" t="s">
        <v>1</v>
      </c>
    </row>
    <row r="415" spans="1:3" x14ac:dyDescent="0.3">
      <c r="A415" t="s">
        <v>46</v>
      </c>
      <c r="B415" t="s">
        <v>704</v>
      </c>
      <c r="C415" t="s">
        <v>1</v>
      </c>
    </row>
    <row r="416" spans="1:3" x14ac:dyDescent="0.3">
      <c r="A416" t="s">
        <v>400</v>
      </c>
      <c r="B416" t="s">
        <v>37</v>
      </c>
      <c r="C416" t="s">
        <v>673</v>
      </c>
    </row>
    <row r="417" spans="1:3" x14ac:dyDescent="0.3">
      <c r="A417" t="s">
        <v>400</v>
      </c>
      <c r="B417" t="s">
        <v>263</v>
      </c>
      <c r="C417" t="s">
        <v>673</v>
      </c>
    </row>
    <row r="418" spans="1:3" x14ac:dyDescent="0.3">
      <c r="A418" t="s">
        <v>776</v>
      </c>
      <c r="B418" t="s">
        <v>701</v>
      </c>
      <c r="C418" t="s">
        <v>673</v>
      </c>
    </row>
    <row r="419" spans="1:3" x14ac:dyDescent="0.3">
      <c r="A419" t="s">
        <v>486</v>
      </c>
      <c r="B419" t="s">
        <v>37</v>
      </c>
      <c r="C419" t="s">
        <v>1</v>
      </c>
    </row>
    <row r="420" spans="1:3" x14ac:dyDescent="0.3">
      <c r="A420" t="s">
        <v>487</v>
      </c>
      <c r="B420" t="s">
        <v>37</v>
      </c>
      <c r="C420" t="s">
        <v>1</v>
      </c>
    </row>
    <row r="421" spans="1:3" x14ac:dyDescent="0.3">
      <c r="A421" t="s">
        <v>777</v>
      </c>
      <c r="B421" t="s">
        <v>37</v>
      </c>
      <c r="C421" t="s">
        <v>1</v>
      </c>
    </row>
    <row r="422" spans="1:3" x14ac:dyDescent="0.3">
      <c r="A422" t="s">
        <v>777</v>
      </c>
      <c r="B422" t="s">
        <v>704</v>
      </c>
      <c r="C422" t="s">
        <v>1</v>
      </c>
    </row>
    <row r="423" spans="1:3" x14ac:dyDescent="0.3">
      <c r="A423" t="s">
        <v>488</v>
      </c>
      <c r="B423" t="s">
        <v>37</v>
      </c>
      <c r="C423" t="s">
        <v>1</v>
      </c>
    </row>
    <row r="424" spans="1:3" x14ac:dyDescent="0.3">
      <c r="A424" t="s">
        <v>488</v>
      </c>
      <c r="B424" t="s">
        <v>708</v>
      </c>
      <c r="C424" t="s">
        <v>1</v>
      </c>
    </row>
    <row r="425" spans="1:3" x14ac:dyDescent="0.3">
      <c r="A425" t="s">
        <v>489</v>
      </c>
      <c r="B425" t="s">
        <v>37</v>
      </c>
      <c r="C425" t="s">
        <v>1</v>
      </c>
    </row>
    <row r="426" spans="1:3" x14ac:dyDescent="0.3">
      <c r="A426" t="s">
        <v>490</v>
      </c>
      <c r="B426" t="s">
        <v>264</v>
      </c>
      <c r="C426" t="s">
        <v>1</v>
      </c>
    </row>
    <row r="427" spans="1:3" x14ac:dyDescent="0.3">
      <c r="A427" t="s">
        <v>491</v>
      </c>
      <c r="B427" t="s">
        <v>263</v>
      </c>
      <c r="C427" t="s">
        <v>1</v>
      </c>
    </row>
    <row r="428" spans="1:3" x14ac:dyDescent="0.3">
      <c r="A428" t="s">
        <v>492</v>
      </c>
      <c r="B428" t="s">
        <v>264</v>
      </c>
      <c r="C428" t="s">
        <v>1</v>
      </c>
    </row>
    <row r="429" spans="1:3" x14ac:dyDescent="0.3">
      <c r="A429" t="s">
        <v>47</v>
      </c>
      <c r="B429" t="s">
        <v>696</v>
      </c>
      <c r="C429" t="s">
        <v>1</v>
      </c>
    </row>
    <row r="430" spans="1:3" x14ac:dyDescent="0.3">
      <c r="A430" t="s">
        <v>778</v>
      </c>
      <c r="B430" t="s">
        <v>596</v>
      </c>
      <c r="C430" t="s">
        <v>1</v>
      </c>
    </row>
    <row r="431" spans="1:3" x14ac:dyDescent="0.3">
      <c r="A431" t="s">
        <v>778</v>
      </c>
      <c r="B431" t="s">
        <v>701</v>
      </c>
      <c r="C431" t="s">
        <v>1</v>
      </c>
    </row>
    <row r="432" spans="1:3" x14ac:dyDescent="0.3">
      <c r="A432" t="s">
        <v>77</v>
      </c>
      <c r="B432" t="s">
        <v>704</v>
      </c>
      <c r="C432" t="s">
        <v>1</v>
      </c>
    </row>
    <row r="433" spans="1:3" x14ac:dyDescent="0.3">
      <c r="A433" t="s">
        <v>78</v>
      </c>
      <c r="B433" t="s">
        <v>704</v>
      </c>
      <c r="C433" t="s">
        <v>1</v>
      </c>
    </row>
    <row r="434" spans="1:3" x14ac:dyDescent="0.3">
      <c r="A434" t="s">
        <v>493</v>
      </c>
      <c r="B434" t="s">
        <v>701</v>
      </c>
      <c r="C434" t="s">
        <v>1</v>
      </c>
    </row>
    <row r="435" spans="1:3" x14ac:dyDescent="0.3">
      <c r="A435" t="s">
        <v>494</v>
      </c>
      <c r="B435" t="s">
        <v>701</v>
      </c>
      <c r="C435" t="s">
        <v>1</v>
      </c>
    </row>
    <row r="436" spans="1:3" x14ac:dyDescent="0.3">
      <c r="A436" t="s">
        <v>495</v>
      </c>
      <c r="B436" t="s">
        <v>37</v>
      </c>
      <c r="C436" t="s">
        <v>1</v>
      </c>
    </row>
    <row r="437" spans="1:3" x14ac:dyDescent="0.3">
      <c r="A437" t="s">
        <v>496</v>
      </c>
      <c r="B437" t="s">
        <v>37</v>
      </c>
      <c r="C437" t="s">
        <v>1</v>
      </c>
    </row>
    <row r="438" spans="1:3" x14ac:dyDescent="0.3">
      <c r="A438" t="s">
        <v>779</v>
      </c>
      <c r="B438" t="s">
        <v>39</v>
      </c>
      <c r="C438" t="s">
        <v>1</v>
      </c>
    </row>
    <row r="439" spans="1:3" x14ac:dyDescent="0.3">
      <c r="A439" t="s">
        <v>780</v>
      </c>
      <c r="B439" t="s">
        <v>37</v>
      </c>
      <c r="C439" t="s">
        <v>1</v>
      </c>
    </row>
    <row r="440" spans="1:3" x14ac:dyDescent="0.3">
      <c r="A440" t="s">
        <v>780</v>
      </c>
      <c r="B440" t="s">
        <v>687</v>
      </c>
      <c r="C440" t="s">
        <v>1</v>
      </c>
    </row>
    <row r="441" spans="1:3" x14ac:dyDescent="0.3">
      <c r="A441" t="s">
        <v>497</v>
      </c>
      <c r="B441" t="s">
        <v>263</v>
      </c>
      <c r="C441" t="s">
        <v>1</v>
      </c>
    </row>
    <row r="442" spans="1:3" x14ac:dyDescent="0.3">
      <c r="A442" t="s">
        <v>498</v>
      </c>
      <c r="B442" t="s">
        <v>701</v>
      </c>
      <c r="C442" t="s">
        <v>1</v>
      </c>
    </row>
    <row r="443" spans="1:3" x14ac:dyDescent="0.3">
      <c r="A443" t="s">
        <v>499</v>
      </c>
      <c r="B443" t="s">
        <v>701</v>
      </c>
      <c r="C443" t="s">
        <v>1</v>
      </c>
    </row>
    <row r="444" spans="1:3" x14ac:dyDescent="0.3">
      <c r="A444" t="s">
        <v>500</v>
      </c>
      <c r="B444" t="s">
        <v>701</v>
      </c>
      <c r="C444" t="s">
        <v>1</v>
      </c>
    </row>
    <row r="445" spans="1:3" x14ac:dyDescent="0.3">
      <c r="A445" t="s">
        <v>501</v>
      </c>
      <c r="B445" t="s">
        <v>701</v>
      </c>
      <c r="C445" t="s">
        <v>1</v>
      </c>
    </row>
    <row r="446" spans="1:3" x14ac:dyDescent="0.3">
      <c r="A446" t="s">
        <v>502</v>
      </c>
      <c r="B446" t="s">
        <v>701</v>
      </c>
      <c r="C446" t="s">
        <v>1</v>
      </c>
    </row>
    <row r="447" spans="1:3" x14ac:dyDescent="0.3">
      <c r="A447" t="s">
        <v>503</v>
      </c>
      <c r="B447" t="s">
        <v>701</v>
      </c>
      <c r="C447" t="s">
        <v>1</v>
      </c>
    </row>
    <row r="448" spans="1:3" x14ac:dyDescent="0.3">
      <c r="A448" t="s">
        <v>83</v>
      </c>
      <c r="B448" t="s">
        <v>704</v>
      </c>
      <c r="C448" t="s">
        <v>1</v>
      </c>
    </row>
    <row r="449" spans="1:3" x14ac:dyDescent="0.3">
      <c r="A449" t="s">
        <v>84</v>
      </c>
      <c r="B449" t="s">
        <v>39</v>
      </c>
      <c r="C449" t="s">
        <v>1</v>
      </c>
    </row>
    <row r="450" spans="1:3" x14ac:dyDescent="0.3">
      <c r="A450" t="s">
        <v>86</v>
      </c>
      <c r="B450" t="s">
        <v>685</v>
      </c>
      <c r="C450" t="s">
        <v>1</v>
      </c>
    </row>
    <row r="451" spans="1:3" x14ac:dyDescent="0.3">
      <c r="A451" t="s">
        <v>86</v>
      </c>
      <c r="B451" t="s">
        <v>704</v>
      </c>
      <c r="C451" t="s">
        <v>1</v>
      </c>
    </row>
    <row r="452" spans="1:3" x14ac:dyDescent="0.3">
      <c r="A452" t="s">
        <v>87</v>
      </c>
      <c r="B452" t="s">
        <v>704</v>
      </c>
      <c r="C452" t="s">
        <v>1</v>
      </c>
    </row>
    <row r="453" spans="1:3" x14ac:dyDescent="0.3">
      <c r="A453" t="s">
        <v>781</v>
      </c>
      <c r="B453" t="s">
        <v>701</v>
      </c>
      <c r="C453" t="s">
        <v>1</v>
      </c>
    </row>
    <row r="454" spans="1:3" x14ac:dyDescent="0.3">
      <c r="A454" t="s">
        <v>782</v>
      </c>
      <c r="B454" t="s">
        <v>701</v>
      </c>
      <c r="C454" t="s">
        <v>1</v>
      </c>
    </row>
    <row r="455" spans="1:3" x14ac:dyDescent="0.3">
      <c r="A455" t="s">
        <v>783</v>
      </c>
      <c r="B455" t="s">
        <v>701</v>
      </c>
      <c r="C455" t="s">
        <v>1</v>
      </c>
    </row>
    <row r="456" spans="1:3" x14ac:dyDescent="0.3">
      <c r="A456" t="s">
        <v>504</v>
      </c>
      <c r="B456" t="s">
        <v>27</v>
      </c>
      <c r="C456" t="s">
        <v>1</v>
      </c>
    </row>
    <row r="457" spans="1:3" x14ac:dyDescent="0.3">
      <c r="A457" t="s">
        <v>504</v>
      </c>
      <c r="B457" t="s">
        <v>685</v>
      </c>
      <c r="C457" t="s">
        <v>1</v>
      </c>
    </row>
    <row r="458" spans="1:3" x14ac:dyDescent="0.3">
      <c r="A458" t="s">
        <v>390</v>
      </c>
      <c r="B458" t="s">
        <v>37</v>
      </c>
      <c r="C458" t="s">
        <v>672</v>
      </c>
    </row>
    <row r="459" spans="1:3" x14ac:dyDescent="0.3">
      <c r="A459" t="s">
        <v>390</v>
      </c>
      <c r="B459" t="s">
        <v>263</v>
      </c>
      <c r="C459" t="s">
        <v>672</v>
      </c>
    </row>
    <row r="460" spans="1:3" x14ac:dyDescent="0.3">
      <c r="A460" t="s">
        <v>391</v>
      </c>
      <c r="B460" t="s">
        <v>39</v>
      </c>
      <c r="C460" t="s">
        <v>672</v>
      </c>
    </row>
    <row r="461" spans="1:3" x14ac:dyDescent="0.3">
      <c r="A461" t="s">
        <v>784</v>
      </c>
      <c r="B461" t="s">
        <v>686</v>
      </c>
      <c r="C461" t="s">
        <v>672</v>
      </c>
    </row>
    <row r="462" spans="1:3" x14ac:dyDescent="0.3">
      <c r="A462" t="s">
        <v>392</v>
      </c>
      <c r="B462" t="s">
        <v>701</v>
      </c>
      <c r="C462" t="s">
        <v>672</v>
      </c>
    </row>
    <row r="463" spans="1:3" x14ac:dyDescent="0.3">
      <c r="A463" t="s">
        <v>123</v>
      </c>
      <c r="B463" t="s">
        <v>27</v>
      </c>
      <c r="C463" t="s">
        <v>672</v>
      </c>
    </row>
    <row r="464" spans="1:3" x14ac:dyDescent="0.3">
      <c r="A464" t="s">
        <v>140</v>
      </c>
      <c r="B464" t="s">
        <v>263</v>
      </c>
      <c r="C464" t="s">
        <v>672</v>
      </c>
    </row>
    <row r="465" spans="1:3" x14ac:dyDescent="0.3">
      <c r="A465" t="s">
        <v>140</v>
      </c>
      <c r="B465" t="s">
        <v>701</v>
      </c>
      <c r="C465" t="s">
        <v>672</v>
      </c>
    </row>
    <row r="466" spans="1:3" x14ac:dyDescent="0.3">
      <c r="A466" t="s">
        <v>141</v>
      </c>
      <c r="B466" t="s">
        <v>263</v>
      </c>
      <c r="C466" t="s">
        <v>672</v>
      </c>
    </row>
    <row r="467" spans="1:3" x14ac:dyDescent="0.3">
      <c r="A467" t="s">
        <v>141</v>
      </c>
      <c r="B467" t="s">
        <v>701</v>
      </c>
      <c r="C467" t="s">
        <v>672</v>
      </c>
    </row>
    <row r="468" spans="1:3" x14ac:dyDescent="0.3">
      <c r="A468" t="s">
        <v>393</v>
      </c>
      <c r="B468" t="s">
        <v>701</v>
      </c>
      <c r="C468" t="s">
        <v>672</v>
      </c>
    </row>
    <row r="469" spans="1:3" x14ac:dyDescent="0.3">
      <c r="A469" t="s">
        <v>143</v>
      </c>
      <c r="C469" t="s">
        <v>672</v>
      </c>
    </row>
    <row r="470" spans="1:3" x14ac:dyDescent="0.3">
      <c r="A470" t="s">
        <v>143</v>
      </c>
      <c r="B470" t="s">
        <v>685</v>
      </c>
      <c r="C470" t="s">
        <v>672</v>
      </c>
    </row>
    <row r="471" spans="1:3" x14ac:dyDescent="0.3">
      <c r="A471" t="s">
        <v>143</v>
      </c>
      <c r="B471" t="s">
        <v>701</v>
      </c>
      <c r="C471" t="s">
        <v>672</v>
      </c>
    </row>
    <row r="472" spans="1:3" x14ac:dyDescent="0.3">
      <c r="A472" t="s">
        <v>394</v>
      </c>
      <c r="B472" t="s">
        <v>701</v>
      </c>
      <c r="C472" t="s">
        <v>672</v>
      </c>
    </row>
    <row r="473" spans="1:3" x14ac:dyDescent="0.3">
      <c r="A473" t="s">
        <v>395</v>
      </c>
      <c r="B473" t="s">
        <v>701</v>
      </c>
      <c r="C473" t="s">
        <v>672</v>
      </c>
    </row>
    <row r="474" spans="1:3" x14ac:dyDescent="0.3">
      <c r="A474" t="s">
        <v>402</v>
      </c>
      <c r="B474" t="s">
        <v>39</v>
      </c>
      <c r="C474" t="s">
        <v>673</v>
      </c>
    </row>
    <row r="475" spans="1:3" x14ac:dyDescent="0.3">
      <c r="A475" t="s">
        <v>785</v>
      </c>
      <c r="B475" t="s">
        <v>701</v>
      </c>
      <c r="C475" t="s">
        <v>673</v>
      </c>
    </row>
    <row r="476" spans="1:3" x14ac:dyDescent="0.3">
      <c r="A476" t="s">
        <v>786</v>
      </c>
      <c r="B476" t="s">
        <v>701</v>
      </c>
      <c r="C476" t="s">
        <v>673</v>
      </c>
    </row>
    <row r="477" spans="1:3" x14ac:dyDescent="0.3">
      <c r="A477" t="s">
        <v>787</v>
      </c>
      <c r="B477" t="s">
        <v>701</v>
      </c>
      <c r="C477" t="s">
        <v>673</v>
      </c>
    </row>
    <row r="478" spans="1:3" x14ac:dyDescent="0.3">
      <c r="A478" t="s">
        <v>788</v>
      </c>
      <c r="B478" t="s">
        <v>701</v>
      </c>
      <c r="C478" t="s">
        <v>673</v>
      </c>
    </row>
    <row r="479" spans="1:3" x14ac:dyDescent="0.3">
      <c r="A479" t="s">
        <v>789</v>
      </c>
      <c r="B479" t="s">
        <v>701</v>
      </c>
      <c r="C479" t="s">
        <v>673</v>
      </c>
    </row>
    <row r="480" spans="1:3" x14ac:dyDescent="0.3">
      <c r="A480" t="s">
        <v>790</v>
      </c>
      <c r="B480" t="s">
        <v>701</v>
      </c>
      <c r="C480" t="s">
        <v>673</v>
      </c>
    </row>
    <row r="481" spans="1:3" x14ac:dyDescent="0.3">
      <c r="A481" t="s">
        <v>791</v>
      </c>
      <c r="B481" t="s">
        <v>701</v>
      </c>
      <c r="C481" t="s">
        <v>673</v>
      </c>
    </row>
    <row r="482" spans="1:3" x14ac:dyDescent="0.3">
      <c r="A482" t="s">
        <v>792</v>
      </c>
      <c r="B482" t="s">
        <v>701</v>
      </c>
      <c r="C482" t="s">
        <v>673</v>
      </c>
    </row>
    <row r="483" spans="1:3" x14ac:dyDescent="0.3">
      <c r="A483" t="s">
        <v>403</v>
      </c>
      <c r="B483" t="s">
        <v>685</v>
      </c>
      <c r="C483" t="s">
        <v>673</v>
      </c>
    </row>
    <row r="484" spans="1:3" x14ac:dyDescent="0.3">
      <c r="A484" t="s">
        <v>404</v>
      </c>
      <c r="B484" t="s">
        <v>27</v>
      </c>
      <c r="C484" t="s">
        <v>673</v>
      </c>
    </row>
    <row r="485" spans="1:3" x14ac:dyDescent="0.3">
      <c r="A485" t="s">
        <v>139</v>
      </c>
      <c r="B485" t="s">
        <v>27</v>
      </c>
      <c r="C485" t="s">
        <v>673</v>
      </c>
    </row>
    <row r="486" spans="1:3" x14ac:dyDescent="0.3">
      <c r="A486" t="s">
        <v>139</v>
      </c>
      <c r="B486" t="s">
        <v>704</v>
      </c>
      <c r="C486" t="s">
        <v>673</v>
      </c>
    </row>
    <row r="487" spans="1:3" x14ac:dyDescent="0.3">
      <c r="A487" t="s">
        <v>405</v>
      </c>
      <c r="B487" t="s">
        <v>264</v>
      </c>
      <c r="C487" t="s">
        <v>673</v>
      </c>
    </row>
    <row r="488" spans="1:3" x14ac:dyDescent="0.3">
      <c r="A488" t="s">
        <v>130</v>
      </c>
      <c r="B488" t="s">
        <v>694</v>
      </c>
      <c r="C488" t="s">
        <v>673</v>
      </c>
    </row>
    <row r="489" spans="1:3" x14ac:dyDescent="0.3">
      <c r="A489" t="s">
        <v>130</v>
      </c>
      <c r="B489" t="s">
        <v>686</v>
      </c>
      <c r="C489" t="s">
        <v>673</v>
      </c>
    </row>
    <row r="490" spans="1:3" x14ac:dyDescent="0.3">
      <c r="A490" t="s">
        <v>406</v>
      </c>
      <c r="B490" t="s">
        <v>37</v>
      </c>
      <c r="C490" t="s">
        <v>673</v>
      </c>
    </row>
    <row r="491" spans="1:3" x14ac:dyDescent="0.3">
      <c r="A491" t="s">
        <v>407</v>
      </c>
      <c r="B491" t="s">
        <v>264</v>
      </c>
      <c r="C491" t="s">
        <v>673</v>
      </c>
    </row>
    <row r="492" spans="1:3" x14ac:dyDescent="0.3">
      <c r="A492" t="s">
        <v>793</v>
      </c>
      <c r="B492" t="s">
        <v>37</v>
      </c>
      <c r="C492" t="s">
        <v>673</v>
      </c>
    </row>
    <row r="493" spans="1:3" x14ac:dyDescent="0.3">
      <c r="A493" t="s">
        <v>794</v>
      </c>
      <c r="B493" t="s">
        <v>39</v>
      </c>
      <c r="C493" t="s">
        <v>673</v>
      </c>
    </row>
    <row r="494" spans="1:3" x14ac:dyDescent="0.3">
      <c r="A494" t="s">
        <v>408</v>
      </c>
      <c r="B494" t="s">
        <v>37</v>
      </c>
      <c r="C494" t="s">
        <v>673</v>
      </c>
    </row>
    <row r="495" spans="1:3" x14ac:dyDescent="0.3">
      <c r="A495" t="s">
        <v>409</v>
      </c>
      <c r="B495" t="s">
        <v>696</v>
      </c>
      <c r="C495" t="s">
        <v>673</v>
      </c>
    </row>
    <row r="496" spans="1:3" x14ac:dyDescent="0.3">
      <c r="A496" t="s">
        <v>410</v>
      </c>
      <c r="B496" t="s">
        <v>696</v>
      </c>
      <c r="C496" t="s">
        <v>673</v>
      </c>
    </row>
    <row r="497" spans="1:3" x14ac:dyDescent="0.3">
      <c r="A497" t="s">
        <v>411</v>
      </c>
      <c r="B497" t="s">
        <v>704</v>
      </c>
      <c r="C497" t="s">
        <v>673</v>
      </c>
    </row>
    <row r="498" spans="1:3" x14ac:dyDescent="0.3">
      <c r="A498" t="s">
        <v>412</v>
      </c>
      <c r="B498" t="s">
        <v>685</v>
      </c>
      <c r="C498" t="s">
        <v>673</v>
      </c>
    </row>
    <row r="499" spans="1:3" x14ac:dyDescent="0.3">
      <c r="A499" t="s">
        <v>505</v>
      </c>
      <c r="B499" t="s">
        <v>37</v>
      </c>
      <c r="C499" t="s">
        <v>1</v>
      </c>
    </row>
    <row r="500" spans="1:3" x14ac:dyDescent="0.3">
      <c r="A500" t="s">
        <v>506</v>
      </c>
      <c r="B500" t="s">
        <v>37</v>
      </c>
      <c r="C500" t="s">
        <v>1</v>
      </c>
    </row>
    <row r="501" spans="1:3" x14ac:dyDescent="0.3">
      <c r="A501" t="s">
        <v>507</v>
      </c>
      <c r="B501" t="s">
        <v>37</v>
      </c>
      <c r="C501" t="s">
        <v>1</v>
      </c>
    </row>
    <row r="502" spans="1:3" x14ac:dyDescent="0.3">
      <c r="A502" t="s">
        <v>508</v>
      </c>
      <c r="B502" t="s">
        <v>37</v>
      </c>
      <c r="C502" t="s">
        <v>1</v>
      </c>
    </row>
    <row r="503" spans="1:3" x14ac:dyDescent="0.3">
      <c r="A503" t="s">
        <v>509</v>
      </c>
      <c r="B503" t="s">
        <v>37</v>
      </c>
      <c r="C503" t="s">
        <v>1</v>
      </c>
    </row>
    <row r="504" spans="1:3" x14ac:dyDescent="0.3">
      <c r="A504" t="s">
        <v>510</v>
      </c>
      <c r="B504" t="s">
        <v>37</v>
      </c>
      <c r="C504" t="s">
        <v>1</v>
      </c>
    </row>
    <row r="505" spans="1:3" x14ac:dyDescent="0.3">
      <c r="A505" t="s">
        <v>510</v>
      </c>
      <c r="B505" t="s">
        <v>702</v>
      </c>
      <c r="C505" t="s">
        <v>1</v>
      </c>
    </row>
    <row r="506" spans="1:3" x14ac:dyDescent="0.3">
      <c r="A506" t="s">
        <v>511</v>
      </c>
      <c r="B506" t="s">
        <v>37</v>
      </c>
      <c r="C506" t="s">
        <v>1</v>
      </c>
    </row>
    <row r="507" spans="1:3" x14ac:dyDescent="0.3">
      <c r="A507" t="s">
        <v>512</v>
      </c>
      <c r="B507" t="s">
        <v>37</v>
      </c>
      <c r="C507" t="s">
        <v>1</v>
      </c>
    </row>
    <row r="508" spans="1:3" x14ac:dyDescent="0.3">
      <c r="A508" t="s">
        <v>513</v>
      </c>
      <c r="B508" t="s">
        <v>37</v>
      </c>
      <c r="C508" t="s">
        <v>1</v>
      </c>
    </row>
    <row r="509" spans="1:3" x14ac:dyDescent="0.3">
      <c r="A509" t="s">
        <v>515</v>
      </c>
      <c r="B509" t="s">
        <v>37</v>
      </c>
      <c r="C509" t="s">
        <v>1</v>
      </c>
    </row>
    <row r="510" spans="1:3" x14ac:dyDescent="0.3">
      <c r="A510" t="s">
        <v>516</v>
      </c>
      <c r="B510" t="s">
        <v>37</v>
      </c>
      <c r="C510" t="s">
        <v>1</v>
      </c>
    </row>
    <row r="511" spans="1:3" x14ac:dyDescent="0.3">
      <c r="A511" t="s">
        <v>517</v>
      </c>
      <c r="B511" t="s">
        <v>37</v>
      </c>
      <c r="C511" t="s">
        <v>1</v>
      </c>
    </row>
    <row r="512" spans="1:3" x14ac:dyDescent="0.3">
      <c r="A512" t="s">
        <v>518</v>
      </c>
      <c r="B512" t="s">
        <v>37</v>
      </c>
      <c r="C512" t="s">
        <v>1</v>
      </c>
    </row>
    <row r="513" spans="1:3" x14ac:dyDescent="0.3">
      <c r="A513" t="s">
        <v>519</v>
      </c>
      <c r="B513" t="s">
        <v>39</v>
      </c>
      <c r="C513" t="s">
        <v>1</v>
      </c>
    </row>
    <row r="514" spans="1:3" x14ac:dyDescent="0.3">
      <c r="A514" t="s">
        <v>520</v>
      </c>
      <c r="B514" t="s">
        <v>37</v>
      </c>
      <c r="C514" t="s">
        <v>1</v>
      </c>
    </row>
    <row r="515" spans="1:3" x14ac:dyDescent="0.3">
      <c r="A515" t="s">
        <v>521</v>
      </c>
      <c r="B515" t="s">
        <v>37</v>
      </c>
      <c r="C515" t="s">
        <v>1</v>
      </c>
    </row>
    <row r="516" spans="1:3" x14ac:dyDescent="0.3">
      <c r="A516" t="s">
        <v>522</v>
      </c>
      <c r="B516" t="s">
        <v>37</v>
      </c>
      <c r="C516" t="s">
        <v>1</v>
      </c>
    </row>
    <row r="517" spans="1:3" x14ac:dyDescent="0.3">
      <c r="A517" t="s">
        <v>523</v>
      </c>
      <c r="B517" t="s">
        <v>37</v>
      </c>
      <c r="C517" t="s">
        <v>1</v>
      </c>
    </row>
    <row r="518" spans="1:3" x14ac:dyDescent="0.3">
      <c r="A518" t="s">
        <v>524</v>
      </c>
      <c r="B518" t="s">
        <v>37</v>
      </c>
      <c r="C518" t="s">
        <v>1</v>
      </c>
    </row>
    <row r="519" spans="1:3" x14ac:dyDescent="0.3">
      <c r="A519" t="s">
        <v>525</v>
      </c>
      <c r="B519" t="s">
        <v>37</v>
      </c>
      <c r="C519" t="s">
        <v>1</v>
      </c>
    </row>
    <row r="520" spans="1:3" x14ac:dyDescent="0.3">
      <c r="A520" t="s">
        <v>526</v>
      </c>
      <c r="B520" t="s">
        <v>37</v>
      </c>
      <c r="C520" t="s">
        <v>1</v>
      </c>
    </row>
    <row r="521" spans="1:3" x14ac:dyDescent="0.3">
      <c r="A521" t="s">
        <v>527</v>
      </c>
      <c r="B521" t="s">
        <v>37</v>
      </c>
      <c r="C521" t="s">
        <v>1</v>
      </c>
    </row>
    <row r="522" spans="1:3" x14ac:dyDescent="0.3">
      <c r="A522" t="s">
        <v>528</v>
      </c>
      <c r="B522" t="s">
        <v>39</v>
      </c>
      <c r="C522" t="s">
        <v>1</v>
      </c>
    </row>
    <row r="523" spans="1:3" x14ac:dyDescent="0.3">
      <c r="A523" t="s">
        <v>528</v>
      </c>
      <c r="B523" t="s">
        <v>701</v>
      </c>
      <c r="C523" t="s">
        <v>1</v>
      </c>
    </row>
    <row r="524" spans="1:3" x14ac:dyDescent="0.3">
      <c r="A524" t="s">
        <v>529</v>
      </c>
      <c r="B524" t="s">
        <v>701</v>
      </c>
      <c r="C524" t="s">
        <v>1</v>
      </c>
    </row>
    <row r="525" spans="1:3" x14ac:dyDescent="0.3">
      <c r="A525" t="s">
        <v>530</v>
      </c>
      <c r="B525" t="s">
        <v>704</v>
      </c>
      <c r="C525" t="s">
        <v>1</v>
      </c>
    </row>
    <row r="526" spans="1:3" x14ac:dyDescent="0.3">
      <c r="A526" t="s">
        <v>530</v>
      </c>
      <c r="B526" t="s">
        <v>701</v>
      </c>
      <c r="C526" t="s">
        <v>1</v>
      </c>
    </row>
    <row r="527" spans="1:3" x14ac:dyDescent="0.3">
      <c r="A527" t="s">
        <v>531</v>
      </c>
      <c r="B527" t="s">
        <v>701</v>
      </c>
      <c r="C527" t="s">
        <v>1</v>
      </c>
    </row>
    <row r="528" spans="1:3" x14ac:dyDescent="0.3">
      <c r="A528" t="s">
        <v>532</v>
      </c>
      <c r="B528" t="s">
        <v>37</v>
      </c>
      <c r="C528" t="s">
        <v>1</v>
      </c>
    </row>
    <row r="529" spans="1:3" x14ac:dyDescent="0.3">
      <c r="A529" t="s">
        <v>533</v>
      </c>
      <c r="B529" t="s">
        <v>37</v>
      </c>
      <c r="C529" t="s">
        <v>1</v>
      </c>
    </row>
    <row r="530" spans="1:3" x14ac:dyDescent="0.3">
      <c r="A530" t="s">
        <v>534</v>
      </c>
      <c r="B530" t="s">
        <v>37</v>
      </c>
      <c r="C530" t="s">
        <v>1</v>
      </c>
    </row>
    <row r="531" spans="1:3" x14ac:dyDescent="0.3">
      <c r="A531" t="s">
        <v>535</v>
      </c>
      <c r="B531" t="s">
        <v>37</v>
      </c>
      <c r="C531" t="s">
        <v>1</v>
      </c>
    </row>
    <row r="532" spans="1:3" x14ac:dyDescent="0.3">
      <c r="A532" t="s">
        <v>536</v>
      </c>
      <c r="B532" t="s">
        <v>37</v>
      </c>
      <c r="C532" t="s">
        <v>1</v>
      </c>
    </row>
    <row r="533" spans="1:3" x14ac:dyDescent="0.3">
      <c r="A533" t="s">
        <v>537</v>
      </c>
      <c r="B533" t="s">
        <v>37</v>
      </c>
      <c r="C533" t="s">
        <v>1</v>
      </c>
    </row>
    <row r="534" spans="1:3" x14ac:dyDescent="0.3">
      <c r="A534" t="s">
        <v>135</v>
      </c>
      <c r="B534" t="s">
        <v>37</v>
      </c>
      <c r="C534" t="s">
        <v>1</v>
      </c>
    </row>
    <row r="535" spans="1:3" x14ac:dyDescent="0.3">
      <c r="A535" t="s">
        <v>135</v>
      </c>
      <c r="B535" t="s">
        <v>701</v>
      </c>
      <c r="C535" t="s">
        <v>1</v>
      </c>
    </row>
    <row r="536" spans="1:3" x14ac:dyDescent="0.3">
      <c r="A536" t="s">
        <v>538</v>
      </c>
      <c r="B536" t="s">
        <v>701</v>
      </c>
      <c r="C536" t="s">
        <v>1</v>
      </c>
    </row>
    <row r="537" spans="1:3" x14ac:dyDescent="0.3">
      <c r="A537" t="s">
        <v>539</v>
      </c>
      <c r="B537" t="s">
        <v>37</v>
      </c>
      <c r="C537" t="s">
        <v>1</v>
      </c>
    </row>
    <row r="538" spans="1:3" x14ac:dyDescent="0.3">
      <c r="A538" t="s">
        <v>540</v>
      </c>
      <c r="B538" t="s">
        <v>37</v>
      </c>
      <c r="C538" t="s">
        <v>1</v>
      </c>
    </row>
    <row r="539" spans="1:3" x14ac:dyDescent="0.3">
      <c r="A539" t="s">
        <v>541</v>
      </c>
      <c r="B539" t="s">
        <v>37</v>
      </c>
      <c r="C539" t="s">
        <v>1</v>
      </c>
    </row>
    <row r="540" spans="1:3" x14ac:dyDescent="0.3">
      <c r="A540" t="s">
        <v>542</v>
      </c>
      <c r="B540" t="s">
        <v>37</v>
      </c>
      <c r="C540" t="s">
        <v>1</v>
      </c>
    </row>
    <row r="541" spans="1:3" x14ac:dyDescent="0.3">
      <c r="A541" t="s">
        <v>542</v>
      </c>
      <c r="B541" t="s">
        <v>37</v>
      </c>
      <c r="C541" t="s">
        <v>1</v>
      </c>
    </row>
    <row r="542" spans="1:3" x14ac:dyDescent="0.3">
      <c r="A542" t="s">
        <v>543</v>
      </c>
      <c r="B542" t="s">
        <v>37</v>
      </c>
      <c r="C542" t="s">
        <v>1</v>
      </c>
    </row>
    <row r="543" spans="1:3" x14ac:dyDescent="0.3">
      <c r="A543" t="s">
        <v>544</v>
      </c>
      <c r="B543" t="s">
        <v>37</v>
      </c>
      <c r="C543" t="s">
        <v>1</v>
      </c>
    </row>
    <row r="544" spans="1:3" x14ac:dyDescent="0.3">
      <c r="A544" t="s">
        <v>545</v>
      </c>
      <c r="B544" t="s">
        <v>37</v>
      </c>
      <c r="C544" t="s">
        <v>1</v>
      </c>
    </row>
    <row r="545" spans="1:3" x14ac:dyDescent="0.3">
      <c r="A545" t="s">
        <v>546</v>
      </c>
      <c r="B545" t="s">
        <v>37</v>
      </c>
      <c r="C545" t="s">
        <v>1</v>
      </c>
    </row>
    <row r="546" spans="1:3" x14ac:dyDescent="0.3">
      <c r="A546" t="s">
        <v>547</v>
      </c>
      <c r="B546" t="s">
        <v>689</v>
      </c>
      <c r="C546" t="s">
        <v>1</v>
      </c>
    </row>
    <row r="547" spans="1:3" x14ac:dyDescent="0.3">
      <c r="A547" t="s">
        <v>547</v>
      </c>
      <c r="B547" t="s">
        <v>37</v>
      </c>
      <c r="C547" t="s">
        <v>1</v>
      </c>
    </row>
    <row r="548" spans="1:3" x14ac:dyDescent="0.3">
      <c r="A548" t="s">
        <v>548</v>
      </c>
      <c r="B548" t="s">
        <v>37</v>
      </c>
      <c r="C548" t="s">
        <v>1</v>
      </c>
    </row>
    <row r="549" spans="1:3" x14ac:dyDescent="0.3">
      <c r="A549" t="s">
        <v>549</v>
      </c>
      <c r="B549" t="s">
        <v>37</v>
      </c>
      <c r="C549" t="s">
        <v>1</v>
      </c>
    </row>
    <row r="550" spans="1:3" x14ac:dyDescent="0.3">
      <c r="A550" t="s">
        <v>550</v>
      </c>
      <c r="B550" t="s">
        <v>701</v>
      </c>
      <c r="C550" t="s">
        <v>1</v>
      </c>
    </row>
    <row r="551" spans="1:3" x14ac:dyDescent="0.3">
      <c r="A551" t="s">
        <v>551</v>
      </c>
      <c r="B551" t="s">
        <v>37</v>
      </c>
      <c r="C551" t="s">
        <v>1</v>
      </c>
    </row>
    <row r="552" spans="1:3" x14ac:dyDescent="0.3">
      <c r="A552" t="s">
        <v>552</v>
      </c>
      <c r="B552" t="s">
        <v>37</v>
      </c>
      <c r="C552" t="s">
        <v>1</v>
      </c>
    </row>
    <row r="553" spans="1:3" x14ac:dyDescent="0.3">
      <c r="A553" t="s">
        <v>553</v>
      </c>
      <c r="B553" t="s">
        <v>37</v>
      </c>
      <c r="C553" t="s">
        <v>1</v>
      </c>
    </row>
    <row r="554" spans="1:3" x14ac:dyDescent="0.3">
      <c r="A554" t="s">
        <v>554</v>
      </c>
      <c r="B554" t="s">
        <v>37</v>
      </c>
      <c r="C554" t="s">
        <v>1</v>
      </c>
    </row>
    <row r="555" spans="1:3" x14ac:dyDescent="0.3">
      <c r="A555" t="s">
        <v>555</v>
      </c>
      <c r="B555" t="s">
        <v>37</v>
      </c>
      <c r="C555" t="s">
        <v>1</v>
      </c>
    </row>
    <row r="556" spans="1:3" x14ac:dyDescent="0.3">
      <c r="A556" t="s">
        <v>136</v>
      </c>
      <c r="B556" t="s">
        <v>37</v>
      </c>
      <c r="C556" t="s">
        <v>1</v>
      </c>
    </row>
    <row r="557" spans="1:3" x14ac:dyDescent="0.3">
      <c r="A557" t="s">
        <v>136</v>
      </c>
      <c r="B557" t="s">
        <v>39</v>
      </c>
      <c r="C557" t="s">
        <v>1</v>
      </c>
    </row>
    <row r="558" spans="1:3" x14ac:dyDescent="0.3">
      <c r="A558" t="s">
        <v>556</v>
      </c>
      <c r="B558" t="s">
        <v>39</v>
      </c>
      <c r="C558" t="s">
        <v>1</v>
      </c>
    </row>
    <row r="559" spans="1:3" x14ac:dyDescent="0.3">
      <c r="A559" t="s">
        <v>557</v>
      </c>
      <c r="B559" t="s">
        <v>39</v>
      </c>
      <c r="C559" t="s">
        <v>1</v>
      </c>
    </row>
    <row r="560" spans="1:3" x14ac:dyDescent="0.3">
      <c r="A560" t="s">
        <v>557</v>
      </c>
      <c r="B560" t="s">
        <v>685</v>
      </c>
      <c r="C560" t="s">
        <v>1</v>
      </c>
    </row>
    <row r="561" spans="1:3" x14ac:dyDescent="0.3">
      <c r="A561" t="s">
        <v>557</v>
      </c>
      <c r="B561" t="s">
        <v>701</v>
      </c>
      <c r="C561" t="s">
        <v>1</v>
      </c>
    </row>
  </sheetData>
  <mergeCells count="2">
    <mergeCell ref="A2:E2"/>
    <mergeCell ref="A11:E1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Results 1</vt:lpstr>
      <vt:lpstr>Results 2</vt:lpstr>
      <vt:lpstr>Results 3 SeqStrat</vt:lpstr>
      <vt:lpstr>Results 4 FPs</vt:lpstr>
      <vt:lpstr>Results 4 FNs</vt:lpstr>
      <vt:lpstr>Results 5 Sequenced</vt:lpstr>
      <vt:lpstr>Results 6 Precision</vt:lpstr>
      <vt:lpstr>Results 8 Sanity Check</vt:lpstr>
      <vt:lpstr>Results 7 Optimising</vt:lpstr>
      <vt:lpstr>Results 9 Co-infections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Sheylle Green</dc:creator>
  <cp:lastModifiedBy>Sheylle Green</cp:lastModifiedBy>
  <dcterms:created xsi:type="dcterms:W3CDTF">2026-08-18T15:21:51Z</dcterms:created>
  <dcterms:modified xsi:type="dcterms:W3CDTF">2026-10-21T17:58:51Z</dcterms:modified>
</cp:coreProperties>
</file>