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iit\OneDrive\Desktop\Assignment 1 data (original and calculations)\"/>
    </mc:Choice>
  </mc:AlternateContent>
  <xr:revisionPtr revIDLastSave="0" documentId="13_ncr:1_{F1237092-C72C-4C80-BF55-BF5B95C7CB77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REGRESSION VARIABLES" sheetId="5" r:id="rId1"/>
    <sheet name="FULL SAMPLE PERIOD" sheetId="29" r:id="rId2"/>
    <sheet name="PRE - CRISIS PERIOD" sheetId="30" r:id="rId3"/>
    <sheet name="POST CRISIS INCLUDING CRISIS Q" sheetId="31" r:id="rId4"/>
    <sheet name="POST CRISIS EXCLUDING CRISIS Q" sheetId="32" r:id="rId5"/>
    <sheet name="QUARTERLY EXPECTED INFLATION" sheetId="4" r:id="rId6"/>
    <sheet name="MACRO ECO REGRESSION VAR" sheetId="2" r:id="rId7"/>
    <sheet name="NEER USA QUARTERLY " sheetId="27" r:id="rId8"/>
    <sheet name=" NEER INDIA QUARTERLY " sheetId="26" r:id="rId9"/>
    <sheet name="OUTPUT GAPS AGAINST EACH OTHER" sheetId="34" r:id="rId10"/>
    <sheet name="INDIA CPI" sheetId="28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/>
  <c r="C31" i="5" a="1"/>
  <c r="C31" i="5" s="1"/>
  <c r="C32" i="5" a="1"/>
  <c r="C32" i="5" s="1"/>
  <c r="C33" i="5" a="1"/>
  <c r="C33" i="5" s="1"/>
  <c r="C34" i="5" a="1"/>
  <c r="C34" i="5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/>
  <c r="C51" i="5" a="1"/>
  <c r="C51" i="5" s="1"/>
  <c r="C52" i="5" a="1"/>
  <c r="C52" i="5" s="1"/>
  <c r="C53" i="5" a="1"/>
  <c r="C53" i="5" s="1"/>
  <c r="C54" i="5" a="1"/>
  <c r="C54" i="5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/>
  <c r="C95" i="5" a="1"/>
  <c r="C95" i="5" s="1"/>
  <c r="C96" i="5" a="1"/>
  <c r="C96" i="5" s="1"/>
  <c r="C97" i="5" a="1"/>
  <c r="C97" i="5" s="1"/>
  <c r="C98" i="5" a="1"/>
  <c r="C98" i="5"/>
  <c r="C99" i="5" a="1"/>
  <c r="C99" i="5" s="1"/>
  <c r="C100" i="5" a="1"/>
  <c r="C100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 s="1"/>
  <c r="C107" i="5" a="1"/>
  <c r="C107" i="5" s="1"/>
  <c r="C108" i="5" a="1"/>
  <c r="C108" i="5" s="1"/>
  <c r="C109" i="5" a="1"/>
  <c r="C109" i="5" s="1"/>
  <c r="C110" i="5" a="1"/>
  <c r="C110" i="5" s="1"/>
  <c r="I110" i="5" l="1" a="1"/>
  <c r="I110" i="5" s="1"/>
  <c r="H110" i="5" a="1"/>
  <c r="H110" i="5" s="1"/>
  <c r="G110" i="5" a="1"/>
  <c r="G110" i="5" s="1"/>
  <c r="I109" i="5" a="1"/>
  <c r="I109" i="5" s="1"/>
  <c r="H109" i="5" a="1"/>
  <c r="H109" i="5" s="1"/>
  <c r="G109" i="5" a="1"/>
  <c r="G109" i="5" s="1"/>
  <c r="I108" i="5" a="1"/>
  <c r="I108" i="5" s="1"/>
  <c r="H108" i="5" a="1"/>
  <c r="H108" i="5" s="1"/>
  <c r="G108" i="5" a="1"/>
  <c r="G108" i="5" s="1"/>
  <c r="I107" i="5" a="1"/>
  <c r="I107" i="5" s="1"/>
  <c r="H107" i="5" a="1"/>
  <c r="H107" i="5" s="1"/>
  <c r="G107" i="5" a="1"/>
  <c r="G107" i="5" s="1"/>
  <c r="I106" i="5" a="1"/>
  <c r="I106" i="5" s="1"/>
  <c r="H106" i="5" a="1"/>
  <c r="H106" i="5" s="1"/>
  <c r="G106" i="5" a="1"/>
  <c r="G106" i="5" s="1"/>
  <c r="I105" i="5" a="1"/>
  <c r="I105" i="5" s="1"/>
  <c r="H105" i="5" a="1"/>
  <c r="H105" i="5" s="1"/>
  <c r="G105" i="5" a="1"/>
  <c r="G105" i="5" s="1"/>
  <c r="I104" i="5" a="1"/>
  <c r="I104" i="5" s="1"/>
  <c r="H104" i="5" a="1"/>
  <c r="H104" i="5" s="1"/>
  <c r="G104" i="5" a="1"/>
  <c r="G104" i="5" s="1"/>
  <c r="I103" i="5" a="1"/>
  <c r="I103" i="5" s="1"/>
  <c r="H103" i="5" a="1"/>
  <c r="H103" i="5" s="1"/>
  <c r="G103" i="5" a="1"/>
  <c r="G103" i="5" s="1"/>
  <c r="I102" i="5" a="1"/>
  <c r="I102" i="5" s="1"/>
  <c r="H102" i="5" a="1"/>
  <c r="H102" i="5" s="1"/>
  <c r="G102" i="5" a="1"/>
  <c r="G102" i="5" s="1"/>
  <c r="I101" i="5" a="1"/>
  <c r="I101" i="5" s="1"/>
  <c r="H101" i="5" a="1"/>
  <c r="H101" i="5" s="1"/>
  <c r="G101" i="5" a="1"/>
  <c r="G101" i="5" s="1"/>
  <c r="I100" i="5" a="1"/>
  <c r="I100" i="5" s="1"/>
  <c r="H100" i="5" a="1"/>
  <c r="H100" i="5" s="1"/>
  <c r="G100" i="5" a="1"/>
  <c r="G100" i="5" s="1"/>
  <c r="I99" i="5" a="1"/>
  <c r="I99" i="5" s="1"/>
  <c r="H99" i="5" a="1"/>
  <c r="H99" i="5" s="1"/>
  <c r="G99" i="5" a="1"/>
  <c r="G99" i="5" s="1"/>
  <c r="I98" i="5" a="1"/>
  <c r="I98" i="5" s="1"/>
  <c r="H98" i="5" a="1"/>
  <c r="H98" i="5" s="1"/>
  <c r="G98" i="5" a="1"/>
  <c r="G98" i="5" s="1"/>
  <c r="I97" i="5" a="1"/>
  <c r="I97" i="5" s="1"/>
  <c r="H97" i="5" a="1"/>
  <c r="H97" i="5" s="1"/>
  <c r="G97" i="5" a="1"/>
  <c r="G97" i="5" s="1"/>
  <c r="I96" i="5" a="1"/>
  <c r="I96" i="5" s="1"/>
  <c r="H96" i="5" a="1"/>
  <c r="H96" i="5" s="1"/>
  <c r="G96" i="5" a="1"/>
  <c r="G96" i="5" s="1"/>
  <c r="I95" i="5" a="1"/>
  <c r="I95" i="5" s="1"/>
  <c r="H95" i="5" a="1"/>
  <c r="H95" i="5" s="1"/>
  <c r="G95" i="5" a="1"/>
  <c r="G95" i="5" s="1"/>
  <c r="I94" i="5" a="1"/>
  <c r="I94" i="5" s="1"/>
  <c r="H94" i="5" a="1"/>
  <c r="H94" i="5" s="1"/>
  <c r="G94" i="5" a="1"/>
  <c r="G94" i="5" s="1"/>
  <c r="I93" i="5" a="1"/>
  <c r="I93" i="5" s="1"/>
  <c r="H93" i="5" a="1"/>
  <c r="H93" i="5" s="1"/>
  <c r="G93" i="5" a="1"/>
  <c r="G93" i="5" s="1"/>
  <c r="I92" i="5" a="1"/>
  <c r="I92" i="5" s="1"/>
  <c r="H92" i="5" a="1"/>
  <c r="H92" i="5" s="1"/>
  <c r="G92" i="5" a="1"/>
  <c r="G92" i="5" s="1"/>
  <c r="I91" i="5" a="1"/>
  <c r="I91" i="5" s="1"/>
  <c r="H91" i="5" a="1"/>
  <c r="H91" i="5" s="1"/>
  <c r="G91" i="5" a="1"/>
  <c r="G91" i="5" s="1"/>
  <c r="I90" i="5" a="1"/>
  <c r="I90" i="5" s="1"/>
  <c r="H90" i="5" a="1"/>
  <c r="H90" i="5" s="1"/>
  <c r="G90" i="5" a="1"/>
  <c r="G90" i="5" s="1"/>
  <c r="I89" i="5" a="1"/>
  <c r="I89" i="5" s="1"/>
  <c r="H89" i="5" a="1"/>
  <c r="H89" i="5" s="1"/>
  <c r="G89" i="5" a="1"/>
  <c r="G89" i="5" s="1"/>
  <c r="I88" i="5" a="1"/>
  <c r="I88" i="5" s="1"/>
  <c r="H88" i="5" a="1"/>
  <c r="H88" i="5" s="1"/>
  <c r="G88" i="5" a="1"/>
  <c r="G88" i="5" s="1"/>
  <c r="I87" i="5" a="1"/>
  <c r="I87" i="5" s="1"/>
  <c r="H87" i="5" a="1"/>
  <c r="H87" i="5" s="1"/>
  <c r="G87" i="5" a="1"/>
  <c r="G87" i="5" s="1"/>
  <c r="I86" i="5" a="1"/>
  <c r="I86" i="5" s="1"/>
  <c r="H86" i="5" a="1"/>
  <c r="H86" i="5" s="1"/>
  <c r="G86" i="5" a="1"/>
  <c r="G86" i="5" s="1"/>
  <c r="I85" i="5" a="1"/>
  <c r="I85" i="5" s="1"/>
  <c r="H85" i="5" a="1"/>
  <c r="H85" i="5" s="1"/>
  <c r="G85" i="5" a="1"/>
  <c r="G85" i="5" s="1"/>
  <c r="I84" i="5" a="1"/>
  <c r="I84" i="5" s="1"/>
  <c r="H84" i="5" a="1"/>
  <c r="H84" i="5" s="1"/>
  <c r="G84" i="5" a="1"/>
  <c r="G84" i="5" s="1"/>
  <c r="I83" i="5" a="1"/>
  <c r="I83" i="5" s="1"/>
  <c r="H83" i="5" a="1"/>
  <c r="H83" i="5" s="1"/>
  <c r="G83" i="5" a="1"/>
  <c r="G83" i="5" s="1"/>
  <c r="I82" i="5" a="1"/>
  <c r="I82" i="5" s="1"/>
  <c r="H82" i="5" a="1"/>
  <c r="H82" i="5" s="1"/>
  <c r="G82" i="5" a="1"/>
  <c r="G82" i="5" s="1"/>
  <c r="I81" i="5" a="1"/>
  <c r="I81" i="5" s="1"/>
  <c r="H81" i="5" a="1"/>
  <c r="H81" i="5" s="1"/>
  <c r="G81" i="5" a="1"/>
  <c r="G81" i="5" s="1"/>
  <c r="I80" i="5" a="1"/>
  <c r="I80" i="5" s="1"/>
  <c r="H80" i="5" a="1"/>
  <c r="H80" i="5" s="1"/>
  <c r="G80" i="5" a="1"/>
  <c r="G80" i="5" s="1"/>
  <c r="I79" i="5" a="1"/>
  <c r="I79" i="5" s="1"/>
  <c r="H79" i="5" a="1"/>
  <c r="H79" i="5" s="1"/>
  <c r="G79" i="5" a="1"/>
  <c r="G79" i="5" s="1"/>
  <c r="I78" i="5" a="1"/>
  <c r="I78" i="5" s="1"/>
  <c r="H78" i="5" a="1"/>
  <c r="H78" i="5" s="1"/>
  <c r="G78" i="5" a="1"/>
  <c r="G78" i="5" s="1"/>
  <c r="I77" i="5" a="1"/>
  <c r="I77" i="5" s="1"/>
  <c r="H77" i="5" a="1"/>
  <c r="H77" i="5" s="1"/>
  <c r="G77" i="5" a="1"/>
  <c r="G77" i="5" s="1"/>
  <c r="I76" i="5" a="1"/>
  <c r="I76" i="5" s="1"/>
  <c r="H76" i="5" a="1"/>
  <c r="H76" i="5" s="1"/>
  <c r="G76" i="5" a="1"/>
  <c r="G76" i="5" s="1"/>
  <c r="I75" i="5" a="1"/>
  <c r="I75" i="5" s="1"/>
  <c r="H75" i="5" a="1"/>
  <c r="H75" i="5" s="1"/>
  <c r="G75" i="5" a="1"/>
  <c r="G75" i="5" s="1"/>
  <c r="I74" i="5" a="1"/>
  <c r="I74" i="5" s="1"/>
  <c r="H74" i="5" a="1"/>
  <c r="H74" i="5" s="1"/>
  <c r="G74" i="5" a="1"/>
  <c r="G74" i="5" s="1"/>
  <c r="I73" i="5" a="1"/>
  <c r="I73" i="5" s="1"/>
  <c r="H73" i="5" a="1"/>
  <c r="H73" i="5" s="1"/>
  <c r="G73" i="5" a="1"/>
  <c r="G73" i="5" s="1"/>
  <c r="I72" i="5" a="1"/>
  <c r="I72" i="5" s="1"/>
  <c r="H72" i="5" a="1"/>
  <c r="H72" i="5" s="1"/>
  <c r="G72" i="5" a="1"/>
  <c r="G72" i="5" s="1"/>
  <c r="I71" i="5" a="1"/>
  <c r="I71" i="5" s="1"/>
  <c r="H71" i="5" a="1"/>
  <c r="H71" i="5" s="1"/>
  <c r="G71" i="5" a="1"/>
  <c r="G71" i="5" s="1"/>
  <c r="I70" i="5" a="1"/>
  <c r="I70" i="5" s="1"/>
  <c r="H70" i="5" a="1"/>
  <c r="H70" i="5" s="1"/>
  <c r="G70" i="5" a="1"/>
  <c r="G70" i="5" s="1"/>
  <c r="I69" i="5" a="1"/>
  <c r="I69" i="5" s="1"/>
  <c r="H69" i="5" a="1"/>
  <c r="H69" i="5" s="1"/>
  <c r="G69" i="5" a="1"/>
  <c r="G69" i="5" s="1"/>
  <c r="I68" i="5" a="1"/>
  <c r="I68" i="5" s="1"/>
  <c r="H68" i="5" a="1"/>
  <c r="H68" i="5" s="1"/>
  <c r="G68" i="5" a="1"/>
  <c r="G68" i="5" s="1"/>
  <c r="I67" i="5" a="1"/>
  <c r="I67" i="5" s="1"/>
  <c r="H67" i="5" a="1"/>
  <c r="H67" i="5" s="1"/>
  <c r="G67" i="5" a="1"/>
  <c r="G67" i="5" s="1"/>
  <c r="I66" i="5" a="1"/>
  <c r="I66" i="5" s="1"/>
  <c r="H66" i="5" a="1"/>
  <c r="H66" i="5" s="1"/>
  <c r="G66" i="5" a="1"/>
  <c r="G66" i="5" s="1"/>
  <c r="I65" i="5" a="1"/>
  <c r="I65" i="5" s="1"/>
  <c r="H65" i="5" a="1"/>
  <c r="H65" i="5" s="1"/>
  <c r="G65" i="5" a="1"/>
  <c r="G65" i="5" s="1"/>
  <c r="I64" i="5" a="1"/>
  <c r="I64" i="5" s="1"/>
  <c r="H64" i="5" a="1"/>
  <c r="H64" i="5" s="1"/>
  <c r="G64" i="5" a="1"/>
  <c r="G64" i="5" s="1"/>
  <c r="I63" i="5" a="1"/>
  <c r="I63" i="5" s="1"/>
  <c r="H63" i="5" a="1"/>
  <c r="H63" i="5" s="1"/>
  <c r="G63" i="5" a="1"/>
  <c r="G63" i="5" s="1"/>
  <c r="I62" i="5" a="1"/>
  <c r="I62" i="5" s="1"/>
  <c r="H62" i="5" a="1"/>
  <c r="H62" i="5" s="1"/>
  <c r="G62" i="5" a="1"/>
  <c r="G62" i="5" s="1"/>
  <c r="I61" i="5" a="1"/>
  <c r="I61" i="5" s="1"/>
  <c r="H61" i="5" a="1"/>
  <c r="H61" i="5" s="1"/>
  <c r="G61" i="5" a="1"/>
  <c r="G61" i="5" s="1"/>
  <c r="I60" i="5" a="1"/>
  <c r="I60" i="5" s="1"/>
  <c r="H60" i="5" a="1"/>
  <c r="H60" i="5" s="1"/>
  <c r="G60" i="5" a="1"/>
  <c r="G60" i="5" s="1"/>
  <c r="I59" i="5" a="1"/>
  <c r="I59" i="5" s="1"/>
  <c r="H59" i="5" a="1"/>
  <c r="H59" i="5" s="1"/>
  <c r="G59" i="5" a="1"/>
  <c r="G59" i="5" s="1"/>
  <c r="I58" i="5" a="1"/>
  <c r="I58" i="5" s="1"/>
  <c r="H58" i="5" a="1"/>
  <c r="H58" i="5" s="1"/>
  <c r="G58" i="5" a="1"/>
  <c r="G58" i="5" s="1"/>
  <c r="I57" i="5" a="1"/>
  <c r="I57" i="5" s="1"/>
  <c r="H57" i="5" a="1"/>
  <c r="H57" i="5" s="1"/>
  <c r="G57" i="5" a="1"/>
  <c r="G57" i="5" s="1"/>
  <c r="I56" i="5" a="1"/>
  <c r="I56" i="5" s="1"/>
  <c r="H56" i="5" a="1"/>
  <c r="H56" i="5" s="1"/>
  <c r="G56" i="5" a="1"/>
  <c r="G56" i="5" s="1"/>
  <c r="I55" i="5" a="1"/>
  <c r="I55" i="5" s="1"/>
  <c r="H55" i="5" a="1"/>
  <c r="H55" i="5" s="1"/>
  <c r="G55" i="5" a="1"/>
  <c r="G55" i="5" s="1"/>
  <c r="I54" i="5" a="1"/>
  <c r="I54" i="5" s="1"/>
  <c r="H54" i="5" a="1"/>
  <c r="H54" i="5" s="1"/>
  <c r="G54" i="5" a="1"/>
  <c r="G54" i="5" s="1"/>
  <c r="I53" i="5" a="1"/>
  <c r="I53" i="5" s="1"/>
  <c r="H53" i="5" a="1"/>
  <c r="H53" i="5" s="1"/>
  <c r="G53" i="5" a="1"/>
  <c r="G53" i="5" s="1"/>
  <c r="I52" i="5" a="1"/>
  <c r="I52" i="5" s="1"/>
  <c r="H52" i="5" a="1"/>
  <c r="H52" i="5" s="1"/>
  <c r="G52" i="5" a="1"/>
  <c r="G52" i="5" s="1"/>
  <c r="I51" i="5" a="1"/>
  <c r="I51" i="5" s="1"/>
  <c r="H51" i="5" a="1"/>
  <c r="H51" i="5" s="1"/>
  <c r="G51" i="5" a="1"/>
  <c r="G51" i="5" s="1"/>
  <c r="I50" i="5" a="1"/>
  <c r="I50" i="5" s="1"/>
  <c r="H50" i="5" a="1"/>
  <c r="H50" i="5" s="1"/>
  <c r="G50" i="5" a="1"/>
  <c r="G50" i="5" s="1"/>
  <c r="I49" i="5" a="1"/>
  <c r="I49" i="5" s="1"/>
  <c r="H49" i="5" a="1"/>
  <c r="H49" i="5" s="1"/>
  <c r="G49" i="5" a="1"/>
  <c r="G49" i="5" s="1"/>
  <c r="I48" i="5" a="1"/>
  <c r="I48" i="5" s="1"/>
  <c r="H48" i="5" a="1"/>
  <c r="H48" i="5" s="1"/>
  <c r="G48" i="5" a="1"/>
  <c r="G48" i="5" s="1"/>
  <c r="I47" i="5" a="1"/>
  <c r="I47" i="5" s="1"/>
  <c r="H47" i="5" a="1"/>
  <c r="H47" i="5" s="1"/>
  <c r="G47" i="5" a="1"/>
  <c r="G47" i="5" s="1"/>
  <c r="I46" i="5" a="1"/>
  <c r="I46" i="5" s="1"/>
  <c r="H46" i="5" a="1"/>
  <c r="H46" i="5" s="1"/>
  <c r="G46" i="5" a="1"/>
  <c r="G46" i="5" s="1"/>
  <c r="I45" i="5" a="1"/>
  <c r="I45" i="5" s="1"/>
  <c r="H45" i="5" a="1"/>
  <c r="H45" i="5" s="1"/>
  <c r="G45" i="5" a="1"/>
  <c r="G45" i="5" s="1"/>
  <c r="I44" i="5" a="1"/>
  <c r="I44" i="5" s="1"/>
  <c r="H44" i="5" a="1"/>
  <c r="H44" i="5" s="1"/>
  <c r="G44" i="5" a="1"/>
  <c r="G44" i="5" s="1"/>
  <c r="I43" i="5" a="1"/>
  <c r="I43" i="5" s="1"/>
  <c r="H43" i="5" a="1"/>
  <c r="H43" i="5" s="1"/>
  <c r="G43" i="5" a="1"/>
  <c r="G43" i="5" s="1"/>
  <c r="I42" i="5" a="1"/>
  <c r="I42" i="5" s="1"/>
  <c r="H42" i="5" a="1"/>
  <c r="H42" i="5" s="1"/>
  <c r="G42" i="5" a="1"/>
  <c r="G42" i="5" s="1"/>
  <c r="I41" i="5" a="1"/>
  <c r="I41" i="5" s="1"/>
  <c r="H41" i="5" a="1"/>
  <c r="H41" i="5" s="1"/>
  <c r="G41" i="5" a="1"/>
  <c r="G41" i="5" s="1"/>
  <c r="I40" i="5" a="1"/>
  <c r="I40" i="5" s="1"/>
  <c r="H40" i="5" a="1"/>
  <c r="H40" i="5" s="1"/>
  <c r="G40" i="5" a="1"/>
  <c r="G40" i="5" s="1"/>
  <c r="I39" i="5" a="1"/>
  <c r="I39" i="5" s="1"/>
  <c r="H39" i="5" a="1"/>
  <c r="H39" i="5" s="1"/>
  <c r="G39" i="5" a="1"/>
  <c r="G39" i="5" s="1"/>
  <c r="I38" i="5" a="1"/>
  <c r="I38" i="5" s="1"/>
  <c r="H38" i="5" a="1"/>
  <c r="H38" i="5" s="1"/>
  <c r="G38" i="5" a="1"/>
  <c r="G38" i="5" s="1"/>
  <c r="I37" i="5" a="1"/>
  <c r="I37" i="5" s="1"/>
  <c r="H37" i="5" a="1"/>
  <c r="H37" i="5" s="1"/>
  <c r="G37" i="5" a="1"/>
  <c r="G37" i="5" s="1"/>
  <c r="I36" i="5" a="1"/>
  <c r="I36" i="5" s="1"/>
  <c r="H36" i="5" a="1"/>
  <c r="H36" i="5" s="1"/>
  <c r="G36" i="5" a="1"/>
  <c r="G36" i="5" s="1"/>
  <c r="I35" i="5" a="1"/>
  <c r="I35" i="5" s="1"/>
  <c r="H35" i="5" a="1"/>
  <c r="H35" i="5" s="1"/>
  <c r="G35" i="5" a="1"/>
  <c r="G35" i="5" s="1"/>
  <c r="I34" i="5" a="1"/>
  <c r="I34" i="5" s="1"/>
  <c r="H34" i="5" a="1"/>
  <c r="H34" i="5" s="1"/>
  <c r="G34" i="5" a="1"/>
  <c r="G34" i="5" s="1"/>
  <c r="I33" i="5" a="1"/>
  <c r="I33" i="5" s="1"/>
  <c r="H33" i="5" a="1"/>
  <c r="H33" i="5" s="1"/>
  <c r="G33" i="5" a="1"/>
  <c r="G33" i="5" s="1"/>
  <c r="I32" i="5" a="1"/>
  <c r="I32" i="5" s="1"/>
  <c r="H32" i="5" a="1"/>
  <c r="H32" i="5" s="1"/>
  <c r="G32" i="5" a="1"/>
  <c r="G32" i="5" s="1"/>
  <c r="I31" i="5" a="1"/>
  <c r="I31" i="5" s="1"/>
  <c r="H31" i="5" a="1"/>
  <c r="H31" i="5" s="1"/>
  <c r="G31" i="5" a="1"/>
  <c r="G31" i="5" s="1"/>
  <c r="I30" i="5" a="1"/>
  <c r="I30" i="5" s="1"/>
  <c r="H30" i="5" a="1"/>
  <c r="H30" i="5" s="1"/>
  <c r="G30" i="5" a="1"/>
  <c r="G30" i="5" s="1"/>
  <c r="I29" i="5" a="1"/>
  <c r="I29" i="5" s="1"/>
  <c r="H29" i="5" a="1"/>
  <c r="H29" i="5" s="1"/>
  <c r="G29" i="5" a="1"/>
  <c r="G29" i="5" s="1"/>
  <c r="I28" i="5" a="1"/>
  <c r="I28" i="5" s="1"/>
  <c r="H28" i="5" a="1"/>
  <c r="H28" i="5" s="1"/>
  <c r="G28" i="5" a="1"/>
  <c r="G28" i="5" s="1"/>
  <c r="I27" i="5" a="1"/>
  <c r="I27" i="5" s="1"/>
  <c r="H27" i="5" a="1"/>
  <c r="H27" i="5" s="1"/>
  <c r="G27" i="5" a="1"/>
  <c r="G27" i="5" s="1"/>
  <c r="I26" i="5" a="1"/>
  <c r="I26" i="5" s="1"/>
  <c r="H26" i="5" a="1"/>
  <c r="H26" i="5" s="1"/>
  <c r="G26" i="5" a="1"/>
  <c r="G26" i="5" s="1"/>
  <c r="I25" i="5" a="1"/>
  <c r="I25" i="5" s="1"/>
  <c r="H25" i="5" a="1"/>
  <c r="H25" i="5" s="1"/>
  <c r="G25" i="5" a="1"/>
  <c r="G25" i="5" s="1"/>
  <c r="I24" i="5" a="1"/>
  <c r="I24" i="5" s="1"/>
  <c r="H24" i="5" a="1"/>
  <c r="H24" i="5" s="1"/>
  <c r="G24" i="5" a="1"/>
  <c r="G24" i="5" s="1"/>
  <c r="I23" i="5" a="1"/>
  <c r="I23" i="5" s="1"/>
  <c r="H23" i="5" a="1"/>
  <c r="H23" i="5" s="1"/>
  <c r="G23" i="5" a="1"/>
  <c r="G23" i="5" s="1"/>
  <c r="I22" i="5" a="1"/>
  <c r="I22" i="5" s="1"/>
  <c r="H22" i="5" a="1"/>
  <c r="H22" i="5" s="1"/>
  <c r="G22" i="5" a="1"/>
  <c r="G22" i="5" s="1"/>
  <c r="I21" i="5" a="1"/>
  <c r="I21" i="5" s="1"/>
  <c r="H21" i="5" a="1"/>
  <c r="H21" i="5" s="1"/>
  <c r="G21" i="5" a="1"/>
  <c r="G21" i="5" s="1"/>
  <c r="I20" i="5" a="1"/>
  <c r="I20" i="5" s="1"/>
  <c r="H20" i="5" a="1"/>
  <c r="H20" i="5" s="1"/>
  <c r="G20" i="5" a="1"/>
  <c r="G20" i="5" s="1"/>
  <c r="I19" i="5" a="1"/>
  <c r="I19" i="5" s="1"/>
  <c r="H19" i="5" a="1"/>
  <c r="H19" i="5" s="1"/>
  <c r="G19" i="5" a="1"/>
  <c r="G19" i="5" s="1"/>
  <c r="I18" i="5" a="1"/>
  <c r="I18" i="5" s="1"/>
  <c r="H18" i="5" a="1"/>
  <c r="H18" i="5" s="1"/>
  <c r="G18" i="5" a="1"/>
  <c r="G18" i="5" s="1"/>
  <c r="I17" i="5" a="1"/>
  <c r="I17" i="5" s="1"/>
  <c r="H17" i="5" a="1"/>
  <c r="H17" i="5" s="1"/>
  <c r="G17" i="5" a="1"/>
  <c r="G17" i="5" s="1"/>
  <c r="I16" i="5" a="1"/>
  <c r="I16" i="5" s="1"/>
  <c r="H16" i="5" a="1"/>
  <c r="H16" i="5" s="1"/>
  <c r="G16" i="5" a="1"/>
  <c r="G16" i="5" s="1"/>
  <c r="I15" i="5" a="1"/>
  <c r="I15" i="5" s="1"/>
  <c r="H15" i="5" a="1"/>
  <c r="H15" i="5" s="1"/>
  <c r="G15" i="5" a="1"/>
  <c r="G15" i="5" s="1"/>
  <c r="I14" i="5" a="1"/>
  <c r="I14" i="5" s="1"/>
  <c r="H14" i="5" a="1"/>
  <c r="H14" i="5" s="1"/>
  <c r="G14" i="5" a="1"/>
  <c r="G14" i="5" s="1"/>
  <c r="I13" i="5" a="1"/>
  <c r="I13" i="5" s="1"/>
  <c r="H13" i="5" a="1"/>
  <c r="H13" i="5" s="1"/>
  <c r="G13" i="5" a="1"/>
  <c r="G13" i="5" s="1"/>
  <c r="I12" i="5" a="1"/>
  <c r="I12" i="5" s="1"/>
  <c r="H12" i="5" a="1"/>
  <c r="H12" i="5" s="1"/>
  <c r="G12" i="5" a="1"/>
  <c r="G12" i="5" s="1"/>
  <c r="I11" i="5" a="1"/>
  <c r="I11" i="5" s="1"/>
  <c r="H11" i="5" a="1"/>
  <c r="H11" i="5" s="1"/>
  <c r="G11" i="5" a="1"/>
  <c r="G11" i="5" s="1"/>
  <c r="I10" i="5" a="1"/>
  <c r="I10" i="5" s="1"/>
  <c r="H10" i="5" a="1"/>
  <c r="H10" i="5" s="1"/>
  <c r="G10" i="5" a="1"/>
  <c r="G10" i="5" s="1"/>
  <c r="I9" i="5" a="1"/>
  <c r="I9" i="5" s="1"/>
  <c r="H9" i="5" a="1"/>
  <c r="H9" i="5" s="1"/>
  <c r="G9" i="5" a="1"/>
  <c r="G9" i="5" s="1"/>
  <c r="I8" i="5" a="1"/>
  <c r="I8" i="5" s="1"/>
  <c r="H8" i="5" a="1"/>
  <c r="H8" i="5" s="1"/>
  <c r="G8" i="5" a="1"/>
  <c r="G8" i="5" s="1"/>
  <c r="I7" i="5" a="1"/>
  <c r="I7" i="5" s="1"/>
  <c r="H7" i="5" a="1"/>
  <c r="H7" i="5" s="1"/>
  <c r="G7" i="5" a="1"/>
  <c r="G7" i="5" s="1"/>
  <c r="I6" i="5" a="1"/>
  <c r="I6" i="5" s="1"/>
  <c r="H6" i="5" a="1"/>
  <c r="H6" i="5" s="1"/>
  <c r="G6" i="5" a="1"/>
  <c r="G6" i="5" s="1"/>
  <c r="I5" i="5" a="1"/>
  <c r="I5" i="5" s="1"/>
  <c r="H5" i="5" a="1"/>
  <c r="H5" i="5" s="1"/>
  <c r="G5" i="5" a="1"/>
  <c r="G5" i="5" s="1"/>
  <c r="I4" i="5" a="1"/>
  <c r="I4" i="5" s="1"/>
  <c r="H4" i="5" a="1"/>
  <c r="H4" i="5" s="1"/>
  <c r="G4" i="5" a="1"/>
  <c r="G4" i="5" s="1"/>
  <c r="S7" i="2" l="1" a="1"/>
  <c r="S7" i="2" s="1"/>
  <c r="S8" i="2" a="1"/>
  <c r="S8" i="2"/>
  <c r="S9" i="2" a="1"/>
  <c r="S9" i="2" s="1"/>
  <c r="S10" i="2" a="1"/>
  <c r="S10" i="2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/>
  <c r="S17" i="2" a="1"/>
  <c r="S17" i="2" s="1"/>
  <c r="S18" i="2" a="1"/>
  <c r="S18" i="2" s="1"/>
  <c r="S19" i="2" a="1"/>
  <c r="S19" i="2" s="1"/>
  <c r="S20" i="2" a="1"/>
  <c r="S20" i="2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/>
  <c r="S27" i="2" a="1"/>
  <c r="S27" i="2" s="1"/>
  <c r="S28" i="2" a="1"/>
  <c r="S28" i="2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/>
  <c r="S37" i="2" a="1"/>
  <c r="S37" i="2" s="1"/>
  <c r="S38" i="2" a="1"/>
  <c r="S38" i="2"/>
  <c r="S39" i="2" a="1"/>
  <c r="S39" i="2" s="1"/>
  <c r="S40" i="2" a="1"/>
  <c r="S40" i="2" s="1"/>
  <c r="S41" i="2" a="1"/>
  <c r="S41" i="2" s="1"/>
  <c r="S42" i="2" a="1"/>
  <c r="S42" i="2"/>
  <c r="S43" i="2" a="1"/>
  <c r="S43" i="2" s="1"/>
  <c r="S44" i="2" a="1"/>
  <c r="S44" i="2"/>
  <c r="S45" i="2" a="1"/>
  <c r="S45" i="2" s="1"/>
  <c r="S46" i="2" a="1"/>
  <c r="S46" i="2"/>
  <c r="S47" i="2" a="1"/>
  <c r="S47" i="2" s="1"/>
  <c r="S48" i="2" a="1"/>
  <c r="S48" i="2" s="1"/>
  <c r="S49" i="2" a="1"/>
  <c r="S49" i="2" s="1"/>
  <c r="S50" i="2" a="1"/>
  <c r="S50" i="2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4" i="2" a="1"/>
  <c r="S4" i="2" s="1"/>
  <c r="S5" i="2" a="1"/>
  <c r="S5" i="2" s="1"/>
  <c r="S6" i="2" a="1"/>
  <c r="S6" i="2" s="1"/>
  <c r="S3" i="2" a="1"/>
  <c r="S3" i="2" s="1"/>
  <c r="F2" i="4"/>
  <c r="E2" i="4" s="1"/>
  <c r="F3" i="4"/>
  <c r="E3" i="4" s="1"/>
  <c r="F4" i="4"/>
  <c r="E4" i="4" s="1"/>
  <c r="E5" i="4"/>
  <c r="E111" i="2" l="1"/>
  <c r="F6" i="2" s="1" a="1"/>
  <c r="F6" i="2" s="1"/>
  <c r="O2" i="2" a="1"/>
  <c r="F98" i="2" l="1" a="1"/>
  <c r="F98" i="2" s="1"/>
  <c r="F82" i="2" a="1"/>
  <c r="F82" i="2" s="1"/>
  <c r="F7" i="2" a="1"/>
  <c r="F7" i="2" s="1"/>
  <c r="O2" i="2"/>
  <c r="P2" i="2" s="1" a="1"/>
  <c r="P2" i="2" s="1"/>
  <c r="O6" i="2"/>
  <c r="P6" i="2" s="1" a="1"/>
  <c r="P6" i="2" s="1"/>
  <c r="O10" i="2"/>
  <c r="P10" i="2" s="1" a="1"/>
  <c r="P10" i="2" s="1"/>
  <c r="O14" i="2"/>
  <c r="P14" i="2" s="1" a="1"/>
  <c r="P14" i="2" s="1"/>
  <c r="O18" i="2"/>
  <c r="P18" i="2" s="1" a="1"/>
  <c r="P18" i="2" s="1"/>
  <c r="O22" i="2"/>
  <c r="P22" i="2" s="1" a="1"/>
  <c r="P22" i="2" s="1"/>
  <c r="O26" i="2"/>
  <c r="P26" i="2" s="1" a="1"/>
  <c r="P26" i="2" s="1"/>
  <c r="O30" i="2"/>
  <c r="P30" i="2" s="1" a="1"/>
  <c r="P30" i="2" s="1"/>
  <c r="O34" i="2"/>
  <c r="P34" i="2" s="1" a="1"/>
  <c r="P34" i="2" s="1"/>
  <c r="O38" i="2"/>
  <c r="P38" i="2" s="1" a="1"/>
  <c r="P38" i="2" s="1"/>
  <c r="O42" i="2"/>
  <c r="P42" i="2" s="1" a="1"/>
  <c r="P42" i="2" s="1"/>
  <c r="O46" i="2"/>
  <c r="P46" i="2" s="1" a="1"/>
  <c r="P46" i="2" s="1"/>
  <c r="O50" i="2"/>
  <c r="P50" i="2" s="1" a="1"/>
  <c r="P50" i="2" s="1"/>
  <c r="O54" i="2"/>
  <c r="P54" i="2" s="1" a="1"/>
  <c r="P54" i="2" s="1"/>
  <c r="O58" i="2"/>
  <c r="P58" i="2" s="1" a="1"/>
  <c r="P58" i="2" s="1"/>
  <c r="O62" i="2"/>
  <c r="P62" i="2" s="1" a="1"/>
  <c r="P62" i="2" s="1"/>
  <c r="O66" i="2"/>
  <c r="P66" i="2" s="1" a="1"/>
  <c r="P66" i="2" s="1"/>
  <c r="O70" i="2"/>
  <c r="P70" i="2" s="1" a="1"/>
  <c r="P70" i="2" s="1"/>
  <c r="O74" i="2"/>
  <c r="P74" i="2" s="1" a="1"/>
  <c r="P74" i="2" s="1"/>
  <c r="O78" i="2"/>
  <c r="P78" i="2" s="1" a="1"/>
  <c r="P78" i="2" s="1"/>
  <c r="O82" i="2"/>
  <c r="P82" i="2" s="1" a="1"/>
  <c r="P82" i="2" s="1"/>
  <c r="O86" i="2"/>
  <c r="P86" i="2" s="1" a="1"/>
  <c r="P86" i="2" s="1"/>
  <c r="O90" i="2"/>
  <c r="P90" i="2" s="1" a="1"/>
  <c r="P90" i="2" s="1"/>
  <c r="O94" i="2"/>
  <c r="P94" i="2" s="1" a="1"/>
  <c r="P94" i="2" s="1"/>
  <c r="O98" i="2"/>
  <c r="P98" i="2" s="1" a="1"/>
  <c r="P98" i="2" s="1"/>
  <c r="O102" i="2"/>
  <c r="P102" i="2" s="1" a="1"/>
  <c r="P102" i="2" s="1"/>
  <c r="O106" i="2"/>
  <c r="P106" i="2" s="1" a="1"/>
  <c r="P106" i="2" s="1"/>
  <c r="O41" i="2"/>
  <c r="P41" i="2" s="1" a="1"/>
  <c r="P41" i="2" s="1"/>
  <c r="O57" i="2"/>
  <c r="P57" i="2" s="1" a="1"/>
  <c r="P57" i="2" s="1"/>
  <c r="O65" i="2"/>
  <c r="P65" i="2" s="1" a="1"/>
  <c r="P65" i="2" s="1"/>
  <c r="O77" i="2"/>
  <c r="P77" i="2" s="1" a="1"/>
  <c r="P77" i="2" s="1"/>
  <c r="O89" i="2"/>
  <c r="P89" i="2" s="1" a="1"/>
  <c r="P89" i="2" s="1"/>
  <c r="O101" i="2"/>
  <c r="P101" i="2" s="1" a="1"/>
  <c r="P101" i="2" s="1"/>
  <c r="O109" i="2"/>
  <c r="P109" i="2" s="1" a="1"/>
  <c r="P109" i="2" s="1"/>
  <c r="O3" i="2"/>
  <c r="P3" i="2" s="1" a="1"/>
  <c r="P3" i="2" s="1"/>
  <c r="O7" i="2"/>
  <c r="P7" i="2" s="1" a="1"/>
  <c r="P7" i="2" s="1"/>
  <c r="O11" i="2"/>
  <c r="P11" i="2" s="1" a="1"/>
  <c r="P11" i="2" s="1"/>
  <c r="O15" i="2"/>
  <c r="P15" i="2" s="1" a="1"/>
  <c r="P15" i="2" s="1"/>
  <c r="O19" i="2"/>
  <c r="P19" i="2" s="1" a="1"/>
  <c r="P19" i="2" s="1"/>
  <c r="O23" i="2"/>
  <c r="P23" i="2" s="1" a="1"/>
  <c r="P23" i="2" s="1"/>
  <c r="O27" i="2"/>
  <c r="P27" i="2" s="1" a="1"/>
  <c r="P27" i="2" s="1"/>
  <c r="O31" i="2"/>
  <c r="P31" i="2" s="1" a="1"/>
  <c r="P31" i="2" s="1"/>
  <c r="O35" i="2"/>
  <c r="P35" i="2" s="1" a="1"/>
  <c r="P35" i="2" s="1"/>
  <c r="O39" i="2"/>
  <c r="P39" i="2" s="1" a="1"/>
  <c r="P39" i="2" s="1"/>
  <c r="O43" i="2"/>
  <c r="P43" i="2" s="1" a="1"/>
  <c r="P43" i="2" s="1"/>
  <c r="O47" i="2"/>
  <c r="P47" i="2" s="1" a="1"/>
  <c r="P47" i="2" s="1"/>
  <c r="O51" i="2"/>
  <c r="P51" i="2" s="1" a="1"/>
  <c r="P51" i="2" s="1"/>
  <c r="O55" i="2"/>
  <c r="P55" i="2" s="1" a="1"/>
  <c r="P55" i="2" s="1"/>
  <c r="O59" i="2"/>
  <c r="P59" i="2" s="1" a="1"/>
  <c r="P59" i="2" s="1"/>
  <c r="O63" i="2"/>
  <c r="P63" i="2" s="1" a="1"/>
  <c r="P63" i="2" s="1"/>
  <c r="O67" i="2"/>
  <c r="P67" i="2" s="1" a="1"/>
  <c r="P67" i="2" s="1"/>
  <c r="O71" i="2"/>
  <c r="P71" i="2" s="1" a="1"/>
  <c r="P71" i="2" s="1"/>
  <c r="O75" i="2"/>
  <c r="P75" i="2" s="1" a="1"/>
  <c r="P75" i="2" s="1"/>
  <c r="O79" i="2"/>
  <c r="P79" i="2" s="1" a="1"/>
  <c r="P79" i="2" s="1"/>
  <c r="O83" i="2"/>
  <c r="P83" i="2" s="1" a="1"/>
  <c r="P83" i="2" s="1"/>
  <c r="O87" i="2"/>
  <c r="P87" i="2" s="1" a="1"/>
  <c r="P87" i="2" s="1"/>
  <c r="O91" i="2"/>
  <c r="P91" i="2" s="1" a="1"/>
  <c r="P91" i="2" s="1"/>
  <c r="O95" i="2"/>
  <c r="P95" i="2" s="1" a="1"/>
  <c r="P95" i="2" s="1"/>
  <c r="O99" i="2"/>
  <c r="P99" i="2" s="1" a="1"/>
  <c r="P99" i="2" s="1"/>
  <c r="O103" i="2"/>
  <c r="P103" i="2" s="1" a="1"/>
  <c r="P103" i="2" s="1"/>
  <c r="O107" i="2"/>
  <c r="P107" i="2" s="1" a="1"/>
  <c r="P107" i="2" s="1"/>
  <c r="O4" i="2"/>
  <c r="P4" i="2" s="1" a="1"/>
  <c r="P4" i="2" s="1"/>
  <c r="O8" i="2"/>
  <c r="P8" i="2" s="1" a="1"/>
  <c r="P8" i="2" s="1"/>
  <c r="O12" i="2"/>
  <c r="P12" i="2" s="1" a="1"/>
  <c r="P12" i="2" s="1"/>
  <c r="O16" i="2"/>
  <c r="P16" i="2" s="1" a="1"/>
  <c r="P16" i="2" s="1"/>
  <c r="O20" i="2"/>
  <c r="P20" i="2" s="1" a="1"/>
  <c r="P20" i="2" s="1"/>
  <c r="O24" i="2"/>
  <c r="P24" i="2" s="1" a="1"/>
  <c r="P24" i="2" s="1"/>
  <c r="O28" i="2"/>
  <c r="P28" i="2" s="1" a="1"/>
  <c r="P28" i="2" s="1"/>
  <c r="O32" i="2"/>
  <c r="P32" i="2" s="1" a="1"/>
  <c r="P32" i="2" s="1"/>
  <c r="O36" i="2"/>
  <c r="P36" i="2" s="1" a="1"/>
  <c r="P36" i="2" s="1"/>
  <c r="O40" i="2"/>
  <c r="P40" i="2" s="1" a="1"/>
  <c r="P40" i="2" s="1"/>
  <c r="O44" i="2"/>
  <c r="P44" i="2" s="1" a="1"/>
  <c r="P44" i="2" s="1"/>
  <c r="O48" i="2"/>
  <c r="P48" i="2" s="1" a="1"/>
  <c r="P48" i="2" s="1"/>
  <c r="O52" i="2"/>
  <c r="P52" i="2" s="1" a="1"/>
  <c r="P52" i="2" s="1"/>
  <c r="O56" i="2"/>
  <c r="P56" i="2" s="1" a="1"/>
  <c r="P56" i="2" s="1"/>
  <c r="O60" i="2"/>
  <c r="P60" i="2" s="1" a="1"/>
  <c r="P60" i="2" s="1"/>
  <c r="O64" i="2"/>
  <c r="P64" i="2" s="1" a="1"/>
  <c r="P64" i="2" s="1"/>
  <c r="O68" i="2"/>
  <c r="P68" i="2" s="1" a="1"/>
  <c r="P68" i="2" s="1"/>
  <c r="O72" i="2"/>
  <c r="P72" i="2" s="1" a="1"/>
  <c r="P72" i="2" s="1"/>
  <c r="O76" i="2"/>
  <c r="P76" i="2" s="1" a="1"/>
  <c r="P76" i="2" s="1"/>
  <c r="O80" i="2"/>
  <c r="P80" i="2" s="1" a="1"/>
  <c r="P80" i="2" s="1"/>
  <c r="O84" i="2"/>
  <c r="P84" i="2" s="1" a="1"/>
  <c r="P84" i="2" s="1"/>
  <c r="O88" i="2"/>
  <c r="P88" i="2" s="1" a="1"/>
  <c r="P88" i="2" s="1"/>
  <c r="O92" i="2"/>
  <c r="P92" i="2" s="1" a="1"/>
  <c r="P92" i="2" s="1"/>
  <c r="O96" i="2"/>
  <c r="P96" i="2" s="1" a="1"/>
  <c r="P96" i="2" s="1"/>
  <c r="O100" i="2"/>
  <c r="P100" i="2" s="1" a="1"/>
  <c r="P100" i="2" s="1"/>
  <c r="O104" i="2"/>
  <c r="P104" i="2" s="1" a="1"/>
  <c r="P104" i="2" s="1"/>
  <c r="O108" i="2"/>
  <c r="P108" i="2" s="1" a="1"/>
  <c r="P108" i="2" s="1"/>
  <c r="O5" i="2"/>
  <c r="P5" i="2" s="1" a="1"/>
  <c r="P5" i="2" s="1"/>
  <c r="O9" i="2"/>
  <c r="P9" i="2" s="1" a="1"/>
  <c r="P9" i="2" s="1"/>
  <c r="O13" i="2"/>
  <c r="P13" i="2" s="1" a="1"/>
  <c r="P13" i="2" s="1"/>
  <c r="O17" i="2"/>
  <c r="P17" i="2" s="1" a="1"/>
  <c r="P17" i="2" s="1"/>
  <c r="O21" i="2"/>
  <c r="P21" i="2" s="1" a="1"/>
  <c r="P21" i="2" s="1"/>
  <c r="O25" i="2"/>
  <c r="P25" i="2" s="1" a="1"/>
  <c r="P25" i="2" s="1"/>
  <c r="O29" i="2"/>
  <c r="P29" i="2" s="1" a="1"/>
  <c r="P29" i="2" s="1"/>
  <c r="O33" i="2"/>
  <c r="P33" i="2" s="1" a="1"/>
  <c r="P33" i="2" s="1"/>
  <c r="O37" i="2"/>
  <c r="P37" i="2" s="1" a="1"/>
  <c r="P37" i="2" s="1"/>
  <c r="O45" i="2"/>
  <c r="P45" i="2" s="1" a="1"/>
  <c r="P45" i="2" s="1"/>
  <c r="O49" i="2"/>
  <c r="P49" i="2" s="1" a="1"/>
  <c r="P49" i="2" s="1"/>
  <c r="O53" i="2"/>
  <c r="P53" i="2" s="1" a="1"/>
  <c r="P53" i="2" s="1"/>
  <c r="O61" i="2"/>
  <c r="P61" i="2" s="1" a="1"/>
  <c r="P61" i="2" s="1"/>
  <c r="O69" i="2"/>
  <c r="P69" i="2" s="1" a="1"/>
  <c r="P69" i="2" s="1"/>
  <c r="O73" i="2"/>
  <c r="P73" i="2" s="1" a="1"/>
  <c r="P73" i="2" s="1"/>
  <c r="O81" i="2"/>
  <c r="P81" i="2" s="1" a="1"/>
  <c r="P81" i="2" s="1"/>
  <c r="O85" i="2"/>
  <c r="P85" i="2" s="1" a="1"/>
  <c r="P85" i="2" s="1"/>
  <c r="O93" i="2"/>
  <c r="P93" i="2" s="1" a="1"/>
  <c r="P93" i="2" s="1"/>
  <c r="O97" i="2"/>
  <c r="P97" i="2" s="1" a="1"/>
  <c r="P97" i="2" s="1"/>
  <c r="O105" i="2"/>
  <c r="P105" i="2" s="1" a="1"/>
  <c r="P105" i="2" s="1"/>
  <c r="F95" i="2" a="1"/>
  <c r="F95" i="2" s="1"/>
  <c r="F106" i="2" a="1"/>
  <c r="F106" i="2" s="1"/>
  <c r="F90" i="2" a="1"/>
  <c r="F90" i="2" s="1"/>
  <c r="F103" i="2" a="1"/>
  <c r="F103" i="2" s="1"/>
  <c r="F87" i="2" a="1"/>
  <c r="F87" i="2" s="1"/>
  <c r="F79" i="2" a="1"/>
  <c r="F79" i="2" s="1"/>
  <c r="F105" i="2" a="1"/>
  <c r="F105" i="2" s="1"/>
  <c r="F97" i="2" a="1"/>
  <c r="F97" i="2" s="1"/>
  <c r="F89" i="2" a="1"/>
  <c r="F89" i="2" s="1"/>
  <c r="F84" i="2" a="1"/>
  <c r="F84" i="2" s="1"/>
  <c r="F73" i="2" a="1"/>
  <c r="F73" i="2" s="1"/>
  <c r="F68" i="2" a="1"/>
  <c r="F68" i="2" s="1"/>
  <c r="F57" i="2" a="1"/>
  <c r="F57" i="2" s="1"/>
  <c r="F49" i="2" a="1"/>
  <c r="F49" i="2" s="1"/>
  <c r="F41" i="2" a="1"/>
  <c r="F41" i="2" s="1"/>
  <c r="F36" i="2" a="1"/>
  <c r="F36" i="2" s="1"/>
  <c r="F25" i="2" a="1"/>
  <c r="F25" i="2" s="1"/>
  <c r="F17" i="2" a="1"/>
  <c r="F17" i="2" s="1"/>
  <c r="F12" i="2" a="1"/>
  <c r="F12" i="2" s="1"/>
  <c r="F2" i="2" a="1"/>
  <c r="F2" i="2" s="1"/>
  <c r="F102" i="2" a="1"/>
  <c r="F102" i="2" s="1"/>
  <c r="F94" i="2" a="1"/>
  <c r="F94" i="2" s="1"/>
  <c r="F109" i="2" a="1"/>
  <c r="F109" i="2" s="1"/>
  <c r="F104" i="2" a="1"/>
  <c r="F104" i="2" s="1"/>
  <c r="F101" i="2" a="1"/>
  <c r="F101" i="2" s="1"/>
  <c r="F96" i="2" a="1"/>
  <c r="F96" i="2" s="1"/>
  <c r="F93" i="2" a="1"/>
  <c r="F93" i="2" s="1"/>
  <c r="F88" i="2" a="1"/>
  <c r="F88" i="2" s="1"/>
  <c r="F85" i="2" a="1"/>
  <c r="F85" i="2" s="1"/>
  <c r="F80" i="2" a="1"/>
  <c r="F80" i="2" s="1"/>
  <c r="F77" i="2" a="1"/>
  <c r="F77" i="2" s="1"/>
  <c r="F72" i="2" a="1"/>
  <c r="F72" i="2" s="1"/>
  <c r="F69" i="2" a="1"/>
  <c r="F69" i="2" s="1"/>
  <c r="F64" i="2" a="1"/>
  <c r="F64" i="2" s="1"/>
  <c r="F61" i="2" a="1"/>
  <c r="F61" i="2" s="1"/>
  <c r="F56" i="2" a="1"/>
  <c r="F56" i="2" s="1"/>
  <c r="F53" i="2" a="1"/>
  <c r="F53" i="2" s="1"/>
  <c r="F48" i="2" a="1"/>
  <c r="F48" i="2" s="1"/>
  <c r="F45" i="2" a="1"/>
  <c r="F45" i="2" s="1"/>
  <c r="F40" i="2" a="1"/>
  <c r="F40" i="2" s="1"/>
  <c r="F37" i="2" a="1"/>
  <c r="F37" i="2" s="1"/>
  <c r="F32" i="2" a="1"/>
  <c r="F32" i="2" s="1"/>
  <c r="F29" i="2" a="1"/>
  <c r="F29" i="2" s="1"/>
  <c r="F24" i="2" a="1"/>
  <c r="F24" i="2" s="1"/>
  <c r="F21" i="2" a="1"/>
  <c r="F21" i="2" s="1"/>
  <c r="F16" i="2" a="1"/>
  <c r="F16" i="2" s="1"/>
  <c r="F13" i="2" a="1"/>
  <c r="F13" i="2" s="1"/>
  <c r="F8" i="2" a="1"/>
  <c r="F8" i="2" s="1"/>
  <c r="F5" i="2" a="1"/>
  <c r="F5" i="2" s="1"/>
  <c r="F3" i="2" a="1"/>
  <c r="F3" i="2" s="1"/>
  <c r="F4" i="2" a="1"/>
  <c r="F4" i="2" s="1"/>
  <c r="F74" i="2" a="1"/>
  <c r="F74" i="2" s="1"/>
  <c r="F71" i="2" a="1"/>
  <c r="F71" i="2" s="1"/>
  <c r="F66" i="2" a="1"/>
  <c r="F66" i="2" s="1"/>
  <c r="F63" i="2" a="1"/>
  <c r="F63" i="2" s="1"/>
  <c r="F58" i="2" a="1"/>
  <c r="F58" i="2" s="1"/>
  <c r="F55" i="2" a="1"/>
  <c r="F55" i="2" s="1"/>
  <c r="F50" i="2" a="1"/>
  <c r="F50" i="2" s="1"/>
  <c r="F47" i="2" a="1"/>
  <c r="F47" i="2" s="1"/>
  <c r="F42" i="2" a="1"/>
  <c r="F42" i="2" s="1"/>
  <c r="F39" i="2" a="1"/>
  <c r="F39" i="2" s="1"/>
  <c r="F34" i="2" a="1"/>
  <c r="F34" i="2" s="1"/>
  <c r="F31" i="2" a="1"/>
  <c r="F31" i="2" s="1"/>
  <c r="F26" i="2" a="1"/>
  <c r="F26" i="2" s="1"/>
  <c r="F23" i="2" a="1"/>
  <c r="F23" i="2" s="1"/>
  <c r="F18" i="2" a="1"/>
  <c r="F18" i="2" s="1"/>
  <c r="F15" i="2" a="1"/>
  <c r="F15" i="2" s="1"/>
  <c r="F10" i="2" a="1"/>
  <c r="F10" i="2" s="1"/>
  <c r="F108" i="2" a="1"/>
  <c r="F108" i="2" s="1"/>
  <c r="F100" i="2" a="1"/>
  <c r="F100" i="2" s="1"/>
  <c r="F92" i="2" a="1"/>
  <c r="F92" i="2" s="1"/>
  <c r="F81" i="2" a="1"/>
  <c r="F81" i="2" s="1"/>
  <c r="F76" i="2" a="1"/>
  <c r="F76" i="2" s="1"/>
  <c r="F65" i="2" a="1"/>
  <c r="F65" i="2" s="1"/>
  <c r="F60" i="2" a="1"/>
  <c r="F60" i="2" s="1"/>
  <c r="F52" i="2" a="1"/>
  <c r="F52" i="2" s="1"/>
  <c r="F44" i="2" a="1"/>
  <c r="F44" i="2" s="1"/>
  <c r="F33" i="2" a="1"/>
  <c r="F33" i="2" s="1"/>
  <c r="F28" i="2" a="1"/>
  <c r="F28" i="2" s="1"/>
  <c r="F20" i="2" a="1"/>
  <c r="F20" i="2" s="1"/>
  <c r="F9" i="2" a="1"/>
  <c r="F9" i="2" s="1"/>
  <c r="F107" i="2" a="1"/>
  <c r="F107" i="2" s="1"/>
  <c r="F99" i="2" a="1"/>
  <c r="F99" i="2" s="1"/>
  <c r="F91" i="2" a="1"/>
  <c r="F91" i="2" s="1"/>
  <c r="F86" i="2" a="1"/>
  <c r="F86" i="2" s="1"/>
  <c r="F83" i="2" a="1"/>
  <c r="F83" i="2" s="1"/>
  <c r="F78" i="2" a="1"/>
  <c r="F78" i="2" s="1"/>
  <c r="F75" i="2" a="1"/>
  <c r="F75" i="2" s="1"/>
  <c r="F70" i="2" a="1"/>
  <c r="F70" i="2" s="1"/>
  <c r="F67" i="2" a="1"/>
  <c r="F67" i="2" s="1"/>
  <c r="F62" i="2" a="1"/>
  <c r="F62" i="2" s="1"/>
  <c r="F59" i="2" a="1"/>
  <c r="F59" i="2" s="1"/>
  <c r="F54" i="2" a="1"/>
  <c r="F54" i="2" s="1"/>
  <c r="F51" i="2" a="1"/>
  <c r="F51" i="2" s="1"/>
  <c r="F46" i="2" a="1"/>
  <c r="F46" i="2" s="1"/>
  <c r="F43" i="2" a="1"/>
  <c r="F43" i="2" s="1"/>
  <c r="F38" i="2" a="1"/>
  <c r="F38" i="2" s="1"/>
  <c r="F35" i="2" a="1"/>
  <c r="F35" i="2" s="1"/>
  <c r="F30" i="2" a="1"/>
  <c r="F30" i="2" s="1"/>
  <c r="F27" i="2" a="1"/>
  <c r="F27" i="2" s="1"/>
  <c r="F22" i="2" a="1"/>
  <c r="F22" i="2" s="1"/>
  <c r="F19" i="2" a="1"/>
  <c r="F19" i="2" s="1"/>
  <c r="F14" i="2" a="1"/>
  <c r="F14" i="2" s="1"/>
  <c r="F11" i="2" a="1"/>
  <c r="F11" i="2" s="1"/>
  <c r="AP111" i="2" a="1"/>
  <c r="AP111" i="2" s="1"/>
  <c r="AO4" i="2" a="1"/>
  <c r="AO4" i="2" s="1"/>
  <c r="AO5" i="2" a="1"/>
  <c r="AO5" i="2" s="1"/>
  <c r="AO6" i="2" a="1"/>
  <c r="AO6" i="2" s="1"/>
  <c r="AO7" i="2" a="1"/>
  <c r="AO7" i="2" s="1"/>
  <c r="AO8" i="2" a="1"/>
  <c r="AO8" i="2" s="1"/>
  <c r="AO9" i="2" a="1"/>
  <c r="AO9" i="2" s="1"/>
  <c r="AO10" i="2" a="1"/>
  <c r="AO10" i="2" s="1"/>
  <c r="AO11" i="2" a="1"/>
  <c r="AO11" i="2" s="1"/>
  <c r="AO12" i="2" a="1"/>
  <c r="AO12" i="2" s="1"/>
  <c r="AO13" i="2" a="1"/>
  <c r="AO13" i="2" s="1"/>
  <c r="AO14" i="2" a="1"/>
  <c r="AO14" i="2" s="1"/>
  <c r="AO15" i="2" a="1"/>
  <c r="AO15" i="2" s="1"/>
  <c r="AO16" i="2" a="1"/>
  <c r="AO16" i="2" s="1"/>
  <c r="AO17" i="2" a="1"/>
  <c r="AO17" i="2" s="1"/>
  <c r="AO18" i="2" a="1"/>
  <c r="AO18" i="2" s="1"/>
  <c r="AO19" i="2" a="1"/>
  <c r="AO19" i="2" s="1"/>
  <c r="AO20" i="2" a="1"/>
  <c r="AO20" i="2" s="1"/>
  <c r="AO21" i="2" a="1"/>
  <c r="AO21" i="2" s="1"/>
  <c r="AO22" i="2" a="1"/>
  <c r="AO22" i="2" s="1"/>
  <c r="AO23" i="2" a="1"/>
  <c r="AO23" i="2" s="1"/>
  <c r="AO24" i="2" a="1"/>
  <c r="AO24" i="2" s="1"/>
  <c r="AO25" i="2" a="1"/>
  <c r="AO25" i="2" s="1"/>
  <c r="AO26" i="2" a="1"/>
  <c r="AO26" i="2" s="1"/>
  <c r="AO27" i="2" a="1"/>
  <c r="AO27" i="2" s="1"/>
  <c r="AO28" i="2" a="1"/>
  <c r="AO28" i="2" s="1"/>
  <c r="AO29" i="2" a="1"/>
  <c r="AO29" i="2" s="1"/>
  <c r="AO30" i="2" a="1"/>
  <c r="AO30" i="2" s="1"/>
  <c r="AO31" i="2" a="1"/>
  <c r="AO31" i="2" s="1"/>
  <c r="AO32" i="2" a="1"/>
  <c r="AO32" i="2" s="1"/>
  <c r="AO33" i="2" a="1"/>
  <c r="AO33" i="2" s="1"/>
  <c r="AO34" i="2" a="1"/>
  <c r="AO34" i="2" s="1"/>
  <c r="AO35" i="2" a="1"/>
  <c r="AO35" i="2" s="1"/>
  <c r="AO36" i="2" a="1"/>
  <c r="AO36" i="2" s="1"/>
  <c r="AO37" i="2" a="1"/>
  <c r="AO37" i="2" s="1"/>
  <c r="AO38" i="2" a="1"/>
  <c r="AO38" i="2" s="1"/>
  <c r="AO39" i="2" a="1"/>
  <c r="AO39" i="2" s="1"/>
  <c r="AO40" i="2" a="1"/>
  <c r="AO40" i="2" s="1"/>
  <c r="AO41" i="2" a="1"/>
  <c r="AO41" i="2" s="1"/>
  <c r="AO42" i="2" a="1"/>
  <c r="AO42" i="2" s="1"/>
  <c r="AO43" i="2" a="1"/>
  <c r="AO43" i="2" s="1"/>
  <c r="AP42" i="2" s="1" a="1"/>
  <c r="AP42" i="2" s="1"/>
  <c r="AO44" i="2" a="1"/>
  <c r="AO44" i="2" s="1"/>
  <c r="AO45" i="2" a="1"/>
  <c r="AO45" i="2" s="1"/>
  <c r="AO46" i="2" a="1"/>
  <c r="AO46" i="2" s="1"/>
  <c r="AO47" i="2" a="1"/>
  <c r="AO47" i="2" s="1"/>
  <c r="AO48" i="2" a="1"/>
  <c r="AO48" i="2" s="1"/>
  <c r="AO49" i="2" a="1"/>
  <c r="AO49" i="2" s="1"/>
  <c r="AO50" i="2" a="1"/>
  <c r="AO50" i="2" s="1"/>
  <c r="AO51" i="2" a="1"/>
  <c r="AO51" i="2" s="1"/>
  <c r="AP50" i="2" s="1" a="1"/>
  <c r="AP50" i="2" s="1"/>
  <c r="AO52" i="2" a="1"/>
  <c r="AO52" i="2" s="1"/>
  <c r="AO53" i="2" a="1"/>
  <c r="AO53" i="2" s="1"/>
  <c r="AO54" i="2" a="1"/>
  <c r="AO54" i="2" s="1"/>
  <c r="AO55" i="2" a="1"/>
  <c r="AO55" i="2" s="1"/>
  <c r="AO56" i="2" a="1"/>
  <c r="AO56" i="2" s="1"/>
  <c r="AO57" i="2" a="1"/>
  <c r="AO57" i="2" s="1"/>
  <c r="AO58" i="2" a="1"/>
  <c r="AO58" i="2" s="1"/>
  <c r="AO59" i="2" a="1"/>
  <c r="AO59" i="2" s="1"/>
  <c r="AO60" i="2" a="1"/>
  <c r="AO60" i="2" s="1"/>
  <c r="AO61" i="2" a="1"/>
  <c r="AO61" i="2" s="1"/>
  <c r="AO62" i="2" a="1"/>
  <c r="AO62" i="2" s="1"/>
  <c r="AO63" i="2" a="1"/>
  <c r="AO63" i="2" s="1"/>
  <c r="AO64" i="2" a="1"/>
  <c r="AO64" i="2" s="1"/>
  <c r="AO65" i="2" a="1"/>
  <c r="AO65" i="2" s="1"/>
  <c r="AO66" i="2" a="1"/>
  <c r="AO66" i="2" s="1"/>
  <c r="AO67" i="2" a="1"/>
  <c r="AO67" i="2" s="1"/>
  <c r="AO68" i="2" a="1"/>
  <c r="AO68" i="2" s="1"/>
  <c r="AO69" i="2" a="1"/>
  <c r="AO69" i="2" s="1"/>
  <c r="AO70" i="2" a="1"/>
  <c r="AO70" i="2" s="1"/>
  <c r="AO71" i="2" a="1"/>
  <c r="AO71" i="2" s="1"/>
  <c r="AO72" i="2" a="1"/>
  <c r="AO72" i="2" s="1"/>
  <c r="AO73" i="2" a="1"/>
  <c r="AO73" i="2" s="1"/>
  <c r="AO74" i="2" a="1"/>
  <c r="AO74" i="2" s="1"/>
  <c r="AO75" i="2" a="1"/>
  <c r="AO75" i="2" s="1"/>
  <c r="AO76" i="2" a="1"/>
  <c r="AO76" i="2" s="1"/>
  <c r="AO77" i="2" a="1"/>
  <c r="AO77" i="2" s="1"/>
  <c r="AO78" i="2" a="1"/>
  <c r="AO78" i="2" s="1"/>
  <c r="AO79" i="2" a="1"/>
  <c r="AO79" i="2" s="1"/>
  <c r="AO80" i="2" a="1"/>
  <c r="AO80" i="2" s="1"/>
  <c r="AO81" i="2" a="1"/>
  <c r="AO81" i="2" s="1"/>
  <c r="AO82" i="2" a="1"/>
  <c r="AO82" i="2" s="1"/>
  <c r="AO83" i="2" a="1"/>
  <c r="AO83" i="2" s="1"/>
  <c r="AP82" i="2" s="1" a="1"/>
  <c r="AP82" i="2" s="1"/>
  <c r="AO84" i="2" a="1"/>
  <c r="AO84" i="2" s="1"/>
  <c r="AO85" i="2" a="1"/>
  <c r="AO85" i="2" s="1"/>
  <c r="AO86" i="2" a="1"/>
  <c r="AO86" i="2" s="1"/>
  <c r="AO87" i="2" a="1"/>
  <c r="AO87" i="2" s="1"/>
  <c r="AO88" i="2" a="1"/>
  <c r="AO88" i="2" s="1"/>
  <c r="AO89" i="2" a="1"/>
  <c r="AO89" i="2" s="1"/>
  <c r="AO90" i="2" a="1"/>
  <c r="AO90" i="2" s="1"/>
  <c r="AO91" i="2" a="1"/>
  <c r="AO91" i="2" s="1"/>
  <c r="AP90" i="2" s="1" a="1"/>
  <c r="AP90" i="2" s="1"/>
  <c r="AO92" i="2" a="1"/>
  <c r="AO92" i="2" s="1"/>
  <c r="AO93" i="2" a="1"/>
  <c r="AO93" i="2" s="1"/>
  <c r="AO94" i="2" a="1"/>
  <c r="AO94" i="2" s="1"/>
  <c r="AO95" i="2" a="1"/>
  <c r="AO95" i="2" s="1"/>
  <c r="AO96" i="2" a="1"/>
  <c r="AO96" i="2" s="1"/>
  <c r="AO97" i="2" a="1"/>
  <c r="AO97" i="2" s="1"/>
  <c r="AO98" i="2" a="1"/>
  <c r="AO98" i="2" s="1"/>
  <c r="AO99" i="2" a="1"/>
  <c r="AO99" i="2" s="1"/>
  <c r="AO100" i="2" a="1"/>
  <c r="AO100" i="2" s="1"/>
  <c r="AO101" i="2" a="1"/>
  <c r="AO101" i="2" s="1"/>
  <c r="AO102" i="2" a="1"/>
  <c r="AO102" i="2" s="1"/>
  <c r="AO103" i="2" a="1"/>
  <c r="AO103" i="2" s="1"/>
  <c r="AO104" i="2" a="1"/>
  <c r="AO104" i="2" s="1"/>
  <c r="AO105" i="2" a="1"/>
  <c r="AO105" i="2" s="1"/>
  <c r="AO106" i="2" a="1"/>
  <c r="AO106" i="2" s="1"/>
  <c r="AO107" i="2" a="1"/>
  <c r="AO107" i="2" s="1"/>
  <c r="AO108" i="2" a="1"/>
  <c r="AO108" i="2" s="1"/>
  <c r="AO109" i="2" a="1"/>
  <c r="AO109" i="2" s="1"/>
  <c r="AO110" i="2" a="1"/>
  <c r="AO110" i="2" s="1"/>
  <c r="AO3" i="2" a="1"/>
  <c r="AO3" i="2" s="1"/>
  <c r="AJ111" i="2" a="1"/>
  <c r="AJ111" i="2" s="1"/>
  <c r="AI4" i="2" a="1"/>
  <c r="AI4" i="2" s="1"/>
  <c r="AI5" i="2" a="1"/>
  <c r="AI5" i="2" s="1"/>
  <c r="AJ4" i="2" s="1" a="1"/>
  <c r="AJ4" i="2" s="1"/>
  <c r="AI6" i="2" a="1"/>
  <c r="AI6" i="2" s="1"/>
  <c r="AI7" i="2" a="1"/>
  <c r="AI7" i="2" s="1"/>
  <c r="AI8" i="2" a="1"/>
  <c r="AI8" i="2" s="1"/>
  <c r="AI9" i="2" a="1"/>
  <c r="AI9" i="2" s="1"/>
  <c r="AJ8" i="2" s="1" a="1"/>
  <c r="AJ8" i="2" s="1"/>
  <c r="AI10" i="2" a="1"/>
  <c r="AI10" i="2" s="1"/>
  <c r="AI11" i="2" a="1"/>
  <c r="AI11" i="2" s="1"/>
  <c r="AI12" i="2" a="1"/>
  <c r="AI12" i="2" s="1"/>
  <c r="AI13" i="2" a="1"/>
  <c r="AI13" i="2" s="1"/>
  <c r="AI14" i="2" a="1"/>
  <c r="AI14" i="2" s="1"/>
  <c r="AI15" i="2" a="1"/>
  <c r="AI15" i="2" s="1"/>
  <c r="AI16" i="2" a="1"/>
  <c r="AI16" i="2" s="1"/>
  <c r="AI17" i="2" a="1"/>
  <c r="AI17" i="2" s="1"/>
  <c r="AI18" i="2" a="1"/>
  <c r="AI18" i="2" s="1"/>
  <c r="AI19" i="2" a="1"/>
  <c r="AI19" i="2" s="1"/>
  <c r="AI20" i="2" a="1"/>
  <c r="AI20" i="2" s="1"/>
  <c r="AI21" i="2" a="1"/>
  <c r="AI21" i="2" s="1"/>
  <c r="AI22" i="2" a="1"/>
  <c r="AI22" i="2" s="1"/>
  <c r="AI23" i="2" a="1"/>
  <c r="AI23" i="2" s="1"/>
  <c r="AI24" i="2" a="1"/>
  <c r="AI24" i="2" s="1"/>
  <c r="AI25" i="2" a="1"/>
  <c r="AI25" i="2" s="1"/>
  <c r="AI26" i="2" a="1"/>
  <c r="AI26" i="2" s="1"/>
  <c r="AI27" i="2" a="1"/>
  <c r="AI27" i="2" s="1"/>
  <c r="AI28" i="2" a="1"/>
  <c r="AI28" i="2" s="1"/>
  <c r="AI29" i="2" a="1"/>
  <c r="AI29" i="2" s="1"/>
  <c r="AI30" i="2" a="1"/>
  <c r="AI30" i="2" s="1"/>
  <c r="AI31" i="2" a="1"/>
  <c r="AI31" i="2" s="1"/>
  <c r="AI32" i="2" a="1"/>
  <c r="AI32" i="2" s="1"/>
  <c r="AI33" i="2" a="1"/>
  <c r="AI33" i="2" s="1"/>
  <c r="AI34" i="2" a="1"/>
  <c r="AI34" i="2" s="1"/>
  <c r="AI35" i="2" a="1"/>
  <c r="AI35" i="2" s="1"/>
  <c r="AI36" i="2" a="1"/>
  <c r="AI36" i="2" s="1"/>
  <c r="AI37" i="2" a="1"/>
  <c r="AI37" i="2" s="1"/>
  <c r="AI38" i="2" a="1"/>
  <c r="AI38" i="2" s="1"/>
  <c r="AI39" i="2" a="1"/>
  <c r="AI39" i="2" s="1"/>
  <c r="AI40" i="2" a="1"/>
  <c r="AI40" i="2" s="1"/>
  <c r="AI41" i="2" a="1"/>
  <c r="AI41" i="2" s="1"/>
  <c r="AI42" i="2" a="1"/>
  <c r="AI42" i="2" s="1"/>
  <c r="AI43" i="2" a="1"/>
  <c r="AI43" i="2" s="1"/>
  <c r="AI44" i="2" a="1"/>
  <c r="AI44" i="2" s="1"/>
  <c r="AI45" i="2" a="1"/>
  <c r="AI45" i="2" s="1"/>
  <c r="AI46" i="2" a="1"/>
  <c r="AI46" i="2" s="1"/>
  <c r="AI47" i="2" a="1"/>
  <c r="AI47" i="2" s="1"/>
  <c r="AI48" i="2" a="1"/>
  <c r="AI48" i="2" s="1"/>
  <c r="AI49" i="2" a="1"/>
  <c r="AI49" i="2" s="1"/>
  <c r="AJ48" i="2" s="1" a="1"/>
  <c r="AJ48" i="2" s="1"/>
  <c r="AI50" i="2" a="1"/>
  <c r="AI50" i="2" s="1"/>
  <c r="AI51" i="2" a="1"/>
  <c r="AI51" i="2" s="1"/>
  <c r="AI52" i="2" a="1"/>
  <c r="AI52" i="2" s="1"/>
  <c r="AI53" i="2" a="1"/>
  <c r="AI53" i="2" s="1"/>
  <c r="AJ52" i="2" s="1" a="1"/>
  <c r="AJ52" i="2" s="1"/>
  <c r="AI54" i="2" a="1"/>
  <c r="AI54" i="2" s="1"/>
  <c r="AI55" i="2" a="1"/>
  <c r="AI55" i="2" s="1"/>
  <c r="AI56" i="2" a="1"/>
  <c r="AI56" i="2" s="1"/>
  <c r="AI57" i="2" a="1"/>
  <c r="AI57" i="2" s="1"/>
  <c r="AI58" i="2" a="1"/>
  <c r="AI58" i="2" s="1"/>
  <c r="AI59" i="2" a="1"/>
  <c r="AI59" i="2" s="1"/>
  <c r="AI60" i="2" a="1"/>
  <c r="AI60" i="2" s="1"/>
  <c r="AI61" i="2" a="1"/>
  <c r="AI61" i="2" s="1"/>
  <c r="AI62" i="2" a="1"/>
  <c r="AI62" i="2" s="1"/>
  <c r="AI63" i="2" a="1"/>
  <c r="AI63" i="2" s="1"/>
  <c r="AI64" i="2" a="1"/>
  <c r="AI64" i="2" s="1"/>
  <c r="AI65" i="2" a="1"/>
  <c r="AI65" i="2" s="1"/>
  <c r="AI66" i="2" a="1"/>
  <c r="AI66" i="2" s="1"/>
  <c r="AI67" i="2" a="1"/>
  <c r="AI67" i="2" s="1"/>
  <c r="AI68" i="2" a="1"/>
  <c r="AI68" i="2" s="1"/>
  <c r="AI69" i="2" a="1"/>
  <c r="AI69" i="2" s="1"/>
  <c r="AI70" i="2" a="1"/>
  <c r="AI70" i="2" s="1"/>
  <c r="AI71" i="2" a="1"/>
  <c r="AI71" i="2" s="1"/>
  <c r="AI72" i="2" a="1"/>
  <c r="AI72" i="2" s="1"/>
  <c r="AI73" i="2" a="1"/>
  <c r="AI73" i="2" s="1"/>
  <c r="AI74" i="2" a="1"/>
  <c r="AI74" i="2" s="1"/>
  <c r="AI75" i="2" a="1"/>
  <c r="AI75" i="2" s="1"/>
  <c r="AI76" i="2" a="1"/>
  <c r="AI76" i="2" s="1"/>
  <c r="AI77" i="2" a="1"/>
  <c r="AI77" i="2" s="1"/>
  <c r="AI78" i="2" a="1"/>
  <c r="AI78" i="2" s="1"/>
  <c r="AI79" i="2" a="1"/>
  <c r="AI79" i="2" s="1"/>
  <c r="AI80" i="2" a="1"/>
  <c r="AI80" i="2" s="1"/>
  <c r="AI81" i="2" a="1"/>
  <c r="AI81" i="2" s="1"/>
  <c r="AI82" i="2" a="1"/>
  <c r="AI82" i="2" s="1"/>
  <c r="AI83" i="2" a="1"/>
  <c r="AI83" i="2" s="1"/>
  <c r="AI84" i="2" a="1"/>
  <c r="AI84" i="2" s="1"/>
  <c r="AI85" i="2" a="1"/>
  <c r="AI85" i="2" s="1"/>
  <c r="AI86" i="2" a="1"/>
  <c r="AI86" i="2" s="1"/>
  <c r="AI87" i="2" a="1"/>
  <c r="AI87" i="2" s="1"/>
  <c r="AI88" i="2" a="1"/>
  <c r="AI88" i="2" s="1"/>
  <c r="AI89" i="2" a="1"/>
  <c r="AI89" i="2" s="1"/>
  <c r="AI90" i="2" a="1"/>
  <c r="AI90" i="2" s="1"/>
  <c r="AI91" i="2" a="1"/>
  <c r="AI91" i="2" s="1"/>
  <c r="AI92" i="2" a="1"/>
  <c r="AI92" i="2" s="1"/>
  <c r="AI93" i="2" a="1"/>
  <c r="AI93" i="2" s="1"/>
  <c r="AI94" i="2" a="1"/>
  <c r="AI94" i="2" s="1"/>
  <c r="AI95" i="2" a="1"/>
  <c r="AI95" i="2" s="1"/>
  <c r="AI96" i="2" a="1"/>
  <c r="AI96" i="2" s="1"/>
  <c r="AI97" i="2" a="1"/>
  <c r="AI97" i="2" s="1"/>
  <c r="AI98" i="2" a="1"/>
  <c r="AI98" i="2" s="1"/>
  <c r="AI99" i="2" a="1"/>
  <c r="AI99" i="2" s="1"/>
  <c r="AI100" i="2" a="1"/>
  <c r="AI100" i="2" s="1"/>
  <c r="AI101" i="2" a="1"/>
  <c r="AI101" i="2" s="1"/>
  <c r="AI102" i="2" a="1"/>
  <c r="AI102" i="2" s="1"/>
  <c r="AI103" i="2" a="1"/>
  <c r="AI103" i="2" s="1"/>
  <c r="AI104" i="2" a="1"/>
  <c r="AI104" i="2" s="1"/>
  <c r="AI105" i="2" a="1"/>
  <c r="AI105" i="2" s="1"/>
  <c r="AI106" i="2" a="1"/>
  <c r="AI106" i="2" s="1"/>
  <c r="AI107" i="2" a="1"/>
  <c r="AI107" i="2" s="1"/>
  <c r="AI108" i="2" a="1"/>
  <c r="AI108" i="2" s="1"/>
  <c r="AI109" i="2" a="1"/>
  <c r="AI109" i="2" s="1"/>
  <c r="AI110" i="2" a="1"/>
  <c r="AI110" i="2" s="1"/>
  <c r="AJ110" i="2" s="1" a="1"/>
  <c r="AJ110" i="2" s="1"/>
  <c r="AI3" i="2" a="1"/>
  <c r="AI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59" i="2" a="1"/>
  <c r="AB59" i="2" s="1"/>
  <c r="AB60" i="2" a="1"/>
  <c r="AB60" i="2" s="1"/>
  <c r="AB61" i="2" a="1"/>
  <c r="AB61" i="2" s="1"/>
  <c r="AB62" i="2" a="1"/>
  <c r="AB62" i="2" s="1"/>
  <c r="AB63" i="2" a="1"/>
  <c r="AB63" i="2" s="1"/>
  <c r="AB64" i="2" a="1"/>
  <c r="AB64" i="2" s="1"/>
  <c r="AB65" i="2" a="1"/>
  <c r="AB65" i="2" s="1"/>
  <c r="AB66" i="2" a="1"/>
  <c r="AB66" i="2" s="1"/>
  <c r="AB67" i="2" a="1"/>
  <c r="AB67" i="2" s="1"/>
  <c r="AB68" i="2" a="1"/>
  <c r="AB68" i="2" s="1"/>
  <c r="AB69" i="2" a="1"/>
  <c r="AB69" i="2" s="1"/>
  <c r="AB70" i="2" a="1"/>
  <c r="AB70" i="2" s="1"/>
  <c r="AB71" i="2" a="1"/>
  <c r="AB71" i="2" s="1"/>
  <c r="AB72" i="2" a="1"/>
  <c r="AB72" i="2" s="1"/>
  <c r="AB73" i="2" a="1"/>
  <c r="AB73" i="2" s="1"/>
  <c r="AB74" i="2" a="1"/>
  <c r="AB74" i="2" s="1"/>
  <c r="AB75" i="2" a="1"/>
  <c r="AB75" i="2" s="1"/>
  <c r="AB76" i="2" a="1"/>
  <c r="AB76" i="2" s="1"/>
  <c r="AB77" i="2" a="1"/>
  <c r="AB77" i="2" s="1"/>
  <c r="AB78" i="2" a="1"/>
  <c r="AB78" i="2" s="1"/>
  <c r="AB79" i="2" a="1"/>
  <c r="AB79" i="2" s="1"/>
  <c r="AB80" i="2" a="1"/>
  <c r="AB80" i="2" s="1"/>
  <c r="AB81" i="2" a="1"/>
  <c r="AB81" i="2" s="1"/>
  <c r="AB82" i="2" a="1"/>
  <c r="AB82" i="2" s="1"/>
  <c r="AB83" i="2" a="1"/>
  <c r="AB83" i="2" s="1"/>
  <c r="AB84" i="2" a="1"/>
  <c r="AB84" i="2" s="1"/>
  <c r="AB85" i="2" a="1"/>
  <c r="AB85" i="2" s="1"/>
  <c r="AB86" i="2" a="1"/>
  <c r="AB86" i="2" s="1"/>
  <c r="AB87" i="2" a="1"/>
  <c r="AB87" i="2" s="1"/>
  <c r="AB88" i="2" a="1"/>
  <c r="AB88" i="2" s="1"/>
  <c r="AB89" i="2" a="1"/>
  <c r="AB89" i="2" s="1"/>
  <c r="AB90" i="2" a="1"/>
  <c r="AB90" i="2" s="1"/>
  <c r="AB91" i="2" a="1"/>
  <c r="AB91" i="2" s="1"/>
  <c r="AB92" i="2" a="1"/>
  <c r="AB92" i="2" s="1"/>
  <c r="AB93" i="2" a="1"/>
  <c r="AB93" i="2" s="1"/>
  <c r="AB94" i="2" a="1"/>
  <c r="AB94" i="2" s="1"/>
  <c r="AB95" i="2" a="1"/>
  <c r="AB95" i="2" s="1"/>
  <c r="AB96" i="2" a="1"/>
  <c r="AB96" i="2" s="1"/>
  <c r="AB97" i="2" a="1"/>
  <c r="AB97" i="2" s="1"/>
  <c r="AB98" i="2" a="1"/>
  <c r="AB98" i="2" s="1"/>
  <c r="AB99" i="2" a="1"/>
  <c r="AB99" i="2" s="1"/>
  <c r="AB100" i="2" a="1"/>
  <c r="AB100" i="2" s="1"/>
  <c r="AB101" i="2" a="1"/>
  <c r="AB101" i="2" s="1"/>
  <c r="AB102" i="2" a="1"/>
  <c r="AB102" i="2" s="1"/>
  <c r="AB103" i="2" a="1"/>
  <c r="AB103" i="2" s="1"/>
  <c r="AB104" i="2" a="1"/>
  <c r="AB104" i="2" s="1"/>
  <c r="AB105" i="2" a="1"/>
  <c r="AB105" i="2" s="1"/>
  <c r="AB106" i="2" a="1"/>
  <c r="AB106" i="2" s="1"/>
  <c r="AB107" i="2" a="1"/>
  <c r="AB107" i="2" s="1"/>
  <c r="AB108" i="2" a="1"/>
  <c r="AB108" i="2" s="1"/>
  <c r="AB109" i="2" a="1"/>
  <c r="AB109" i="2" s="1"/>
  <c r="AB110" i="2" a="1"/>
  <c r="AB110" i="2" s="1"/>
  <c r="AC110" i="2" s="1" a="1"/>
  <c r="AC110" i="2" s="1"/>
  <c r="W3" i="2" a="1"/>
  <c r="W3" i="2" s="1"/>
  <c r="W4" i="2" a="1"/>
  <c r="W4" i="2" s="1"/>
  <c r="W5" i="2" a="1"/>
  <c r="W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8" i="2" a="1"/>
  <c r="W58" i="2" s="1"/>
  <c r="W59" i="2" a="1"/>
  <c r="W59" i="2" s="1"/>
  <c r="W60" i="2" a="1"/>
  <c r="W60" i="2" s="1"/>
  <c r="W61" i="2" a="1"/>
  <c r="W61" i="2" s="1"/>
  <c r="W62" i="2" a="1"/>
  <c r="W62" i="2" s="1"/>
  <c r="W63" i="2" a="1"/>
  <c r="W63" i="2" s="1"/>
  <c r="W64" i="2" a="1"/>
  <c r="W64" i="2" s="1"/>
  <c r="W65" i="2" a="1"/>
  <c r="W65" i="2" s="1"/>
  <c r="W66" i="2" a="1"/>
  <c r="W66" i="2" s="1"/>
  <c r="W67" i="2" a="1"/>
  <c r="W67" i="2" s="1"/>
  <c r="W68" i="2" a="1"/>
  <c r="W68" i="2" s="1"/>
  <c r="W69" i="2" a="1"/>
  <c r="W69" i="2" s="1"/>
  <c r="W70" i="2" a="1"/>
  <c r="W70" i="2" s="1"/>
  <c r="W71" i="2" a="1"/>
  <c r="W71" i="2" s="1"/>
  <c r="W72" i="2" a="1"/>
  <c r="W72" i="2" s="1"/>
  <c r="W73" i="2" a="1"/>
  <c r="W73" i="2" s="1"/>
  <c r="W74" i="2" a="1"/>
  <c r="W74" i="2" s="1"/>
  <c r="W75" i="2" a="1"/>
  <c r="W75" i="2" s="1"/>
  <c r="W76" i="2" a="1"/>
  <c r="W76" i="2" s="1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85" i="2" a="1"/>
  <c r="W85" i="2" s="1"/>
  <c r="W86" i="2" a="1"/>
  <c r="W86" i="2" s="1"/>
  <c r="W87" i="2" a="1"/>
  <c r="W87" i="2" s="1"/>
  <c r="W88" i="2" a="1"/>
  <c r="W88" i="2" s="1"/>
  <c r="W89" i="2" a="1"/>
  <c r="W89" i="2" s="1"/>
  <c r="W90" i="2" a="1"/>
  <c r="W90" i="2" s="1"/>
  <c r="W91" i="2" a="1"/>
  <c r="W91" i="2" s="1"/>
  <c r="W92" i="2" a="1"/>
  <c r="W92" i="2" s="1"/>
  <c r="W93" i="2" a="1"/>
  <c r="W93" i="2" s="1"/>
  <c r="W94" i="2" a="1"/>
  <c r="W94" i="2" s="1"/>
  <c r="W95" i="2" a="1"/>
  <c r="W95" i="2" s="1"/>
  <c r="W96" i="2" a="1"/>
  <c r="W96" i="2" s="1"/>
  <c r="W97" i="2" a="1"/>
  <c r="W97" i="2" s="1"/>
  <c r="W98" i="2" a="1"/>
  <c r="W98" i="2" s="1"/>
  <c r="W99" i="2" a="1"/>
  <c r="W99" i="2" s="1"/>
  <c r="W100" i="2" a="1"/>
  <c r="W100" i="2" s="1"/>
  <c r="W101" i="2" a="1"/>
  <c r="W101" i="2" s="1"/>
  <c r="W102" i="2" a="1"/>
  <c r="W102" i="2" s="1"/>
  <c r="W103" i="2" a="1"/>
  <c r="W103" i="2" s="1"/>
  <c r="W104" i="2" a="1"/>
  <c r="W104" i="2" s="1"/>
  <c r="W105" i="2" a="1"/>
  <c r="W105" i="2" s="1"/>
  <c r="W106" i="2" a="1"/>
  <c r="W106" i="2" s="1"/>
  <c r="W107" i="2" a="1"/>
  <c r="W107" i="2" s="1"/>
  <c r="W108" i="2" a="1"/>
  <c r="W108" i="2" s="1"/>
  <c r="W109" i="2" a="1"/>
  <c r="W109" i="2" s="1"/>
  <c r="X109" i="2" s="1" a="1"/>
  <c r="AB3" i="2" a="1"/>
  <c r="AB3" i="2" s="1"/>
  <c r="X110" i="2" a="1"/>
  <c r="X3" i="2" a="1"/>
  <c r="X3" i="2" s="1"/>
  <c r="J2" i="2" a="1"/>
  <c r="C2" i="2" a="1"/>
  <c r="X20" i="2" l="1" a="1"/>
  <c r="X74" i="2" a="1"/>
  <c r="X99" i="2" a="1"/>
  <c r="X99" i="2" s="1"/>
  <c r="X67" i="2" a="1"/>
  <c r="X67" i="2" s="1"/>
  <c r="AJ82" i="2" a="1"/>
  <c r="AJ82" i="2" s="1"/>
  <c r="AC32" i="2" a="1"/>
  <c r="AC32" i="2" s="1"/>
  <c r="AJ62" i="2" a="1"/>
  <c r="AJ62" i="2" s="1"/>
  <c r="AC106" i="2" a="1"/>
  <c r="AC106" i="2" s="1"/>
  <c r="AC95" i="2" a="1"/>
  <c r="AC95" i="2" s="1"/>
  <c r="AC55" i="2" a="1"/>
  <c r="AC55" i="2" s="1"/>
  <c r="AC39" i="2" a="1"/>
  <c r="AC39" i="2" s="1"/>
  <c r="AC31" i="2" a="1"/>
  <c r="AC31" i="2" s="1"/>
  <c r="AJ34" i="2" a="1"/>
  <c r="AJ34" i="2" s="1"/>
  <c r="X42" i="2" a="1"/>
  <c r="X42" i="2" s="1"/>
  <c r="X31" i="2" a="1"/>
  <c r="AC76" i="2" a="1"/>
  <c r="AC76" i="2" s="1"/>
  <c r="AC49" i="2" a="1"/>
  <c r="AC49" i="2" s="1"/>
  <c r="AC33" i="2" a="1"/>
  <c r="AC33" i="2" s="1"/>
  <c r="AD32" i="2" s="1" a="1"/>
  <c r="AD32" i="2" s="1"/>
  <c r="AC29" i="2" a="1"/>
  <c r="AC29" i="2" s="1"/>
  <c r="AC26" i="2" a="1"/>
  <c r="AC26" i="2" s="1"/>
  <c r="AP59" i="2" a="1"/>
  <c r="AP59" i="2" s="1"/>
  <c r="X56" i="2" a="1"/>
  <c r="X56" i="2" s="1"/>
  <c r="X100" i="2" a="1"/>
  <c r="X100" i="2" s="1"/>
  <c r="X96" i="2" a="1"/>
  <c r="X96" i="2" s="1"/>
  <c r="X88" i="2" a="1"/>
  <c r="X88" i="2" s="1"/>
  <c r="X30" i="2" a="1"/>
  <c r="X30" i="2" s="1"/>
  <c r="X26" i="2" a="1"/>
  <c r="X26" i="2" s="1"/>
  <c r="X19" i="2" a="1"/>
  <c r="X19" i="2" s="1"/>
  <c r="AC12" i="2" a="1"/>
  <c r="AC12" i="2" s="1"/>
  <c r="AJ106" i="2" a="1"/>
  <c r="AJ106" i="2" s="1"/>
  <c r="AJ102" i="2" a="1"/>
  <c r="AJ102" i="2" s="1"/>
  <c r="AJ95" i="2" a="1"/>
  <c r="AJ95" i="2" s="1"/>
  <c r="AJ72" i="2" a="1"/>
  <c r="AJ72" i="2" s="1"/>
  <c r="AJ68" i="2" a="1"/>
  <c r="AJ68" i="2" s="1"/>
  <c r="AJ64" i="2" a="1"/>
  <c r="AJ64" i="2" s="1"/>
  <c r="AJ26" i="2" a="1"/>
  <c r="AJ26" i="2" s="1"/>
  <c r="AP88" i="2" a="1"/>
  <c r="AP88" i="2" s="1"/>
  <c r="AP84" i="2" a="1"/>
  <c r="AP84" i="2" s="1"/>
  <c r="AP56" i="2" a="1"/>
  <c r="AP56" i="2" s="1"/>
  <c r="AP40" i="2" a="1"/>
  <c r="AP40" i="2" s="1"/>
  <c r="AP36" i="2" a="1"/>
  <c r="AP36" i="2" s="1"/>
  <c r="AP24" i="2" a="1"/>
  <c r="AP24" i="2" s="1"/>
  <c r="AP20" i="2" a="1"/>
  <c r="AP20" i="2" s="1"/>
  <c r="X24" i="2" a="1"/>
  <c r="X24" i="2" s="1"/>
  <c r="X17" i="2" a="1"/>
  <c r="X17" i="2" s="1"/>
  <c r="X103" i="2" a="1"/>
  <c r="X93" i="2" a="1"/>
  <c r="X93" i="2" s="1"/>
  <c r="X81" i="2" a="1"/>
  <c r="X81" i="2" s="1"/>
  <c r="AJ58" i="2" a="1"/>
  <c r="AJ58" i="2" s="1"/>
  <c r="AJ55" i="2" a="1"/>
  <c r="AJ55" i="2" s="1"/>
  <c r="X55" i="2" a="1"/>
  <c r="X55" i="2" s="1"/>
  <c r="X36" i="2" a="1"/>
  <c r="X36" i="2" s="1"/>
  <c r="X13" i="2" a="1"/>
  <c r="X13" i="2" s="1"/>
  <c r="X106" i="2" a="1"/>
  <c r="X48" i="2" a="1"/>
  <c r="X48" i="2" s="1"/>
  <c r="X37" i="2" a="1"/>
  <c r="X37" i="2" s="1"/>
  <c r="X33" i="2" a="1"/>
  <c r="X33" i="2" s="1"/>
  <c r="AC58" i="2" a="1"/>
  <c r="AC58" i="2" s="1"/>
  <c r="AC42" i="2" a="1"/>
  <c r="AC42" i="2" s="1"/>
  <c r="AC23" i="2" a="1"/>
  <c r="AC23" i="2" s="1"/>
  <c r="AC6" i="2" a="1"/>
  <c r="AC6" i="2" s="1"/>
  <c r="AJ88" i="2" a="1"/>
  <c r="AJ88" i="2" s="1"/>
  <c r="AJ69" i="2" a="1"/>
  <c r="AJ69" i="2" s="1"/>
  <c r="AJ65" i="2" a="1"/>
  <c r="AJ65" i="2" s="1"/>
  <c r="AK64" i="2" s="1" a="1"/>
  <c r="AK64" i="2" s="1"/>
  <c r="AJ36" i="2" a="1"/>
  <c r="AJ36" i="2" s="1"/>
  <c r="AJ32" i="2" a="1"/>
  <c r="AJ32" i="2" s="1"/>
  <c r="AJ18" i="2" a="1"/>
  <c r="AJ18" i="2" s="1"/>
  <c r="AJ46" i="2" a="1"/>
  <c r="AJ46" i="2" s="1"/>
  <c r="AP26" i="2" a="1"/>
  <c r="AP26" i="2" s="1"/>
  <c r="X35" i="2" a="1"/>
  <c r="X35" i="2" s="1"/>
  <c r="AC67" i="2" a="1"/>
  <c r="AC67" i="2" s="1"/>
  <c r="AC35" i="2" a="1"/>
  <c r="AC35" i="2" s="1"/>
  <c r="AP104" i="2" a="1"/>
  <c r="AP104" i="2" s="1"/>
  <c r="X87" i="2" a="1"/>
  <c r="X87" i="2" s="1"/>
  <c r="X71" i="2" a="1"/>
  <c r="X71" i="2" s="1"/>
  <c r="X29" i="2" a="1"/>
  <c r="X29" i="2" s="1"/>
  <c r="AJ78" i="2" a="1"/>
  <c r="AJ78" i="2" s="1"/>
  <c r="AJ75" i="2" a="1"/>
  <c r="AJ75" i="2" s="1"/>
  <c r="AJ42" i="2" a="1"/>
  <c r="AJ42" i="2" s="1"/>
  <c r="AJ39" i="2" a="1"/>
  <c r="AJ39" i="2" s="1"/>
  <c r="AJ14" i="2" a="1"/>
  <c r="AJ14" i="2" s="1"/>
  <c r="X58" i="2" a="1"/>
  <c r="X58" i="2" s="1"/>
  <c r="X6" i="2" a="1"/>
  <c r="X6" i="2" s="1"/>
  <c r="AC103" i="2" a="1"/>
  <c r="AC103" i="2" s="1"/>
  <c r="AC99" i="2" a="1"/>
  <c r="AC99" i="2" s="1"/>
  <c r="AC79" i="2" a="1"/>
  <c r="AC79" i="2" s="1"/>
  <c r="AC52" i="2" a="1"/>
  <c r="AC52" i="2" s="1"/>
  <c r="AC48" i="2" a="1"/>
  <c r="AC48" i="2" s="1"/>
  <c r="AJ108" i="2" a="1"/>
  <c r="AJ108" i="2" s="1"/>
  <c r="AJ104" i="2" a="1"/>
  <c r="AJ104" i="2" s="1"/>
  <c r="AJ100" i="2" a="1"/>
  <c r="AJ100" i="2" s="1"/>
  <c r="AJ85" i="2" a="1"/>
  <c r="AJ85" i="2" s="1"/>
  <c r="AJ81" i="2" a="1"/>
  <c r="AJ81" i="2" s="1"/>
  <c r="AK81" i="2" s="1" a="1"/>
  <c r="AK81" i="2" s="1"/>
  <c r="AJ24" i="2" a="1"/>
  <c r="AJ24" i="2" s="1"/>
  <c r="AJ17" i="2" a="1"/>
  <c r="AJ17" i="2" s="1"/>
  <c r="AJ7" i="2" a="1"/>
  <c r="AJ7" i="2" s="1"/>
  <c r="AK7" i="2" s="1" a="1"/>
  <c r="AK7" i="2" s="1"/>
  <c r="AP74" i="2" a="1"/>
  <c r="AP74" i="2" s="1"/>
  <c r="AP66" i="2" a="1"/>
  <c r="AP66" i="2" s="1"/>
  <c r="AP58" i="2" a="1"/>
  <c r="AP58" i="2" s="1"/>
  <c r="AP43" i="2" a="1"/>
  <c r="AP43" i="2" s="1"/>
  <c r="AP30" i="2" a="1"/>
  <c r="AP30" i="2" s="1"/>
  <c r="AP8" i="2" a="1"/>
  <c r="AP8" i="2" s="1"/>
  <c r="AD110" i="2" a="1"/>
  <c r="AD110" i="2" s="1"/>
  <c r="X68" i="2" a="1"/>
  <c r="X68" i="2" s="1"/>
  <c r="X64" i="2" a="1"/>
  <c r="X64" i="2" s="1"/>
  <c r="X49" i="2" a="1"/>
  <c r="X49" i="2" s="1"/>
  <c r="X23" i="2" a="1"/>
  <c r="X23" i="2" s="1"/>
  <c r="X16" i="2" a="1"/>
  <c r="X16" i="2" s="1"/>
  <c r="X12" i="2" a="1"/>
  <c r="X12" i="2" s="1"/>
  <c r="X9" i="2" a="1"/>
  <c r="X9" i="2" s="1"/>
  <c r="AJ66" i="2" a="1"/>
  <c r="AJ66" i="2" s="1"/>
  <c r="AJ59" i="2" a="1"/>
  <c r="AJ59" i="2" s="1"/>
  <c r="AJ56" i="2" a="1"/>
  <c r="AJ56" i="2" s="1"/>
  <c r="AJ49" i="2" a="1"/>
  <c r="AJ49" i="2" s="1"/>
  <c r="AK48" i="2" s="1" a="1"/>
  <c r="AK48" i="2" s="1"/>
  <c r="X101" i="2" a="1"/>
  <c r="X101" i="2" s="1"/>
  <c r="X97" i="2" a="1"/>
  <c r="X97" i="2" s="1"/>
  <c r="AC93" i="2" a="1"/>
  <c r="AC93" i="2" s="1"/>
  <c r="AC90" i="2" a="1"/>
  <c r="AC90" i="2" s="1"/>
  <c r="AC87" i="2" a="1"/>
  <c r="AC87" i="2" s="1"/>
  <c r="AC83" i="2" a="1"/>
  <c r="AC83" i="2" s="1"/>
  <c r="AC63" i="2" a="1"/>
  <c r="AC63" i="2" s="1"/>
  <c r="AJ90" i="2" a="1"/>
  <c r="AJ90" i="2" s="1"/>
  <c r="AK110" i="2" a="1"/>
  <c r="AK110" i="2" s="1"/>
  <c r="AK111" i="2" a="1"/>
  <c r="AK111" i="2" s="1"/>
  <c r="AP102" i="2" a="1"/>
  <c r="AP102" i="2" s="1"/>
  <c r="AP96" i="2" a="1"/>
  <c r="AP96" i="2" s="1"/>
  <c r="AP72" i="2" a="1"/>
  <c r="AP72" i="2" s="1"/>
  <c r="AP10" i="2" a="1"/>
  <c r="AP10" i="2" s="1"/>
  <c r="X52" i="2" a="1"/>
  <c r="X52" i="2" s="1"/>
  <c r="AJ3" i="2" a="1"/>
  <c r="AJ3" i="2" s="1"/>
  <c r="AK3" i="2" s="1" a="1"/>
  <c r="AK3" i="2" s="1"/>
  <c r="AP75" i="2" a="1"/>
  <c r="AP75" i="2" s="1"/>
  <c r="AP62" i="2" a="1"/>
  <c r="AP62" i="2" s="1"/>
  <c r="AP52" i="2" a="1"/>
  <c r="AP52" i="2" s="1"/>
  <c r="AP18" i="2" a="1"/>
  <c r="AP18" i="2" s="1"/>
  <c r="AP11" i="2" a="1"/>
  <c r="AP11" i="2" s="1"/>
  <c r="AP5" i="2" a="1"/>
  <c r="AP5" i="2" s="1"/>
  <c r="X45" i="2" a="1"/>
  <c r="X45" i="2" s="1"/>
  <c r="AC108" i="2" a="1"/>
  <c r="AC108" i="2" s="1"/>
  <c r="AC61" i="2" a="1"/>
  <c r="AC61" i="2" s="1"/>
  <c r="AC44" i="2" a="1"/>
  <c r="AC44" i="2" s="1"/>
  <c r="AC41" i="2" a="1"/>
  <c r="AC41" i="2" s="1"/>
  <c r="AJ98" i="2" a="1"/>
  <c r="AJ98" i="2" s="1"/>
  <c r="AJ91" i="2" a="1"/>
  <c r="AJ91" i="2" s="1"/>
  <c r="AJ74" i="2" a="1"/>
  <c r="AJ74" i="2" s="1"/>
  <c r="AJ71" i="2" a="1"/>
  <c r="AJ71" i="2" s="1"/>
  <c r="AJ30" i="2" a="1"/>
  <c r="AJ30" i="2" s="1"/>
  <c r="AJ10" i="2" a="1"/>
  <c r="AJ10" i="2" s="1"/>
  <c r="X94" i="2" a="1"/>
  <c r="X94" i="2" s="1"/>
  <c r="X90" i="2" a="1"/>
  <c r="X90" i="2" s="1"/>
  <c r="X84" i="2" a="1"/>
  <c r="X84" i="2" s="1"/>
  <c r="X80" i="2" a="1"/>
  <c r="X80" i="2" s="1"/>
  <c r="X77" i="2" a="1"/>
  <c r="X77" i="2" s="1"/>
  <c r="X69" i="2" a="1"/>
  <c r="X69" i="2" s="1"/>
  <c r="X65" i="2" a="1"/>
  <c r="X65" i="2" s="1"/>
  <c r="X61" i="2" a="1"/>
  <c r="X61" i="2" s="1"/>
  <c r="X39" i="2" a="1"/>
  <c r="X39" i="2" s="1"/>
  <c r="X32" i="2" a="1"/>
  <c r="X32" i="2" s="1"/>
  <c r="AC84" i="2" a="1"/>
  <c r="AC84" i="2" s="1"/>
  <c r="AC77" i="2" a="1"/>
  <c r="AC77" i="2" s="1"/>
  <c r="AC74" i="2" a="1"/>
  <c r="AC74" i="2" s="1"/>
  <c r="AC71" i="2" a="1"/>
  <c r="AC71" i="2" s="1"/>
  <c r="AC47" i="2" a="1"/>
  <c r="AC47" i="2" s="1"/>
  <c r="AC37" i="2" a="1"/>
  <c r="AC37" i="2" s="1"/>
  <c r="AC20" i="2" a="1"/>
  <c r="AC20" i="2" s="1"/>
  <c r="AC10" i="2" a="1"/>
  <c r="AC10" i="2" s="1"/>
  <c r="AC7" i="2" a="1"/>
  <c r="AC7" i="2" s="1"/>
  <c r="AC3" i="2" a="1"/>
  <c r="AC3" i="2" s="1"/>
  <c r="AJ105" i="2" a="1"/>
  <c r="AJ105" i="2" s="1"/>
  <c r="AJ101" i="2" a="1"/>
  <c r="AJ101" i="2" s="1"/>
  <c r="AJ94" i="2" a="1"/>
  <c r="AJ94" i="2" s="1"/>
  <c r="AJ87" i="2" a="1"/>
  <c r="AJ87" i="2" s="1"/>
  <c r="AJ84" i="2" a="1"/>
  <c r="AJ84" i="2" s="1"/>
  <c r="AJ80" i="2" a="1"/>
  <c r="AJ80" i="2" s="1"/>
  <c r="AJ50" i="2" a="1"/>
  <c r="AJ50" i="2" s="1"/>
  <c r="AJ40" i="2" a="1"/>
  <c r="AJ40" i="2" s="1"/>
  <c r="AJ33" i="2" a="1"/>
  <c r="AJ33" i="2" s="1"/>
  <c r="AJ23" i="2" a="1"/>
  <c r="AJ23" i="2" s="1"/>
  <c r="AJ20" i="2" a="1"/>
  <c r="AJ20" i="2" s="1"/>
  <c r="AJ16" i="2" a="1"/>
  <c r="AJ16" i="2" s="1"/>
  <c r="AP94" i="2" a="1"/>
  <c r="AP94" i="2" s="1"/>
  <c r="AP91" i="2" a="1"/>
  <c r="AP91" i="2" s="1"/>
  <c r="AP68" i="2" a="1"/>
  <c r="AP68" i="2" s="1"/>
  <c r="AP34" i="2" a="1"/>
  <c r="AP34" i="2" s="1"/>
  <c r="AP27" i="2" a="1"/>
  <c r="AP27" i="2" s="1"/>
  <c r="X95" i="2" a="1"/>
  <c r="X95" i="2" s="1"/>
  <c r="X62" i="2" a="1"/>
  <c r="X62" i="2" s="1"/>
  <c r="X63" i="2" a="1"/>
  <c r="X11" i="2" a="1"/>
  <c r="X11" i="2" s="1"/>
  <c r="X10" i="2" a="1"/>
  <c r="X10" i="2" s="1"/>
  <c r="X89" i="2" a="1"/>
  <c r="X89" i="2" s="1"/>
  <c r="X57" i="2" a="1"/>
  <c r="X57" i="2" s="1"/>
  <c r="X25" i="2" a="1"/>
  <c r="X25" i="2" s="1"/>
  <c r="AC101" i="2" a="1"/>
  <c r="AC101" i="2" s="1"/>
  <c r="AC98" i="2" a="1"/>
  <c r="AC98" i="2" s="1"/>
  <c r="AC85" i="2" a="1"/>
  <c r="AC85" i="2" s="1"/>
  <c r="AC82" i="2" a="1"/>
  <c r="AC82" i="2" s="1"/>
  <c r="AC69" i="2" a="1"/>
  <c r="AC69" i="2" s="1"/>
  <c r="AC66" i="2" a="1"/>
  <c r="AC66" i="2" s="1"/>
  <c r="AC53" i="2" a="1"/>
  <c r="AC53" i="2" s="1"/>
  <c r="AD52" i="2" s="1" a="1"/>
  <c r="AD52" i="2" s="1"/>
  <c r="AC50" i="2" a="1"/>
  <c r="AC50" i="2" s="1"/>
  <c r="AC34" i="2" a="1"/>
  <c r="AC34" i="2" s="1"/>
  <c r="AC21" i="2" a="1"/>
  <c r="AC21" i="2" s="1"/>
  <c r="AC18" i="2" a="1"/>
  <c r="AC18" i="2" s="1"/>
  <c r="AC5" i="2" a="1"/>
  <c r="AC5" i="2" s="1"/>
  <c r="AP106" i="2" a="1"/>
  <c r="AP106" i="2" s="1"/>
  <c r="AP103" i="2" a="1"/>
  <c r="AP103" i="2" s="1"/>
  <c r="AP98" i="2" a="1"/>
  <c r="AP98" i="2" s="1"/>
  <c r="AP95" i="2" a="1"/>
  <c r="AP95" i="2" s="1"/>
  <c r="AP83" i="2" a="1"/>
  <c r="AP83" i="2" s="1"/>
  <c r="AP80" i="2" a="1"/>
  <c r="AP80" i="2" s="1"/>
  <c r="AP67" i="2" a="1"/>
  <c r="AP67" i="2" s="1"/>
  <c r="AP64" i="2" a="1"/>
  <c r="AP64" i="2" s="1"/>
  <c r="AP51" i="2" a="1"/>
  <c r="AP51" i="2" s="1"/>
  <c r="AP48" i="2" a="1"/>
  <c r="AP48" i="2" s="1"/>
  <c r="AP35" i="2" a="1"/>
  <c r="AP35" i="2" s="1"/>
  <c r="AP32" i="2" a="1"/>
  <c r="AP32" i="2" s="1"/>
  <c r="AP19" i="2" a="1"/>
  <c r="AP19" i="2" s="1"/>
  <c r="AP16" i="2" a="1"/>
  <c r="AP16" i="2" s="1"/>
  <c r="X98" i="2" a="1"/>
  <c r="X98" i="2" s="1"/>
  <c r="X66" i="2" a="1"/>
  <c r="X66" i="2" s="1"/>
  <c r="X34" i="2" a="1"/>
  <c r="X34" i="2" s="1"/>
  <c r="AC94" i="2" a="1"/>
  <c r="AC94" i="2" s="1"/>
  <c r="AC91" i="2" a="1"/>
  <c r="AC91" i="2" s="1"/>
  <c r="AC78" i="2" a="1"/>
  <c r="AC78" i="2" s="1"/>
  <c r="AC62" i="2" a="1"/>
  <c r="AC62" i="2" s="1"/>
  <c r="AC59" i="2" a="1"/>
  <c r="AC59" i="2" s="1"/>
  <c r="AD58" i="2" s="1" a="1"/>
  <c r="AD58" i="2" s="1"/>
  <c r="AC46" i="2" a="1"/>
  <c r="AC46" i="2" s="1"/>
  <c r="AC30" i="2" a="1"/>
  <c r="AC30" i="2" s="1"/>
  <c r="AD29" i="2" s="1" a="1"/>
  <c r="AD29" i="2" s="1"/>
  <c r="AC14" i="2" a="1"/>
  <c r="AC14" i="2" s="1"/>
  <c r="AJ103" i="2" a="1"/>
  <c r="AJ103" i="2" s="1"/>
  <c r="AK102" i="2" s="1" a="1"/>
  <c r="AK102" i="2" s="1"/>
  <c r="AJ99" i="2" a="1"/>
  <c r="AJ99" i="2" s="1"/>
  <c r="AJ96" i="2" a="1"/>
  <c r="AJ96" i="2" s="1"/>
  <c r="AJ92" i="2" a="1"/>
  <c r="AJ92" i="2" s="1"/>
  <c r="AJ89" i="2" a="1"/>
  <c r="AJ89" i="2" s="1"/>
  <c r="AK88" i="2" s="1" a="1"/>
  <c r="AK88" i="2" s="1"/>
  <c r="AJ79" i="2" a="1"/>
  <c r="AJ79" i="2" s="1"/>
  <c r="AJ76" i="2" a="1"/>
  <c r="AJ76" i="2" s="1"/>
  <c r="AJ73" i="2" a="1"/>
  <c r="AJ73" i="2" s="1"/>
  <c r="AJ63" i="2" a="1"/>
  <c r="AJ63" i="2" s="1"/>
  <c r="AK62" i="2" s="1" a="1"/>
  <c r="AK62" i="2" s="1"/>
  <c r="AJ60" i="2" a="1"/>
  <c r="AJ60" i="2" s="1"/>
  <c r="AJ57" i="2" a="1"/>
  <c r="AJ57" i="2" s="1"/>
  <c r="AJ47" i="2" a="1"/>
  <c r="AJ47" i="2" s="1"/>
  <c r="AJ44" i="2" a="1"/>
  <c r="AJ44" i="2" s="1"/>
  <c r="AJ41" i="2" a="1"/>
  <c r="AJ41" i="2" s="1"/>
  <c r="AK40" i="2" s="1" a="1"/>
  <c r="AK40" i="2" s="1"/>
  <c r="AJ31" i="2" a="1"/>
  <c r="AJ31" i="2" s="1"/>
  <c r="AJ28" i="2" a="1"/>
  <c r="AJ28" i="2" s="1"/>
  <c r="AJ25" i="2" a="1"/>
  <c r="AJ25" i="2" s="1"/>
  <c r="AK24" i="2" s="1" a="1"/>
  <c r="AK24" i="2" s="1"/>
  <c r="AJ15" i="2" a="1"/>
  <c r="AJ15" i="2" s="1"/>
  <c r="AJ12" i="2" a="1"/>
  <c r="AJ12" i="2" s="1"/>
  <c r="AJ9" i="2" a="1"/>
  <c r="AJ9" i="2" s="1"/>
  <c r="AK8" i="2" s="1" a="1"/>
  <c r="AK8" i="2" s="1"/>
  <c r="AJ5" i="2" a="1"/>
  <c r="AJ5" i="2" s="1"/>
  <c r="AK4" i="2" s="1" a="1"/>
  <c r="AK4" i="2" s="1"/>
  <c r="AP108" i="2" a="1"/>
  <c r="AP108" i="2" s="1"/>
  <c r="AP100" i="2" a="1"/>
  <c r="AP100" i="2" s="1"/>
  <c r="AP92" i="2" a="1"/>
  <c r="AP92" i="2" s="1"/>
  <c r="AP86" i="2" a="1"/>
  <c r="AP86" i="2" s="1"/>
  <c r="AP76" i="2" a="1"/>
  <c r="AP76" i="2" s="1"/>
  <c r="AP60" i="2" a="1"/>
  <c r="AP60" i="2" s="1"/>
  <c r="AP54" i="2" a="1"/>
  <c r="AP54" i="2" s="1"/>
  <c r="AP44" i="2" a="1"/>
  <c r="AP44" i="2" s="1"/>
  <c r="AP28" i="2" a="1"/>
  <c r="AP28" i="2" s="1"/>
  <c r="AP22" i="2" a="1"/>
  <c r="AP22" i="2" s="1"/>
  <c r="AP12" i="2" a="1"/>
  <c r="AP12" i="2" s="1"/>
  <c r="AP3" i="2" a="1"/>
  <c r="AP3" i="2" s="1"/>
  <c r="X40" i="2" a="1"/>
  <c r="X40" i="2" s="1"/>
  <c r="X41" i="2" a="1"/>
  <c r="X41" i="2" s="1"/>
  <c r="AP78" i="2" a="1"/>
  <c r="AP78" i="2" s="1"/>
  <c r="AP79" i="2" a="1"/>
  <c r="AP79" i="2" s="1"/>
  <c r="AP46" i="2" a="1"/>
  <c r="AP46" i="2" s="1"/>
  <c r="AP47" i="2" a="1"/>
  <c r="AP47" i="2" s="1"/>
  <c r="AP14" i="2" a="1"/>
  <c r="AP14" i="2" s="1"/>
  <c r="AP15" i="2" a="1"/>
  <c r="AP15" i="2" s="1"/>
  <c r="X107" i="2" a="1"/>
  <c r="X107" i="2" s="1"/>
  <c r="X108" i="2" a="1"/>
  <c r="X108" i="2" s="1"/>
  <c r="X82" i="2" a="1"/>
  <c r="X82" i="2" s="1"/>
  <c r="X83" i="2" a="1"/>
  <c r="X83" i="2" s="1"/>
  <c r="X78" i="2" a="1"/>
  <c r="X78" i="2" s="1"/>
  <c r="X79" i="2" a="1"/>
  <c r="X79" i="2" s="1"/>
  <c r="X75" i="2" a="1"/>
  <c r="X75" i="2" s="1"/>
  <c r="X76" i="2" a="1"/>
  <c r="X76" i="2" s="1"/>
  <c r="X50" i="2" a="1"/>
  <c r="X50" i="2" s="1"/>
  <c r="X51" i="2" a="1"/>
  <c r="X51" i="2" s="1"/>
  <c r="X46" i="2" a="1"/>
  <c r="X46" i="2" s="1"/>
  <c r="X47" i="2" a="1"/>
  <c r="X47" i="2" s="1"/>
  <c r="X43" i="2" a="1"/>
  <c r="X43" i="2" s="1"/>
  <c r="X44" i="2" a="1"/>
  <c r="X44" i="2" s="1"/>
  <c r="X14" i="2" a="1"/>
  <c r="X14" i="2" s="1"/>
  <c r="X15" i="2" a="1"/>
  <c r="X15" i="2" s="1"/>
  <c r="X7" i="2" a="1"/>
  <c r="X7" i="2" s="1"/>
  <c r="X8" i="2" a="1"/>
  <c r="X8" i="2" s="1"/>
  <c r="X4" i="2" a="1"/>
  <c r="X4" i="2" s="1"/>
  <c r="X5" i="2" a="1"/>
  <c r="X5" i="2" s="1"/>
  <c r="AC96" i="2" a="1"/>
  <c r="AC96" i="2" s="1"/>
  <c r="AC97" i="2" a="1"/>
  <c r="AC97" i="2" s="1"/>
  <c r="AC80" i="2" a="1"/>
  <c r="AC80" i="2" s="1"/>
  <c r="AC81" i="2" a="1"/>
  <c r="AC81" i="2" s="1"/>
  <c r="AC64" i="2" a="1"/>
  <c r="AC64" i="2" s="1"/>
  <c r="AC65" i="2" a="1"/>
  <c r="AC65" i="2" s="1"/>
  <c r="AC51" i="2" a="1"/>
  <c r="AC51" i="2" s="1"/>
  <c r="AC17" i="2" a="1"/>
  <c r="AC17" i="2" s="1"/>
  <c r="AC16" i="2" a="1"/>
  <c r="AC16" i="2" s="1"/>
  <c r="AC45" i="2" a="1"/>
  <c r="AC45" i="2" s="1"/>
  <c r="X104" i="2" a="1"/>
  <c r="X104" i="2" s="1"/>
  <c r="X105" i="2" a="1"/>
  <c r="X105" i="2" s="1"/>
  <c r="X72" i="2" a="1"/>
  <c r="X72" i="2" s="1"/>
  <c r="X73" i="2" a="1"/>
  <c r="X73" i="2" s="1"/>
  <c r="X102" i="2" a="1"/>
  <c r="X102" i="2" s="1"/>
  <c r="X70" i="2" a="1"/>
  <c r="X70" i="2" s="1"/>
  <c r="X38" i="2" a="1"/>
  <c r="X38" i="2" s="1"/>
  <c r="X85" i="2" a="1"/>
  <c r="X85" i="2" s="1"/>
  <c r="X86" i="2" a="1"/>
  <c r="X86" i="2" s="1"/>
  <c r="X53" i="2" a="1"/>
  <c r="X53" i="2" s="1"/>
  <c r="X54" i="2" a="1"/>
  <c r="X54" i="2" s="1"/>
  <c r="X21" i="2" a="1"/>
  <c r="X21" i="2" s="1"/>
  <c r="X22" i="2" a="1"/>
  <c r="X22" i="2" s="1"/>
  <c r="X18" i="2" a="1"/>
  <c r="X18" i="2" s="1"/>
  <c r="AC88" i="2" a="1"/>
  <c r="AC88" i="2" s="1"/>
  <c r="AC89" i="2" a="1"/>
  <c r="AC89" i="2" s="1"/>
  <c r="AC56" i="2" a="1"/>
  <c r="AC56" i="2" s="1"/>
  <c r="AC57" i="2" a="1"/>
  <c r="AC57" i="2" s="1"/>
  <c r="AC25" i="2" a="1"/>
  <c r="AC25" i="2" s="1"/>
  <c r="AC24" i="2" a="1"/>
  <c r="AC24" i="2" s="1"/>
  <c r="X92" i="2" a="1"/>
  <c r="X92" i="2" s="1"/>
  <c r="X91" i="2" a="1"/>
  <c r="X91" i="2" s="1"/>
  <c r="X60" i="2" a="1"/>
  <c r="X60" i="2" s="1"/>
  <c r="X59" i="2" a="1"/>
  <c r="X59" i="2" s="1"/>
  <c r="X28" i="2" a="1"/>
  <c r="X28" i="2" s="1"/>
  <c r="X27" i="2" a="1"/>
  <c r="X27" i="2" s="1"/>
  <c r="AC43" i="2" a="1"/>
  <c r="AC43" i="2" s="1"/>
  <c r="AC27" i="2" a="1"/>
  <c r="AC27" i="2" s="1"/>
  <c r="AD26" i="2" s="1" a="1"/>
  <c r="AD26" i="2" s="1"/>
  <c r="AC107" i="2" a="1"/>
  <c r="AC107" i="2" s="1"/>
  <c r="AC75" i="2" a="1"/>
  <c r="AC75" i="2" s="1"/>
  <c r="AC102" i="2" a="1"/>
  <c r="AC102" i="2" s="1"/>
  <c r="AC70" i="2" a="1"/>
  <c r="AC70" i="2" s="1"/>
  <c r="AC38" i="2" a="1"/>
  <c r="AC38" i="2" s="1"/>
  <c r="AC15" i="2" a="1"/>
  <c r="AC15" i="2" s="1"/>
  <c r="AC109" i="2" a="1"/>
  <c r="AC109" i="2" s="1"/>
  <c r="AJ53" i="2" a="1"/>
  <c r="AJ53" i="2" s="1"/>
  <c r="AK52" i="2" s="1" a="1"/>
  <c r="AK52" i="2" s="1"/>
  <c r="AJ43" i="2" a="1"/>
  <c r="AJ43" i="2" s="1"/>
  <c r="AJ37" i="2" a="1"/>
  <c r="AJ37" i="2" s="1"/>
  <c r="AJ27" i="2" a="1"/>
  <c r="AJ27" i="2" s="1"/>
  <c r="AJ21" i="2" a="1"/>
  <c r="AJ21" i="2" s="1"/>
  <c r="AJ11" i="2" a="1"/>
  <c r="AJ11" i="2" s="1"/>
  <c r="AJ109" i="2" a="1"/>
  <c r="AJ109" i="2" s="1"/>
  <c r="AP87" i="2" a="1"/>
  <c r="AP87" i="2" s="1"/>
  <c r="AP55" i="2" a="1"/>
  <c r="AP55" i="2" s="1"/>
  <c r="AP23" i="2" a="1"/>
  <c r="AP23" i="2" s="1"/>
  <c r="AC104" i="2" a="1"/>
  <c r="AC104" i="2" s="1"/>
  <c r="AC92" i="2" a="1"/>
  <c r="AC92" i="2" s="1"/>
  <c r="AC72" i="2" a="1"/>
  <c r="AC72" i="2" s="1"/>
  <c r="AC60" i="2" a="1"/>
  <c r="AC60" i="2" s="1"/>
  <c r="AC40" i="2" a="1"/>
  <c r="AC40" i="2" s="1"/>
  <c r="AD39" i="2" s="1" a="1"/>
  <c r="AD39" i="2" s="1"/>
  <c r="AC28" i="2" a="1"/>
  <c r="AC28" i="2" s="1"/>
  <c r="AC11" i="2" a="1"/>
  <c r="AC11" i="2" s="1"/>
  <c r="AC9" i="2" a="1"/>
  <c r="AC9" i="2" s="1"/>
  <c r="AC8" i="2" a="1"/>
  <c r="AC8" i="2" s="1"/>
  <c r="AD7" i="2" s="1" a="1"/>
  <c r="AD7" i="2" s="1"/>
  <c r="AP70" i="2" a="1"/>
  <c r="AP70" i="2" s="1"/>
  <c r="AP71" i="2" a="1"/>
  <c r="AP71" i="2" s="1"/>
  <c r="AP38" i="2" a="1"/>
  <c r="AP38" i="2" s="1"/>
  <c r="AP39" i="2" a="1"/>
  <c r="AP39" i="2" s="1"/>
  <c r="AP6" i="2" a="1"/>
  <c r="AP6" i="2" s="1"/>
  <c r="AP7" i="2" a="1"/>
  <c r="AP7" i="2" s="1"/>
  <c r="AC100" i="2" a="1"/>
  <c r="AC100" i="2" s="1"/>
  <c r="AC86" i="2" a="1"/>
  <c r="AC86" i="2" s="1"/>
  <c r="AC68" i="2" a="1"/>
  <c r="AC68" i="2" s="1"/>
  <c r="AC54" i="2" a="1"/>
  <c r="AC54" i="2" s="1"/>
  <c r="AC36" i="2" a="1"/>
  <c r="AC36" i="2" s="1"/>
  <c r="AC22" i="2" a="1"/>
  <c r="AC22" i="2" s="1"/>
  <c r="AC19" i="2" a="1"/>
  <c r="AC19" i="2" s="1"/>
  <c r="AC13" i="2" a="1"/>
  <c r="AC13" i="2" s="1"/>
  <c r="AC4" i="2" a="1"/>
  <c r="AC4" i="2" s="1"/>
  <c r="AC105" i="2" a="1"/>
  <c r="AC105" i="2" s="1"/>
  <c r="AC73" i="2" a="1"/>
  <c r="AC73" i="2" s="1"/>
  <c r="AJ107" i="2" a="1"/>
  <c r="AJ107" i="2" s="1"/>
  <c r="AJ97" i="2" a="1"/>
  <c r="AJ97" i="2" s="1"/>
  <c r="AJ93" i="2" a="1"/>
  <c r="AJ93" i="2" s="1"/>
  <c r="AJ86" i="2" a="1"/>
  <c r="AJ86" i="2" s="1"/>
  <c r="AJ83" i="2" a="1"/>
  <c r="AJ83" i="2" s="1"/>
  <c r="AK82" i="2" s="1" a="1"/>
  <c r="AK82" i="2" s="1"/>
  <c r="AJ77" i="2" a="1"/>
  <c r="AJ77" i="2" s="1"/>
  <c r="AJ70" i="2" a="1"/>
  <c r="AJ70" i="2" s="1"/>
  <c r="AJ67" i="2" a="1"/>
  <c r="AJ67" i="2" s="1"/>
  <c r="AJ61" i="2" a="1"/>
  <c r="AJ61" i="2" s="1"/>
  <c r="AJ54" i="2" a="1"/>
  <c r="AJ54" i="2" s="1"/>
  <c r="AJ51" i="2" a="1"/>
  <c r="AJ51" i="2" s="1"/>
  <c r="AJ45" i="2" a="1"/>
  <c r="AJ45" i="2" s="1"/>
  <c r="AJ38" i="2" a="1"/>
  <c r="AJ38" i="2" s="1"/>
  <c r="AJ35" i="2" a="1"/>
  <c r="AJ35" i="2" s="1"/>
  <c r="AK34" i="2" s="1" a="1"/>
  <c r="AK34" i="2" s="1"/>
  <c r="AJ29" i="2" a="1"/>
  <c r="AJ29" i="2" s="1"/>
  <c r="AJ22" i="2" a="1"/>
  <c r="AJ22" i="2" s="1"/>
  <c r="AJ19" i="2" a="1"/>
  <c r="AJ19" i="2" s="1"/>
  <c r="AK18" i="2" s="1" a="1"/>
  <c r="AK18" i="2" s="1"/>
  <c r="AJ13" i="2" a="1"/>
  <c r="AJ13" i="2" s="1"/>
  <c r="AJ6" i="2" a="1"/>
  <c r="AJ6" i="2" s="1"/>
  <c r="AP63" i="2" a="1"/>
  <c r="AP63" i="2" s="1"/>
  <c r="AP31" i="2" a="1"/>
  <c r="AP31" i="2" s="1"/>
  <c r="AP4" i="2" a="1"/>
  <c r="AP4" i="2" s="1"/>
  <c r="AP89" i="2" a="1"/>
  <c r="AP89" i="2" s="1"/>
  <c r="AP81" i="2" a="1"/>
  <c r="AP81" i="2" s="1"/>
  <c r="AP73" i="2" a="1"/>
  <c r="AP73" i="2" s="1"/>
  <c r="AP65" i="2" a="1"/>
  <c r="AP65" i="2" s="1"/>
  <c r="AP57" i="2" a="1"/>
  <c r="AP57" i="2" s="1"/>
  <c r="AP49" i="2" a="1"/>
  <c r="AP49" i="2" s="1"/>
  <c r="AP41" i="2" a="1"/>
  <c r="AP41" i="2" s="1"/>
  <c r="AP33" i="2" a="1"/>
  <c r="AP33" i="2" s="1"/>
  <c r="AP25" i="2" a="1"/>
  <c r="AP25" i="2" s="1"/>
  <c r="AP17" i="2" a="1"/>
  <c r="AP17" i="2" s="1"/>
  <c r="AP9" i="2" a="1"/>
  <c r="AP9" i="2" s="1"/>
  <c r="AP109" i="2" a="1"/>
  <c r="AP109" i="2" s="1"/>
  <c r="AP110" i="2" a="1"/>
  <c r="AP110" i="2" s="1"/>
  <c r="AP107" i="2" a="1"/>
  <c r="AP107" i="2" s="1"/>
  <c r="AP105" i="2" a="1"/>
  <c r="AP105" i="2" s="1"/>
  <c r="AP101" i="2" a="1"/>
  <c r="AP101" i="2" s="1"/>
  <c r="AP99" i="2" a="1"/>
  <c r="AP99" i="2" s="1"/>
  <c r="AP97" i="2" a="1"/>
  <c r="AP97" i="2" s="1"/>
  <c r="AP93" i="2" a="1"/>
  <c r="AP93" i="2" s="1"/>
  <c r="AP85" i="2" a="1"/>
  <c r="AP85" i="2" s="1"/>
  <c r="AP77" i="2" a="1"/>
  <c r="AP77" i="2" s="1"/>
  <c r="AP69" i="2" a="1"/>
  <c r="AP69" i="2" s="1"/>
  <c r="AP61" i="2" a="1"/>
  <c r="AP61" i="2" s="1"/>
  <c r="AP53" i="2" a="1"/>
  <c r="AP53" i="2" s="1"/>
  <c r="AP45" i="2" a="1"/>
  <c r="AP45" i="2" s="1"/>
  <c r="AP37" i="2" a="1"/>
  <c r="AP37" i="2" s="1"/>
  <c r="AP29" i="2" a="1"/>
  <c r="AP29" i="2" s="1"/>
  <c r="AP21" i="2" a="1"/>
  <c r="AP21" i="2" s="1"/>
  <c r="AP13" i="2" a="1"/>
  <c r="AP13" i="2" s="1"/>
  <c r="X109" i="2"/>
  <c r="X110" i="2"/>
  <c r="X103" i="2"/>
  <c r="X63" i="2"/>
  <c r="X31" i="2"/>
  <c r="X20" i="2"/>
  <c r="X106" i="2"/>
  <c r="X74" i="2"/>
  <c r="J5" i="2"/>
  <c r="K5" i="2" s="1" a="1"/>
  <c r="K5" i="2" s="1"/>
  <c r="J9" i="2"/>
  <c r="K9" i="2" s="1" a="1"/>
  <c r="K9" i="2" s="1"/>
  <c r="J13" i="2"/>
  <c r="K13" i="2" s="1" a="1"/>
  <c r="K13" i="2" s="1"/>
  <c r="J17" i="2"/>
  <c r="K17" i="2" s="1" a="1"/>
  <c r="K17" i="2" s="1"/>
  <c r="J21" i="2"/>
  <c r="K21" i="2" s="1" a="1"/>
  <c r="K21" i="2" s="1"/>
  <c r="J25" i="2"/>
  <c r="K25" i="2" s="1" a="1"/>
  <c r="K25" i="2" s="1"/>
  <c r="J29" i="2"/>
  <c r="K29" i="2" s="1" a="1"/>
  <c r="K29" i="2" s="1"/>
  <c r="J33" i="2"/>
  <c r="K33" i="2" s="1" a="1"/>
  <c r="K33" i="2" s="1"/>
  <c r="J37" i="2"/>
  <c r="K37" i="2" s="1" a="1"/>
  <c r="K37" i="2" s="1"/>
  <c r="J41" i="2"/>
  <c r="K41" i="2" s="1" a="1"/>
  <c r="K41" i="2" s="1"/>
  <c r="J45" i="2"/>
  <c r="K45" i="2" s="1" a="1"/>
  <c r="K45" i="2" s="1"/>
  <c r="J49" i="2"/>
  <c r="K49" i="2" s="1" a="1"/>
  <c r="K49" i="2" s="1"/>
  <c r="J53" i="2"/>
  <c r="K53" i="2" s="1" a="1"/>
  <c r="K53" i="2" s="1"/>
  <c r="J57" i="2"/>
  <c r="K57" i="2" s="1" a="1"/>
  <c r="K57" i="2" s="1"/>
  <c r="J61" i="2"/>
  <c r="K61" i="2" s="1" a="1"/>
  <c r="K61" i="2" s="1"/>
  <c r="J65" i="2"/>
  <c r="K65" i="2" s="1" a="1"/>
  <c r="K65" i="2" s="1"/>
  <c r="J69" i="2"/>
  <c r="K69" i="2" s="1" a="1"/>
  <c r="K69" i="2" s="1"/>
  <c r="J73" i="2"/>
  <c r="K73" i="2" s="1" a="1"/>
  <c r="K73" i="2" s="1"/>
  <c r="J77" i="2"/>
  <c r="K77" i="2" s="1" a="1"/>
  <c r="K77" i="2" s="1"/>
  <c r="J81" i="2"/>
  <c r="K81" i="2" s="1" a="1"/>
  <c r="K81" i="2" s="1"/>
  <c r="J85" i="2"/>
  <c r="K85" i="2" s="1" a="1"/>
  <c r="K85" i="2" s="1"/>
  <c r="J89" i="2"/>
  <c r="K89" i="2" s="1" a="1"/>
  <c r="K89" i="2" s="1"/>
  <c r="J93" i="2"/>
  <c r="K93" i="2" s="1" a="1"/>
  <c r="K93" i="2" s="1"/>
  <c r="J97" i="2"/>
  <c r="K97" i="2" s="1" a="1"/>
  <c r="K97" i="2" s="1"/>
  <c r="J101" i="2"/>
  <c r="K101" i="2" s="1" a="1"/>
  <c r="K101" i="2" s="1"/>
  <c r="J105" i="2"/>
  <c r="K105" i="2" s="1" a="1"/>
  <c r="K105" i="2" s="1"/>
  <c r="J109" i="2"/>
  <c r="K109" i="2" s="1" a="1"/>
  <c r="K109" i="2" s="1"/>
  <c r="J2" i="2"/>
  <c r="K2" i="2" s="1" a="1"/>
  <c r="K2" i="2" s="1"/>
  <c r="J6" i="2"/>
  <c r="K6" i="2" s="1" a="1"/>
  <c r="K6" i="2" s="1"/>
  <c r="J10" i="2"/>
  <c r="K10" i="2" s="1" a="1"/>
  <c r="K10" i="2" s="1"/>
  <c r="J14" i="2"/>
  <c r="K14" i="2" s="1" a="1"/>
  <c r="K14" i="2" s="1"/>
  <c r="J18" i="2"/>
  <c r="K18" i="2" s="1" a="1"/>
  <c r="K18" i="2" s="1"/>
  <c r="J22" i="2"/>
  <c r="K22" i="2" s="1" a="1"/>
  <c r="K22" i="2" s="1"/>
  <c r="J26" i="2"/>
  <c r="K26" i="2" s="1" a="1"/>
  <c r="K26" i="2" s="1"/>
  <c r="J30" i="2"/>
  <c r="K30" i="2" s="1" a="1"/>
  <c r="K30" i="2" s="1"/>
  <c r="J34" i="2"/>
  <c r="K34" i="2" s="1" a="1"/>
  <c r="K34" i="2" s="1"/>
  <c r="J38" i="2"/>
  <c r="K38" i="2" s="1" a="1"/>
  <c r="K38" i="2" s="1"/>
  <c r="J42" i="2"/>
  <c r="K42" i="2" s="1" a="1"/>
  <c r="K42" i="2" s="1"/>
  <c r="J46" i="2"/>
  <c r="K46" i="2" s="1" a="1"/>
  <c r="K46" i="2" s="1"/>
  <c r="J50" i="2"/>
  <c r="K50" i="2" s="1" a="1"/>
  <c r="K50" i="2" s="1"/>
  <c r="J54" i="2"/>
  <c r="K54" i="2" s="1" a="1"/>
  <c r="K54" i="2" s="1"/>
  <c r="J58" i="2"/>
  <c r="K58" i="2" s="1" a="1"/>
  <c r="K58" i="2" s="1"/>
  <c r="J62" i="2"/>
  <c r="K62" i="2" s="1" a="1"/>
  <c r="K62" i="2" s="1"/>
  <c r="J66" i="2"/>
  <c r="K66" i="2" s="1" a="1"/>
  <c r="K66" i="2" s="1"/>
  <c r="J70" i="2"/>
  <c r="K70" i="2" s="1" a="1"/>
  <c r="K70" i="2" s="1"/>
  <c r="J74" i="2"/>
  <c r="K74" i="2" s="1" a="1"/>
  <c r="K74" i="2" s="1"/>
  <c r="J78" i="2"/>
  <c r="K78" i="2" s="1" a="1"/>
  <c r="K78" i="2" s="1"/>
  <c r="J82" i="2"/>
  <c r="K82" i="2" s="1" a="1"/>
  <c r="K82" i="2" s="1"/>
  <c r="J86" i="2"/>
  <c r="K86" i="2" s="1" a="1"/>
  <c r="K86" i="2" s="1"/>
  <c r="J90" i="2"/>
  <c r="K90" i="2" s="1" a="1"/>
  <c r="K90" i="2" s="1"/>
  <c r="J94" i="2"/>
  <c r="K94" i="2" s="1" a="1"/>
  <c r="K94" i="2" s="1"/>
  <c r="J98" i="2"/>
  <c r="K98" i="2" s="1" a="1"/>
  <c r="K98" i="2" s="1"/>
  <c r="J102" i="2"/>
  <c r="K102" i="2" s="1" a="1"/>
  <c r="K102" i="2" s="1"/>
  <c r="J106" i="2"/>
  <c r="K106" i="2" s="1" a="1"/>
  <c r="K106" i="2" s="1"/>
  <c r="J110" i="2"/>
  <c r="K110" i="2" s="1" a="1"/>
  <c r="K110" i="2" s="1"/>
  <c r="J3" i="2"/>
  <c r="K3" i="2" s="1" a="1"/>
  <c r="K3" i="2" s="1"/>
  <c r="J7" i="2"/>
  <c r="K7" i="2" s="1" a="1"/>
  <c r="K7" i="2" s="1"/>
  <c r="J11" i="2"/>
  <c r="K11" i="2" s="1" a="1"/>
  <c r="K11" i="2" s="1"/>
  <c r="J15" i="2"/>
  <c r="K15" i="2" s="1" a="1"/>
  <c r="K15" i="2" s="1"/>
  <c r="J19" i="2"/>
  <c r="K19" i="2" s="1" a="1"/>
  <c r="K19" i="2" s="1"/>
  <c r="J23" i="2"/>
  <c r="K23" i="2" s="1" a="1"/>
  <c r="K23" i="2" s="1"/>
  <c r="J27" i="2"/>
  <c r="K27" i="2" s="1" a="1"/>
  <c r="K27" i="2" s="1"/>
  <c r="J31" i="2"/>
  <c r="K31" i="2" s="1" a="1"/>
  <c r="K31" i="2" s="1"/>
  <c r="J35" i="2"/>
  <c r="K35" i="2" s="1" a="1"/>
  <c r="K35" i="2" s="1"/>
  <c r="J39" i="2"/>
  <c r="K39" i="2" s="1" a="1"/>
  <c r="K39" i="2" s="1"/>
  <c r="J43" i="2"/>
  <c r="K43" i="2" s="1" a="1"/>
  <c r="K43" i="2" s="1"/>
  <c r="J47" i="2"/>
  <c r="K47" i="2" s="1" a="1"/>
  <c r="K47" i="2" s="1"/>
  <c r="J51" i="2"/>
  <c r="K51" i="2" s="1" a="1"/>
  <c r="K51" i="2" s="1"/>
  <c r="J55" i="2"/>
  <c r="K55" i="2" s="1" a="1"/>
  <c r="K55" i="2" s="1"/>
  <c r="J59" i="2"/>
  <c r="K59" i="2" s="1" a="1"/>
  <c r="K59" i="2" s="1"/>
  <c r="J63" i="2"/>
  <c r="K63" i="2" s="1" a="1"/>
  <c r="K63" i="2" s="1"/>
  <c r="J67" i="2"/>
  <c r="K67" i="2" s="1" a="1"/>
  <c r="K67" i="2" s="1"/>
  <c r="J71" i="2"/>
  <c r="K71" i="2" s="1" a="1"/>
  <c r="K71" i="2" s="1"/>
  <c r="J75" i="2"/>
  <c r="K75" i="2" s="1" a="1"/>
  <c r="K75" i="2" s="1"/>
  <c r="J79" i="2"/>
  <c r="K79" i="2" s="1" a="1"/>
  <c r="K79" i="2" s="1"/>
  <c r="J83" i="2"/>
  <c r="K83" i="2" s="1" a="1"/>
  <c r="K83" i="2" s="1"/>
  <c r="J87" i="2"/>
  <c r="K87" i="2" s="1" a="1"/>
  <c r="K87" i="2" s="1"/>
  <c r="J91" i="2"/>
  <c r="K91" i="2" s="1" a="1"/>
  <c r="K91" i="2" s="1"/>
  <c r="J95" i="2"/>
  <c r="K95" i="2" s="1" a="1"/>
  <c r="K95" i="2" s="1"/>
  <c r="J99" i="2"/>
  <c r="K99" i="2" s="1" a="1"/>
  <c r="K99" i="2" s="1"/>
  <c r="J103" i="2"/>
  <c r="K103" i="2" s="1" a="1"/>
  <c r="K103" i="2" s="1"/>
  <c r="J107" i="2"/>
  <c r="K107" i="2" s="1" a="1"/>
  <c r="K107" i="2" s="1"/>
  <c r="J4" i="2"/>
  <c r="K4" i="2" s="1" a="1"/>
  <c r="K4" i="2" s="1"/>
  <c r="J8" i="2"/>
  <c r="K8" i="2" s="1" a="1"/>
  <c r="K8" i="2" s="1"/>
  <c r="J12" i="2"/>
  <c r="K12" i="2" s="1" a="1"/>
  <c r="K12" i="2" s="1"/>
  <c r="J16" i="2"/>
  <c r="K16" i="2" s="1" a="1"/>
  <c r="K16" i="2" s="1"/>
  <c r="J20" i="2"/>
  <c r="K20" i="2" s="1" a="1"/>
  <c r="K20" i="2" s="1"/>
  <c r="J24" i="2"/>
  <c r="K24" i="2" s="1" a="1"/>
  <c r="K24" i="2" s="1"/>
  <c r="J28" i="2"/>
  <c r="K28" i="2" s="1" a="1"/>
  <c r="K28" i="2" s="1"/>
  <c r="J32" i="2"/>
  <c r="K32" i="2" s="1" a="1"/>
  <c r="K32" i="2" s="1"/>
  <c r="J36" i="2"/>
  <c r="K36" i="2" s="1" a="1"/>
  <c r="K36" i="2" s="1"/>
  <c r="J40" i="2"/>
  <c r="K40" i="2" s="1" a="1"/>
  <c r="K40" i="2" s="1"/>
  <c r="J44" i="2"/>
  <c r="K44" i="2" s="1" a="1"/>
  <c r="K44" i="2" s="1"/>
  <c r="J48" i="2"/>
  <c r="K48" i="2" s="1" a="1"/>
  <c r="K48" i="2" s="1"/>
  <c r="J52" i="2"/>
  <c r="K52" i="2" s="1" a="1"/>
  <c r="K52" i="2" s="1"/>
  <c r="J56" i="2"/>
  <c r="K56" i="2" s="1" a="1"/>
  <c r="K56" i="2" s="1"/>
  <c r="J60" i="2"/>
  <c r="K60" i="2" s="1" a="1"/>
  <c r="K60" i="2" s="1"/>
  <c r="J64" i="2"/>
  <c r="K64" i="2" s="1" a="1"/>
  <c r="K64" i="2" s="1"/>
  <c r="J68" i="2"/>
  <c r="K68" i="2" s="1" a="1"/>
  <c r="K68" i="2" s="1"/>
  <c r="J72" i="2"/>
  <c r="K72" i="2" s="1" a="1"/>
  <c r="K72" i="2" s="1"/>
  <c r="J76" i="2"/>
  <c r="K76" i="2" s="1" a="1"/>
  <c r="K76" i="2" s="1"/>
  <c r="J80" i="2"/>
  <c r="K80" i="2" s="1" a="1"/>
  <c r="K80" i="2" s="1"/>
  <c r="J84" i="2"/>
  <c r="K84" i="2" s="1" a="1"/>
  <c r="K84" i="2" s="1"/>
  <c r="J88" i="2"/>
  <c r="K88" i="2" s="1" a="1"/>
  <c r="K88" i="2" s="1"/>
  <c r="J92" i="2"/>
  <c r="K92" i="2" s="1" a="1"/>
  <c r="K92" i="2" s="1"/>
  <c r="J96" i="2"/>
  <c r="K96" i="2" s="1" a="1"/>
  <c r="K96" i="2" s="1"/>
  <c r="J100" i="2"/>
  <c r="K100" i="2" s="1" a="1"/>
  <c r="K100" i="2" s="1"/>
  <c r="J104" i="2"/>
  <c r="K104" i="2" s="1" a="1"/>
  <c r="K104" i="2" s="1"/>
  <c r="J108" i="2"/>
  <c r="K108" i="2" s="1" a="1"/>
  <c r="K108" i="2" s="1"/>
  <c r="C2" i="2"/>
  <c r="D2" i="2" s="1" a="1"/>
  <c r="D2" i="2" s="1"/>
  <c r="C6" i="2"/>
  <c r="D6" i="2" s="1" a="1"/>
  <c r="D6" i="2" s="1"/>
  <c r="C10" i="2"/>
  <c r="D10" i="2" s="1" a="1"/>
  <c r="D10" i="2" s="1"/>
  <c r="C14" i="2"/>
  <c r="D14" i="2" s="1" a="1"/>
  <c r="D14" i="2" s="1"/>
  <c r="C18" i="2"/>
  <c r="D18" i="2" s="1" a="1"/>
  <c r="D18" i="2" s="1"/>
  <c r="C22" i="2"/>
  <c r="D22" i="2" s="1" a="1"/>
  <c r="D22" i="2" s="1"/>
  <c r="C26" i="2"/>
  <c r="D26" i="2" s="1" a="1"/>
  <c r="D26" i="2" s="1"/>
  <c r="C30" i="2"/>
  <c r="D30" i="2" s="1" a="1"/>
  <c r="D30" i="2" s="1"/>
  <c r="C34" i="2"/>
  <c r="D34" i="2" s="1" a="1"/>
  <c r="D34" i="2" s="1"/>
  <c r="C38" i="2"/>
  <c r="D38" i="2" s="1" a="1"/>
  <c r="D38" i="2" s="1"/>
  <c r="C42" i="2"/>
  <c r="D42" i="2" s="1" a="1"/>
  <c r="D42" i="2" s="1"/>
  <c r="C46" i="2"/>
  <c r="D46" i="2" s="1" a="1"/>
  <c r="D46" i="2" s="1"/>
  <c r="C50" i="2"/>
  <c r="D50" i="2" s="1" a="1"/>
  <c r="D50" i="2" s="1"/>
  <c r="C54" i="2"/>
  <c r="D54" i="2" s="1" a="1"/>
  <c r="D54" i="2" s="1"/>
  <c r="C58" i="2"/>
  <c r="D58" i="2" s="1" a="1"/>
  <c r="D58" i="2" s="1"/>
  <c r="C62" i="2"/>
  <c r="D62" i="2" s="1" a="1"/>
  <c r="D62" i="2" s="1"/>
  <c r="C66" i="2"/>
  <c r="D66" i="2" s="1" a="1"/>
  <c r="D66" i="2" s="1"/>
  <c r="C70" i="2"/>
  <c r="D70" i="2" s="1" a="1"/>
  <c r="D70" i="2" s="1"/>
  <c r="C74" i="2"/>
  <c r="D74" i="2" s="1" a="1"/>
  <c r="D74" i="2" s="1"/>
  <c r="C78" i="2"/>
  <c r="D78" i="2" s="1" a="1"/>
  <c r="D78" i="2" s="1"/>
  <c r="C82" i="2"/>
  <c r="D82" i="2" s="1" a="1"/>
  <c r="D82" i="2" s="1"/>
  <c r="C86" i="2"/>
  <c r="D86" i="2" s="1" a="1"/>
  <c r="D86" i="2" s="1"/>
  <c r="C90" i="2"/>
  <c r="D90" i="2" s="1" a="1"/>
  <c r="D90" i="2" s="1"/>
  <c r="C94" i="2"/>
  <c r="D94" i="2" s="1" a="1"/>
  <c r="D94" i="2" s="1"/>
  <c r="C98" i="2"/>
  <c r="D98" i="2" s="1" a="1"/>
  <c r="D98" i="2" s="1"/>
  <c r="C102" i="2"/>
  <c r="D102" i="2" s="1" a="1"/>
  <c r="D102" i="2" s="1"/>
  <c r="C106" i="2"/>
  <c r="D106" i="2" s="1" a="1"/>
  <c r="D106" i="2" s="1"/>
  <c r="C110" i="2"/>
  <c r="D110" i="2" s="1" a="1"/>
  <c r="D110" i="2" s="1"/>
  <c r="C7" i="2"/>
  <c r="D7" i="2" s="1" a="1"/>
  <c r="D7" i="2" s="1"/>
  <c r="C11" i="2"/>
  <c r="D11" i="2" s="1" a="1"/>
  <c r="D11" i="2" s="1"/>
  <c r="C15" i="2"/>
  <c r="D15" i="2" s="1" a="1"/>
  <c r="D15" i="2" s="1"/>
  <c r="C19" i="2"/>
  <c r="D19" i="2" s="1" a="1"/>
  <c r="D19" i="2" s="1"/>
  <c r="C23" i="2"/>
  <c r="D23" i="2" s="1" a="1"/>
  <c r="D23" i="2" s="1"/>
  <c r="C27" i="2"/>
  <c r="D27" i="2" s="1" a="1"/>
  <c r="D27" i="2" s="1"/>
  <c r="C31" i="2"/>
  <c r="D31" i="2" s="1" a="1"/>
  <c r="D31" i="2" s="1"/>
  <c r="C35" i="2"/>
  <c r="D35" i="2" s="1" a="1"/>
  <c r="D35" i="2" s="1"/>
  <c r="C39" i="2"/>
  <c r="D39" i="2" s="1" a="1"/>
  <c r="D39" i="2" s="1"/>
  <c r="C43" i="2"/>
  <c r="D43" i="2" s="1" a="1"/>
  <c r="D43" i="2" s="1"/>
  <c r="C47" i="2"/>
  <c r="D47" i="2" s="1" a="1"/>
  <c r="D47" i="2" s="1"/>
  <c r="C51" i="2"/>
  <c r="D51" i="2" s="1" a="1"/>
  <c r="D51" i="2" s="1"/>
  <c r="C55" i="2"/>
  <c r="D55" i="2" s="1" a="1"/>
  <c r="D55" i="2" s="1"/>
  <c r="C59" i="2"/>
  <c r="D59" i="2" s="1" a="1"/>
  <c r="D59" i="2" s="1"/>
  <c r="C63" i="2"/>
  <c r="D63" i="2" s="1" a="1"/>
  <c r="D63" i="2" s="1"/>
  <c r="C67" i="2"/>
  <c r="D67" i="2" s="1" a="1"/>
  <c r="D67" i="2" s="1"/>
  <c r="C71" i="2"/>
  <c r="D71" i="2" s="1" a="1"/>
  <c r="D71" i="2" s="1"/>
  <c r="C75" i="2"/>
  <c r="D75" i="2" s="1" a="1"/>
  <c r="D75" i="2" s="1"/>
  <c r="C79" i="2"/>
  <c r="D79" i="2" s="1" a="1"/>
  <c r="D79" i="2" s="1"/>
  <c r="C83" i="2"/>
  <c r="D83" i="2" s="1" a="1"/>
  <c r="D83" i="2" s="1"/>
  <c r="C87" i="2"/>
  <c r="D87" i="2" s="1" a="1"/>
  <c r="D87" i="2" s="1"/>
  <c r="C91" i="2"/>
  <c r="D91" i="2" s="1" a="1"/>
  <c r="D91" i="2" s="1"/>
  <c r="C95" i="2"/>
  <c r="D95" i="2" s="1" a="1"/>
  <c r="D95" i="2" s="1"/>
  <c r="C99" i="2"/>
  <c r="D99" i="2" s="1" a="1"/>
  <c r="D99" i="2" s="1"/>
  <c r="C103" i="2"/>
  <c r="D103" i="2" s="1" a="1"/>
  <c r="D103" i="2" s="1"/>
  <c r="C107" i="2"/>
  <c r="D107" i="2" s="1" a="1"/>
  <c r="D107" i="2" s="1"/>
  <c r="C8" i="2"/>
  <c r="D8" i="2" s="1" a="1"/>
  <c r="D8" i="2" s="1"/>
  <c r="C12" i="2"/>
  <c r="D12" i="2" s="1" a="1"/>
  <c r="D12" i="2" s="1"/>
  <c r="C16" i="2"/>
  <c r="D16" i="2" s="1" a="1"/>
  <c r="D16" i="2" s="1"/>
  <c r="C20" i="2"/>
  <c r="D20" i="2" s="1" a="1"/>
  <c r="D20" i="2" s="1"/>
  <c r="C24" i="2"/>
  <c r="D24" i="2" s="1" a="1"/>
  <c r="D24" i="2" s="1"/>
  <c r="C28" i="2"/>
  <c r="D28" i="2" s="1" a="1"/>
  <c r="D28" i="2" s="1"/>
  <c r="C32" i="2"/>
  <c r="D32" i="2" s="1" a="1"/>
  <c r="D32" i="2" s="1"/>
  <c r="C36" i="2"/>
  <c r="D36" i="2" s="1" a="1"/>
  <c r="D36" i="2" s="1"/>
  <c r="C40" i="2"/>
  <c r="D40" i="2" s="1" a="1"/>
  <c r="D40" i="2" s="1"/>
  <c r="C44" i="2"/>
  <c r="D44" i="2" s="1" a="1"/>
  <c r="D44" i="2" s="1"/>
  <c r="C48" i="2"/>
  <c r="D48" i="2" s="1" a="1"/>
  <c r="D48" i="2" s="1"/>
  <c r="C52" i="2"/>
  <c r="D52" i="2" s="1" a="1"/>
  <c r="D52" i="2" s="1"/>
  <c r="C56" i="2"/>
  <c r="D56" i="2" s="1" a="1"/>
  <c r="D56" i="2" s="1"/>
  <c r="C60" i="2"/>
  <c r="D60" i="2" s="1" a="1"/>
  <c r="D60" i="2" s="1"/>
  <c r="C64" i="2"/>
  <c r="D64" i="2" s="1" a="1"/>
  <c r="D64" i="2" s="1"/>
  <c r="C68" i="2"/>
  <c r="D68" i="2" s="1" a="1"/>
  <c r="D68" i="2" s="1"/>
  <c r="C72" i="2"/>
  <c r="D72" i="2" s="1" a="1"/>
  <c r="D72" i="2" s="1"/>
  <c r="C76" i="2"/>
  <c r="D76" i="2" s="1" a="1"/>
  <c r="D76" i="2" s="1"/>
  <c r="C5" i="2"/>
  <c r="D5" i="2" s="1" a="1"/>
  <c r="D5" i="2" s="1"/>
  <c r="C65" i="2"/>
  <c r="D65" i="2" s="1" a="1"/>
  <c r="D65" i="2" s="1"/>
  <c r="C93" i="2"/>
  <c r="D93" i="2" s="1" a="1"/>
  <c r="D93" i="2" s="1"/>
  <c r="C109" i="2"/>
  <c r="D109" i="2" s="1" a="1"/>
  <c r="D109" i="2" s="1"/>
  <c r="C3" i="2"/>
  <c r="D3" i="2" s="1" a="1"/>
  <c r="D3" i="2" s="1"/>
  <c r="C4" i="2"/>
  <c r="D4" i="2" s="1" a="1"/>
  <c r="D4" i="2" s="1"/>
  <c r="C80" i="2"/>
  <c r="D80" i="2" s="1" a="1"/>
  <c r="D80" i="2" s="1"/>
  <c r="C84" i="2"/>
  <c r="D84" i="2" s="1" a="1"/>
  <c r="D84" i="2" s="1"/>
  <c r="C88" i="2"/>
  <c r="D88" i="2" s="1" a="1"/>
  <c r="D88" i="2" s="1"/>
  <c r="C92" i="2"/>
  <c r="D92" i="2" s="1" a="1"/>
  <c r="D92" i="2" s="1"/>
  <c r="C96" i="2"/>
  <c r="D96" i="2" s="1" a="1"/>
  <c r="D96" i="2" s="1"/>
  <c r="C100" i="2"/>
  <c r="D100" i="2" s="1" a="1"/>
  <c r="D100" i="2" s="1"/>
  <c r="C104" i="2"/>
  <c r="D104" i="2" s="1" a="1"/>
  <c r="D104" i="2" s="1"/>
  <c r="C108" i="2"/>
  <c r="D108" i="2" s="1" a="1"/>
  <c r="D108" i="2" s="1"/>
  <c r="C9" i="2"/>
  <c r="D9" i="2" s="1" a="1"/>
  <c r="D9" i="2" s="1"/>
  <c r="C13" i="2"/>
  <c r="D13" i="2" s="1" a="1"/>
  <c r="D13" i="2" s="1"/>
  <c r="C17" i="2"/>
  <c r="D17" i="2" s="1" a="1"/>
  <c r="D17" i="2" s="1"/>
  <c r="C21" i="2"/>
  <c r="D21" i="2" s="1" a="1"/>
  <c r="D21" i="2" s="1"/>
  <c r="C25" i="2"/>
  <c r="D25" i="2" s="1" a="1"/>
  <c r="D25" i="2" s="1"/>
  <c r="C29" i="2"/>
  <c r="D29" i="2" s="1" a="1"/>
  <c r="D29" i="2" s="1"/>
  <c r="C33" i="2"/>
  <c r="D33" i="2" s="1" a="1"/>
  <c r="D33" i="2" s="1"/>
  <c r="C37" i="2"/>
  <c r="D37" i="2" s="1" a="1"/>
  <c r="D37" i="2" s="1"/>
  <c r="C41" i="2"/>
  <c r="D41" i="2" s="1" a="1"/>
  <c r="D41" i="2" s="1"/>
  <c r="C45" i="2"/>
  <c r="D45" i="2" s="1" a="1"/>
  <c r="D45" i="2" s="1"/>
  <c r="C49" i="2"/>
  <c r="D49" i="2" s="1" a="1"/>
  <c r="D49" i="2" s="1"/>
  <c r="C53" i="2"/>
  <c r="D53" i="2" s="1" a="1"/>
  <c r="D53" i="2" s="1"/>
  <c r="C57" i="2"/>
  <c r="D57" i="2" s="1" a="1"/>
  <c r="D57" i="2" s="1"/>
  <c r="C61" i="2"/>
  <c r="D61" i="2" s="1" a="1"/>
  <c r="D61" i="2" s="1"/>
  <c r="C69" i="2"/>
  <c r="D69" i="2" s="1" a="1"/>
  <c r="D69" i="2" s="1"/>
  <c r="C73" i="2"/>
  <c r="D73" i="2" s="1" a="1"/>
  <c r="D73" i="2" s="1"/>
  <c r="C77" i="2"/>
  <c r="D77" i="2" s="1" a="1"/>
  <c r="D77" i="2" s="1"/>
  <c r="C81" i="2"/>
  <c r="D81" i="2" s="1" a="1"/>
  <c r="D81" i="2" s="1"/>
  <c r="C85" i="2"/>
  <c r="D85" i="2" s="1" a="1"/>
  <c r="D85" i="2" s="1"/>
  <c r="C89" i="2"/>
  <c r="D89" i="2" s="1" a="1"/>
  <c r="D89" i="2" s="1"/>
  <c r="C97" i="2"/>
  <c r="D97" i="2" s="1" a="1"/>
  <c r="D97" i="2" s="1"/>
  <c r="C101" i="2"/>
  <c r="D101" i="2" s="1" a="1"/>
  <c r="D101" i="2" s="1"/>
  <c r="C105" i="2"/>
  <c r="D105" i="2" s="1" a="1"/>
  <c r="D105" i="2" s="1"/>
  <c r="AD106" i="2" l="1" a="1"/>
  <c r="AD106" i="2" s="1"/>
  <c r="AD50" i="2" a="1"/>
  <c r="AD50" i="2" s="1"/>
  <c r="AD55" i="2" a="1"/>
  <c r="AD55" i="2" s="1"/>
  <c r="AD79" i="2" a="1"/>
  <c r="AD79" i="2" s="1"/>
  <c r="AD33" i="2" a="1"/>
  <c r="AD33" i="2" s="1"/>
  <c r="AE32" i="2" s="1" a="1"/>
  <c r="AE32" i="2" s="1"/>
  <c r="AK23" i="2" a="1"/>
  <c r="AK23" i="2" s="1"/>
  <c r="AK55" i="2" a="1"/>
  <c r="AK55" i="2" s="1"/>
  <c r="AK106" i="2" a="1"/>
  <c r="AK106" i="2" s="1"/>
  <c r="AD78" i="2" a="1"/>
  <c r="AD78" i="2" s="1"/>
  <c r="AK32" i="2" a="1"/>
  <c r="AK32" i="2" s="1"/>
  <c r="AK104" i="2" a="1"/>
  <c r="AK104" i="2" s="1"/>
  <c r="AD108" i="2" a="1"/>
  <c r="AD108" i="2" s="1"/>
  <c r="AK98" i="2" a="1"/>
  <c r="AK98" i="2" s="1"/>
  <c r="AD90" i="2" a="1"/>
  <c r="AD90" i="2" s="1"/>
  <c r="AK90" i="2" a="1"/>
  <c r="AK90" i="2" s="1"/>
  <c r="AK68" i="2" a="1"/>
  <c r="AK68" i="2" s="1"/>
  <c r="AD10" i="2" a="1"/>
  <c r="AD10" i="2" s="1"/>
  <c r="AK26" i="2" a="1"/>
  <c r="AK26" i="2" s="1"/>
  <c r="AD95" i="2" a="1"/>
  <c r="AD95" i="2" s="1"/>
  <c r="AE94" i="2" s="1" a="1"/>
  <c r="AE94" i="2" s="1"/>
  <c r="AD71" i="2" a="1"/>
  <c r="AD71" i="2" s="1"/>
  <c r="AD105" i="2" a="1"/>
  <c r="AD105" i="2" s="1"/>
  <c r="AD22" i="2" a="1"/>
  <c r="AD22" i="2" s="1"/>
  <c r="AD31" i="2" a="1"/>
  <c r="AD31" i="2" s="1"/>
  <c r="AD49" i="2" a="1"/>
  <c r="AD49" i="2" s="1"/>
  <c r="AE49" i="2" s="1" a="1"/>
  <c r="AE49" i="2" s="1"/>
  <c r="AD48" i="2" a="1"/>
  <c r="AD48" i="2" s="1"/>
  <c r="AK12" i="2" a="1"/>
  <c r="AK12" i="2" s="1"/>
  <c r="AK76" i="2" a="1"/>
  <c r="AK76" i="2" s="1"/>
  <c r="AK96" i="2" a="1"/>
  <c r="AK96" i="2" s="1"/>
  <c r="AD35" i="2" a="1"/>
  <c r="AD35" i="2" s="1"/>
  <c r="AK14" i="2" a="1"/>
  <c r="AK14" i="2" s="1"/>
  <c r="AK78" i="2" a="1"/>
  <c r="AK78" i="2" s="1"/>
  <c r="AK39" i="2" a="1"/>
  <c r="AK39" i="2" s="1"/>
  <c r="AD76" i="2" a="1"/>
  <c r="AD76" i="2" s="1"/>
  <c r="AK65" i="2" a="1"/>
  <c r="AK65" i="2" s="1"/>
  <c r="AD74" i="2" a="1"/>
  <c r="AD74" i="2" s="1"/>
  <c r="AD93" i="2" a="1"/>
  <c r="AD93" i="2" s="1"/>
  <c r="AD20" i="2" a="1"/>
  <c r="AD20" i="2" s="1"/>
  <c r="AD83" i="2" a="1"/>
  <c r="AD83" i="2" s="1"/>
  <c r="AD6" i="2" a="1"/>
  <c r="AD6" i="2" s="1"/>
  <c r="AE6" i="2" s="1" a="1"/>
  <c r="AE6" i="2" s="1"/>
  <c r="AK37" i="2" a="1"/>
  <c r="AK37" i="2" s="1"/>
  <c r="AK60" i="2" a="1"/>
  <c r="AK60" i="2" s="1"/>
  <c r="AD12" i="2" a="1"/>
  <c r="AD12" i="2" s="1"/>
  <c r="AD53" i="2" a="1"/>
  <c r="AD53" i="2" s="1"/>
  <c r="AE52" i="2" s="1" a="1"/>
  <c r="AE52" i="2" s="1"/>
  <c r="AD23" i="2" a="1"/>
  <c r="AD23" i="2" s="1"/>
  <c r="AK46" i="2" a="1"/>
  <c r="AK46" i="2" s="1"/>
  <c r="AK72" i="2" a="1"/>
  <c r="AK72" i="2" s="1"/>
  <c r="AD61" i="2" a="1"/>
  <c r="AD61" i="2" s="1"/>
  <c r="AK100" i="2" a="1"/>
  <c r="AK100" i="2" s="1"/>
  <c r="AD103" i="2" a="1"/>
  <c r="AD103" i="2" s="1"/>
  <c r="AK36" i="2" a="1"/>
  <c r="AK36" i="2" s="1"/>
  <c r="AD47" i="2" a="1"/>
  <c r="AD47" i="2" s="1"/>
  <c r="AK66" i="2" a="1"/>
  <c r="AK66" i="2" s="1"/>
  <c r="AK85" i="2" a="1"/>
  <c r="AK85" i="2" s="1"/>
  <c r="AD87" i="2" a="1"/>
  <c r="AD87" i="2" s="1"/>
  <c r="AK57" i="2" a="1"/>
  <c r="AK57" i="2" s="1"/>
  <c r="AK95" i="2" a="1"/>
  <c r="AK95" i="2" s="1"/>
  <c r="AK58" i="2" a="1"/>
  <c r="AK58" i="2" s="1"/>
  <c r="AK74" i="2" a="1"/>
  <c r="AK74" i="2" s="1"/>
  <c r="AD18" i="2" a="1"/>
  <c r="AD18" i="2" s="1"/>
  <c r="AD67" i="2" a="1"/>
  <c r="AD67" i="2" s="1"/>
  <c r="AD16" i="2" a="1"/>
  <c r="AD16" i="2" s="1"/>
  <c r="AK49" i="2" a="1"/>
  <c r="AK49" i="2" s="1"/>
  <c r="AK69" i="2" a="1"/>
  <c r="AK69" i="2" s="1"/>
  <c r="AD85" i="2" a="1"/>
  <c r="AD85" i="2" s="1"/>
  <c r="AD42" i="2" a="1"/>
  <c r="AD42" i="2" s="1"/>
  <c r="AD100" i="2" a="1"/>
  <c r="AD100" i="2" s="1"/>
  <c r="AK79" i="2" a="1"/>
  <c r="AK79" i="2" s="1"/>
  <c r="AK105" i="2" a="1"/>
  <c r="AK105" i="2" s="1"/>
  <c r="AK17" i="2" a="1"/>
  <c r="AK17" i="2" s="1"/>
  <c r="AD91" i="2" a="1"/>
  <c r="AD91" i="2" s="1"/>
  <c r="AE90" i="2" s="1" a="1"/>
  <c r="AE90" i="2" s="1"/>
  <c r="AD56" i="2" a="1"/>
  <c r="AD56" i="2" s="1"/>
  <c r="AE55" i="2" s="1" a="1"/>
  <c r="AE55" i="2" s="1"/>
  <c r="AD44" i="2" a="1"/>
  <c r="AD44" i="2" s="1"/>
  <c r="AD64" i="2" a="1"/>
  <c r="AD64" i="2" s="1"/>
  <c r="AD96" i="2" a="1"/>
  <c r="AD96" i="2" s="1"/>
  <c r="AK75" i="2" a="1"/>
  <c r="AK75" i="2" s="1"/>
  <c r="AK41" i="2" a="1"/>
  <c r="AK41" i="2" s="1"/>
  <c r="AK53" i="2" a="1"/>
  <c r="AK53" i="2" s="1"/>
  <c r="AD99" i="2" a="1"/>
  <c r="AD99" i="2" s="1"/>
  <c r="AD27" i="2" a="1"/>
  <c r="AD27" i="2" s="1"/>
  <c r="AE26" i="2" s="1" a="1"/>
  <c r="AE26" i="2" s="1"/>
  <c r="AD101" i="2" a="1"/>
  <c r="AD101" i="2" s="1"/>
  <c r="AD30" i="2" a="1"/>
  <c r="AD30" i="2" s="1"/>
  <c r="AE29" i="2" s="1" a="1"/>
  <c r="AE29" i="2" s="1"/>
  <c r="AK77" i="2" a="1"/>
  <c r="AK77" i="2" s="1"/>
  <c r="AE78" i="2" a="1"/>
  <c r="AE78" i="2" s="1"/>
  <c r="AK70" i="2" a="1"/>
  <c r="AK70" i="2" s="1"/>
  <c r="AK108" i="2" a="1"/>
  <c r="AK108" i="2" s="1"/>
  <c r="AD14" i="2" a="1"/>
  <c r="AD14" i="2" s="1"/>
  <c r="AD36" i="2" a="1"/>
  <c r="AD36" i="2" s="1"/>
  <c r="AE35" i="2" s="1" a="1"/>
  <c r="AE35" i="2" s="1"/>
  <c r="AK9" i="2" a="1"/>
  <c r="AK9" i="2" s="1"/>
  <c r="AD107" i="2" a="1"/>
  <c r="AD107" i="2" s="1"/>
  <c r="AE106" i="2" s="1" a="1"/>
  <c r="AE106" i="2" s="1"/>
  <c r="AD62" i="2" a="1"/>
  <c r="AD62" i="2" s="1"/>
  <c r="AD11" i="2" a="1"/>
  <c r="AD11" i="2" s="1"/>
  <c r="AE10" i="2" s="1" a="1"/>
  <c r="AE10" i="2" s="1"/>
  <c r="AK21" i="2" a="1"/>
  <c r="AK21" i="2" s="1"/>
  <c r="AD72" i="2" a="1"/>
  <c r="AD72" i="2" s="1"/>
  <c r="AK42" i="2" a="1"/>
  <c r="AK42" i="2" s="1"/>
  <c r="AD88" i="2" a="1"/>
  <c r="AD88" i="2" s="1"/>
  <c r="AD80" i="2" a="1"/>
  <c r="AD80" i="2" s="1"/>
  <c r="AK43" i="2" a="1"/>
  <c r="AK43" i="2" s="1"/>
  <c r="AD65" i="2" a="1"/>
  <c r="AD65" i="2" s="1"/>
  <c r="AE64" i="2" s="1" a="1"/>
  <c r="AE64" i="2" s="1"/>
  <c r="AD97" i="2" a="1"/>
  <c r="AD97" i="2" s="1"/>
  <c r="AK93" i="2" a="1"/>
  <c r="AK93" i="2" s="1"/>
  <c r="AD46" i="2" a="1"/>
  <c r="AD46" i="2" s="1"/>
  <c r="AK29" i="2" a="1"/>
  <c r="AK29" i="2" s="1"/>
  <c r="AK54" i="2" a="1"/>
  <c r="AK54" i="2" s="1"/>
  <c r="AD82" i="2" a="1"/>
  <c r="AD82" i="2" s="1"/>
  <c r="AK13" i="2" a="1"/>
  <c r="AK13" i="2" s="1"/>
  <c r="AK19" i="2" a="1"/>
  <c r="AK19" i="2" s="1"/>
  <c r="AD94" i="2" a="1"/>
  <c r="AD94" i="2" s="1"/>
  <c r="AE93" i="2" s="1" a="1"/>
  <c r="AE93" i="2" s="1"/>
  <c r="AK38" i="2" a="1"/>
  <c r="AK38" i="2" s="1"/>
  <c r="AD98" i="2" a="1"/>
  <c r="AD98" i="2" s="1"/>
  <c r="AK44" i="2" a="1"/>
  <c r="AK44" i="2" s="1"/>
  <c r="AD24" i="2" a="1"/>
  <c r="AD24" i="2" s="1"/>
  <c r="AE23" i="2" s="1" a="1"/>
  <c r="AE23" i="2" s="1"/>
  <c r="AK91" i="2" a="1"/>
  <c r="AK91" i="2" s="1"/>
  <c r="AD68" i="2" a="1"/>
  <c r="AD68" i="2" s="1"/>
  <c r="AK22" i="2" a="1"/>
  <c r="AK22" i="2" s="1"/>
  <c r="AK73" i="2" a="1"/>
  <c r="AK73" i="2" s="1"/>
  <c r="AD54" i="2" a="1"/>
  <c r="AD54" i="2" s="1"/>
  <c r="AK5" i="2" a="1"/>
  <c r="AK5" i="2" s="1"/>
  <c r="AK28" i="2" a="1"/>
  <c r="AK28" i="2" s="1"/>
  <c r="AK50" i="2" a="1"/>
  <c r="AK50" i="2" s="1"/>
  <c r="AK92" i="2" a="1"/>
  <c r="AK92" i="2" s="1"/>
  <c r="AD104" i="2" a="1"/>
  <c r="AD104" i="2" s="1"/>
  <c r="AD21" i="2" a="1"/>
  <c r="AD21" i="2" s="1"/>
  <c r="AD8" i="2" a="1"/>
  <c r="AD8" i="2" s="1"/>
  <c r="AE7" i="2" s="1" a="1"/>
  <c r="AE7" i="2" s="1"/>
  <c r="AD59" i="2" a="1"/>
  <c r="AD59" i="2" s="1"/>
  <c r="AE58" i="2" s="1" a="1"/>
  <c r="AE58" i="2" s="1"/>
  <c r="AK10" i="2" a="1"/>
  <c r="AK10" i="2" s="1"/>
  <c r="AD37" i="2" a="1"/>
  <c r="AD37" i="2" s="1"/>
  <c r="AK11" i="2" a="1"/>
  <c r="AK11" i="2" s="1"/>
  <c r="AK30" i="2" a="1"/>
  <c r="AK30" i="2" s="1"/>
  <c r="AK56" i="2" a="1"/>
  <c r="AK56" i="2" s="1"/>
  <c r="AD77" i="2" a="1"/>
  <c r="AD77" i="2" s="1"/>
  <c r="AD4" i="2" a="1"/>
  <c r="AD4" i="2" s="1"/>
  <c r="AD81" i="2" a="1"/>
  <c r="AD81" i="2" s="1"/>
  <c r="AE80" i="2" s="1" a="1"/>
  <c r="AE80" i="2" s="1"/>
  <c r="AK83" i="2" a="1"/>
  <c r="AK83" i="2" s="1"/>
  <c r="AD9" i="2" a="1"/>
  <c r="AD9" i="2" s="1"/>
  <c r="AD70" i="2" a="1"/>
  <c r="AD70" i="2" s="1"/>
  <c r="AK33" i="2" a="1"/>
  <c r="AK33" i="2" s="1"/>
  <c r="AK84" i="2" a="1"/>
  <c r="AK84" i="2" s="1"/>
  <c r="AK97" i="2" a="1"/>
  <c r="AK97" i="2" s="1"/>
  <c r="AD40" i="2" a="1"/>
  <c r="AD40" i="2" s="1"/>
  <c r="AE39" i="2" s="1" a="1"/>
  <c r="AE39" i="2" s="1"/>
  <c r="AD57" i="2" a="1"/>
  <c r="AD57" i="2" s="1"/>
  <c r="AK6" i="2" a="1"/>
  <c r="AK6" i="2" s="1"/>
  <c r="AK80" i="2" a="1"/>
  <c r="AK80" i="2" s="1"/>
  <c r="AK47" i="2" a="1"/>
  <c r="AK47" i="2" s="1"/>
  <c r="AK89" i="2" a="1"/>
  <c r="AK89" i="2" s="1"/>
  <c r="AD86" i="2" a="1"/>
  <c r="AD86" i="2" s="1"/>
  <c r="AD102" i="2" a="1"/>
  <c r="AD102" i="2" s="1"/>
  <c r="AK31" i="2" a="1"/>
  <c r="AK31" i="2" s="1"/>
  <c r="AK45" i="2" a="1"/>
  <c r="AK45" i="2" s="1"/>
  <c r="AD34" i="2" a="1"/>
  <c r="AD34" i="2" s="1"/>
  <c r="AE33" i="2" s="1" a="1"/>
  <c r="AE33" i="2" s="1"/>
  <c r="AK25" i="2" a="1"/>
  <c r="AK25" i="2" s="1"/>
  <c r="AK99" i="2" a="1"/>
  <c r="AK99" i="2" s="1"/>
  <c r="AD25" i="2" a="1"/>
  <c r="AD25" i="2" s="1"/>
  <c r="AK61" i="2" a="1"/>
  <c r="AK61" i="2" s="1"/>
  <c r="AD92" i="2" a="1"/>
  <c r="AD92" i="2" s="1"/>
  <c r="AE110" i="2" a="1"/>
  <c r="AE110" i="2" s="1"/>
  <c r="AK107" i="2" a="1"/>
  <c r="AK107" i="2" s="1"/>
  <c r="AK27" i="2" a="1"/>
  <c r="AK27" i="2" s="1"/>
  <c r="AD13" i="2" a="1"/>
  <c r="AD13" i="2" s="1"/>
  <c r="AK94" i="2" a="1"/>
  <c r="AK94" i="2" s="1"/>
  <c r="AK67" i="2" a="1"/>
  <c r="AK67" i="2" s="1"/>
  <c r="AD109" i="2" a="1"/>
  <c r="AD109" i="2" s="1"/>
  <c r="AD66" i="2" a="1"/>
  <c r="AD66" i="2" s="1"/>
  <c r="AD3" i="2" a="1"/>
  <c r="AD3" i="2" s="1"/>
  <c r="AK20" i="2" a="1"/>
  <c r="AK20" i="2" s="1"/>
  <c r="AD69" i="2" a="1"/>
  <c r="AD69" i="2" s="1"/>
  <c r="AE105" i="2" a="1"/>
  <c r="AE105" i="2" s="1"/>
  <c r="AD15" i="2" a="1"/>
  <c r="AD15" i="2" s="1"/>
  <c r="AD63" i="2" a="1"/>
  <c r="AD63" i="2" s="1"/>
  <c r="AK59" i="2" a="1"/>
  <c r="AK59" i="2" s="1"/>
  <c r="AD45" i="2" a="1"/>
  <c r="AD45" i="2" s="1"/>
  <c r="AD17" i="2" a="1"/>
  <c r="AD17" i="2" s="1"/>
  <c r="AD84" i="2" a="1"/>
  <c r="AD84" i="2" s="1"/>
  <c r="AK15" i="2" a="1"/>
  <c r="AK15" i="2" s="1"/>
  <c r="AK86" i="2" a="1"/>
  <c r="AK86" i="2" s="1"/>
  <c r="AK109" i="2" a="1"/>
  <c r="AK109" i="2" s="1"/>
  <c r="AD19" i="2" a="1"/>
  <c r="AD19" i="2" s="1"/>
  <c r="AD73" i="2" a="1"/>
  <c r="AD73" i="2" s="1"/>
  <c r="AK63" i="2" a="1"/>
  <c r="AK63" i="2" s="1"/>
  <c r="AK87" i="2" a="1"/>
  <c r="AK87" i="2" s="1"/>
  <c r="AK101" i="2" a="1"/>
  <c r="AK101" i="2" s="1"/>
  <c r="AD43" i="2" a="1"/>
  <c r="AD43" i="2" s="1"/>
  <c r="AD60" i="2" a="1"/>
  <c r="AD60" i="2" s="1"/>
  <c r="AK16" i="2" a="1"/>
  <c r="AK16" i="2" s="1"/>
  <c r="AK51" i="2" a="1"/>
  <c r="AK51" i="2" s="1"/>
  <c r="AD51" i="2" a="1"/>
  <c r="AD51" i="2" s="1"/>
  <c r="AE50" i="2" s="1" a="1"/>
  <c r="AE50" i="2" s="1"/>
  <c r="AD89" i="2" a="1"/>
  <c r="AD89" i="2" s="1"/>
  <c r="AD5" i="2" a="1"/>
  <c r="AD5" i="2" s="1"/>
  <c r="AD41" i="2" a="1"/>
  <c r="AD41" i="2" s="1"/>
  <c r="AK35" i="2" a="1"/>
  <c r="AK35" i="2" s="1"/>
  <c r="AD38" i="2" a="1"/>
  <c r="AD38" i="2" s="1"/>
  <c r="AK71" i="2" a="1"/>
  <c r="AK71" i="2" s="1"/>
  <c r="AK103" i="2" a="1"/>
  <c r="AK103" i="2" s="1"/>
  <c r="AD28" i="2" a="1"/>
  <c r="AD28" i="2" s="1"/>
  <c r="AD75" i="2" a="1"/>
  <c r="AD75" i="2" s="1"/>
  <c r="AE18" i="2" l="1" a="1"/>
  <c r="AE18" i="2" s="1"/>
  <c r="AE108" i="2" a="1"/>
  <c r="AE108" i="2" s="1"/>
  <c r="AE67" i="2" a="1"/>
  <c r="AE67" i="2" s="1"/>
  <c r="AE46" i="2" a="1"/>
  <c r="AE46" i="2" s="1"/>
  <c r="AE95" i="2" a="1"/>
  <c r="AE95" i="2" s="1"/>
  <c r="AE4" i="2" a="1"/>
  <c r="AE4" i="2" s="1"/>
  <c r="AE62" i="2" a="1"/>
  <c r="AE62" i="2" s="1"/>
  <c r="AE56" i="2" a="1"/>
  <c r="AE56" i="2" s="1"/>
  <c r="AE79" i="2" a="1"/>
  <c r="AE79" i="2" s="1"/>
  <c r="AE48" i="2" a="1"/>
  <c r="AE48" i="2" s="1"/>
  <c r="AE40" i="2" a="1"/>
  <c r="AE40" i="2" s="1"/>
  <c r="AE98" i="2" a="1"/>
  <c r="AE98" i="2" s="1"/>
  <c r="AE22" i="2" a="1"/>
  <c r="AE22" i="2" s="1"/>
  <c r="AE96" i="2" a="1"/>
  <c r="AE96" i="2" s="1"/>
  <c r="AE87" i="2" a="1"/>
  <c r="AE87" i="2" s="1"/>
  <c r="AE99" i="2" a="1"/>
  <c r="AE99" i="2" s="1"/>
  <c r="AE72" i="2" a="1"/>
  <c r="AE72" i="2" s="1"/>
  <c r="AE91" i="2" a="1"/>
  <c r="AE91" i="2" s="1"/>
  <c r="AE83" i="2" a="1"/>
  <c r="AE83" i="2" s="1"/>
  <c r="AE30" i="2" a="1"/>
  <c r="AE30" i="2" s="1"/>
  <c r="AE102" i="2" a="1"/>
  <c r="AE102" i="2" s="1"/>
  <c r="AE31" i="2" a="1"/>
  <c r="AE31" i="2" s="1"/>
  <c r="AE74" i="2" a="1"/>
  <c r="AE74" i="2" s="1"/>
  <c r="AE24" i="2" a="1"/>
  <c r="AE24" i="2" s="1"/>
  <c r="AE97" i="2" a="1"/>
  <c r="AE97" i="2" s="1"/>
  <c r="AE61" i="2" a="1"/>
  <c r="AE61" i="2" s="1"/>
  <c r="AE100" i="2" a="1"/>
  <c r="AE100" i="2" s="1"/>
  <c r="AE47" i="2" a="1"/>
  <c r="AE47" i="2" s="1"/>
  <c r="AE70" i="2" a="1"/>
  <c r="AE70" i="2" s="1"/>
  <c r="AE53" i="2" a="1"/>
  <c r="AE53" i="2" s="1"/>
  <c r="AE71" i="2" a="1"/>
  <c r="AE71" i="2" s="1"/>
  <c r="AE44" i="2" a="1"/>
  <c r="AE44" i="2" s="1"/>
  <c r="AE14" i="2" a="1"/>
  <c r="AE14" i="2" s="1"/>
  <c r="AE12" i="2" a="1"/>
  <c r="AE12" i="2" s="1"/>
  <c r="AE101" i="2" a="1"/>
  <c r="AE101" i="2" s="1"/>
  <c r="AE76" i="2" a="1"/>
  <c r="AE76" i="2" s="1"/>
  <c r="AE20" i="2" a="1"/>
  <c r="AE20" i="2" s="1"/>
  <c r="AE82" i="2" a="1"/>
  <c r="AE82" i="2" s="1"/>
  <c r="AE54" i="2" a="1"/>
  <c r="AE54" i="2" s="1"/>
  <c r="AE85" i="2" a="1"/>
  <c r="AE85" i="2" s="1"/>
  <c r="AE16" i="2" a="1"/>
  <c r="AE16" i="2" s="1"/>
  <c r="AE68" i="2" a="1"/>
  <c r="AE68" i="2" s="1"/>
  <c r="AE34" i="2" a="1"/>
  <c r="AE34" i="2" s="1"/>
  <c r="AE42" i="2" a="1"/>
  <c r="AE42" i="2" s="1"/>
  <c r="AE65" i="2" a="1"/>
  <c r="AE65" i="2" s="1"/>
  <c r="AE45" i="2" a="1"/>
  <c r="AE45" i="2" s="1"/>
  <c r="AE103" i="2" a="1"/>
  <c r="AE103" i="2" s="1"/>
  <c r="AE88" i="2" a="1"/>
  <c r="AE88" i="2" s="1"/>
  <c r="AE86" i="2" a="1"/>
  <c r="AE86" i="2" s="1"/>
  <c r="AE17" i="2" a="1"/>
  <c r="AE17" i="2" s="1"/>
  <c r="AE59" i="2" a="1"/>
  <c r="AE59" i="2" s="1"/>
  <c r="AE89" i="2" a="1"/>
  <c r="AE89" i="2" s="1"/>
  <c r="AE15" i="2" a="1"/>
  <c r="AE15" i="2" s="1"/>
  <c r="AE8" i="2" a="1"/>
  <c r="AE8" i="2" s="1"/>
  <c r="AE36" i="2" a="1"/>
  <c r="AE36" i="2" s="1"/>
  <c r="AE84" i="2" a="1"/>
  <c r="AE84" i="2" s="1"/>
  <c r="AE57" i="2" a="1"/>
  <c r="AE57" i="2" s="1"/>
  <c r="AE27" i="2" a="1"/>
  <c r="AE27" i="2" s="1"/>
  <c r="AE75" i="2" a="1"/>
  <c r="AE75" i="2" s="1"/>
  <c r="AE5" i="2" a="1"/>
  <c r="AE5" i="2" s="1"/>
  <c r="AE11" i="2" a="1"/>
  <c r="AE11" i="2" s="1"/>
  <c r="AE107" i="2" a="1"/>
  <c r="AE107" i="2" s="1"/>
  <c r="AE77" i="2" a="1"/>
  <c r="AE77" i="2" s="1"/>
  <c r="AE66" i="2" a="1"/>
  <c r="AE66" i="2" s="1"/>
  <c r="AE28" i="2" a="1"/>
  <c r="AE28" i="2" s="1"/>
  <c r="AE63" i="2" a="1"/>
  <c r="AE63" i="2" s="1"/>
  <c r="AE81" i="2" a="1"/>
  <c r="AE81" i="2" s="1"/>
  <c r="AE37" i="2" a="1"/>
  <c r="AE37" i="2" s="1"/>
  <c r="AE51" i="2" a="1"/>
  <c r="AE51" i="2" s="1"/>
  <c r="AE19" i="2" a="1"/>
  <c r="AE19" i="2" s="1"/>
  <c r="AE43" i="2" a="1"/>
  <c r="AE43" i="2" s="1"/>
  <c r="AE13" i="2" a="1"/>
  <c r="AE13" i="2" s="1"/>
  <c r="AE21" i="2" a="1"/>
  <c r="AE21" i="2" s="1"/>
  <c r="AE92" i="2" a="1"/>
  <c r="AE92" i="2" s="1"/>
  <c r="AE109" i="2" a="1"/>
  <c r="AE109" i="2" s="1"/>
  <c r="AE9" i="2" a="1"/>
  <c r="AE9" i="2" s="1"/>
  <c r="AE41" i="2" a="1"/>
  <c r="AE41" i="2" s="1"/>
  <c r="AE69" i="2" a="1"/>
  <c r="AE69" i="2" s="1"/>
  <c r="AE3" i="2" a="1"/>
  <c r="AE3" i="2" s="1"/>
  <c r="AE73" i="2" a="1"/>
  <c r="AE73" i="2" s="1"/>
  <c r="AE60" i="2" a="1"/>
  <c r="AE60" i="2" s="1"/>
  <c r="AE38" i="2" a="1"/>
  <c r="AE38" i="2" s="1"/>
  <c r="AE104" i="2" a="1"/>
  <c r="AE104" i="2" s="1"/>
  <c r="AE25" i="2" a="1"/>
  <c r="AE25" i="2" s="1"/>
</calcChain>
</file>

<file path=xl/sharedStrings.xml><?xml version="1.0" encoding="utf-8"?>
<sst xmlns="http://schemas.openxmlformats.org/spreadsheetml/2006/main" count="1290" uniqueCount="300">
  <si>
    <t xml:space="preserve">TIME </t>
  </si>
  <si>
    <t>TIME</t>
  </si>
  <si>
    <t>POTENTIAL OUTPUT</t>
  </si>
  <si>
    <t>Quarters</t>
  </si>
  <si>
    <t>Crude Oil Prices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</si>
  <si>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</si>
  <si>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</si>
  <si>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</si>
  <si>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</si>
  <si>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</si>
  <si>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</si>
  <si>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</si>
  <si>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</si>
  <si>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</si>
  <si>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</si>
  <si>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</si>
  <si>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</si>
  <si>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</si>
  <si>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</si>
  <si>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</si>
  <si>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</si>
  <si>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</si>
  <si>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</si>
  <si>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</si>
  <si>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</si>
  <si>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</si>
  <si>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</si>
  <si>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</si>
  <si>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</si>
  <si>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</si>
  <si>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</si>
  <si>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</si>
  <si>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</si>
  <si>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</si>
  <si>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</si>
  <si>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</si>
  <si>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</si>
  <si>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</si>
  <si>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</si>
  <si>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</si>
  <si>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</si>
  <si>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</si>
  <si>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</si>
  <si>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</si>
  <si>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</si>
  <si>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</si>
  <si>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</si>
  <si>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</si>
  <si>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</si>
  <si>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</si>
  <si>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</si>
  <si>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</si>
  <si>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</si>
  <si>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</si>
  <si>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</si>
  <si>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</si>
  <si>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</si>
  <si>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</si>
  <si>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</si>
  <si>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</si>
  <si>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</si>
  <si>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</si>
  <si>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</si>
  <si>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</si>
  <si>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</si>
  <si>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</si>
  <si>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</si>
  <si>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</si>
  <si>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</si>
  <si>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</si>
  <si>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</si>
  <si>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</si>
  <si>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</si>
  <si>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</si>
  <si>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</si>
  <si>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</si>
  <si>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</si>
  <si>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</si>
  <si>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</si>
  <si>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</si>
  <si>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</si>
  <si>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</si>
  <si>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</si>
  <si>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</si>
  <si>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</si>
  <si>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</si>
  <si>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</si>
  <si>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</si>
  <si>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</si>
  <si>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</si>
  <si>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</si>
  <si>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</si>
  <si>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</si>
  <si>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</si>
  <si>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</si>
  <si>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</si>
  <si>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</si>
  <si>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</si>
  <si>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</si>
  <si>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</si>
  <si>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</si>
  <si>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</si>
  <si>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</si>
  <si>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</si>
  <si>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</si>
  <si>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</si>
  <si>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</si>
  <si>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</si>
  <si>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</si>
  <si>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</si>
  <si>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</si>
  <si>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</si>
  <si>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</si>
  <si>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log diff</t>
  </si>
  <si>
    <t xml:space="preserve">Q ON Q </t>
  </si>
  <si>
    <t>Quarter</t>
  </si>
  <si>
    <t>Q1 2023</t>
  </si>
  <si>
    <t xml:space="preserve">log diff </t>
  </si>
  <si>
    <t>Q ON Q</t>
  </si>
  <si>
    <t>NEER INDIA</t>
  </si>
  <si>
    <t>NEER USA</t>
  </si>
  <si>
    <t>CPI</t>
  </si>
  <si>
    <t>second Q ON Q</t>
  </si>
  <si>
    <t xml:space="preserve">third Q on Q </t>
  </si>
  <si>
    <t xml:space="preserve">second Qon Q </t>
  </si>
  <si>
    <t>ppp data</t>
  </si>
  <si>
    <t xml:space="preserve">GDP weights </t>
  </si>
  <si>
    <t>global world gdp weighted avg(in billions of US$)</t>
  </si>
  <si>
    <t>GLOBAL OUTPUT GAP</t>
  </si>
  <si>
    <t xml:space="preserve">Expected Inflation India 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</si>
  <si>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</si>
  <si>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</si>
  <si>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</si>
  <si>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</si>
  <si>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</si>
  <si>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</si>
  <si>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</si>
  <si>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</si>
  <si>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</si>
  <si>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</si>
  <si>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</si>
  <si>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</si>
  <si>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</si>
  <si>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</si>
  <si>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</si>
  <si>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</si>
  <si>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</si>
  <si>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</si>
  <si>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</si>
  <si>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</si>
  <si>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</si>
  <si>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</si>
  <si>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</si>
  <si>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</si>
  <si>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</si>
  <si>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</si>
  <si>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</si>
  <si>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</si>
  <si>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</si>
  <si>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</si>
  <si>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</si>
  <si>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</si>
  <si>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</si>
  <si>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</si>
  <si>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</si>
  <si>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</si>
  <si>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</si>
  <si>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</si>
  <si>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</si>
  <si>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</si>
  <si>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</si>
  <si>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</si>
  <si>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</si>
  <si>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</si>
  <si>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</si>
  <si>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</si>
  <si>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</si>
  <si>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</si>
  <si>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</si>
  <si>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</si>
  <si>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</si>
  <si>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</si>
  <si>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</si>
  <si>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</si>
  <si>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</si>
  <si>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</si>
  <si>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</si>
  <si>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</si>
  <si>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</si>
  <si>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</si>
  <si>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</si>
  <si>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</si>
  <si>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</si>
  <si>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</si>
  <si>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</si>
  <si>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</si>
  <si>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</si>
  <si>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</si>
  <si>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</si>
  <si>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</si>
  <si>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</si>
  <si>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</si>
  <si>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</si>
  <si>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</si>
  <si>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</si>
  <si>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</si>
  <si>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</si>
  <si>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</si>
  <si>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</si>
  <si>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</si>
  <si>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</si>
  <si>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</si>
  <si>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</si>
  <si>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</si>
  <si>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</si>
  <si>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</si>
  <si>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</si>
  <si>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</si>
  <si>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</si>
  <si>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</si>
  <si>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</si>
  <si>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</si>
  <si>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</si>
  <si>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</si>
  <si>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</si>
  <si>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</si>
  <si>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</si>
  <si>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</si>
  <si>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</si>
  <si>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</si>
  <si>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</si>
  <si>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</si>
  <si>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</si>
  <si>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</si>
  <si>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</si>
  <si>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</si>
  <si>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</si>
  <si>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</si>
  <si>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inflation in %</t>
  </si>
  <si>
    <t xml:space="preserve">inflation </t>
  </si>
  <si>
    <t>quarterly</t>
  </si>
  <si>
    <t>INFLATION</t>
  </si>
  <si>
    <t>YEAR</t>
  </si>
  <si>
    <t xml:space="preserve">Q on Q </t>
  </si>
  <si>
    <t>CPI FOR INDIA ( Q ON Q LOG CHANGES ESTIMATE ) : DEPENDENT VARIABLE</t>
  </si>
  <si>
    <t>INDIA OUTPUT GAP</t>
  </si>
  <si>
    <t xml:space="preserve">EXPECTED INFLATION INDA Q on Q </t>
  </si>
  <si>
    <t xml:space="preserve">CRUDE OIL PRICES Q ON Q LOG CHANGES </t>
  </si>
  <si>
    <t>NEER ESTIMATE INDIA( LOG CHANGES Q ON Q)</t>
  </si>
  <si>
    <t>NEER QUADRATIC CHANGES  Q ON Q</t>
  </si>
  <si>
    <t xml:space="preserve">NEER CUBIC CHANGES  Q on Q </t>
  </si>
  <si>
    <t xml:space="preserve">NEGATIVE OF NEER ESTIMATE INDIA( LOG CHANGES Q ON Q) </t>
  </si>
  <si>
    <t>NEGATIVE OF NEER QUADRATIC CHANGES  Q ON Q</t>
  </si>
  <si>
    <t xml:space="preserve">NEGATIVE OF NEER  CUBIC CHANGES  Q ON Q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</si>
  <si>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</si>
  <si>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</si>
  <si>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</si>
  <si>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</si>
  <si>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</si>
  <si>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</si>
  <si>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</si>
  <si>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</si>
  <si>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</si>
  <si>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</si>
  <si>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</si>
  <si>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</si>
  <si>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</si>
  <si>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</si>
  <si>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</si>
  <si>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</si>
  <si>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</si>
  <si>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</si>
  <si>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</si>
  <si>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</si>
  <si>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</si>
  <si>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</si>
  <si>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</si>
  <si>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</si>
  <si>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Residuals</t>
  </si>
  <si>
    <t xml:space="preserve">Predicted </t>
  </si>
  <si>
    <t>Predicted -0.00808687209646012</t>
  </si>
  <si>
    <t>Predicted 0.0014938086445369</t>
  </si>
  <si>
    <t>EXPECTED INFLATION INDIA (LOG DIFFERENCES Q ON Q)</t>
  </si>
  <si>
    <t xml:space="preserve">CRUDE OIL PRICES </t>
  </si>
  <si>
    <t xml:space="preserve">NEER ESTIMATE </t>
  </si>
  <si>
    <t xml:space="preserve">QUADRATIC NEER ESTIMATE </t>
  </si>
  <si>
    <t xml:space="preserve">CUBIC NEER ESTIMATE </t>
  </si>
  <si>
    <t>INDIA OUTPUT GAP (IN BILLION RUPEES)</t>
  </si>
  <si>
    <t>GLOBAL OUTPUT GAP(IN BILLION $)</t>
  </si>
  <si>
    <t>USA OUTPUT GAP (IN BILLION $)</t>
  </si>
  <si>
    <t>INDIA OUTPUT GAP(IN Rs.)</t>
  </si>
  <si>
    <t xml:space="preserve"> GDP INDIA(in Rs.) </t>
  </si>
  <si>
    <t>OUTPUT GAP(In Rs.)</t>
  </si>
  <si>
    <t>POTENTIAL OUTPUT(in Billion $)</t>
  </si>
  <si>
    <t>USA GDP(In billion $)</t>
  </si>
  <si>
    <t>OUTPUT GAP(in Billion $)</t>
  </si>
  <si>
    <t>GLOBAL OUTPUT GAP(in Billion $)</t>
  </si>
  <si>
    <t>GLOBAL POTENTIAL GDP(in Billion $)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</si>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</sst>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1" xfId="0" applyBorder="1"/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Continuous"/>
    </xf>
    <xf numFmtId="0" fontId="19" fillId="0" borderId="0" xfId="8" applyFont="1" applyFill="1" applyAlignment="1">
      <alignment wrapText="1"/>
    </xf>
    <xf numFmtId="0" fontId="19" fillId="0" borderId="0" xfId="8" applyFont="1" applyFill="1"/>
    <xf numFmtId="0" fontId="6" fillId="2" borderId="0" xfId="6" applyBorder="1" applyAlignment="1"/>
    <xf numFmtId="0" fontId="7" fillId="3" borderId="0" xfId="7" applyBorder="1" applyAlignment="1"/>
    <xf numFmtId="0" fontId="7" fillId="3" borderId="11" xfId="7" applyBorder="1" applyAlignment="1"/>
    <xf numFmtId="0" fontId="16" fillId="0" borderId="0" xfId="0" applyFont="1"/>
    <xf numFmtId="0" fontId="19" fillId="33" borderId="0" xfId="8" applyFont="1" applyFill="1"/>
    <xf numFmtId="0" fontId="0" fillId="33" borderId="0" xfId="0" applyFill="1"/>
    <xf numFmtId="2" fontId="19" fillId="33" borderId="0" xfId="8" applyNumberFormat="1" applyFont="1" applyFill="1"/>
    <xf numFmtId="2" fontId="0" fillId="33" borderId="0" xfId="0" applyNumberFormat="1" applyFill="1"/>
    <xf numFmtId="164" fontId="19" fillId="33" borderId="0" xfId="8" applyNumberFormat="1" applyFont="1" applyFill="1"/>
    <xf numFmtId="0" fontId="19" fillId="33" borderId="10" xfId="8" applyFont="1" applyFill="1" applyBorder="1" applyAlignment="1">
      <alignment horizontal="right" wrapText="1"/>
    </xf>
    <xf numFmtId="0" fontId="19" fillId="33" borderId="0" xfId="0" applyFont="1" applyFill="1"/>
    <xf numFmtId="2" fontId="19" fillId="33" borderId="0" xfId="0" applyNumberFormat="1" applyFont="1" applyFill="1"/>
    <xf numFmtId="164" fontId="0" fillId="33" borderId="0" xfId="0" applyNumberFormat="1" applyFill="1"/>
    <xf numFmtId="0" fontId="18" fillId="33" borderId="10" xfId="0" applyFont="1" applyFill="1" applyBorder="1" applyAlignment="1">
      <alignment horizontal="right" wrapText="1"/>
    </xf>
    <xf numFmtId="0" fontId="20" fillId="34" borderId="0" xfId="0" applyFont="1" applyFill="1"/>
    <xf numFmtId="0" fontId="19" fillId="34" borderId="0" xfId="8" applyFont="1" applyFill="1"/>
    <xf numFmtId="0" fontId="0" fillId="34" borderId="0" xfId="0" applyFill="1"/>
    <xf numFmtId="0" fontId="19" fillId="33" borderId="13" xfId="8" applyFont="1" applyFill="1" applyBorder="1" applyAlignment="1">
      <alignment horizontal="right" wrapText="1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3" fillId="34" borderId="15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/>
    </xf>
    <xf numFmtId="0" fontId="22" fillId="34" borderId="15" xfId="0" applyFont="1" applyFill="1" applyBorder="1" applyAlignment="1">
      <alignment horizontal="center" vertical="center" wrapText="1"/>
    </xf>
    <xf numFmtId="0" fontId="0" fillId="34" borderId="15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16" fillId="0" borderId="0" xfId="0" applyFont="1" applyAlignment="1">
      <alignment horizontal="right"/>
    </xf>
    <xf numFmtId="0" fontId="8" fillId="4" borderId="0" xfId="8" applyBorder="1" applyAlignment="1"/>
    <xf numFmtId="0" fontId="19" fillId="35" borderId="17" xfId="8" applyFont="1" applyFill="1" applyBorder="1"/>
    <xf numFmtId="0" fontId="19" fillId="33" borderId="17" xfId="8" applyFont="1" applyFill="1" applyBorder="1"/>
    <xf numFmtId="0" fontId="0" fillId="35" borderId="17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INDIA</a:t>
            </a:r>
            <a:r>
              <a:rPr lang="en-IN" baseline="0"/>
              <a:t> OUTPUT GAP</a:t>
            </a:r>
            <a:r>
              <a:rPr lang="en-IN"/>
              <a:t>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VARIABLES'!$C$4:$C$110</c:f>
              <c:numCache>
                <c:formatCode>0.00</c:formatCode>
                <c:ptCount val="107"/>
                <c:pt idx="0">
                  <c:v>62.039018345370117</c:v>
                </c:pt>
                <c:pt idx="1">
                  <c:v>76.363848611132809</c:v>
                </c:pt>
                <c:pt idx="2">
                  <c:v>25.259199893626953</c:v>
                </c:pt>
                <c:pt idx="3">
                  <c:v>-53.606887072852537</c:v>
                </c:pt>
                <c:pt idx="4">
                  <c:v>-68.998706869666009</c:v>
                </c:pt>
                <c:pt idx="5">
                  <c:v>-50.249497900623048</c:v>
                </c:pt>
                <c:pt idx="6">
                  <c:v>-27.759897099181639</c:v>
                </c:pt>
                <c:pt idx="7">
                  <c:v>-31.179601735448241</c:v>
                </c:pt>
                <c:pt idx="8">
                  <c:v>9.4422297852050789</c:v>
                </c:pt>
                <c:pt idx="9">
                  <c:v>7.5632034908828123</c:v>
                </c:pt>
                <c:pt idx="10">
                  <c:v>34.071186072693358</c:v>
                </c:pt>
                <c:pt idx="11">
                  <c:v>148.58746224543165</c:v>
                </c:pt>
                <c:pt idx="12">
                  <c:v>143.75834453740626</c:v>
                </c:pt>
                <c:pt idx="13">
                  <c:v>177.15485683365429</c:v>
                </c:pt>
                <c:pt idx="14">
                  <c:v>254.41586752553516</c:v>
                </c:pt>
                <c:pt idx="15">
                  <c:v>142.13392594260156</c:v>
                </c:pt>
                <c:pt idx="16">
                  <c:v>143.96643176880664</c:v>
                </c:pt>
                <c:pt idx="17">
                  <c:v>17.050977394804686</c:v>
                </c:pt>
                <c:pt idx="18">
                  <c:v>-64.258519202873046</c:v>
                </c:pt>
                <c:pt idx="19">
                  <c:v>3.6817035900410158</c:v>
                </c:pt>
                <c:pt idx="20">
                  <c:v>-15.158714877082032</c:v>
                </c:pt>
                <c:pt idx="21">
                  <c:v>70.703278122750007</c:v>
                </c:pt>
                <c:pt idx="22">
                  <c:v>-1.3643386756640625</c:v>
                </c:pt>
                <c:pt idx="23">
                  <c:v>-99.479179108750003</c:v>
                </c:pt>
                <c:pt idx="24">
                  <c:v>-208.38712101676563</c:v>
                </c:pt>
                <c:pt idx="25">
                  <c:v>-380.92840110602344</c:v>
                </c:pt>
                <c:pt idx="26">
                  <c:v>-328.91771943060741</c:v>
                </c:pt>
                <c:pt idx="27">
                  <c:v>-249.86274203610546</c:v>
                </c:pt>
                <c:pt idx="28">
                  <c:v>-162.10244088995702</c:v>
                </c:pt>
                <c:pt idx="29">
                  <c:v>-0.60583538654296876</c:v>
                </c:pt>
                <c:pt idx="30">
                  <c:v>-184.73949469767189</c:v>
                </c:pt>
                <c:pt idx="31">
                  <c:v>-136.20973691834374</c:v>
                </c:pt>
                <c:pt idx="32">
                  <c:v>-87.267141599878912</c:v>
                </c:pt>
                <c:pt idx="33">
                  <c:v>-97.621806194509759</c:v>
                </c:pt>
                <c:pt idx="34">
                  <c:v>-135.00005306067578</c:v>
                </c:pt>
                <c:pt idx="35">
                  <c:v>8.8013259718554693</c:v>
                </c:pt>
                <c:pt idx="36">
                  <c:v>-80.10286574101562</c:v>
                </c:pt>
                <c:pt idx="37">
                  <c:v>-17.618945055525391</c:v>
                </c:pt>
                <c:pt idx="38">
                  <c:v>44.804046958083987</c:v>
                </c:pt>
                <c:pt idx="39">
                  <c:v>-42.326659614478515</c:v>
                </c:pt>
                <c:pt idx="40">
                  <c:v>140.60595440634961</c:v>
                </c:pt>
                <c:pt idx="41">
                  <c:v>96.465894452287102</c:v>
                </c:pt>
                <c:pt idx="42">
                  <c:v>218.88655718945117</c:v>
                </c:pt>
                <c:pt idx="43">
                  <c:v>307.57310502402146</c:v>
                </c:pt>
                <c:pt idx="44">
                  <c:v>286.97992089643947</c:v>
                </c:pt>
                <c:pt idx="45">
                  <c:v>528.78999947560544</c:v>
                </c:pt>
                <c:pt idx="46">
                  <c:v>317.40925296254687</c:v>
                </c:pt>
                <c:pt idx="47">
                  <c:v>178.73868258214452</c:v>
                </c:pt>
                <c:pt idx="48">
                  <c:v>8.8731767281523446</c:v>
                </c:pt>
                <c:pt idx="49">
                  <c:v>-293.42647524597459</c:v>
                </c:pt>
                <c:pt idx="50">
                  <c:v>-942.73366562773629</c:v>
                </c:pt>
                <c:pt idx="51">
                  <c:v>-284.51626400831248</c:v>
                </c:pt>
                <c:pt idx="52">
                  <c:v>-160.86705155385548</c:v>
                </c:pt>
                <c:pt idx="53">
                  <c:v>-109.14890058923046</c:v>
                </c:pt>
                <c:pt idx="54">
                  <c:v>36.387330663429687</c:v>
                </c:pt>
                <c:pt idx="55">
                  <c:v>152.62855509366406</c:v>
                </c:pt>
                <c:pt idx="56">
                  <c:v>386.83868786392969</c:v>
                </c:pt>
                <c:pt idx="57">
                  <c:v>505.48797219176561</c:v>
                </c:pt>
                <c:pt idx="58">
                  <c:v>529.57456079278518</c:v>
                </c:pt>
                <c:pt idx="59">
                  <c:v>425.56051112387888</c:v>
                </c:pt>
                <c:pt idx="60">
                  <c:v>58.620501676953126</c:v>
                </c:pt>
                <c:pt idx="61">
                  <c:v>39.72084393696484</c:v>
                </c:pt>
                <c:pt idx="62">
                  <c:v>-33.197338615300779</c:v>
                </c:pt>
                <c:pt idx="63">
                  <c:v>-157.6888806686953</c:v>
                </c:pt>
                <c:pt idx="64">
                  <c:v>-143.12975499095703</c:v>
                </c:pt>
                <c:pt idx="65">
                  <c:v>-268.20302167908983</c:v>
                </c:pt>
                <c:pt idx="66">
                  <c:v>-303.07633216524607</c:v>
                </c:pt>
                <c:pt idx="67">
                  <c:v>-386.91230295930859</c:v>
                </c:pt>
                <c:pt idx="68">
                  <c:v>-428.29963399496091</c:v>
                </c:pt>
                <c:pt idx="69">
                  <c:v>-327.38165678243752</c:v>
                </c:pt>
                <c:pt idx="70">
                  <c:v>-482.27447817332421</c:v>
                </c:pt>
                <c:pt idx="71">
                  <c:v>-359.0357158274258</c:v>
                </c:pt>
                <c:pt idx="72">
                  <c:v>-349.73876760237891</c:v>
                </c:pt>
                <c:pt idx="73">
                  <c:v>-415.28844625293357</c:v>
                </c:pt>
                <c:pt idx="74">
                  <c:v>-440.83002806149221</c:v>
                </c:pt>
                <c:pt idx="75">
                  <c:v>-340.07282475505076</c:v>
                </c:pt>
                <c:pt idx="76">
                  <c:v>-311.29224202656252</c:v>
                </c:pt>
                <c:pt idx="77">
                  <c:v>-221.89044356880078</c:v>
                </c:pt>
                <c:pt idx="78">
                  <c:v>129.17935692273437</c:v>
                </c:pt>
                <c:pt idx="79">
                  <c:v>177.24805894514452</c:v>
                </c:pt>
                <c:pt idx="80">
                  <c:v>393.18731510828906</c:v>
                </c:pt>
                <c:pt idx="81">
                  <c:v>347.77385876335546</c:v>
                </c:pt>
                <c:pt idx="82">
                  <c:v>141.90770840669921</c:v>
                </c:pt>
                <c:pt idx="83">
                  <c:v>343.37088309954686</c:v>
                </c:pt>
                <c:pt idx="84">
                  <c:v>439.0997333206758</c:v>
                </c:pt>
                <c:pt idx="85">
                  <c:v>631.94124611334371</c:v>
                </c:pt>
                <c:pt idx="86">
                  <c:v>939.57042051626559</c:v>
                </c:pt>
                <c:pt idx="87">
                  <c:v>994.29576142664848</c:v>
                </c:pt>
                <c:pt idx="88">
                  <c:v>1100.845408485086</c:v>
                </c:pt>
                <c:pt idx="89">
                  <c:v>1256.2357282773437</c:v>
                </c:pt>
                <c:pt idx="90">
                  <c:v>1274.8689873736055</c:v>
                </c:pt>
                <c:pt idx="91">
                  <c:v>1457.4944772745976</c:v>
                </c:pt>
                <c:pt idx="92">
                  <c:v>1333.304272526711</c:v>
                </c:pt>
                <c:pt idx="93">
                  <c:v>1066.5990728186484</c:v>
                </c:pt>
                <c:pt idx="94">
                  <c:v>782.15413475601565</c:v>
                </c:pt>
                <c:pt idx="95">
                  <c:v>-7762.3719199269335</c:v>
                </c:pt>
                <c:pt idx="96">
                  <c:v>-1733.338707913746</c:v>
                </c:pt>
                <c:pt idx="97">
                  <c:v>99.116338479375003</c:v>
                </c:pt>
                <c:pt idx="98">
                  <c:v>242.5470950592578</c:v>
                </c:pt>
                <c:pt idx="99">
                  <c:v>-2932.1641496950979</c:v>
                </c:pt>
                <c:pt idx="100">
                  <c:v>-98.695236247804687</c:v>
                </c:pt>
                <c:pt idx="101">
                  <c:v>249.84332116478907</c:v>
                </c:pt>
                <c:pt idx="102">
                  <c:v>35.320547112554685</c:v>
                </c:pt>
                <c:pt idx="103">
                  <c:v>-12.216078127945313</c:v>
                </c:pt>
                <c:pt idx="104">
                  <c:v>350.34734987289062</c:v>
                </c:pt>
                <c:pt idx="105">
                  <c:v>380.65217234652346</c:v>
                </c:pt>
                <c:pt idx="106">
                  <c:v>791.54459623741411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0-40E1-B953-EDEEC400B3AC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VARIABLES'!$C$4:$C$110</c:f>
              <c:numCache>
                <c:formatCode>0.00</c:formatCode>
                <c:ptCount val="107"/>
                <c:pt idx="0">
                  <c:v>62.039018345370117</c:v>
                </c:pt>
                <c:pt idx="1">
                  <c:v>76.363848611132809</c:v>
                </c:pt>
                <c:pt idx="2">
                  <c:v>25.259199893626953</c:v>
                </c:pt>
                <c:pt idx="3">
                  <c:v>-53.606887072852537</c:v>
                </c:pt>
                <c:pt idx="4">
                  <c:v>-68.998706869666009</c:v>
                </c:pt>
                <c:pt idx="5">
                  <c:v>-50.249497900623048</c:v>
                </c:pt>
                <c:pt idx="6">
                  <c:v>-27.759897099181639</c:v>
                </c:pt>
                <c:pt idx="7">
                  <c:v>-31.179601735448241</c:v>
                </c:pt>
                <c:pt idx="8">
                  <c:v>9.4422297852050789</c:v>
                </c:pt>
                <c:pt idx="9">
                  <c:v>7.5632034908828123</c:v>
                </c:pt>
                <c:pt idx="10">
                  <c:v>34.071186072693358</c:v>
                </c:pt>
                <c:pt idx="11">
                  <c:v>148.58746224543165</c:v>
                </c:pt>
                <c:pt idx="12">
                  <c:v>143.75834453740626</c:v>
                </c:pt>
                <c:pt idx="13">
                  <c:v>177.15485683365429</c:v>
                </c:pt>
                <c:pt idx="14">
                  <c:v>254.41586752553516</c:v>
                </c:pt>
                <c:pt idx="15">
                  <c:v>142.13392594260156</c:v>
                </c:pt>
                <c:pt idx="16">
                  <c:v>143.96643176880664</c:v>
                </c:pt>
                <c:pt idx="17">
                  <c:v>17.050977394804686</c:v>
                </c:pt>
                <c:pt idx="18">
                  <c:v>-64.258519202873046</c:v>
                </c:pt>
                <c:pt idx="19">
                  <c:v>3.6817035900410158</c:v>
                </c:pt>
                <c:pt idx="20">
                  <c:v>-15.158714877082032</c:v>
                </c:pt>
                <c:pt idx="21">
                  <c:v>70.703278122750007</c:v>
                </c:pt>
                <c:pt idx="22">
                  <c:v>-1.3643386756640625</c:v>
                </c:pt>
                <c:pt idx="23">
                  <c:v>-99.479179108750003</c:v>
                </c:pt>
                <c:pt idx="24">
                  <c:v>-208.38712101676563</c:v>
                </c:pt>
                <c:pt idx="25">
                  <c:v>-380.92840110602344</c:v>
                </c:pt>
                <c:pt idx="26">
                  <c:v>-328.91771943060741</c:v>
                </c:pt>
                <c:pt idx="27">
                  <c:v>-249.86274203610546</c:v>
                </c:pt>
                <c:pt idx="28">
                  <c:v>-162.10244088995702</c:v>
                </c:pt>
                <c:pt idx="29">
                  <c:v>-0.60583538654296876</c:v>
                </c:pt>
                <c:pt idx="30">
                  <c:v>-184.73949469767189</c:v>
                </c:pt>
                <c:pt idx="31">
                  <c:v>-136.20973691834374</c:v>
                </c:pt>
                <c:pt idx="32">
                  <c:v>-87.267141599878912</c:v>
                </c:pt>
                <c:pt idx="33">
                  <c:v>-97.621806194509759</c:v>
                </c:pt>
                <c:pt idx="34">
                  <c:v>-135.00005306067578</c:v>
                </c:pt>
                <c:pt idx="35">
                  <c:v>8.8013259718554693</c:v>
                </c:pt>
                <c:pt idx="36">
                  <c:v>-80.10286574101562</c:v>
                </c:pt>
                <c:pt idx="37">
                  <c:v>-17.618945055525391</c:v>
                </c:pt>
                <c:pt idx="38">
                  <c:v>44.804046958083987</c:v>
                </c:pt>
                <c:pt idx="39">
                  <c:v>-42.326659614478515</c:v>
                </c:pt>
                <c:pt idx="40">
                  <c:v>140.60595440634961</c:v>
                </c:pt>
                <c:pt idx="41">
                  <c:v>96.465894452287102</c:v>
                </c:pt>
                <c:pt idx="42">
                  <c:v>218.88655718945117</c:v>
                </c:pt>
                <c:pt idx="43">
                  <c:v>307.57310502402146</c:v>
                </c:pt>
                <c:pt idx="44">
                  <c:v>286.97992089643947</c:v>
                </c:pt>
                <c:pt idx="45">
                  <c:v>528.78999947560544</c:v>
                </c:pt>
                <c:pt idx="46">
                  <c:v>317.40925296254687</c:v>
                </c:pt>
                <c:pt idx="47">
                  <c:v>178.73868258214452</c:v>
                </c:pt>
                <c:pt idx="48">
                  <c:v>8.8731767281523446</c:v>
                </c:pt>
                <c:pt idx="49">
                  <c:v>-293.42647524597459</c:v>
                </c:pt>
                <c:pt idx="50">
                  <c:v>-942.73366562773629</c:v>
                </c:pt>
                <c:pt idx="51">
                  <c:v>-284.51626400831248</c:v>
                </c:pt>
                <c:pt idx="52">
                  <c:v>-160.86705155385548</c:v>
                </c:pt>
                <c:pt idx="53">
                  <c:v>-109.14890058923046</c:v>
                </c:pt>
                <c:pt idx="54">
                  <c:v>36.387330663429687</c:v>
                </c:pt>
                <c:pt idx="55">
                  <c:v>152.62855509366406</c:v>
                </c:pt>
                <c:pt idx="56">
                  <c:v>386.83868786392969</c:v>
                </c:pt>
                <c:pt idx="57">
                  <c:v>505.48797219176561</c:v>
                </c:pt>
                <c:pt idx="58">
                  <c:v>529.57456079278518</c:v>
                </c:pt>
                <c:pt idx="59">
                  <c:v>425.56051112387888</c:v>
                </c:pt>
                <c:pt idx="60">
                  <c:v>58.620501676953126</c:v>
                </c:pt>
                <c:pt idx="61">
                  <c:v>39.72084393696484</c:v>
                </c:pt>
                <c:pt idx="62">
                  <c:v>-33.197338615300779</c:v>
                </c:pt>
                <c:pt idx="63">
                  <c:v>-157.6888806686953</c:v>
                </c:pt>
                <c:pt idx="64">
                  <c:v>-143.12975499095703</c:v>
                </c:pt>
                <c:pt idx="65">
                  <c:v>-268.20302167908983</c:v>
                </c:pt>
                <c:pt idx="66">
                  <c:v>-303.07633216524607</c:v>
                </c:pt>
                <c:pt idx="67">
                  <c:v>-386.91230295930859</c:v>
                </c:pt>
                <c:pt idx="68">
                  <c:v>-428.29963399496091</c:v>
                </c:pt>
                <c:pt idx="69">
                  <c:v>-327.38165678243752</c:v>
                </c:pt>
                <c:pt idx="70">
                  <c:v>-482.27447817332421</c:v>
                </c:pt>
                <c:pt idx="71">
                  <c:v>-359.0357158274258</c:v>
                </c:pt>
                <c:pt idx="72">
                  <c:v>-349.73876760237891</c:v>
                </c:pt>
                <c:pt idx="73">
                  <c:v>-415.28844625293357</c:v>
                </c:pt>
                <c:pt idx="74">
                  <c:v>-440.83002806149221</c:v>
                </c:pt>
                <c:pt idx="75">
                  <c:v>-340.07282475505076</c:v>
                </c:pt>
                <c:pt idx="76">
                  <c:v>-311.29224202656252</c:v>
                </c:pt>
                <c:pt idx="77">
                  <c:v>-221.89044356880078</c:v>
                </c:pt>
                <c:pt idx="78">
                  <c:v>129.17935692273437</c:v>
                </c:pt>
                <c:pt idx="79">
                  <c:v>177.24805894514452</c:v>
                </c:pt>
                <c:pt idx="80">
                  <c:v>393.18731510828906</c:v>
                </c:pt>
                <c:pt idx="81">
                  <c:v>347.77385876335546</c:v>
                </c:pt>
                <c:pt idx="82">
                  <c:v>141.90770840669921</c:v>
                </c:pt>
                <c:pt idx="83">
                  <c:v>343.37088309954686</c:v>
                </c:pt>
                <c:pt idx="84">
                  <c:v>439.0997333206758</c:v>
                </c:pt>
                <c:pt idx="85">
                  <c:v>631.94124611334371</c:v>
                </c:pt>
                <c:pt idx="86">
                  <c:v>939.57042051626559</c:v>
                </c:pt>
                <c:pt idx="87">
                  <c:v>994.29576142664848</c:v>
                </c:pt>
                <c:pt idx="88">
                  <c:v>1100.845408485086</c:v>
                </c:pt>
                <c:pt idx="89">
                  <c:v>1256.2357282773437</c:v>
                </c:pt>
                <c:pt idx="90">
                  <c:v>1274.8689873736055</c:v>
                </c:pt>
                <c:pt idx="91">
                  <c:v>1457.4944772745976</c:v>
                </c:pt>
                <c:pt idx="92">
                  <c:v>1333.304272526711</c:v>
                </c:pt>
                <c:pt idx="93">
                  <c:v>1066.5990728186484</c:v>
                </c:pt>
                <c:pt idx="94">
                  <c:v>782.15413475601565</c:v>
                </c:pt>
                <c:pt idx="95">
                  <c:v>-7762.3719199269335</c:v>
                </c:pt>
                <c:pt idx="96">
                  <c:v>-1733.338707913746</c:v>
                </c:pt>
                <c:pt idx="97">
                  <c:v>99.116338479375003</c:v>
                </c:pt>
                <c:pt idx="98">
                  <c:v>242.5470950592578</c:v>
                </c:pt>
                <c:pt idx="99">
                  <c:v>-2932.1641496950979</c:v>
                </c:pt>
                <c:pt idx="100">
                  <c:v>-98.695236247804687</c:v>
                </c:pt>
                <c:pt idx="101">
                  <c:v>249.84332116478907</c:v>
                </c:pt>
                <c:pt idx="102">
                  <c:v>35.320547112554685</c:v>
                </c:pt>
                <c:pt idx="103">
                  <c:v>-12.216078127945313</c:v>
                </c:pt>
                <c:pt idx="104">
                  <c:v>350.34734987289062</c:v>
                </c:pt>
                <c:pt idx="105">
                  <c:v>380.65217234652346</c:v>
                </c:pt>
                <c:pt idx="106">
                  <c:v>791.54459623741411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70-40E1-B953-EDEEC400B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296192"/>
        <c:axId val="-178300544"/>
      </c:scatterChart>
      <c:valAx>
        <c:axId val="-178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134.904666817458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178300544"/>
        <c:crosses val="autoZero"/>
        <c:crossBetween val="midCat"/>
      </c:valAx>
      <c:valAx>
        <c:axId val="-17830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296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GLOBAL</a:t>
            </a:r>
            <a:r>
              <a:rPr lang="en-IN" baseline="0"/>
              <a:t> OUTPUT GAP </a:t>
            </a:r>
            <a:r>
              <a:rPr lang="en-IN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VARIABLES'!$D$4:$D$110</c:f>
              <c:numCache>
                <c:formatCode>General</c:formatCode>
                <c:ptCount val="107"/>
                <c:pt idx="0">
                  <c:v>2913.2999570432075</c:v>
                </c:pt>
                <c:pt idx="1">
                  <c:v>776.13764676573919</c:v>
                </c:pt>
                <c:pt idx="2">
                  <c:v>-823.35791292094291</c:v>
                </c:pt>
                <c:pt idx="3">
                  <c:v>-1192.1493389872558</c:v>
                </c:pt>
                <c:pt idx="4">
                  <c:v>1276.2533502919669</c:v>
                </c:pt>
                <c:pt idx="5">
                  <c:v>-1245.8217700212426</c:v>
                </c:pt>
                <c:pt idx="6">
                  <c:v>-3349.581283208785</c:v>
                </c:pt>
                <c:pt idx="7">
                  <c:v>3316.3878660536993</c:v>
                </c:pt>
                <c:pt idx="8">
                  <c:v>-1059.6297786074192</c:v>
                </c:pt>
                <c:pt idx="9">
                  <c:v>3152.1605840179418</c:v>
                </c:pt>
                <c:pt idx="10">
                  <c:v>-1924.4409762484993</c:v>
                </c:pt>
                <c:pt idx="11">
                  <c:v>-725.04248995003582</c:v>
                </c:pt>
                <c:pt idx="12">
                  <c:v>824.39278798019586</c:v>
                </c:pt>
                <c:pt idx="13">
                  <c:v>-6841.4662458347211</c:v>
                </c:pt>
                <c:pt idx="14">
                  <c:v>-5216.0679402641917</c:v>
                </c:pt>
                <c:pt idx="15">
                  <c:v>-7737.9137277739746</c:v>
                </c:pt>
                <c:pt idx="16">
                  <c:v>-8519.1679983671638</c:v>
                </c:pt>
                <c:pt idx="17">
                  <c:v>-808.68194596699504</c:v>
                </c:pt>
                <c:pt idx="18">
                  <c:v>-3282.7492844977169</c:v>
                </c:pt>
                <c:pt idx="19">
                  <c:v>6635.7406983326509</c:v>
                </c:pt>
                <c:pt idx="20">
                  <c:v>-3003.3185668811002</c:v>
                </c:pt>
                <c:pt idx="21">
                  <c:v>8524.4590125193608</c:v>
                </c:pt>
                <c:pt idx="22">
                  <c:v>6427.9866032966638</c:v>
                </c:pt>
                <c:pt idx="23">
                  <c:v>5258.8595853306178</c:v>
                </c:pt>
                <c:pt idx="24">
                  <c:v>358.15584687396768</c:v>
                </c:pt>
                <c:pt idx="25">
                  <c:v>-3606.2935110613762</c:v>
                </c:pt>
                <c:pt idx="26">
                  <c:v>10009.638765132204</c:v>
                </c:pt>
                <c:pt idx="27">
                  <c:v>7901.6938625067305</c:v>
                </c:pt>
                <c:pt idx="28">
                  <c:v>16729.626943886029</c:v>
                </c:pt>
                <c:pt idx="29">
                  <c:v>6331.9646134298528</c:v>
                </c:pt>
                <c:pt idx="30">
                  <c:v>-5263.0525415419761</c:v>
                </c:pt>
                <c:pt idx="31">
                  <c:v>-924.29141159302344</c:v>
                </c:pt>
                <c:pt idx="32">
                  <c:v>-6772.5104794483996</c:v>
                </c:pt>
                <c:pt idx="33">
                  <c:v>-2044.0765457009638</c:v>
                </c:pt>
                <c:pt idx="34">
                  <c:v>-2938.6295918939177</c:v>
                </c:pt>
                <c:pt idx="35">
                  <c:v>-4319.7380517294005</c:v>
                </c:pt>
                <c:pt idx="36">
                  <c:v>-3733.2747154146145</c:v>
                </c:pt>
                <c:pt idx="37">
                  <c:v>4817.6874631255687</c:v>
                </c:pt>
                <c:pt idx="38">
                  <c:v>-3023.8711733365926</c:v>
                </c:pt>
                <c:pt idx="39">
                  <c:v>-3495.3113366932903</c:v>
                </c:pt>
                <c:pt idx="40">
                  <c:v>-6722.425819353386</c:v>
                </c:pt>
                <c:pt idx="41">
                  <c:v>-3066.5748441403048</c:v>
                </c:pt>
                <c:pt idx="42">
                  <c:v>-5886.988117740384</c:v>
                </c:pt>
                <c:pt idx="43">
                  <c:v>-1648.8547375623657</c:v>
                </c:pt>
                <c:pt idx="44">
                  <c:v>3340.8695665585929</c:v>
                </c:pt>
                <c:pt idx="45">
                  <c:v>6599.5555989983077</c:v>
                </c:pt>
                <c:pt idx="46">
                  <c:v>-1605.6228793464979</c:v>
                </c:pt>
                <c:pt idx="47">
                  <c:v>-2484.1368298284815</c:v>
                </c:pt>
                <c:pt idx="48">
                  <c:v>2117.9663004992926</c:v>
                </c:pt>
                <c:pt idx="49">
                  <c:v>-2117.6483498975904</c:v>
                </c:pt>
                <c:pt idx="50">
                  <c:v>-3207.3193714913596</c:v>
                </c:pt>
                <c:pt idx="51">
                  <c:v>5035.9381754644382</c:v>
                </c:pt>
                <c:pt idx="52">
                  <c:v>1895.7138053234376</c:v>
                </c:pt>
                <c:pt idx="53">
                  <c:v>-2897.4504289203942</c:v>
                </c:pt>
                <c:pt idx="54">
                  <c:v>1209.9927045985823</c:v>
                </c:pt>
                <c:pt idx="55">
                  <c:v>1627.4813442640807</c:v>
                </c:pt>
                <c:pt idx="56">
                  <c:v>3018.8973830194445</c:v>
                </c:pt>
                <c:pt idx="57">
                  <c:v>875.97553796784996</c:v>
                </c:pt>
                <c:pt idx="58">
                  <c:v>-4225.2262846519152</c:v>
                </c:pt>
                <c:pt idx="59">
                  <c:v>-6081.4976633122988</c:v>
                </c:pt>
                <c:pt idx="60">
                  <c:v>-5712.1974100578373</c:v>
                </c:pt>
                <c:pt idx="61">
                  <c:v>44.536599106504582</c:v>
                </c:pt>
                <c:pt idx="62">
                  <c:v>-1082.8033884429569</c:v>
                </c:pt>
                <c:pt idx="63">
                  <c:v>-2204.6029607043383</c:v>
                </c:pt>
                <c:pt idx="64">
                  <c:v>15710.429046442005</c:v>
                </c:pt>
                <c:pt idx="65">
                  <c:v>4587.6016739661754</c:v>
                </c:pt>
                <c:pt idx="66">
                  <c:v>17198.454944684221</c:v>
                </c:pt>
                <c:pt idx="67">
                  <c:v>9891.3016303660006</c:v>
                </c:pt>
                <c:pt idx="68">
                  <c:v>-7717.5345315590766</c:v>
                </c:pt>
                <c:pt idx="69">
                  <c:v>-6141.3018671805785</c:v>
                </c:pt>
                <c:pt idx="70">
                  <c:v>-3566.5452435058432</c:v>
                </c:pt>
                <c:pt idx="71">
                  <c:v>-2648.651213875215</c:v>
                </c:pt>
                <c:pt idx="72">
                  <c:v>-2246.2772408518649</c:v>
                </c:pt>
                <c:pt idx="73">
                  <c:v>-8293.9853799902794</c:v>
                </c:pt>
                <c:pt idx="74">
                  <c:v>-5456.503763569428</c:v>
                </c:pt>
                <c:pt idx="75">
                  <c:v>6896.343216994228</c:v>
                </c:pt>
                <c:pt idx="76">
                  <c:v>2159.5414851364585</c:v>
                </c:pt>
                <c:pt idx="77">
                  <c:v>-2206.4132502175889</c:v>
                </c:pt>
                <c:pt idx="78">
                  <c:v>-5282.6949935709745</c:v>
                </c:pt>
                <c:pt idx="79">
                  <c:v>-1316.558741145378</c:v>
                </c:pt>
                <c:pt idx="80">
                  <c:v>-5996.8078047914969</c:v>
                </c:pt>
                <c:pt idx="81">
                  <c:v>5283.3773528531892</c:v>
                </c:pt>
                <c:pt idx="82">
                  <c:v>6729.5442740291837</c:v>
                </c:pt>
                <c:pt idx="83">
                  <c:v>4195.8283901314753</c:v>
                </c:pt>
                <c:pt idx="84">
                  <c:v>-9622.0808326162296</c:v>
                </c:pt>
                <c:pt idx="85">
                  <c:v>-10245.156320734037</c:v>
                </c:pt>
                <c:pt idx="86">
                  <c:v>1382.722799778323</c:v>
                </c:pt>
                <c:pt idx="87">
                  <c:v>-13833.629374378415</c:v>
                </c:pt>
                <c:pt idx="88">
                  <c:v>-2234.4029482533806</c:v>
                </c:pt>
                <c:pt idx="89">
                  <c:v>419.02799146327743</c:v>
                </c:pt>
                <c:pt idx="90">
                  <c:v>-2206.0041400759255</c:v>
                </c:pt>
                <c:pt idx="91">
                  <c:v>7647.1911797868561</c:v>
                </c:pt>
                <c:pt idx="92">
                  <c:v>11342.133226297028</c:v>
                </c:pt>
                <c:pt idx="93">
                  <c:v>3549.0617802126217</c:v>
                </c:pt>
                <c:pt idx="94">
                  <c:v>23468.677789025234</c:v>
                </c:pt>
                <c:pt idx="95">
                  <c:v>26556.87403661383</c:v>
                </c:pt>
                <c:pt idx="96">
                  <c:v>13.085383239238581</c:v>
                </c:pt>
                <c:pt idx="97">
                  <c:v>-1095.4013571106079</c:v>
                </c:pt>
                <c:pt idx="98">
                  <c:v>-5908.9675488122957</c:v>
                </c:pt>
                <c:pt idx="99">
                  <c:v>-15943.449930394214</c:v>
                </c:pt>
                <c:pt idx="100">
                  <c:v>-9351.932135666746</c:v>
                </c:pt>
                <c:pt idx="101">
                  <c:v>-5508.5831422337833</c:v>
                </c:pt>
                <c:pt idx="102">
                  <c:v>-6811.7569701144239</c:v>
                </c:pt>
                <c:pt idx="103">
                  <c:v>236.9052251361245</c:v>
                </c:pt>
                <c:pt idx="104">
                  <c:v>3518.0496360689758</c:v>
                </c:pt>
                <c:pt idx="105">
                  <c:v>-929.54561053046928</c:v>
                </c:pt>
                <c:pt idx="106">
                  <c:v>1456.4988311006491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B3-45D5-98BB-EEAACF493F99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VARIABLES'!$D$4:$D$110</c:f>
              <c:numCache>
                <c:formatCode>General</c:formatCode>
                <c:ptCount val="107"/>
                <c:pt idx="0">
                  <c:v>2913.2999570432075</c:v>
                </c:pt>
                <c:pt idx="1">
                  <c:v>776.13764676573919</c:v>
                </c:pt>
                <c:pt idx="2">
                  <c:v>-823.35791292094291</c:v>
                </c:pt>
                <c:pt idx="3">
                  <c:v>-1192.1493389872558</c:v>
                </c:pt>
                <c:pt idx="4">
                  <c:v>1276.2533502919669</c:v>
                </c:pt>
                <c:pt idx="5">
                  <c:v>-1245.8217700212426</c:v>
                </c:pt>
                <c:pt idx="6">
                  <c:v>-3349.581283208785</c:v>
                </c:pt>
                <c:pt idx="7">
                  <c:v>3316.3878660536993</c:v>
                </c:pt>
                <c:pt idx="8">
                  <c:v>-1059.6297786074192</c:v>
                </c:pt>
                <c:pt idx="9">
                  <c:v>3152.1605840179418</c:v>
                </c:pt>
                <c:pt idx="10">
                  <c:v>-1924.4409762484993</c:v>
                </c:pt>
                <c:pt idx="11">
                  <c:v>-725.04248995003582</c:v>
                </c:pt>
                <c:pt idx="12">
                  <c:v>824.39278798019586</c:v>
                </c:pt>
                <c:pt idx="13">
                  <c:v>-6841.4662458347211</c:v>
                </c:pt>
                <c:pt idx="14">
                  <c:v>-5216.0679402641917</c:v>
                </c:pt>
                <c:pt idx="15">
                  <c:v>-7737.9137277739746</c:v>
                </c:pt>
                <c:pt idx="16">
                  <c:v>-8519.1679983671638</c:v>
                </c:pt>
                <c:pt idx="17">
                  <c:v>-808.68194596699504</c:v>
                </c:pt>
                <c:pt idx="18">
                  <c:v>-3282.7492844977169</c:v>
                </c:pt>
                <c:pt idx="19">
                  <c:v>6635.7406983326509</c:v>
                </c:pt>
                <c:pt idx="20">
                  <c:v>-3003.3185668811002</c:v>
                </c:pt>
                <c:pt idx="21">
                  <c:v>8524.4590125193608</c:v>
                </c:pt>
                <c:pt idx="22">
                  <c:v>6427.9866032966638</c:v>
                </c:pt>
                <c:pt idx="23">
                  <c:v>5258.8595853306178</c:v>
                </c:pt>
                <c:pt idx="24">
                  <c:v>358.15584687396768</c:v>
                </c:pt>
                <c:pt idx="25">
                  <c:v>-3606.2935110613762</c:v>
                </c:pt>
                <c:pt idx="26">
                  <c:v>10009.638765132204</c:v>
                </c:pt>
                <c:pt idx="27">
                  <c:v>7901.6938625067305</c:v>
                </c:pt>
                <c:pt idx="28">
                  <c:v>16729.626943886029</c:v>
                </c:pt>
                <c:pt idx="29">
                  <c:v>6331.9646134298528</c:v>
                </c:pt>
                <c:pt idx="30">
                  <c:v>-5263.0525415419761</c:v>
                </c:pt>
                <c:pt idx="31">
                  <c:v>-924.29141159302344</c:v>
                </c:pt>
                <c:pt idx="32">
                  <c:v>-6772.5104794483996</c:v>
                </c:pt>
                <c:pt idx="33">
                  <c:v>-2044.0765457009638</c:v>
                </c:pt>
                <c:pt idx="34">
                  <c:v>-2938.6295918939177</c:v>
                </c:pt>
                <c:pt idx="35">
                  <c:v>-4319.7380517294005</c:v>
                </c:pt>
                <c:pt idx="36">
                  <c:v>-3733.2747154146145</c:v>
                </c:pt>
                <c:pt idx="37">
                  <c:v>4817.6874631255687</c:v>
                </c:pt>
                <c:pt idx="38">
                  <c:v>-3023.8711733365926</c:v>
                </c:pt>
                <c:pt idx="39">
                  <c:v>-3495.3113366932903</c:v>
                </c:pt>
                <c:pt idx="40">
                  <c:v>-6722.425819353386</c:v>
                </c:pt>
                <c:pt idx="41">
                  <c:v>-3066.5748441403048</c:v>
                </c:pt>
                <c:pt idx="42">
                  <c:v>-5886.988117740384</c:v>
                </c:pt>
                <c:pt idx="43">
                  <c:v>-1648.8547375623657</c:v>
                </c:pt>
                <c:pt idx="44">
                  <c:v>3340.8695665585929</c:v>
                </c:pt>
                <c:pt idx="45">
                  <c:v>6599.5555989983077</c:v>
                </c:pt>
                <c:pt idx="46">
                  <c:v>-1605.6228793464979</c:v>
                </c:pt>
                <c:pt idx="47">
                  <c:v>-2484.1368298284815</c:v>
                </c:pt>
                <c:pt idx="48">
                  <c:v>2117.9663004992926</c:v>
                </c:pt>
                <c:pt idx="49">
                  <c:v>-2117.6483498975904</c:v>
                </c:pt>
                <c:pt idx="50">
                  <c:v>-3207.3193714913596</c:v>
                </c:pt>
                <c:pt idx="51">
                  <c:v>5035.9381754644382</c:v>
                </c:pt>
                <c:pt idx="52">
                  <c:v>1895.7138053234376</c:v>
                </c:pt>
                <c:pt idx="53">
                  <c:v>-2897.4504289203942</c:v>
                </c:pt>
                <c:pt idx="54">
                  <c:v>1209.9927045985823</c:v>
                </c:pt>
                <c:pt idx="55">
                  <c:v>1627.4813442640807</c:v>
                </c:pt>
                <c:pt idx="56">
                  <c:v>3018.8973830194445</c:v>
                </c:pt>
                <c:pt idx="57">
                  <c:v>875.97553796784996</c:v>
                </c:pt>
                <c:pt idx="58">
                  <c:v>-4225.2262846519152</c:v>
                </c:pt>
                <c:pt idx="59">
                  <c:v>-6081.4976633122988</c:v>
                </c:pt>
                <c:pt idx="60">
                  <c:v>-5712.1974100578373</c:v>
                </c:pt>
                <c:pt idx="61">
                  <c:v>44.536599106504582</c:v>
                </c:pt>
                <c:pt idx="62">
                  <c:v>-1082.8033884429569</c:v>
                </c:pt>
                <c:pt idx="63">
                  <c:v>-2204.6029607043383</c:v>
                </c:pt>
                <c:pt idx="64">
                  <c:v>15710.429046442005</c:v>
                </c:pt>
                <c:pt idx="65">
                  <c:v>4587.6016739661754</c:v>
                </c:pt>
                <c:pt idx="66">
                  <c:v>17198.454944684221</c:v>
                </c:pt>
                <c:pt idx="67">
                  <c:v>9891.3016303660006</c:v>
                </c:pt>
                <c:pt idx="68">
                  <c:v>-7717.5345315590766</c:v>
                </c:pt>
                <c:pt idx="69">
                  <c:v>-6141.3018671805785</c:v>
                </c:pt>
                <c:pt idx="70">
                  <c:v>-3566.5452435058432</c:v>
                </c:pt>
                <c:pt idx="71">
                  <c:v>-2648.651213875215</c:v>
                </c:pt>
                <c:pt idx="72">
                  <c:v>-2246.2772408518649</c:v>
                </c:pt>
                <c:pt idx="73">
                  <c:v>-8293.9853799902794</c:v>
                </c:pt>
                <c:pt idx="74">
                  <c:v>-5456.503763569428</c:v>
                </c:pt>
                <c:pt idx="75">
                  <c:v>6896.343216994228</c:v>
                </c:pt>
                <c:pt idx="76">
                  <c:v>2159.5414851364585</c:v>
                </c:pt>
                <c:pt idx="77">
                  <c:v>-2206.4132502175889</c:v>
                </c:pt>
                <c:pt idx="78">
                  <c:v>-5282.6949935709745</c:v>
                </c:pt>
                <c:pt idx="79">
                  <c:v>-1316.558741145378</c:v>
                </c:pt>
                <c:pt idx="80">
                  <c:v>-5996.8078047914969</c:v>
                </c:pt>
                <c:pt idx="81">
                  <c:v>5283.3773528531892</c:v>
                </c:pt>
                <c:pt idx="82">
                  <c:v>6729.5442740291837</c:v>
                </c:pt>
                <c:pt idx="83">
                  <c:v>4195.8283901314753</c:v>
                </c:pt>
                <c:pt idx="84">
                  <c:v>-9622.0808326162296</c:v>
                </c:pt>
                <c:pt idx="85">
                  <c:v>-10245.156320734037</c:v>
                </c:pt>
                <c:pt idx="86">
                  <c:v>1382.722799778323</c:v>
                </c:pt>
                <c:pt idx="87">
                  <c:v>-13833.629374378415</c:v>
                </c:pt>
                <c:pt idx="88">
                  <c:v>-2234.4029482533806</c:v>
                </c:pt>
                <c:pt idx="89">
                  <c:v>419.02799146327743</c:v>
                </c:pt>
                <c:pt idx="90">
                  <c:v>-2206.0041400759255</c:v>
                </c:pt>
                <c:pt idx="91">
                  <c:v>7647.1911797868561</c:v>
                </c:pt>
                <c:pt idx="92">
                  <c:v>11342.133226297028</c:v>
                </c:pt>
                <c:pt idx="93">
                  <c:v>3549.0617802126217</c:v>
                </c:pt>
                <c:pt idx="94">
                  <c:v>23468.677789025234</c:v>
                </c:pt>
                <c:pt idx="95">
                  <c:v>26556.87403661383</c:v>
                </c:pt>
                <c:pt idx="96">
                  <c:v>13.085383239238581</c:v>
                </c:pt>
                <c:pt idx="97">
                  <c:v>-1095.4013571106079</c:v>
                </c:pt>
                <c:pt idx="98">
                  <c:v>-5908.9675488122957</c:v>
                </c:pt>
                <c:pt idx="99">
                  <c:v>-15943.449930394214</c:v>
                </c:pt>
                <c:pt idx="100">
                  <c:v>-9351.932135666746</c:v>
                </c:pt>
                <c:pt idx="101">
                  <c:v>-5508.5831422337833</c:v>
                </c:pt>
                <c:pt idx="102">
                  <c:v>-6811.7569701144239</c:v>
                </c:pt>
                <c:pt idx="103">
                  <c:v>236.9052251361245</c:v>
                </c:pt>
                <c:pt idx="104">
                  <c:v>3518.0496360689758</c:v>
                </c:pt>
                <c:pt idx="105">
                  <c:v>-929.54561053046928</c:v>
                </c:pt>
                <c:pt idx="106">
                  <c:v>1456.4988311006491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B3-45D5-98BB-EEAACF493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18496"/>
        <c:axId val="-178313600"/>
      </c:scatterChart>
      <c:valAx>
        <c:axId val="-17831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2093.94954885264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3600"/>
        <c:crosses val="autoZero"/>
        <c:crossBetween val="midCat"/>
      </c:valAx>
      <c:valAx>
        <c:axId val="-178313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8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EXPECTED</a:t>
            </a:r>
            <a:r>
              <a:rPr lang="en-IN" baseline="0"/>
              <a:t> INFLATION</a:t>
            </a:r>
            <a:endParaRPr lang="en-IN"/>
          </a:p>
        </c:rich>
      </c:tx>
      <c:layout>
        <c:manualLayout>
          <c:xMode val="edge"/>
          <c:yMode val="edge"/>
          <c:x val="0.3510501421697288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VARIABLES'!$E$4:$E$110</c:f>
              <c:numCache>
                <c:formatCode>General</c:formatCode>
                <c:ptCount val="107"/>
                <c:pt idx="0">
                  <c:v>1.8303983691551902</c:v>
                </c:pt>
                <c:pt idx="1">
                  <c:v>1.1837055258076572</c:v>
                </c:pt>
                <c:pt idx="2">
                  <c:v>0.99219086016507307</c:v>
                </c:pt>
                <c:pt idx="3">
                  <c:v>-0.78753098577112191</c:v>
                </c:pt>
                <c:pt idx="4">
                  <c:v>1.0217247442358866</c:v>
                </c:pt>
                <c:pt idx="5">
                  <c:v>0.51635191979531414</c:v>
                </c:pt>
                <c:pt idx="6">
                  <c:v>0.34792024615222172</c:v>
                </c:pt>
                <c:pt idx="7">
                  <c:v>-0.80563285552325314</c:v>
                </c:pt>
                <c:pt idx="8">
                  <c:v>1.0174487272939738</c:v>
                </c:pt>
                <c:pt idx="9">
                  <c:v>0.5131242735772783</c:v>
                </c:pt>
                <c:pt idx="10">
                  <c:v>0.34503288871346927</c:v>
                </c:pt>
                <c:pt idx="11">
                  <c:v>-0.55959348492807637</c:v>
                </c:pt>
                <c:pt idx="12">
                  <c:v>1.0315520439593047</c:v>
                </c:pt>
                <c:pt idx="13">
                  <c:v>0.52378654170373973</c:v>
                </c:pt>
                <c:pt idx="14">
                  <c:v>0.35458580510150894</c:v>
                </c:pt>
                <c:pt idx="15">
                  <c:v>-0.91326710862300942</c:v>
                </c:pt>
                <c:pt idx="16">
                  <c:v>1.0114754553923095</c:v>
                </c:pt>
                <c:pt idx="17">
                  <c:v>0.50862295839524996</c:v>
                </c:pt>
                <c:pt idx="18">
                  <c:v>0.34101273323657733</c:v>
                </c:pt>
                <c:pt idx="19">
                  <c:v>-0.7885086175313667</c:v>
                </c:pt>
                <c:pt idx="20">
                  <c:v>1.0098762245785458</c:v>
                </c:pt>
                <c:pt idx="21">
                  <c:v>0.50741930099841137</c:v>
                </c:pt>
                <c:pt idx="22">
                  <c:v>0.33993905188234597</c:v>
                </c:pt>
                <c:pt idx="23">
                  <c:v>-0.76761552086225349</c:v>
                </c:pt>
                <c:pt idx="24">
                  <c:v>1.0093172233065548</c:v>
                </c:pt>
                <c:pt idx="25">
                  <c:v>0.50699871849344147</c:v>
                </c:pt>
                <c:pt idx="26">
                  <c:v>0.33956401720192986</c:v>
                </c:pt>
                <c:pt idx="27">
                  <c:v>-0.72021016407960625</c:v>
                </c:pt>
                <c:pt idx="28">
                  <c:v>1.0105740972689565</c:v>
                </c:pt>
                <c:pt idx="29">
                  <c:v>0.50794447588783442</c:v>
                </c:pt>
                <c:pt idx="30">
                  <c:v>0.34040744761564645</c:v>
                </c:pt>
                <c:pt idx="31">
                  <c:v>-0.78167428995630384</c:v>
                </c:pt>
                <c:pt idx="32">
                  <c:v>1.0093818924119891</c:v>
                </c:pt>
                <c:pt idx="33">
                  <c:v>0.50704737042605008</c:v>
                </c:pt>
                <c:pt idx="34">
                  <c:v>0.33960739678572982</c:v>
                </c:pt>
                <c:pt idx="35">
                  <c:v>-0.75595666715355803</c:v>
                </c:pt>
                <c:pt idx="36">
                  <c:v>1.0092880452047894</c:v>
                </c:pt>
                <c:pt idx="37">
                  <c:v>0.50697676752937548</c:v>
                </c:pt>
                <c:pt idx="38">
                  <c:v>0.33954444533531336</c:v>
                </c:pt>
                <c:pt idx="39">
                  <c:v>-0.72259237458383896</c:v>
                </c:pt>
                <c:pt idx="40">
                  <c:v>1.0104507774722977</c:v>
                </c:pt>
                <c:pt idx="41">
                  <c:v>0.50785166447998353</c:v>
                </c:pt>
                <c:pt idx="42">
                  <c:v>0.34032466276540374</c:v>
                </c:pt>
                <c:pt idx="43">
                  <c:v>-0.66590915411172502</c:v>
                </c:pt>
                <c:pt idx="44">
                  <c:v>1.0141864995889516</c:v>
                </c:pt>
                <c:pt idx="45">
                  <c:v>0.51066485459931821</c:v>
                </c:pt>
                <c:pt idx="46">
                  <c:v>0.34283540771625809</c:v>
                </c:pt>
                <c:pt idx="47">
                  <c:v>-0.73147489302194924</c:v>
                </c:pt>
                <c:pt idx="48">
                  <c:v>1.015565057825969</c:v>
                </c:pt>
                <c:pt idx="49">
                  <c:v>0.51170384338253427</c:v>
                </c:pt>
                <c:pt idx="50">
                  <c:v>0.34376345973413036</c:v>
                </c:pt>
                <c:pt idx="51">
                  <c:v>-0.68225107077172531</c:v>
                </c:pt>
                <c:pt idx="52">
                  <c:v>1.0202498215107854</c:v>
                </c:pt>
                <c:pt idx="53">
                  <c:v>0.51523810927224445</c:v>
                </c:pt>
                <c:pt idx="54">
                  <c:v>0.34692342134467036</c:v>
                </c:pt>
                <c:pt idx="55">
                  <c:v>-0.68666411501627644</c:v>
                </c:pt>
                <c:pt idx="56">
                  <c:v>1.0261613530449463</c:v>
                </c:pt>
                <c:pt idx="57">
                  <c:v>0.51970546220347025</c:v>
                </c:pt>
                <c:pt idx="58">
                  <c:v>0.35092435576714265</c:v>
                </c:pt>
                <c:pt idx="59">
                  <c:v>-0.73615192239057525</c:v>
                </c:pt>
                <c:pt idx="60">
                  <c:v>1.0287130031977623</c:v>
                </c:pt>
                <c:pt idx="61">
                  <c:v>0.52163634840418593</c:v>
                </c:pt>
                <c:pt idx="62">
                  <c:v>0.35265593852746568</c:v>
                </c:pt>
                <c:pt idx="63">
                  <c:v>-0.82007924541646593</c:v>
                </c:pt>
                <c:pt idx="64">
                  <c:v>1.0215714189500389</c:v>
                </c:pt>
                <c:pt idx="65">
                  <c:v>0.51623610931224073</c:v>
                </c:pt>
                <c:pt idx="66">
                  <c:v>0.3478165778168727</c:v>
                </c:pt>
                <c:pt idx="67">
                  <c:v>-0.74304982624671423</c:v>
                </c:pt>
                <c:pt idx="68">
                  <c:v>1.0228988855845507</c:v>
                </c:pt>
                <c:pt idx="69">
                  <c:v>0.51723896710128825</c:v>
                </c:pt>
                <c:pt idx="70">
                  <c:v>0.34871445731428485</c:v>
                </c:pt>
                <c:pt idx="71">
                  <c:v>-0.74516985600585195</c:v>
                </c:pt>
                <c:pt idx="72">
                  <c:v>1.0241553493492024</c:v>
                </c:pt>
                <c:pt idx="73">
                  <c:v>0.51818857675021057</c:v>
                </c:pt>
                <c:pt idx="74">
                  <c:v>0.34956500857514694</c:v>
                </c:pt>
                <c:pt idx="75">
                  <c:v>-0.83765865276265883</c:v>
                </c:pt>
                <c:pt idx="76">
                  <c:v>1.0162631938248823</c:v>
                </c:pt>
                <c:pt idx="77">
                  <c:v>0.51223019012906756</c:v>
                </c:pt>
                <c:pt idx="78">
                  <c:v>0.34423376308183928</c:v>
                </c:pt>
                <c:pt idx="79">
                  <c:v>-0.81925358256007375</c:v>
                </c:pt>
                <c:pt idx="80">
                  <c:v>1.0120480139473091</c:v>
                </c:pt>
                <c:pt idx="81">
                  <c:v>0.50905404614339878</c:v>
                </c:pt>
                <c:pt idx="82">
                  <c:v>0.34139740568463384</c:v>
                </c:pt>
                <c:pt idx="83">
                  <c:v>-0.75244824909722186</c:v>
                </c:pt>
                <c:pt idx="84">
                  <c:v>1.0121473644167827</c:v>
                </c:pt>
                <c:pt idx="85">
                  <c:v>0.50912885676880015</c:v>
                </c:pt>
                <c:pt idx="86">
                  <c:v>0.34146416869293561</c:v>
                </c:pt>
                <c:pt idx="87">
                  <c:v>-0.83390677357946064</c:v>
                </c:pt>
                <c:pt idx="88">
                  <c:v>1.008218625029722</c:v>
                </c:pt>
                <c:pt idx="89">
                  <c:v>0.50617237744312793</c:v>
                </c:pt>
                <c:pt idx="90">
                  <c:v>0.33882736535115709</c:v>
                </c:pt>
                <c:pt idx="91">
                  <c:v>-0.70840668285826147</c:v>
                </c:pt>
                <c:pt idx="92">
                  <c:v>1.0097048087810943</c:v>
                </c:pt>
                <c:pt idx="93">
                  <c:v>0.50729032264894403</c:v>
                </c:pt>
                <c:pt idx="94">
                  <c:v>0.33982403424881324</c:v>
                </c:pt>
                <c:pt idx="95">
                  <c:v>-0.76652488981517819</c:v>
                </c:pt>
                <c:pt idx="96">
                  <c:v>1.0091961176399624</c:v>
                </c:pt>
                <c:pt idx="97">
                  <c:v>0.50690761091849335</c:v>
                </c:pt>
                <c:pt idx="98">
                  <c:v>0.33948278529781151</c:v>
                </c:pt>
                <c:pt idx="99">
                  <c:v>-0.56663292782410057</c:v>
                </c:pt>
                <c:pt idx="100">
                  <c:v>1.0161624249568018</c:v>
                </c:pt>
                <c:pt idx="101">
                  <c:v>0.51215420995469119</c:v>
                </c:pt>
                <c:pt idx="102">
                  <c:v>0.34416586649253444</c:v>
                </c:pt>
                <c:pt idx="103">
                  <c:v>-0.80993473872472088</c:v>
                </c:pt>
                <c:pt idx="104">
                  <c:v>1.0125887825153237</c:v>
                </c:pt>
                <c:pt idx="105">
                  <c:v>0.509461272657183</c:v>
                </c:pt>
                <c:pt idx="106">
                  <c:v>0.34176085147949609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E-4765-AA81-6E4EF60F13C9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VARIABLES'!$E$4:$E$110</c:f>
              <c:numCache>
                <c:formatCode>General</c:formatCode>
                <c:ptCount val="107"/>
                <c:pt idx="0">
                  <c:v>1.8303983691551902</c:v>
                </c:pt>
                <c:pt idx="1">
                  <c:v>1.1837055258076572</c:v>
                </c:pt>
                <c:pt idx="2">
                  <c:v>0.99219086016507307</c:v>
                </c:pt>
                <c:pt idx="3">
                  <c:v>-0.78753098577112191</c:v>
                </c:pt>
                <c:pt idx="4">
                  <c:v>1.0217247442358866</c:v>
                </c:pt>
                <c:pt idx="5">
                  <c:v>0.51635191979531414</c:v>
                </c:pt>
                <c:pt idx="6">
                  <c:v>0.34792024615222172</c:v>
                </c:pt>
                <c:pt idx="7">
                  <c:v>-0.80563285552325314</c:v>
                </c:pt>
                <c:pt idx="8">
                  <c:v>1.0174487272939738</c:v>
                </c:pt>
                <c:pt idx="9">
                  <c:v>0.5131242735772783</c:v>
                </c:pt>
                <c:pt idx="10">
                  <c:v>0.34503288871346927</c:v>
                </c:pt>
                <c:pt idx="11">
                  <c:v>-0.55959348492807637</c:v>
                </c:pt>
                <c:pt idx="12">
                  <c:v>1.0315520439593047</c:v>
                </c:pt>
                <c:pt idx="13">
                  <c:v>0.52378654170373973</c:v>
                </c:pt>
                <c:pt idx="14">
                  <c:v>0.35458580510150894</c:v>
                </c:pt>
                <c:pt idx="15">
                  <c:v>-0.91326710862300942</c:v>
                </c:pt>
                <c:pt idx="16">
                  <c:v>1.0114754553923095</c:v>
                </c:pt>
                <c:pt idx="17">
                  <c:v>0.50862295839524996</c:v>
                </c:pt>
                <c:pt idx="18">
                  <c:v>0.34101273323657733</c:v>
                </c:pt>
                <c:pt idx="19">
                  <c:v>-0.7885086175313667</c:v>
                </c:pt>
                <c:pt idx="20">
                  <c:v>1.0098762245785458</c:v>
                </c:pt>
                <c:pt idx="21">
                  <c:v>0.50741930099841137</c:v>
                </c:pt>
                <c:pt idx="22">
                  <c:v>0.33993905188234597</c:v>
                </c:pt>
                <c:pt idx="23">
                  <c:v>-0.76761552086225349</c:v>
                </c:pt>
                <c:pt idx="24">
                  <c:v>1.0093172233065548</c:v>
                </c:pt>
                <c:pt idx="25">
                  <c:v>0.50699871849344147</c:v>
                </c:pt>
                <c:pt idx="26">
                  <c:v>0.33956401720192986</c:v>
                </c:pt>
                <c:pt idx="27">
                  <c:v>-0.72021016407960625</c:v>
                </c:pt>
                <c:pt idx="28">
                  <c:v>1.0105740972689565</c:v>
                </c:pt>
                <c:pt idx="29">
                  <c:v>0.50794447588783442</c:v>
                </c:pt>
                <c:pt idx="30">
                  <c:v>0.34040744761564645</c:v>
                </c:pt>
                <c:pt idx="31">
                  <c:v>-0.78167428995630384</c:v>
                </c:pt>
                <c:pt idx="32">
                  <c:v>1.0093818924119891</c:v>
                </c:pt>
                <c:pt idx="33">
                  <c:v>0.50704737042605008</c:v>
                </c:pt>
                <c:pt idx="34">
                  <c:v>0.33960739678572982</c:v>
                </c:pt>
                <c:pt idx="35">
                  <c:v>-0.75595666715355803</c:v>
                </c:pt>
                <c:pt idx="36">
                  <c:v>1.0092880452047894</c:v>
                </c:pt>
                <c:pt idx="37">
                  <c:v>0.50697676752937548</c:v>
                </c:pt>
                <c:pt idx="38">
                  <c:v>0.33954444533531336</c:v>
                </c:pt>
                <c:pt idx="39">
                  <c:v>-0.72259237458383896</c:v>
                </c:pt>
                <c:pt idx="40">
                  <c:v>1.0104507774722977</c:v>
                </c:pt>
                <c:pt idx="41">
                  <c:v>0.50785166447998353</c:v>
                </c:pt>
                <c:pt idx="42">
                  <c:v>0.34032466276540374</c:v>
                </c:pt>
                <c:pt idx="43">
                  <c:v>-0.66590915411172502</c:v>
                </c:pt>
                <c:pt idx="44">
                  <c:v>1.0141864995889516</c:v>
                </c:pt>
                <c:pt idx="45">
                  <c:v>0.51066485459931821</c:v>
                </c:pt>
                <c:pt idx="46">
                  <c:v>0.34283540771625809</c:v>
                </c:pt>
                <c:pt idx="47">
                  <c:v>-0.73147489302194924</c:v>
                </c:pt>
                <c:pt idx="48">
                  <c:v>1.015565057825969</c:v>
                </c:pt>
                <c:pt idx="49">
                  <c:v>0.51170384338253427</c:v>
                </c:pt>
                <c:pt idx="50">
                  <c:v>0.34376345973413036</c:v>
                </c:pt>
                <c:pt idx="51">
                  <c:v>-0.68225107077172531</c:v>
                </c:pt>
                <c:pt idx="52">
                  <c:v>1.0202498215107854</c:v>
                </c:pt>
                <c:pt idx="53">
                  <c:v>0.51523810927224445</c:v>
                </c:pt>
                <c:pt idx="54">
                  <c:v>0.34692342134467036</c:v>
                </c:pt>
                <c:pt idx="55">
                  <c:v>-0.68666411501627644</c:v>
                </c:pt>
                <c:pt idx="56">
                  <c:v>1.0261613530449463</c:v>
                </c:pt>
                <c:pt idx="57">
                  <c:v>0.51970546220347025</c:v>
                </c:pt>
                <c:pt idx="58">
                  <c:v>0.35092435576714265</c:v>
                </c:pt>
                <c:pt idx="59">
                  <c:v>-0.73615192239057525</c:v>
                </c:pt>
                <c:pt idx="60">
                  <c:v>1.0287130031977623</c:v>
                </c:pt>
                <c:pt idx="61">
                  <c:v>0.52163634840418593</c:v>
                </c:pt>
                <c:pt idx="62">
                  <c:v>0.35265593852746568</c:v>
                </c:pt>
                <c:pt idx="63">
                  <c:v>-0.82007924541646593</c:v>
                </c:pt>
                <c:pt idx="64">
                  <c:v>1.0215714189500389</c:v>
                </c:pt>
                <c:pt idx="65">
                  <c:v>0.51623610931224073</c:v>
                </c:pt>
                <c:pt idx="66">
                  <c:v>0.3478165778168727</c:v>
                </c:pt>
                <c:pt idx="67">
                  <c:v>-0.74304982624671423</c:v>
                </c:pt>
                <c:pt idx="68">
                  <c:v>1.0228988855845507</c:v>
                </c:pt>
                <c:pt idx="69">
                  <c:v>0.51723896710128825</c:v>
                </c:pt>
                <c:pt idx="70">
                  <c:v>0.34871445731428485</c:v>
                </c:pt>
                <c:pt idx="71">
                  <c:v>-0.74516985600585195</c:v>
                </c:pt>
                <c:pt idx="72">
                  <c:v>1.0241553493492024</c:v>
                </c:pt>
                <c:pt idx="73">
                  <c:v>0.51818857675021057</c:v>
                </c:pt>
                <c:pt idx="74">
                  <c:v>0.34956500857514694</c:v>
                </c:pt>
                <c:pt idx="75">
                  <c:v>-0.83765865276265883</c:v>
                </c:pt>
                <c:pt idx="76">
                  <c:v>1.0162631938248823</c:v>
                </c:pt>
                <c:pt idx="77">
                  <c:v>0.51223019012906756</c:v>
                </c:pt>
                <c:pt idx="78">
                  <c:v>0.34423376308183928</c:v>
                </c:pt>
                <c:pt idx="79">
                  <c:v>-0.81925358256007375</c:v>
                </c:pt>
                <c:pt idx="80">
                  <c:v>1.0120480139473091</c:v>
                </c:pt>
                <c:pt idx="81">
                  <c:v>0.50905404614339878</c:v>
                </c:pt>
                <c:pt idx="82">
                  <c:v>0.34139740568463384</c:v>
                </c:pt>
                <c:pt idx="83">
                  <c:v>-0.75244824909722186</c:v>
                </c:pt>
                <c:pt idx="84">
                  <c:v>1.0121473644167827</c:v>
                </c:pt>
                <c:pt idx="85">
                  <c:v>0.50912885676880015</c:v>
                </c:pt>
                <c:pt idx="86">
                  <c:v>0.34146416869293561</c:v>
                </c:pt>
                <c:pt idx="87">
                  <c:v>-0.83390677357946064</c:v>
                </c:pt>
                <c:pt idx="88">
                  <c:v>1.008218625029722</c:v>
                </c:pt>
                <c:pt idx="89">
                  <c:v>0.50617237744312793</c:v>
                </c:pt>
                <c:pt idx="90">
                  <c:v>0.33882736535115709</c:v>
                </c:pt>
                <c:pt idx="91">
                  <c:v>-0.70840668285826147</c:v>
                </c:pt>
                <c:pt idx="92">
                  <c:v>1.0097048087810943</c:v>
                </c:pt>
                <c:pt idx="93">
                  <c:v>0.50729032264894403</c:v>
                </c:pt>
                <c:pt idx="94">
                  <c:v>0.33982403424881324</c:v>
                </c:pt>
                <c:pt idx="95">
                  <c:v>-0.76652488981517819</c:v>
                </c:pt>
                <c:pt idx="96">
                  <c:v>1.0091961176399624</c:v>
                </c:pt>
                <c:pt idx="97">
                  <c:v>0.50690761091849335</c:v>
                </c:pt>
                <c:pt idx="98">
                  <c:v>0.33948278529781151</c:v>
                </c:pt>
                <c:pt idx="99">
                  <c:v>-0.56663292782410057</c:v>
                </c:pt>
                <c:pt idx="100">
                  <c:v>1.0161624249568018</c:v>
                </c:pt>
                <c:pt idx="101">
                  <c:v>0.51215420995469119</c:v>
                </c:pt>
                <c:pt idx="102">
                  <c:v>0.34416586649253444</c:v>
                </c:pt>
                <c:pt idx="103">
                  <c:v>-0.80993473872472088</c:v>
                </c:pt>
                <c:pt idx="104">
                  <c:v>1.0125887825153237</c:v>
                </c:pt>
                <c:pt idx="105">
                  <c:v>0.509461272657183</c:v>
                </c:pt>
                <c:pt idx="106">
                  <c:v>0.34176085147949609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DE-4765-AA81-6E4EF60F1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17408"/>
        <c:axId val="-178322848"/>
      </c:scatterChart>
      <c:valAx>
        <c:axId val="-17831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22848"/>
        <c:crosses val="autoZero"/>
        <c:crossBetween val="midCat"/>
      </c:valAx>
      <c:valAx>
        <c:axId val="-178322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7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Crude</a:t>
            </a:r>
            <a:r>
              <a:rPr lang="en-IN" baseline="0"/>
              <a:t> Oil Prices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VARIABLES'!$F$4:$F$110</c:f>
              <c:numCache>
                <c:formatCode>General</c:formatCode>
                <c:ptCount val="107"/>
                <c:pt idx="0">
                  <c:v>-6.5572727406102288E-2</c:v>
                </c:pt>
                <c:pt idx="1">
                  <c:v>6.5168861776267004E-2</c:v>
                </c:pt>
                <c:pt idx="2">
                  <c:v>-0.17448168244512249</c:v>
                </c:pt>
                <c:pt idx="3">
                  <c:v>-5.6136197976245944E-2</c:v>
                </c:pt>
                <c:pt idx="4">
                  <c:v>0.12905230763940059</c:v>
                </c:pt>
                <c:pt idx="5">
                  <c:v>1.2931921371255477E-2</c:v>
                </c:pt>
                <c:pt idx="6">
                  <c:v>-0.23006984797749633</c:v>
                </c:pt>
                <c:pt idx="7">
                  <c:v>0.13981649516690697</c:v>
                </c:pt>
                <c:pt idx="8">
                  <c:v>4.7168638883771742E-2</c:v>
                </c:pt>
                <c:pt idx="9">
                  <c:v>-5.9367254263746332E-2</c:v>
                </c:pt>
                <c:pt idx="10">
                  <c:v>0.11170227347262618</c:v>
                </c:pt>
                <c:pt idx="11">
                  <c:v>0.28680214683798827</c:v>
                </c:pt>
                <c:pt idx="12">
                  <c:v>-9.5071174314806384E-2</c:v>
                </c:pt>
                <c:pt idx="13">
                  <c:v>-8.5444074187389918E-2</c:v>
                </c:pt>
                <c:pt idx="14">
                  <c:v>3.7097752351082119E-2</c:v>
                </c:pt>
                <c:pt idx="15">
                  <c:v>-0.16016235163597889</c:v>
                </c:pt>
                <c:pt idx="16">
                  <c:v>9.4909054723197606E-2</c:v>
                </c:pt>
                <c:pt idx="17">
                  <c:v>-8.2883266142965567E-2</c:v>
                </c:pt>
                <c:pt idx="18">
                  <c:v>-0.11560362097850357</c:v>
                </c:pt>
                <c:pt idx="19">
                  <c:v>7.16947479776575E-2</c:v>
                </c:pt>
                <c:pt idx="20">
                  <c:v>-1.4424512645356463E-2</c:v>
                </c:pt>
                <c:pt idx="21">
                  <c:v>-0.21809500661571452</c:v>
                </c:pt>
                <c:pt idx="22">
                  <c:v>0.32267081391671038</c:v>
                </c:pt>
                <c:pt idx="23">
                  <c:v>0.13781354885472816</c:v>
                </c:pt>
                <c:pt idx="24">
                  <c:v>-0.11977772303367722</c:v>
                </c:pt>
                <c:pt idx="25">
                  <c:v>-8.0802517516867678E-2</c:v>
                </c:pt>
                <c:pt idx="26">
                  <c:v>0.19658002352483497</c:v>
                </c:pt>
                <c:pt idx="27">
                  <c:v>-0.35259553961373136</c:v>
                </c:pt>
                <c:pt idx="28">
                  <c:v>0.20104825234973758</c:v>
                </c:pt>
                <c:pt idx="29">
                  <c:v>-7.9097263208796273E-3</c:v>
                </c:pt>
                <c:pt idx="30">
                  <c:v>9.0742903484069493E-2</c:v>
                </c:pt>
                <c:pt idx="31">
                  <c:v>-3.8978863331528127E-2</c:v>
                </c:pt>
                <c:pt idx="32">
                  <c:v>5.1191620876666066E-2</c:v>
                </c:pt>
                <c:pt idx="33">
                  <c:v>-3.8203029228252985E-2</c:v>
                </c:pt>
                <c:pt idx="34">
                  <c:v>-6.7997349458620571E-2</c:v>
                </c:pt>
                <c:pt idx="35">
                  <c:v>3.6400642374406919E-2</c:v>
                </c:pt>
                <c:pt idx="36">
                  <c:v>0.10832444525604351</c:v>
                </c:pt>
                <c:pt idx="37">
                  <c:v>-0.22279837112189199</c:v>
                </c:pt>
                <c:pt idx="38">
                  <c:v>0.10322612271784747</c:v>
                </c:pt>
                <c:pt idx="39">
                  <c:v>5.3693539432666387E-2</c:v>
                </c:pt>
                <c:pt idx="40">
                  <c:v>-0.10864541068361347</c:v>
                </c:pt>
                <c:pt idx="41">
                  <c:v>-0.15768014783747641</c:v>
                </c:pt>
                <c:pt idx="42">
                  <c:v>0.12569266751053437</c:v>
                </c:pt>
                <c:pt idx="43">
                  <c:v>0.14446077062025933</c:v>
                </c:pt>
                <c:pt idx="44">
                  <c:v>3.8963288183358633E-2</c:v>
                </c:pt>
                <c:pt idx="45">
                  <c:v>3.4870107224662023E-2</c:v>
                </c:pt>
                <c:pt idx="46">
                  <c:v>-0.10979575864969102</c:v>
                </c:pt>
                <c:pt idx="47">
                  <c:v>0.16021326823555745</c:v>
                </c:pt>
                <c:pt idx="48">
                  <c:v>-0.28493709957373725</c:v>
                </c:pt>
                <c:pt idx="49">
                  <c:v>-0.65429886093571943</c:v>
                </c:pt>
                <c:pt idx="50">
                  <c:v>0.39720870332129854</c:v>
                </c:pt>
                <c:pt idx="51">
                  <c:v>0.63296749760716464</c:v>
                </c:pt>
                <c:pt idx="52">
                  <c:v>-0.19064578787439923</c:v>
                </c:pt>
                <c:pt idx="53">
                  <c:v>-2.6672391468167481E-2</c:v>
                </c:pt>
                <c:pt idx="54">
                  <c:v>-7.6015945545179195E-2</c:v>
                </c:pt>
                <c:pt idx="55">
                  <c:v>-4.2514101236664714E-2</c:v>
                </c:pt>
                <c:pt idx="56">
                  <c:v>-1.2960315733370942E-2</c:v>
                </c:pt>
                <c:pt idx="57">
                  <c:v>0.13241466437851898</c:v>
                </c:pt>
                <c:pt idx="58">
                  <c:v>-9.9239502171033361E-3</c:v>
                </c:pt>
                <c:pt idx="59">
                  <c:v>-1.2816066110882457E-2</c:v>
                </c:pt>
                <c:pt idx="60">
                  <c:v>-0.22110173767312916</c:v>
                </c:pt>
                <c:pt idx="61">
                  <c:v>0.18118681157875885</c:v>
                </c:pt>
                <c:pt idx="62">
                  <c:v>4.2338469969189656E-2</c:v>
                </c:pt>
                <c:pt idx="63">
                  <c:v>-0.1856698819102805</c:v>
                </c:pt>
                <c:pt idx="64">
                  <c:v>8.2916895170442553E-2</c:v>
                </c:pt>
                <c:pt idx="65">
                  <c:v>-3.253726810566706E-2</c:v>
                </c:pt>
                <c:pt idx="66">
                  <c:v>0.11345897141883872</c:v>
                </c:pt>
                <c:pt idx="67">
                  <c:v>-6.9272005031578446E-2</c:v>
                </c:pt>
                <c:pt idx="68">
                  <c:v>0.11748193597098623</c:v>
                </c:pt>
                <c:pt idx="69">
                  <c:v>-0.19962997513492162</c:v>
                </c:pt>
                <c:pt idx="70">
                  <c:v>9.784018885094739E-2</c:v>
                </c:pt>
                <c:pt idx="71">
                  <c:v>3.1217984919541177E-2</c:v>
                </c:pt>
                <c:pt idx="72">
                  <c:v>-0.10090036040265532</c:v>
                </c:pt>
                <c:pt idx="73">
                  <c:v>-0.23470225803313266</c:v>
                </c:pt>
                <c:pt idx="74">
                  <c:v>-0.12018938959637515</c:v>
                </c:pt>
                <c:pt idx="75">
                  <c:v>0.58566825462298822</c:v>
                </c:pt>
                <c:pt idx="76">
                  <c:v>-0.3955448729567288</c:v>
                </c:pt>
                <c:pt idx="77">
                  <c:v>0.11895708433188164</c:v>
                </c:pt>
                <c:pt idx="78">
                  <c:v>-0.13325053384505098</c:v>
                </c:pt>
                <c:pt idx="79">
                  <c:v>0.54804188637408657</c:v>
                </c:pt>
                <c:pt idx="80">
                  <c:v>-0.32594654394322453</c:v>
                </c:pt>
                <c:pt idx="81">
                  <c:v>0.10361729152652942</c:v>
                </c:pt>
                <c:pt idx="82">
                  <c:v>-3.9141032790817216E-2</c:v>
                </c:pt>
                <c:pt idx="83">
                  <c:v>-0.12269879916305648</c:v>
                </c:pt>
                <c:pt idx="84">
                  <c:v>6.8967348986082005E-2</c:v>
                </c:pt>
                <c:pt idx="85">
                  <c:v>0.14097025569524912</c:v>
                </c:pt>
                <c:pt idx="86">
                  <c:v>-1.2023279011271398E-2</c:v>
                </c:pt>
                <c:pt idx="87">
                  <c:v>-4.8692820008365736E-2</c:v>
                </c:pt>
                <c:pt idx="88">
                  <c:v>-5.364840215731323E-2</c:v>
                </c:pt>
                <c:pt idx="89">
                  <c:v>-0.19119217462230881</c:v>
                </c:pt>
                <c:pt idx="90">
                  <c:v>9.1517618385281899E-2</c:v>
                </c:pt>
                <c:pt idx="91">
                  <c:v>0.1612095635117391</c:v>
                </c:pt>
                <c:pt idx="92">
                  <c:v>-0.14534003492818928</c:v>
                </c:pt>
                <c:pt idx="93">
                  <c:v>6.9143455915286742E-2</c:v>
                </c:pt>
                <c:pt idx="94">
                  <c:v>-0.22930688689520243</c:v>
                </c:pt>
                <c:pt idx="95">
                  <c:v>-0.27910845629815528</c:v>
                </c:pt>
                <c:pt idx="96">
                  <c:v>0.88375295097202067</c:v>
                </c:pt>
                <c:pt idx="97">
                  <c:v>-0.3482528676272294</c:v>
                </c:pt>
                <c:pt idx="98">
                  <c:v>0.270971934051701</c:v>
                </c:pt>
                <c:pt idx="99">
                  <c:v>-0.1742086177490485</c:v>
                </c:pt>
                <c:pt idx="100">
                  <c:v>-6.7858558266946589E-2</c:v>
                </c:pt>
                <c:pt idx="101">
                  <c:v>2.5885796163401267E-2</c:v>
                </c:pt>
                <c:pt idx="102">
                  <c:v>0.10628742090006534</c:v>
                </c:pt>
                <c:pt idx="103">
                  <c:v>-5.7815814143850702E-2</c:v>
                </c:pt>
                <c:pt idx="104">
                  <c:v>-0.29493809417255712</c:v>
                </c:pt>
                <c:pt idx="105">
                  <c:v>3.5935689391250927E-2</c:v>
                </c:pt>
                <c:pt idx="106">
                  <c:v>0.11830186097596217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D-4601-A428-BF120677A8CA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VARIABLES'!$F$4:$F$110</c:f>
              <c:numCache>
                <c:formatCode>General</c:formatCode>
                <c:ptCount val="107"/>
                <c:pt idx="0">
                  <c:v>-6.5572727406102288E-2</c:v>
                </c:pt>
                <c:pt idx="1">
                  <c:v>6.5168861776267004E-2</c:v>
                </c:pt>
                <c:pt idx="2">
                  <c:v>-0.17448168244512249</c:v>
                </c:pt>
                <c:pt idx="3">
                  <c:v>-5.6136197976245944E-2</c:v>
                </c:pt>
                <c:pt idx="4">
                  <c:v>0.12905230763940059</c:v>
                </c:pt>
                <c:pt idx="5">
                  <c:v>1.2931921371255477E-2</c:v>
                </c:pt>
                <c:pt idx="6">
                  <c:v>-0.23006984797749633</c:v>
                </c:pt>
                <c:pt idx="7">
                  <c:v>0.13981649516690697</c:v>
                </c:pt>
                <c:pt idx="8">
                  <c:v>4.7168638883771742E-2</c:v>
                </c:pt>
                <c:pt idx="9">
                  <c:v>-5.9367254263746332E-2</c:v>
                </c:pt>
                <c:pt idx="10">
                  <c:v>0.11170227347262618</c:v>
                </c:pt>
                <c:pt idx="11">
                  <c:v>0.28680214683798827</c:v>
                </c:pt>
                <c:pt idx="12">
                  <c:v>-9.5071174314806384E-2</c:v>
                </c:pt>
                <c:pt idx="13">
                  <c:v>-8.5444074187389918E-2</c:v>
                </c:pt>
                <c:pt idx="14">
                  <c:v>3.7097752351082119E-2</c:v>
                </c:pt>
                <c:pt idx="15">
                  <c:v>-0.16016235163597889</c:v>
                </c:pt>
                <c:pt idx="16">
                  <c:v>9.4909054723197606E-2</c:v>
                </c:pt>
                <c:pt idx="17">
                  <c:v>-8.2883266142965567E-2</c:v>
                </c:pt>
                <c:pt idx="18">
                  <c:v>-0.11560362097850357</c:v>
                </c:pt>
                <c:pt idx="19">
                  <c:v>7.16947479776575E-2</c:v>
                </c:pt>
                <c:pt idx="20">
                  <c:v>-1.4424512645356463E-2</c:v>
                </c:pt>
                <c:pt idx="21">
                  <c:v>-0.21809500661571452</c:v>
                </c:pt>
                <c:pt idx="22">
                  <c:v>0.32267081391671038</c:v>
                </c:pt>
                <c:pt idx="23">
                  <c:v>0.13781354885472816</c:v>
                </c:pt>
                <c:pt idx="24">
                  <c:v>-0.11977772303367722</c:v>
                </c:pt>
                <c:pt idx="25">
                  <c:v>-8.0802517516867678E-2</c:v>
                </c:pt>
                <c:pt idx="26">
                  <c:v>0.19658002352483497</c:v>
                </c:pt>
                <c:pt idx="27">
                  <c:v>-0.35259553961373136</c:v>
                </c:pt>
                <c:pt idx="28">
                  <c:v>0.20104825234973758</c:v>
                </c:pt>
                <c:pt idx="29">
                  <c:v>-7.9097263208796273E-3</c:v>
                </c:pt>
                <c:pt idx="30">
                  <c:v>9.0742903484069493E-2</c:v>
                </c:pt>
                <c:pt idx="31">
                  <c:v>-3.8978863331528127E-2</c:v>
                </c:pt>
                <c:pt idx="32">
                  <c:v>5.1191620876666066E-2</c:v>
                </c:pt>
                <c:pt idx="33">
                  <c:v>-3.8203029228252985E-2</c:v>
                </c:pt>
                <c:pt idx="34">
                  <c:v>-6.7997349458620571E-2</c:v>
                </c:pt>
                <c:pt idx="35">
                  <c:v>3.6400642374406919E-2</c:v>
                </c:pt>
                <c:pt idx="36">
                  <c:v>0.10832444525604351</c:v>
                </c:pt>
                <c:pt idx="37">
                  <c:v>-0.22279837112189199</c:v>
                </c:pt>
                <c:pt idx="38">
                  <c:v>0.10322612271784747</c:v>
                </c:pt>
                <c:pt idx="39">
                  <c:v>5.3693539432666387E-2</c:v>
                </c:pt>
                <c:pt idx="40">
                  <c:v>-0.10864541068361347</c:v>
                </c:pt>
                <c:pt idx="41">
                  <c:v>-0.15768014783747641</c:v>
                </c:pt>
                <c:pt idx="42">
                  <c:v>0.12569266751053437</c:v>
                </c:pt>
                <c:pt idx="43">
                  <c:v>0.14446077062025933</c:v>
                </c:pt>
                <c:pt idx="44">
                  <c:v>3.8963288183358633E-2</c:v>
                </c:pt>
                <c:pt idx="45">
                  <c:v>3.4870107224662023E-2</c:v>
                </c:pt>
                <c:pt idx="46">
                  <c:v>-0.10979575864969102</c:v>
                </c:pt>
                <c:pt idx="47">
                  <c:v>0.16021326823555745</c:v>
                </c:pt>
                <c:pt idx="48">
                  <c:v>-0.28493709957373725</c:v>
                </c:pt>
                <c:pt idx="49">
                  <c:v>-0.65429886093571943</c:v>
                </c:pt>
                <c:pt idx="50">
                  <c:v>0.39720870332129854</c:v>
                </c:pt>
                <c:pt idx="51">
                  <c:v>0.63296749760716464</c:v>
                </c:pt>
                <c:pt idx="52">
                  <c:v>-0.19064578787439923</c:v>
                </c:pt>
                <c:pt idx="53">
                  <c:v>-2.6672391468167481E-2</c:v>
                </c:pt>
                <c:pt idx="54">
                  <c:v>-7.6015945545179195E-2</c:v>
                </c:pt>
                <c:pt idx="55">
                  <c:v>-4.2514101236664714E-2</c:v>
                </c:pt>
                <c:pt idx="56">
                  <c:v>-1.2960315733370942E-2</c:v>
                </c:pt>
                <c:pt idx="57">
                  <c:v>0.13241466437851898</c:v>
                </c:pt>
                <c:pt idx="58">
                  <c:v>-9.9239502171033361E-3</c:v>
                </c:pt>
                <c:pt idx="59">
                  <c:v>-1.2816066110882457E-2</c:v>
                </c:pt>
                <c:pt idx="60">
                  <c:v>-0.22110173767312916</c:v>
                </c:pt>
                <c:pt idx="61">
                  <c:v>0.18118681157875885</c:v>
                </c:pt>
                <c:pt idx="62">
                  <c:v>4.2338469969189656E-2</c:v>
                </c:pt>
                <c:pt idx="63">
                  <c:v>-0.1856698819102805</c:v>
                </c:pt>
                <c:pt idx="64">
                  <c:v>8.2916895170442553E-2</c:v>
                </c:pt>
                <c:pt idx="65">
                  <c:v>-3.253726810566706E-2</c:v>
                </c:pt>
                <c:pt idx="66">
                  <c:v>0.11345897141883872</c:v>
                </c:pt>
                <c:pt idx="67">
                  <c:v>-6.9272005031578446E-2</c:v>
                </c:pt>
                <c:pt idx="68">
                  <c:v>0.11748193597098623</c:v>
                </c:pt>
                <c:pt idx="69">
                  <c:v>-0.19962997513492162</c:v>
                </c:pt>
                <c:pt idx="70">
                  <c:v>9.784018885094739E-2</c:v>
                </c:pt>
                <c:pt idx="71">
                  <c:v>3.1217984919541177E-2</c:v>
                </c:pt>
                <c:pt idx="72">
                  <c:v>-0.10090036040265532</c:v>
                </c:pt>
                <c:pt idx="73">
                  <c:v>-0.23470225803313266</c:v>
                </c:pt>
                <c:pt idx="74">
                  <c:v>-0.12018938959637515</c:v>
                </c:pt>
                <c:pt idx="75">
                  <c:v>0.58566825462298822</c:v>
                </c:pt>
                <c:pt idx="76">
                  <c:v>-0.3955448729567288</c:v>
                </c:pt>
                <c:pt idx="77">
                  <c:v>0.11895708433188164</c:v>
                </c:pt>
                <c:pt idx="78">
                  <c:v>-0.13325053384505098</c:v>
                </c:pt>
                <c:pt idx="79">
                  <c:v>0.54804188637408657</c:v>
                </c:pt>
                <c:pt idx="80">
                  <c:v>-0.32594654394322453</c:v>
                </c:pt>
                <c:pt idx="81">
                  <c:v>0.10361729152652942</c:v>
                </c:pt>
                <c:pt idx="82">
                  <c:v>-3.9141032790817216E-2</c:v>
                </c:pt>
                <c:pt idx="83">
                  <c:v>-0.12269879916305648</c:v>
                </c:pt>
                <c:pt idx="84">
                  <c:v>6.8967348986082005E-2</c:v>
                </c:pt>
                <c:pt idx="85">
                  <c:v>0.14097025569524912</c:v>
                </c:pt>
                <c:pt idx="86">
                  <c:v>-1.2023279011271398E-2</c:v>
                </c:pt>
                <c:pt idx="87">
                  <c:v>-4.8692820008365736E-2</c:v>
                </c:pt>
                <c:pt idx="88">
                  <c:v>-5.364840215731323E-2</c:v>
                </c:pt>
                <c:pt idx="89">
                  <c:v>-0.19119217462230881</c:v>
                </c:pt>
                <c:pt idx="90">
                  <c:v>9.1517618385281899E-2</c:v>
                </c:pt>
                <c:pt idx="91">
                  <c:v>0.1612095635117391</c:v>
                </c:pt>
                <c:pt idx="92">
                  <c:v>-0.14534003492818928</c:v>
                </c:pt>
                <c:pt idx="93">
                  <c:v>6.9143455915286742E-2</c:v>
                </c:pt>
                <c:pt idx="94">
                  <c:v>-0.22930688689520243</c:v>
                </c:pt>
                <c:pt idx="95">
                  <c:v>-0.27910845629815528</c:v>
                </c:pt>
                <c:pt idx="96">
                  <c:v>0.88375295097202067</c:v>
                </c:pt>
                <c:pt idx="97">
                  <c:v>-0.3482528676272294</c:v>
                </c:pt>
                <c:pt idx="98">
                  <c:v>0.270971934051701</c:v>
                </c:pt>
                <c:pt idx="99">
                  <c:v>-0.1742086177490485</c:v>
                </c:pt>
                <c:pt idx="100">
                  <c:v>-6.7858558266946589E-2</c:v>
                </c:pt>
                <c:pt idx="101">
                  <c:v>2.5885796163401267E-2</c:v>
                </c:pt>
                <c:pt idx="102">
                  <c:v>0.10628742090006534</c:v>
                </c:pt>
                <c:pt idx="103">
                  <c:v>-5.7815814143850702E-2</c:v>
                </c:pt>
                <c:pt idx="104">
                  <c:v>-0.29493809417255712</c:v>
                </c:pt>
                <c:pt idx="105">
                  <c:v>3.5935689391250927E-2</c:v>
                </c:pt>
                <c:pt idx="106">
                  <c:v>0.11830186097596217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0D-4601-A428-BF120677A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16864"/>
        <c:axId val="-178304896"/>
      </c:scatterChart>
      <c:valAx>
        <c:axId val="-17831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04896"/>
        <c:crosses val="autoZero"/>
        <c:crossBetween val="midCat"/>
      </c:valAx>
      <c:valAx>
        <c:axId val="-17830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6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NEER</a:t>
            </a:r>
            <a:r>
              <a:rPr lang="en-IN" baseline="0"/>
              <a:t> India</a:t>
            </a:r>
            <a:endParaRPr lang="en-IN"/>
          </a:p>
        </c:rich>
      </c:tx>
      <c:layout>
        <c:manualLayout>
          <c:xMode val="edge"/>
          <c:yMode val="edge"/>
          <c:x val="0.32674458661417322"/>
          <c:y val="4.11522633744855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VARIABLES'!$G$4:$G$110</c:f>
              <c:numCache>
                <c:formatCode>General</c:formatCode>
                <c:ptCount val="107"/>
                <c:pt idx="0">
                  <c:v>-3.3913187624471194E-2</c:v>
                </c:pt>
                <c:pt idx="1">
                  <c:v>-3.1263086821927188E-2</c:v>
                </c:pt>
                <c:pt idx="2">
                  <c:v>2.179437101197796E-2</c:v>
                </c:pt>
                <c:pt idx="3">
                  <c:v>-3.7735010970090938E-3</c:v>
                </c:pt>
                <c:pt idx="4">
                  <c:v>4.1951065723679307E-2</c:v>
                </c:pt>
                <c:pt idx="5">
                  <c:v>-2.432551362876963E-2</c:v>
                </c:pt>
                <c:pt idx="6">
                  <c:v>4.0530265500066893E-2</c:v>
                </c:pt>
                <c:pt idx="7">
                  <c:v>-7.4809799881688857E-3</c:v>
                </c:pt>
                <c:pt idx="8">
                  <c:v>-8.2458027718455527E-3</c:v>
                </c:pt>
                <c:pt idx="9">
                  <c:v>-4.555889612099942E-2</c:v>
                </c:pt>
                <c:pt idx="10">
                  <c:v>8.3368482751100068E-3</c:v>
                </c:pt>
                <c:pt idx="11">
                  <c:v>2.7124292856666902E-2</c:v>
                </c:pt>
                <c:pt idx="12">
                  <c:v>-1.0020063098216396E-2</c:v>
                </c:pt>
                <c:pt idx="13">
                  <c:v>-2.0666643613086275E-2</c:v>
                </c:pt>
                <c:pt idx="14">
                  <c:v>4.0572898875835869E-3</c:v>
                </c:pt>
                <c:pt idx="15">
                  <c:v>2.6546299488623297E-2</c:v>
                </c:pt>
                <c:pt idx="16">
                  <c:v>-1.2130034462825115E-2</c:v>
                </c:pt>
                <c:pt idx="17">
                  <c:v>2.8263471649175543E-3</c:v>
                </c:pt>
                <c:pt idx="18">
                  <c:v>-2.8897699122340172E-2</c:v>
                </c:pt>
                <c:pt idx="19">
                  <c:v>3.9118802799949212E-2</c:v>
                </c:pt>
                <c:pt idx="20">
                  <c:v>-4.5147649362933702E-3</c:v>
                </c:pt>
                <c:pt idx="21">
                  <c:v>-1.3289587646004365E-2</c:v>
                </c:pt>
                <c:pt idx="22">
                  <c:v>3.2813476300026151E-2</c:v>
                </c:pt>
                <c:pt idx="23">
                  <c:v>-8.2740132856439184E-3</c:v>
                </c:pt>
                <c:pt idx="24">
                  <c:v>-2.7181676801264223E-2</c:v>
                </c:pt>
                <c:pt idx="25">
                  <c:v>2.2733414020351971E-2</c:v>
                </c:pt>
                <c:pt idx="26">
                  <c:v>-8.4434724704782489E-3</c:v>
                </c:pt>
                <c:pt idx="27">
                  <c:v>-3.2296095155926123E-2</c:v>
                </c:pt>
                <c:pt idx="28">
                  <c:v>4.1701018990054253E-2</c:v>
                </c:pt>
                <c:pt idx="29">
                  <c:v>4.8011631958791434E-6</c:v>
                </c:pt>
                <c:pt idx="30">
                  <c:v>-4.3630261095138526E-2</c:v>
                </c:pt>
                <c:pt idx="31">
                  <c:v>5.8342802486704412E-2</c:v>
                </c:pt>
                <c:pt idx="32">
                  <c:v>-2.8291394604484387E-2</c:v>
                </c:pt>
                <c:pt idx="33">
                  <c:v>-1.9667580744863321E-2</c:v>
                </c:pt>
                <c:pt idx="34">
                  <c:v>-3.671056527113848E-3</c:v>
                </c:pt>
                <c:pt idx="35">
                  <c:v>7.1937073802412488E-3</c:v>
                </c:pt>
                <c:pt idx="36">
                  <c:v>3.7706393655812118E-2</c:v>
                </c:pt>
                <c:pt idx="37">
                  <c:v>-3.726722201012711E-2</c:v>
                </c:pt>
                <c:pt idx="38">
                  <c:v>5.4750337801765685E-2</c:v>
                </c:pt>
                <c:pt idx="39">
                  <c:v>-1.870702768558347E-2</c:v>
                </c:pt>
                <c:pt idx="40">
                  <c:v>-4.7252606823962887E-2</c:v>
                </c:pt>
                <c:pt idx="41">
                  <c:v>1.1903507977810264E-2</c:v>
                </c:pt>
                <c:pt idx="42">
                  <c:v>-4.3956077449685327E-2</c:v>
                </c:pt>
                <c:pt idx="43">
                  <c:v>5.0485383043177318E-2</c:v>
                </c:pt>
                <c:pt idx="44">
                  <c:v>6.0740067154415114E-3</c:v>
                </c:pt>
                <c:pt idx="45">
                  <c:v>2.5579669655509413E-2</c:v>
                </c:pt>
                <c:pt idx="46">
                  <c:v>3.5577749303114165E-2</c:v>
                </c:pt>
                <c:pt idx="47">
                  <c:v>-3.1180585432255416E-2</c:v>
                </c:pt>
                <c:pt idx="48">
                  <c:v>-4.175284432127304E-3</c:v>
                </c:pt>
                <c:pt idx="49">
                  <c:v>-2.4950841740400014E-2</c:v>
                </c:pt>
                <c:pt idx="50">
                  <c:v>6.6275389410634499E-3</c:v>
                </c:pt>
                <c:pt idx="51">
                  <c:v>1.0433387912440287E-2</c:v>
                </c:pt>
                <c:pt idx="52">
                  <c:v>-3.5960480573252518E-2</c:v>
                </c:pt>
                <c:pt idx="53">
                  <c:v>-1.7901816893033613E-2</c:v>
                </c:pt>
                <c:pt idx="54">
                  <c:v>1.957082844767026E-3</c:v>
                </c:pt>
                <c:pt idx="55">
                  <c:v>6.3528593895478491E-2</c:v>
                </c:pt>
                <c:pt idx="56">
                  <c:v>-3.8375974137901184E-2</c:v>
                </c:pt>
                <c:pt idx="57">
                  <c:v>2.3388328704729282E-2</c:v>
                </c:pt>
                <c:pt idx="58">
                  <c:v>-5.9809620288492956E-3</c:v>
                </c:pt>
                <c:pt idx="59">
                  <c:v>9.7078917769458078E-3</c:v>
                </c:pt>
                <c:pt idx="60">
                  <c:v>5.9019811153956755E-2</c:v>
                </c:pt>
                <c:pt idx="61">
                  <c:v>-9.2878334871543289E-2</c:v>
                </c:pt>
                <c:pt idx="62">
                  <c:v>7.5087687681157284E-2</c:v>
                </c:pt>
                <c:pt idx="63">
                  <c:v>-4.7117993723433428E-2</c:v>
                </c:pt>
                <c:pt idx="64">
                  <c:v>-1.7546561808249348E-2</c:v>
                </c:pt>
                <c:pt idx="65">
                  <c:v>2.0617425995194663E-4</c:v>
                </c:pt>
                <c:pt idx="66">
                  <c:v>2.4669661407974088E-2</c:v>
                </c:pt>
                <c:pt idx="67">
                  <c:v>8.1937578728604438E-2</c:v>
                </c:pt>
                <c:pt idx="68">
                  <c:v>-9.6780927520310256E-2</c:v>
                </c:pt>
                <c:pt idx="69">
                  <c:v>-1.8627407176958943E-2</c:v>
                </c:pt>
                <c:pt idx="70">
                  <c:v>-1.9321649124423954E-2</c:v>
                </c:pt>
                <c:pt idx="71">
                  <c:v>3.6036639477259824E-2</c:v>
                </c:pt>
                <c:pt idx="72">
                  <c:v>-1.795502210874269E-2</c:v>
                </c:pt>
                <c:pt idx="73">
                  <c:v>-2.6178031699480894E-2</c:v>
                </c:pt>
                <c:pt idx="74">
                  <c:v>5.5386278793027946E-2</c:v>
                </c:pt>
                <c:pt idx="75">
                  <c:v>-1.2534828632438145E-2</c:v>
                </c:pt>
                <c:pt idx="76">
                  <c:v>-1.7514901535826818E-3</c:v>
                </c:pt>
                <c:pt idx="77">
                  <c:v>1.0969772551787094E-2</c:v>
                </c:pt>
                <c:pt idx="78">
                  <c:v>-4.004383070807107E-3</c:v>
                </c:pt>
                <c:pt idx="79">
                  <c:v>-1.3165300489364474E-2</c:v>
                </c:pt>
                <c:pt idx="80">
                  <c:v>-1.4573238147628113E-2</c:v>
                </c:pt>
                <c:pt idx="81">
                  <c:v>6.3077817237831638E-3</c:v>
                </c:pt>
                <c:pt idx="82">
                  <c:v>-1.0956468580435082E-2</c:v>
                </c:pt>
                <c:pt idx="83">
                  <c:v>4.4710669163839027E-2</c:v>
                </c:pt>
                <c:pt idx="84">
                  <c:v>-1.3477003264195587E-2</c:v>
                </c:pt>
                <c:pt idx="85">
                  <c:v>1.4856674942587182E-2</c:v>
                </c:pt>
                <c:pt idx="86">
                  <c:v>3.8606120156408838E-4</c:v>
                </c:pt>
                <c:pt idx="87">
                  <c:v>-1.1728757121114448E-2</c:v>
                </c:pt>
                <c:pt idx="88">
                  <c:v>3.4958664473508146E-3</c:v>
                </c:pt>
                <c:pt idx="89">
                  <c:v>-2.6973585695007653E-2</c:v>
                </c:pt>
                <c:pt idx="90">
                  <c:v>-1.0773945814655883E-2</c:v>
                </c:pt>
                <c:pt idx="91">
                  <c:v>2.5048295961744571E-2</c:v>
                </c:pt>
                <c:pt idx="92">
                  <c:v>9.0830403020497625E-3</c:v>
                </c:pt>
                <c:pt idx="93">
                  <c:v>4.6013140968675752E-4</c:v>
                </c:pt>
                <c:pt idx="94">
                  <c:v>1.7639849390784751E-2</c:v>
                </c:pt>
                <c:pt idx="95">
                  <c:v>-2.3250842362515452E-2</c:v>
                </c:pt>
                <c:pt idx="96">
                  <c:v>8.0831533367484113E-3</c:v>
                </c:pt>
                <c:pt idx="97">
                  <c:v>-1.457608673116874E-2</c:v>
                </c:pt>
                <c:pt idx="98">
                  <c:v>9.7899061455539328E-3</c:v>
                </c:pt>
                <c:pt idx="99">
                  <c:v>-1.6338646661089067E-2</c:v>
                </c:pt>
                <c:pt idx="100">
                  <c:v>6.9929639406783022E-3</c:v>
                </c:pt>
                <c:pt idx="101">
                  <c:v>-5.2869690153128724E-3</c:v>
                </c:pt>
                <c:pt idx="102">
                  <c:v>-1.1174629244507708E-4</c:v>
                </c:pt>
                <c:pt idx="103">
                  <c:v>3.0608945034004166E-3</c:v>
                </c:pt>
                <c:pt idx="104">
                  <c:v>1.941187666281307E-2</c:v>
                </c:pt>
                <c:pt idx="105">
                  <c:v>1.4445283230034672E-2</c:v>
                </c:pt>
                <c:pt idx="106">
                  <c:v>-4.0659164547091294E-2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8-4409-B0DF-3F2A7BBE4EB9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VARIABLES'!$G$4:$G$110</c:f>
              <c:numCache>
                <c:formatCode>General</c:formatCode>
                <c:ptCount val="107"/>
                <c:pt idx="0">
                  <c:v>-3.3913187624471194E-2</c:v>
                </c:pt>
                <c:pt idx="1">
                  <c:v>-3.1263086821927188E-2</c:v>
                </c:pt>
                <c:pt idx="2">
                  <c:v>2.179437101197796E-2</c:v>
                </c:pt>
                <c:pt idx="3">
                  <c:v>-3.7735010970090938E-3</c:v>
                </c:pt>
                <c:pt idx="4">
                  <c:v>4.1951065723679307E-2</c:v>
                </c:pt>
                <c:pt idx="5">
                  <c:v>-2.432551362876963E-2</c:v>
                </c:pt>
                <c:pt idx="6">
                  <c:v>4.0530265500066893E-2</c:v>
                </c:pt>
                <c:pt idx="7">
                  <c:v>-7.4809799881688857E-3</c:v>
                </c:pt>
                <c:pt idx="8">
                  <c:v>-8.2458027718455527E-3</c:v>
                </c:pt>
                <c:pt idx="9">
                  <c:v>-4.555889612099942E-2</c:v>
                </c:pt>
                <c:pt idx="10">
                  <c:v>8.3368482751100068E-3</c:v>
                </c:pt>
                <c:pt idx="11">
                  <c:v>2.7124292856666902E-2</c:v>
                </c:pt>
                <c:pt idx="12">
                  <c:v>-1.0020063098216396E-2</c:v>
                </c:pt>
                <c:pt idx="13">
                  <c:v>-2.0666643613086275E-2</c:v>
                </c:pt>
                <c:pt idx="14">
                  <c:v>4.0572898875835869E-3</c:v>
                </c:pt>
                <c:pt idx="15">
                  <c:v>2.6546299488623297E-2</c:v>
                </c:pt>
                <c:pt idx="16">
                  <c:v>-1.2130034462825115E-2</c:v>
                </c:pt>
                <c:pt idx="17">
                  <c:v>2.8263471649175543E-3</c:v>
                </c:pt>
                <c:pt idx="18">
                  <c:v>-2.8897699122340172E-2</c:v>
                </c:pt>
                <c:pt idx="19">
                  <c:v>3.9118802799949212E-2</c:v>
                </c:pt>
                <c:pt idx="20">
                  <c:v>-4.5147649362933702E-3</c:v>
                </c:pt>
                <c:pt idx="21">
                  <c:v>-1.3289587646004365E-2</c:v>
                </c:pt>
                <c:pt idx="22">
                  <c:v>3.2813476300026151E-2</c:v>
                </c:pt>
                <c:pt idx="23">
                  <c:v>-8.2740132856439184E-3</c:v>
                </c:pt>
                <c:pt idx="24">
                  <c:v>-2.7181676801264223E-2</c:v>
                </c:pt>
                <c:pt idx="25">
                  <c:v>2.2733414020351971E-2</c:v>
                </c:pt>
                <c:pt idx="26">
                  <c:v>-8.4434724704782489E-3</c:v>
                </c:pt>
                <c:pt idx="27">
                  <c:v>-3.2296095155926123E-2</c:v>
                </c:pt>
                <c:pt idx="28">
                  <c:v>4.1701018990054253E-2</c:v>
                </c:pt>
                <c:pt idx="29">
                  <c:v>4.8011631958791434E-6</c:v>
                </c:pt>
                <c:pt idx="30">
                  <c:v>-4.3630261095138526E-2</c:v>
                </c:pt>
                <c:pt idx="31">
                  <c:v>5.8342802486704412E-2</c:v>
                </c:pt>
                <c:pt idx="32">
                  <c:v>-2.8291394604484387E-2</c:v>
                </c:pt>
                <c:pt idx="33">
                  <c:v>-1.9667580744863321E-2</c:v>
                </c:pt>
                <c:pt idx="34">
                  <c:v>-3.671056527113848E-3</c:v>
                </c:pt>
                <c:pt idx="35">
                  <c:v>7.1937073802412488E-3</c:v>
                </c:pt>
                <c:pt idx="36">
                  <c:v>3.7706393655812118E-2</c:v>
                </c:pt>
                <c:pt idx="37">
                  <c:v>-3.726722201012711E-2</c:v>
                </c:pt>
                <c:pt idx="38">
                  <c:v>5.4750337801765685E-2</c:v>
                </c:pt>
                <c:pt idx="39">
                  <c:v>-1.870702768558347E-2</c:v>
                </c:pt>
                <c:pt idx="40">
                  <c:v>-4.7252606823962887E-2</c:v>
                </c:pt>
                <c:pt idx="41">
                  <c:v>1.1903507977810264E-2</c:v>
                </c:pt>
                <c:pt idx="42">
                  <c:v>-4.3956077449685327E-2</c:v>
                </c:pt>
                <c:pt idx="43">
                  <c:v>5.0485383043177318E-2</c:v>
                </c:pt>
                <c:pt idx="44">
                  <c:v>6.0740067154415114E-3</c:v>
                </c:pt>
                <c:pt idx="45">
                  <c:v>2.5579669655509413E-2</c:v>
                </c:pt>
                <c:pt idx="46">
                  <c:v>3.5577749303114165E-2</c:v>
                </c:pt>
                <c:pt idx="47">
                  <c:v>-3.1180585432255416E-2</c:v>
                </c:pt>
                <c:pt idx="48">
                  <c:v>-4.175284432127304E-3</c:v>
                </c:pt>
                <c:pt idx="49">
                  <c:v>-2.4950841740400014E-2</c:v>
                </c:pt>
                <c:pt idx="50">
                  <c:v>6.6275389410634499E-3</c:v>
                </c:pt>
                <c:pt idx="51">
                  <c:v>1.0433387912440287E-2</c:v>
                </c:pt>
                <c:pt idx="52">
                  <c:v>-3.5960480573252518E-2</c:v>
                </c:pt>
                <c:pt idx="53">
                  <c:v>-1.7901816893033613E-2</c:v>
                </c:pt>
                <c:pt idx="54">
                  <c:v>1.957082844767026E-3</c:v>
                </c:pt>
                <c:pt idx="55">
                  <c:v>6.3528593895478491E-2</c:v>
                </c:pt>
                <c:pt idx="56">
                  <c:v>-3.8375974137901184E-2</c:v>
                </c:pt>
                <c:pt idx="57">
                  <c:v>2.3388328704729282E-2</c:v>
                </c:pt>
                <c:pt idx="58">
                  <c:v>-5.9809620288492956E-3</c:v>
                </c:pt>
                <c:pt idx="59">
                  <c:v>9.7078917769458078E-3</c:v>
                </c:pt>
                <c:pt idx="60">
                  <c:v>5.9019811153956755E-2</c:v>
                </c:pt>
                <c:pt idx="61">
                  <c:v>-9.2878334871543289E-2</c:v>
                </c:pt>
                <c:pt idx="62">
                  <c:v>7.5087687681157284E-2</c:v>
                </c:pt>
                <c:pt idx="63">
                  <c:v>-4.7117993723433428E-2</c:v>
                </c:pt>
                <c:pt idx="64">
                  <c:v>-1.7546561808249348E-2</c:v>
                </c:pt>
                <c:pt idx="65">
                  <c:v>2.0617425995194663E-4</c:v>
                </c:pt>
                <c:pt idx="66">
                  <c:v>2.4669661407974088E-2</c:v>
                </c:pt>
                <c:pt idx="67">
                  <c:v>8.1937578728604438E-2</c:v>
                </c:pt>
                <c:pt idx="68">
                  <c:v>-9.6780927520310256E-2</c:v>
                </c:pt>
                <c:pt idx="69">
                  <c:v>-1.8627407176958943E-2</c:v>
                </c:pt>
                <c:pt idx="70">
                  <c:v>-1.9321649124423954E-2</c:v>
                </c:pt>
                <c:pt idx="71">
                  <c:v>3.6036639477259824E-2</c:v>
                </c:pt>
                <c:pt idx="72">
                  <c:v>-1.795502210874269E-2</c:v>
                </c:pt>
                <c:pt idx="73">
                  <c:v>-2.6178031699480894E-2</c:v>
                </c:pt>
                <c:pt idx="74">
                  <c:v>5.5386278793027946E-2</c:v>
                </c:pt>
                <c:pt idx="75">
                  <c:v>-1.2534828632438145E-2</c:v>
                </c:pt>
                <c:pt idx="76">
                  <c:v>-1.7514901535826818E-3</c:v>
                </c:pt>
                <c:pt idx="77">
                  <c:v>1.0969772551787094E-2</c:v>
                </c:pt>
                <c:pt idx="78">
                  <c:v>-4.004383070807107E-3</c:v>
                </c:pt>
                <c:pt idx="79">
                  <c:v>-1.3165300489364474E-2</c:v>
                </c:pt>
                <c:pt idx="80">
                  <c:v>-1.4573238147628113E-2</c:v>
                </c:pt>
                <c:pt idx="81">
                  <c:v>6.3077817237831638E-3</c:v>
                </c:pt>
                <c:pt idx="82">
                  <c:v>-1.0956468580435082E-2</c:v>
                </c:pt>
                <c:pt idx="83">
                  <c:v>4.4710669163839027E-2</c:v>
                </c:pt>
                <c:pt idx="84">
                  <c:v>-1.3477003264195587E-2</c:v>
                </c:pt>
                <c:pt idx="85">
                  <c:v>1.4856674942587182E-2</c:v>
                </c:pt>
                <c:pt idx="86">
                  <c:v>3.8606120156408838E-4</c:v>
                </c:pt>
                <c:pt idx="87">
                  <c:v>-1.1728757121114448E-2</c:v>
                </c:pt>
                <c:pt idx="88">
                  <c:v>3.4958664473508146E-3</c:v>
                </c:pt>
                <c:pt idx="89">
                  <c:v>-2.6973585695007653E-2</c:v>
                </c:pt>
                <c:pt idx="90">
                  <c:v>-1.0773945814655883E-2</c:v>
                </c:pt>
                <c:pt idx="91">
                  <c:v>2.5048295961744571E-2</c:v>
                </c:pt>
                <c:pt idx="92">
                  <c:v>9.0830403020497625E-3</c:v>
                </c:pt>
                <c:pt idx="93">
                  <c:v>4.6013140968675752E-4</c:v>
                </c:pt>
                <c:pt idx="94">
                  <c:v>1.7639849390784751E-2</c:v>
                </c:pt>
                <c:pt idx="95">
                  <c:v>-2.3250842362515452E-2</c:v>
                </c:pt>
                <c:pt idx="96">
                  <c:v>8.0831533367484113E-3</c:v>
                </c:pt>
                <c:pt idx="97">
                  <c:v>-1.457608673116874E-2</c:v>
                </c:pt>
                <c:pt idx="98">
                  <c:v>9.7899061455539328E-3</c:v>
                </c:pt>
                <c:pt idx="99">
                  <c:v>-1.6338646661089067E-2</c:v>
                </c:pt>
                <c:pt idx="100">
                  <c:v>6.9929639406783022E-3</c:v>
                </c:pt>
                <c:pt idx="101">
                  <c:v>-5.2869690153128724E-3</c:v>
                </c:pt>
                <c:pt idx="102">
                  <c:v>-1.1174629244507708E-4</c:v>
                </c:pt>
                <c:pt idx="103">
                  <c:v>3.0608945034004166E-3</c:v>
                </c:pt>
                <c:pt idx="104">
                  <c:v>1.941187666281307E-2</c:v>
                </c:pt>
                <c:pt idx="105">
                  <c:v>1.4445283230034672E-2</c:v>
                </c:pt>
                <c:pt idx="106">
                  <c:v>-4.0659164547091294E-2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38-4409-B0DF-3F2A7BBE4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08160"/>
        <c:axId val="-178322304"/>
      </c:scatterChart>
      <c:valAx>
        <c:axId val="-17830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22304"/>
        <c:crosses val="autoZero"/>
        <c:crossBetween val="midCat"/>
      </c:valAx>
      <c:valAx>
        <c:axId val="-178322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08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QUADRATIC</a:t>
            </a:r>
            <a:r>
              <a:rPr lang="en-IN" baseline="0"/>
              <a:t> NEER India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VARIABLES'!$H$4:$H$110</c:f>
              <c:numCache>
                <c:formatCode>General</c:formatCode>
                <c:ptCount val="107"/>
                <c:pt idx="0">
                  <c:v>2.6501008025440059E-3</c:v>
                </c:pt>
                <c:pt idx="1">
                  <c:v>5.3057457833905149E-2</c:v>
                </c:pt>
                <c:pt idx="2">
                  <c:v>-2.5567872108987054E-2</c:v>
                </c:pt>
                <c:pt idx="3">
                  <c:v>4.57245668206884E-2</c:v>
                </c:pt>
                <c:pt idx="4">
                  <c:v>-6.6276579352448933E-2</c:v>
                </c:pt>
                <c:pt idx="5">
                  <c:v>6.4855779128836527E-2</c:v>
                </c:pt>
                <c:pt idx="6">
                  <c:v>-4.8011245488235779E-2</c:v>
                </c:pt>
                <c:pt idx="7">
                  <c:v>-7.6482278367666703E-4</c:v>
                </c:pt>
                <c:pt idx="8">
                  <c:v>-3.7313093349153864E-2</c:v>
                </c:pt>
                <c:pt idx="9">
                  <c:v>5.3895744396109425E-2</c:v>
                </c:pt>
                <c:pt idx="10">
                  <c:v>1.8787444581556893E-2</c:v>
                </c:pt>
                <c:pt idx="11">
                  <c:v>-3.7144355954883301E-2</c:v>
                </c:pt>
                <c:pt idx="12">
                  <c:v>-1.0646580514869879E-2</c:v>
                </c:pt>
                <c:pt idx="13">
                  <c:v>2.4723933500669863E-2</c:v>
                </c:pt>
                <c:pt idx="14">
                  <c:v>2.2489009601039708E-2</c:v>
                </c:pt>
                <c:pt idx="15">
                  <c:v>-3.8676333951448413E-2</c:v>
                </c:pt>
                <c:pt idx="16">
                  <c:v>1.4956381627742668E-2</c:v>
                </c:pt>
                <c:pt idx="17">
                  <c:v>-3.1724046287257723E-2</c:v>
                </c:pt>
                <c:pt idx="18">
                  <c:v>6.8016501922289391E-2</c:v>
                </c:pt>
                <c:pt idx="19">
                  <c:v>-4.3633567736242579E-2</c:v>
                </c:pt>
                <c:pt idx="20">
                  <c:v>-8.7748227097109947E-3</c:v>
                </c:pt>
                <c:pt idx="21">
                  <c:v>4.6103063946030517E-2</c:v>
                </c:pt>
                <c:pt idx="22">
                  <c:v>-4.1087489585670073E-2</c:v>
                </c:pt>
                <c:pt idx="23">
                  <c:v>-1.8907663515620305E-2</c:v>
                </c:pt>
                <c:pt idx="24">
                  <c:v>4.9915090821616194E-2</c:v>
                </c:pt>
                <c:pt idx="25">
                  <c:v>-3.1176886490830218E-2</c:v>
                </c:pt>
                <c:pt idx="26">
                  <c:v>-2.3852622685447876E-2</c:v>
                </c:pt>
                <c:pt idx="27">
                  <c:v>7.3997114145980369E-2</c:v>
                </c:pt>
                <c:pt idx="28">
                  <c:v>-4.1696217826858374E-2</c:v>
                </c:pt>
                <c:pt idx="29">
                  <c:v>-4.3635062258334405E-2</c:v>
                </c:pt>
                <c:pt idx="30">
                  <c:v>0.10197306358184294</c:v>
                </c:pt>
                <c:pt idx="31">
                  <c:v>-8.6634197091188803E-2</c:v>
                </c:pt>
                <c:pt idx="32">
                  <c:v>8.6238138596210663E-3</c:v>
                </c:pt>
                <c:pt idx="33">
                  <c:v>1.5996524217749473E-2</c:v>
                </c:pt>
                <c:pt idx="34">
                  <c:v>1.0864763907355097E-2</c:v>
                </c:pt>
                <c:pt idx="35">
                  <c:v>3.0512686275570869E-2</c:v>
                </c:pt>
                <c:pt idx="36">
                  <c:v>-7.4973615665939228E-2</c:v>
                </c:pt>
                <c:pt idx="37">
                  <c:v>9.2017559811892802E-2</c:v>
                </c:pt>
                <c:pt idx="38">
                  <c:v>-7.3457365487349158E-2</c:v>
                </c:pt>
                <c:pt idx="39">
                  <c:v>-2.8545579138379417E-2</c:v>
                </c:pt>
                <c:pt idx="40">
                  <c:v>5.9156114801773151E-2</c:v>
                </c:pt>
                <c:pt idx="41">
                  <c:v>-5.5859585427495591E-2</c:v>
                </c:pt>
                <c:pt idx="42">
                  <c:v>9.4441460492862644E-2</c:v>
                </c:pt>
                <c:pt idx="43">
                  <c:v>-4.4411376327735806E-2</c:v>
                </c:pt>
                <c:pt idx="44">
                  <c:v>1.9505662940067902E-2</c:v>
                </c:pt>
                <c:pt idx="45">
                  <c:v>9.9980796476047511E-3</c:v>
                </c:pt>
                <c:pt idx="46">
                  <c:v>-6.6758334735369573E-2</c:v>
                </c:pt>
                <c:pt idx="47">
                  <c:v>2.7005301000128112E-2</c:v>
                </c:pt>
                <c:pt idx="48">
                  <c:v>-2.0775557308272709E-2</c:v>
                </c:pt>
                <c:pt idx="49">
                  <c:v>3.1578380681463465E-2</c:v>
                </c:pt>
                <c:pt idx="50">
                  <c:v>3.8058489713768372E-3</c:v>
                </c:pt>
                <c:pt idx="51">
                  <c:v>-4.6393868485692803E-2</c:v>
                </c:pt>
                <c:pt idx="52">
                  <c:v>1.8058663680218905E-2</c:v>
                </c:pt>
                <c:pt idx="53">
                  <c:v>1.9858899737800639E-2</c:v>
                </c:pt>
                <c:pt idx="54">
                  <c:v>6.1571511050711465E-2</c:v>
                </c:pt>
                <c:pt idx="55">
                  <c:v>-0.10190456803337967</c:v>
                </c:pt>
                <c:pt idx="56">
                  <c:v>6.1764302842630465E-2</c:v>
                </c:pt>
                <c:pt idx="57">
                  <c:v>-2.9369290733578579E-2</c:v>
                </c:pt>
                <c:pt idx="58">
                  <c:v>1.5688853805795103E-2</c:v>
                </c:pt>
                <c:pt idx="59">
                  <c:v>4.9311919377010946E-2</c:v>
                </c:pt>
                <c:pt idx="60">
                  <c:v>-0.15189814602550006</c:v>
                </c:pt>
                <c:pt idx="61">
                  <c:v>0.16796602255270057</c:v>
                </c:pt>
                <c:pt idx="62">
                  <c:v>-0.1222056814045907</c:v>
                </c:pt>
                <c:pt idx="63">
                  <c:v>2.957143191518408E-2</c:v>
                </c:pt>
                <c:pt idx="64">
                  <c:v>1.7752736068201293E-2</c:v>
                </c:pt>
                <c:pt idx="65">
                  <c:v>2.4463487148022142E-2</c:v>
                </c:pt>
                <c:pt idx="66">
                  <c:v>5.726791732063035E-2</c:v>
                </c:pt>
                <c:pt idx="67">
                  <c:v>-0.17871850624891469</c:v>
                </c:pt>
                <c:pt idx="68">
                  <c:v>7.815352034335131E-2</c:v>
                </c:pt>
                <c:pt idx="69">
                  <c:v>-6.9424194746501092E-4</c:v>
                </c:pt>
                <c:pt idx="70">
                  <c:v>5.5358288601683778E-2</c:v>
                </c:pt>
                <c:pt idx="71">
                  <c:v>-5.3991661586002514E-2</c:v>
                </c:pt>
                <c:pt idx="72">
                  <c:v>-8.2230095907382048E-3</c:v>
                </c:pt>
                <c:pt idx="73">
                  <c:v>8.156431049250884E-2</c:v>
                </c:pt>
                <c:pt idx="74">
                  <c:v>-6.7921107425466087E-2</c:v>
                </c:pt>
                <c:pt idx="75">
                  <c:v>1.0783338478855462E-2</c:v>
                </c:pt>
                <c:pt idx="76">
                  <c:v>1.2721262705369777E-2</c:v>
                </c:pt>
                <c:pt idx="77">
                  <c:v>-1.4974155622594201E-2</c:v>
                </c:pt>
                <c:pt idx="78">
                  <c:v>-9.1609174185573669E-3</c:v>
                </c:pt>
                <c:pt idx="79">
                  <c:v>-1.4079376582636395E-3</c:v>
                </c:pt>
                <c:pt idx="80">
                  <c:v>2.0881019871411277E-2</c:v>
                </c:pt>
                <c:pt idx="81">
                  <c:v>-1.7264250304218246E-2</c:v>
                </c:pt>
                <c:pt idx="82">
                  <c:v>5.5667137744274106E-2</c:v>
                </c:pt>
                <c:pt idx="83">
                  <c:v>-5.8187672428034617E-2</c:v>
                </c:pt>
                <c:pt idx="84">
                  <c:v>2.8333678206782769E-2</c:v>
                </c:pt>
                <c:pt idx="85">
                  <c:v>-1.4470613741023094E-2</c:v>
                </c:pt>
                <c:pt idx="86">
                  <c:v>-1.2114818322678536E-2</c:v>
                </c:pt>
                <c:pt idx="87">
                  <c:v>1.5224623568465262E-2</c:v>
                </c:pt>
                <c:pt idx="88">
                  <c:v>-3.0469452142358466E-2</c:v>
                </c:pt>
                <c:pt idx="89">
                  <c:v>1.6199639880351772E-2</c:v>
                </c:pt>
                <c:pt idx="90">
                  <c:v>3.5822241776400456E-2</c:v>
                </c:pt>
                <c:pt idx="91">
                  <c:v>-1.596525565969481E-2</c:v>
                </c:pt>
                <c:pt idx="92">
                  <c:v>-8.622908892363005E-3</c:v>
                </c:pt>
                <c:pt idx="93">
                  <c:v>1.7179717981097992E-2</c:v>
                </c:pt>
                <c:pt idx="94">
                  <c:v>-4.0890691753300207E-2</c:v>
                </c:pt>
                <c:pt idx="95">
                  <c:v>3.1333995699263865E-2</c:v>
                </c:pt>
                <c:pt idx="96">
                  <c:v>-2.2659240067917152E-2</c:v>
                </c:pt>
                <c:pt idx="97">
                  <c:v>2.4365992876722673E-2</c:v>
                </c:pt>
                <c:pt idx="98">
                  <c:v>-2.6128552806643002E-2</c:v>
                </c:pt>
                <c:pt idx="99">
                  <c:v>2.3331610601767368E-2</c:v>
                </c:pt>
                <c:pt idx="100">
                  <c:v>-1.2279932955991175E-2</c:v>
                </c:pt>
                <c:pt idx="101">
                  <c:v>5.1752227228677953E-3</c:v>
                </c:pt>
                <c:pt idx="102">
                  <c:v>3.1726407958454937E-3</c:v>
                </c:pt>
                <c:pt idx="103">
                  <c:v>1.6350982159412653E-2</c:v>
                </c:pt>
                <c:pt idx="104">
                  <c:v>-4.9665934327783982E-3</c:v>
                </c:pt>
                <c:pt idx="105">
                  <c:v>-5.5104447777125962E-2</c:v>
                </c:pt>
                <c:pt idx="106">
                  <c:v>4.9388831747216408E-2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0-4707-A281-D2FCD31AE9C4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VARIABLES'!$H$4:$H$110</c:f>
              <c:numCache>
                <c:formatCode>General</c:formatCode>
                <c:ptCount val="107"/>
                <c:pt idx="0">
                  <c:v>2.6501008025440059E-3</c:v>
                </c:pt>
                <c:pt idx="1">
                  <c:v>5.3057457833905149E-2</c:v>
                </c:pt>
                <c:pt idx="2">
                  <c:v>-2.5567872108987054E-2</c:v>
                </c:pt>
                <c:pt idx="3">
                  <c:v>4.57245668206884E-2</c:v>
                </c:pt>
                <c:pt idx="4">
                  <c:v>-6.6276579352448933E-2</c:v>
                </c:pt>
                <c:pt idx="5">
                  <c:v>6.4855779128836527E-2</c:v>
                </c:pt>
                <c:pt idx="6">
                  <c:v>-4.8011245488235779E-2</c:v>
                </c:pt>
                <c:pt idx="7">
                  <c:v>-7.6482278367666703E-4</c:v>
                </c:pt>
                <c:pt idx="8">
                  <c:v>-3.7313093349153864E-2</c:v>
                </c:pt>
                <c:pt idx="9">
                  <c:v>5.3895744396109425E-2</c:v>
                </c:pt>
                <c:pt idx="10">
                  <c:v>1.8787444581556893E-2</c:v>
                </c:pt>
                <c:pt idx="11">
                  <c:v>-3.7144355954883301E-2</c:v>
                </c:pt>
                <c:pt idx="12">
                  <c:v>-1.0646580514869879E-2</c:v>
                </c:pt>
                <c:pt idx="13">
                  <c:v>2.4723933500669863E-2</c:v>
                </c:pt>
                <c:pt idx="14">
                  <c:v>2.2489009601039708E-2</c:v>
                </c:pt>
                <c:pt idx="15">
                  <c:v>-3.8676333951448413E-2</c:v>
                </c:pt>
                <c:pt idx="16">
                  <c:v>1.4956381627742668E-2</c:v>
                </c:pt>
                <c:pt idx="17">
                  <c:v>-3.1724046287257723E-2</c:v>
                </c:pt>
                <c:pt idx="18">
                  <c:v>6.8016501922289391E-2</c:v>
                </c:pt>
                <c:pt idx="19">
                  <c:v>-4.3633567736242579E-2</c:v>
                </c:pt>
                <c:pt idx="20">
                  <c:v>-8.7748227097109947E-3</c:v>
                </c:pt>
                <c:pt idx="21">
                  <c:v>4.6103063946030517E-2</c:v>
                </c:pt>
                <c:pt idx="22">
                  <c:v>-4.1087489585670073E-2</c:v>
                </c:pt>
                <c:pt idx="23">
                  <c:v>-1.8907663515620305E-2</c:v>
                </c:pt>
                <c:pt idx="24">
                  <c:v>4.9915090821616194E-2</c:v>
                </c:pt>
                <c:pt idx="25">
                  <c:v>-3.1176886490830218E-2</c:v>
                </c:pt>
                <c:pt idx="26">
                  <c:v>-2.3852622685447876E-2</c:v>
                </c:pt>
                <c:pt idx="27">
                  <c:v>7.3997114145980369E-2</c:v>
                </c:pt>
                <c:pt idx="28">
                  <c:v>-4.1696217826858374E-2</c:v>
                </c:pt>
                <c:pt idx="29">
                  <c:v>-4.3635062258334405E-2</c:v>
                </c:pt>
                <c:pt idx="30">
                  <c:v>0.10197306358184294</c:v>
                </c:pt>
                <c:pt idx="31">
                  <c:v>-8.6634197091188803E-2</c:v>
                </c:pt>
                <c:pt idx="32">
                  <c:v>8.6238138596210663E-3</c:v>
                </c:pt>
                <c:pt idx="33">
                  <c:v>1.5996524217749473E-2</c:v>
                </c:pt>
                <c:pt idx="34">
                  <c:v>1.0864763907355097E-2</c:v>
                </c:pt>
                <c:pt idx="35">
                  <c:v>3.0512686275570869E-2</c:v>
                </c:pt>
                <c:pt idx="36">
                  <c:v>-7.4973615665939228E-2</c:v>
                </c:pt>
                <c:pt idx="37">
                  <c:v>9.2017559811892802E-2</c:v>
                </c:pt>
                <c:pt idx="38">
                  <c:v>-7.3457365487349158E-2</c:v>
                </c:pt>
                <c:pt idx="39">
                  <c:v>-2.8545579138379417E-2</c:v>
                </c:pt>
                <c:pt idx="40">
                  <c:v>5.9156114801773151E-2</c:v>
                </c:pt>
                <c:pt idx="41">
                  <c:v>-5.5859585427495591E-2</c:v>
                </c:pt>
                <c:pt idx="42">
                  <c:v>9.4441460492862644E-2</c:v>
                </c:pt>
                <c:pt idx="43">
                  <c:v>-4.4411376327735806E-2</c:v>
                </c:pt>
                <c:pt idx="44">
                  <c:v>1.9505662940067902E-2</c:v>
                </c:pt>
                <c:pt idx="45">
                  <c:v>9.9980796476047511E-3</c:v>
                </c:pt>
                <c:pt idx="46">
                  <c:v>-6.6758334735369573E-2</c:v>
                </c:pt>
                <c:pt idx="47">
                  <c:v>2.7005301000128112E-2</c:v>
                </c:pt>
                <c:pt idx="48">
                  <c:v>-2.0775557308272709E-2</c:v>
                </c:pt>
                <c:pt idx="49">
                  <c:v>3.1578380681463465E-2</c:v>
                </c:pt>
                <c:pt idx="50">
                  <c:v>3.8058489713768372E-3</c:v>
                </c:pt>
                <c:pt idx="51">
                  <c:v>-4.6393868485692803E-2</c:v>
                </c:pt>
                <c:pt idx="52">
                  <c:v>1.8058663680218905E-2</c:v>
                </c:pt>
                <c:pt idx="53">
                  <c:v>1.9858899737800639E-2</c:v>
                </c:pt>
                <c:pt idx="54">
                  <c:v>6.1571511050711465E-2</c:v>
                </c:pt>
                <c:pt idx="55">
                  <c:v>-0.10190456803337967</c:v>
                </c:pt>
                <c:pt idx="56">
                  <c:v>6.1764302842630465E-2</c:v>
                </c:pt>
                <c:pt idx="57">
                  <c:v>-2.9369290733578579E-2</c:v>
                </c:pt>
                <c:pt idx="58">
                  <c:v>1.5688853805795103E-2</c:v>
                </c:pt>
                <c:pt idx="59">
                  <c:v>4.9311919377010946E-2</c:v>
                </c:pt>
                <c:pt idx="60">
                  <c:v>-0.15189814602550006</c:v>
                </c:pt>
                <c:pt idx="61">
                  <c:v>0.16796602255270057</c:v>
                </c:pt>
                <c:pt idx="62">
                  <c:v>-0.1222056814045907</c:v>
                </c:pt>
                <c:pt idx="63">
                  <c:v>2.957143191518408E-2</c:v>
                </c:pt>
                <c:pt idx="64">
                  <c:v>1.7752736068201293E-2</c:v>
                </c:pt>
                <c:pt idx="65">
                  <c:v>2.4463487148022142E-2</c:v>
                </c:pt>
                <c:pt idx="66">
                  <c:v>5.726791732063035E-2</c:v>
                </c:pt>
                <c:pt idx="67">
                  <c:v>-0.17871850624891469</c:v>
                </c:pt>
                <c:pt idx="68">
                  <c:v>7.815352034335131E-2</c:v>
                </c:pt>
                <c:pt idx="69">
                  <c:v>-6.9424194746501092E-4</c:v>
                </c:pt>
                <c:pt idx="70">
                  <c:v>5.5358288601683778E-2</c:v>
                </c:pt>
                <c:pt idx="71">
                  <c:v>-5.3991661586002514E-2</c:v>
                </c:pt>
                <c:pt idx="72">
                  <c:v>-8.2230095907382048E-3</c:v>
                </c:pt>
                <c:pt idx="73">
                  <c:v>8.156431049250884E-2</c:v>
                </c:pt>
                <c:pt idx="74">
                  <c:v>-6.7921107425466087E-2</c:v>
                </c:pt>
                <c:pt idx="75">
                  <c:v>1.0783338478855462E-2</c:v>
                </c:pt>
                <c:pt idx="76">
                  <c:v>1.2721262705369777E-2</c:v>
                </c:pt>
                <c:pt idx="77">
                  <c:v>-1.4974155622594201E-2</c:v>
                </c:pt>
                <c:pt idx="78">
                  <c:v>-9.1609174185573669E-3</c:v>
                </c:pt>
                <c:pt idx="79">
                  <c:v>-1.4079376582636395E-3</c:v>
                </c:pt>
                <c:pt idx="80">
                  <c:v>2.0881019871411277E-2</c:v>
                </c:pt>
                <c:pt idx="81">
                  <c:v>-1.7264250304218246E-2</c:v>
                </c:pt>
                <c:pt idx="82">
                  <c:v>5.5667137744274106E-2</c:v>
                </c:pt>
                <c:pt idx="83">
                  <c:v>-5.8187672428034617E-2</c:v>
                </c:pt>
                <c:pt idx="84">
                  <c:v>2.8333678206782769E-2</c:v>
                </c:pt>
                <c:pt idx="85">
                  <c:v>-1.4470613741023094E-2</c:v>
                </c:pt>
                <c:pt idx="86">
                  <c:v>-1.2114818322678536E-2</c:v>
                </c:pt>
                <c:pt idx="87">
                  <c:v>1.5224623568465262E-2</c:v>
                </c:pt>
                <c:pt idx="88">
                  <c:v>-3.0469452142358466E-2</c:v>
                </c:pt>
                <c:pt idx="89">
                  <c:v>1.6199639880351772E-2</c:v>
                </c:pt>
                <c:pt idx="90">
                  <c:v>3.5822241776400456E-2</c:v>
                </c:pt>
                <c:pt idx="91">
                  <c:v>-1.596525565969481E-2</c:v>
                </c:pt>
                <c:pt idx="92">
                  <c:v>-8.622908892363005E-3</c:v>
                </c:pt>
                <c:pt idx="93">
                  <c:v>1.7179717981097992E-2</c:v>
                </c:pt>
                <c:pt idx="94">
                  <c:v>-4.0890691753300207E-2</c:v>
                </c:pt>
                <c:pt idx="95">
                  <c:v>3.1333995699263865E-2</c:v>
                </c:pt>
                <c:pt idx="96">
                  <c:v>-2.2659240067917152E-2</c:v>
                </c:pt>
                <c:pt idx="97">
                  <c:v>2.4365992876722673E-2</c:v>
                </c:pt>
                <c:pt idx="98">
                  <c:v>-2.6128552806643002E-2</c:v>
                </c:pt>
                <c:pt idx="99">
                  <c:v>2.3331610601767368E-2</c:v>
                </c:pt>
                <c:pt idx="100">
                  <c:v>-1.2279932955991175E-2</c:v>
                </c:pt>
                <c:pt idx="101">
                  <c:v>5.1752227228677953E-3</c:v>
                </c:pt>
                <c:pt idx="102">
                  <c:v>3.1726407958454937E-3</c:v>
                </c:pt>
                <c:pt idx="103">
                  <c:v>1.6350982159412653E-2</c:v>
                </c:pt>
                <c:pt idx="104">
                  <c:v>-4.9665934327783982E-3</c:v>
                </c:pt>
                <c:pt idx="105">
                  <c:v>-5.5104447777125962E-2</c:v>
                </c:pt>
                <c:pt idx="106">
                  <c:v>4.9388831747216408E-2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B0-4707-A281-D2FCD31AE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14688"/>
        <c:axId val="-178312512"/>
      </c:scatterChart>
      <c:valAx>
        <c:axId val="-17831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2512"/>
        <c:crosses val="autoZero"/>
        <c:crossBetween val="midCat"/>
      </c:valAx>
      <c:valAx>
        <c:axId val="-178312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4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CUBIC</a:t>
            </a:r>
            <a:r>
              <a:rPr lang="en-IN" baseline="0"/>
              <a:t> NEER India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4045252612299684E-2"/>
          <c:y val="0.27630781066159832"/>
          <c:w val="0.62580800912948131"/>
          <c:h val="0.6075712734184088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VARIABLES'!$I$4:$I$110</c:f>
              <c:numCache>
                <c:formatCode>General</c:formatCode>
                <c:ptCount val="107"/>
                <c:pt idx="0">
                  <c:v>5.0407357031361143E-2</c:v>
                </c:pt>
                <c:pt idx="1">
                  <c:v>-7.8625329942892203E-2</c:v>
                </c:pt>
                <c:pt idx="2">
                  <c:v>7.1292438929675461E-2</c:v>
                </c:pt>
                <c:pt idx="3">
                  <c:v>-0.11200114617313733</c:v>
                </c:pt>
                <c:pt idx="4">
                  <c:v>0.13113235848128546</c:v>
                </c:pt>
                <c:pt idx="5">
                  <c:v>-0.11286702461707231</c:v>
                </c:pt>
                <c:pt idx="6">
                  <c:v>4.7246422704559116E-2</c:v>
                </c:pt>
                <c:pt idx="7">
                  <c:v>-3.6548270565477201E-2</c:v>
                </c:pt>
                <c:pt idx="8">
                  <c:v>9.1208837745263283E-2</c:v>
                </c:pt>
                <c:pt idx="9">
                  <c:v>-3.5108299814552532E-2</c:v>
                </c:pt>
                <c:pt idx="10">
                  <c:v>-5.5931800536440195E-2</c:v>
                </c:pt>
                <c:pt idx="11">
                  <c:v>2.6497775440013423E-2</c:v>
                </c:pt>
                <c:pt idx="12">
                  <c:v>3.5370514015539742E-2</c:v>
                </c:pt>
                <c:pt idx="13">
                  <c:v>-2.2349238996301549E-3</c:v>
                </c:pt>
                <c:pt idx="14">
                  <c:v>-6.1165343552488122E-2</c:v>
                </c:pt>
                <c:pt idx="15">
                  <c:v>5.3632715579191081E-2</c:v>
                </c:pt>
                <c:pt idx="16">
                  <c:v>-4.6680427915000391E-2</c:v>
                </c:pt>
                <c:pt idx="17">
                  <c:v>9.9740548209547114E-2</c:v>
                </c:pt>
                <c:pt idx="18">
                  <c:v>-0.11165006965853197</c:v>
                </c:pt>
                <c:pt idx="19">
                  <c:v>3.4858745026531586E-2</c:v>
                </c:pt>
                <c:pt idx="20">
                  <c:v>5.487788665574151E-2</c:v>
                </c:pt>
                <c:pt idx="21">
                  <c:v>-8.719055353170059E-2</c:v>
                </c:pt>
                <c:pt idx="22">
                  <c:v>2.2179826070049768E-2</c:v>
                </c:pt>
                <c:pt idx="23">
                  <c:v>6.8822754337236502E-2</c:v>
                </c:pt>
                <c:pt idx="24">
                  <c:v>-8.1091977312446412E-2</c:v>
                </c:pt>
                <c:pt idx="25">
                  <c:v>7.3242638053823417E-3</c:v>
                </c:pt>
                <c:pt idx="26">
                  <c:v>9.7849736831428252E-2</c:v>
                </c:pt>
                <c:pt idx="27">
                  <c:v>-0.11569333197283874</c:v>
                </c:pt>
                <c:pt idx="28">
                  <c:v>-1.9388444314760306E-3</c:v>
                </c:pt>
                <c:pt idx="29">
                  <c:v>0.14560812584017735</c:v>
                </c:pt>
                <c:pt idx="30">
                  <c:v>-0.18860726067303174</c:v>
                </c:pt>
                <c:pt idx="31">
                  <c:v>9.5258010950809865E-2</c:v>
                </c:pt>
                <c:pt idx="32">
                  <c:v>7.3727103581284065E-3</c:v>
                </c:pt>
                <c:pt idx="33">
                  <c:v>-5.131760310394376E-3</c:v>
                </c:pt>
                <c:pt idx="34">
                  <c:v>1.9647922368215772E-2</c:v>
                </c:pt>
                <c:pt idx="35">
                  <c:v>-0.1054863019415101</c:v>
                </c:pt>
                <c:pt idx="36">
                  <c:v>0.16699117547783204</c:v>
                </c:pt>
                <c:pt idx="37">
                  <c:v>-0.16547492529924196</c:v>
                </c:pt>
                <c:pt idx="38">
                  <c:v>4.4911786348969737E-2</c:v>
                </c:pt>
                <c:pt idx="39">
                  <c:v>8.7701693940152564E-2</c:v>
                </c:pt>
                <c:pt idx="40">
                  <c:v>-0.11501570022926874</c:v>
                </c:pt>
                <c:pt idx="41">
                  <c:v>0.15030104592035823</c:v>
                </c:pt>
                <c:pt idx="42">
                  <c:v>-0.13885283682059846</c:v>
                </c:pt>
                <c:pt idx="43">
                  <c:v>6.3917039267803705E-2</c:v>
                </c:pt>
                <c:pt idx="44">
                  <c:v>-9.5075832924631509E-3</c:v>
                </c:pt>
                <c:pt idx="45">
                  <c:v>-7.6756414382974328E-2</c:v>
                </c:pt>
                <c:pt idx="46">
                  <c:v>9.3763635735497688E-2</c:v>
                </c:pt>
                <c:pt idx="47">
                  <c:v>-4.7780858308400821E-2</c:v>
                </c:pt>
                <c:pt idx="48">
                  <c:v>5.2353937989736171E-2</c:v>
                </c:pt>
                <c:pt idx="49">
                  <c:v>-2.7772531710086628E-2</c:v>
                </c:pt>
                <c:pt idx="50">
                  <c:v>-5.0199717457069637E-2</c:v>
                </c:pt>
                <c:pt idx="51">
                  <c:v>6.4452532165911708E-2</c:v>
                </c:pt>
                <c:pt idx="52">
                  <c:v>1.8002360575817347E-3</c:v>
                </c:pt>
                <c:pt idx="53">
                  <c:v>4.1712611312910826E-2</c:v>
                </c:pt>
                <c:pt idx="54">
                  <c:v>-0.16347607908409115</c:v>
                </c:pt>
                <c:pt idx="55">
                  <c:v>0.16366887087601015</c:v>
                </c:pt>
                <c:pt idx="56">
                  <c:v>-9.1133593576209038E-2</c:v>
                </c:pt>
                <c:pt idx="57">
                  <c:v>4.5058144539373679E-2</c:v>
                </c:pt>
                <c:pt idx="58">
                  <c:v>3.3623065571215846E-2</c:v>
                </c:pt>
                <c:pt idx="59">
                  <c:v>-0.20121006540251102</c:v>
                </c:pt>
                <c:pt idx="60">
                  <c:v>0.31986416857820066</c:v>
                </c:pt>
                <c:pt idx="61">
                  <c:v>-0.2901717039572913</c:v>
                </c:pt>
                <c:pt idx="62">
                  <c:v>0.15177711331977478</c:v>
                </c:pt>
                <c:pt idx="63">
                  <c:v>-1.1818695846982787E-2</c:v>
                </c:pt>
                <c:pt idx="64">
                  <c:v>6.7107510798208488E-3</c:v>
                </c:pt>
                <c:pt idx="65">
                  <c:v>3.2804430172608208E-2</c:v>
                </c:pt>
                <c:pt idx="66">
                  <c:v>-0.23598642356954505</c:v>
                </c:pt>
                <c:pt idx="67">
                  <c:v>0.25687202659226599</c:v>
                </c:pt>
                <c:pt idx="68">
                  <c:v>-7.8847762290816317E-2</c:v>
                </c:pt>
                <c:pt idx="69">
                  <c:v>5.6052530549148785E-2</c:v>
                </c:pt>
                <c:pt idx="70">
                  <c:v>-0.10934995018768628</c:v>
                </c:pt>
                <c:pt idx="71">
                  <c:v>4.5768651995264309E-2</c:v>
                </c:pt>
                <c:pt idx="72">
                  <c:v>8.9787320083247052E-2</c:v>
                </c:pt>
                <c:pt idx="73">
                  <c:v>-0.14948541791797493</c:v>
                </c:pt>
                <c:pt idx="74">
                  <c:v>7.8704445904321546E-2</c:v>
                </c:pt>
                <c:pt idx="75">
                  <c:v>1.9379242265143148E-3</c:v>
                </c:pt>
                <c:pt idx="76">
                  <c:v>-2.7695418327963978E-2</c:v>
                </c:pt>
                <c:pt idx="77">
                  <c:v>5.8132382040368344E-3</c:v>
                </c:pt>
                <c:pt idx="78">
                  <c:v>7.7529797602937274E-3</c:v>
                </c:pt>
                <c:pt idx="79">
                  <c:v>2.2288957529674917E-2</c:v>
                </c:pt>
                <c:pt idx="80">
                  <c:v>-3.814527017562952E-2</c:v>
                </c:pt>
                <c:pt idx="81">
                  <c:v>7.2931388048492349E-2</c:v>
                </c:pt>
                <c:pt idx="82">
                  <c:v>-0.11385481017230872</c:v>
                </c:pt>
                <c:pt idx="83">
                  <c:v>8.652135063481739E-2</c:v>
                </c:pt>
                <c:pt idx="84">
                  <c:v>-4.2804291947805863E-2</c:v>
                </c:pt>
                <c:pt idx="85">
                  <c:v>2.3557954183445577E-3</c:v>
                </c:pt>
                <c:pt idx="86">
                  <c:v>2.7339441891143797E-2</c:v>
                </c:pt>
                <c:pt idx="87">
                  <c:v>-4.5694075710823727E-2</c:v>
                </c:pt>
                <c:pt idx="88">
                  <c:v>4.6669092022710239E-2</c:v>
                </c:pt>
                <c:pt idx="89">
                  <c:v>1.9622601896048683E-2</c:v>
                </c:pt>
                <c:pt idx="90">
                  <c:v>-5.1787497436095266E-2</c:v>
                </c:pt>
                <c:pt idx="91">
                  <c:v>7.3423467673318053E-3</c:v>
                </c:pt>
                <c:pt idx="92">
                  <c:v>2.5802626873460997E-2</c:v>
                </c:pt>
                <c:pt idx="93">
                  <c:v>-5.8070409734398198E-2</c:v>
                </c:pt>
                <c:pt idx="94">
                  <c:v>7.2224687452564079E-2</c:v>
                </c:pt>
                <c:pt idx="95">
                  <c:v>-5.3993235767181014E-2</c:v>
                </c:pt>
                <c:pt idx="96">
                  <c:v>4.7025232944639825E-2</c:v>
                </c:pt>
                <c:pt idx="97">
                  <c:v>-5.0494545683365671E-2</c:v>
                </c:pt>
                <c:pt idx="98">
                  <c:v>4.9460163408410369E-2</c:v>
                </c:pt>
                <c:pt idx="99">
                  <c:v>-3.5611543557758543E-2</c:v>
                </c:pt>
                <c:pt idx="100">
                  <c:v>1.7455155678858969E-2</c:v>
                </c:pt>
                <c:pt idx="101">
                  <c:v>-2.0025819270223016E-3</c:v>
                </c:pt>
                <c:pt idx="102">
                  <c:v>1.3178341363567159E-2</c:v>
                </c:pt>
                <c:pt idx="103">
                  <c:v>-2.1317575592191051E-2</c:v>
                </c:pt>
                <c:pt idx="104">
                  <c:v>-5.013785434434756E-2</c:v>
                </c:pt>
                <c:pt idx="105">
                  <c:v>0.10449327952434237</c:v>
                </c:pt>
                <c:pt idx="106">
                  <c:v>-5.8118498947341522E-2</c:v>
                </c:pt>
              </c:numCache>
            </c:numRef>
          </c:xVal>
          <c:yVal>
            <c:numRef>
              <c:f>'REGRESSION VARIABLES'!$B$4:$B$110</c:f>
              <c:numCache>
                <c:formatCode>General</c:formatCode>
                <c:ptCount val="107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  <c:pt idx="49">
                  <c:v>-8.0868720964601196E-3</c:v>
                </c:pt>
                <c:pt idx="50">
                  <c:v>4.1389085380047368E-2</c:v>
                </c:pt>
                <c:pt idx="51">
                  <c:v>1.0925486160957863E-2</c:v>
                </c:pt>
                <c:pt idx="52">
                  <c:v>-5.0375871459327135E-3</c:v>
                </c:pt>
                <c:pt idx="53">
                  <c:v>1.4938086445369023E-3</c:v>
                </c:pt>
                <c:pt idx="54">
                  <c:v>3.0378018097490245E-3</c:v>
                </c:pt>
                <c:pt idx="55">
                  <c:v>-1.2707311952273183E-2</c:v>
                </c:pt>
                <c:pt idx="56">
                  <c:v>6.7665088384648645E-3</c:v>
                </c:pt>
                <c:pt idx="57">
                  <c:v>1.1083157779466665E-2</c:v>
                </c:pt>
                <c:pt idx="58">
                  <c:v>-5.5787249946160841E-3</c:v>
                </c:pt>
                <c:pt idx="59">
                  <c:v>-9.874213160071834E-3</c:v>
                </c:pt>
                <c:pt idx="60">
                  <c:v>-3.0451367774083898E-3</c:v>
                </c:pt>
                <c:pt idx="61">
                  <c:v>1.7059560097578662E-3</c:v>
                </c:pt>
                <c:pt idx="62">
                  <c:v>1.161924664772211E-2</c:v>
                </c:pt>
                <c:pt idx="63">
                  <c:v>-7.2578886504830048E-3</c:v>
                </c:pt>
                <c:pt idx="64">
                  <c:v>-1.1391357557438274E-2</c:v>
                </c:pt>
                <c:pt idx="65">
                  <c:v>-1.2250528379637745E-2</c:v>
                </c:pt>
                <c:pt idx="66">
                  <c:v>2.390205216767987E-2</c:v>
                </c:pt>
                <c:pt idx="67">
                  <c:v>2.1198582389744761E-2</c:v>
                </c:pt>
                <c:pt idx="68">
                  <c:v>-1.6278095436687283E-2</c:v>
                </c:pt>
                <c:pt idx="69">
                  <c:v>-3.7129646083875964E-2</c:v>
                </c:pt>
                <c:pt idx="70">
                  <c:v>3.0224815316311125E-2</c:v>
                </c:pt>
                <c:pt idx="71">
                  <c:v>1.5942323384198969E-2</c:v>
                </c:pt>
                <c:pt idx="72">
                  <c:v>-3.3939908351625657E-2</c:v>
                </c:pt>
                <c:pt idx="73">
                  <c:v>-5.5632562699453679E-4</c:v>
                </c:pt>
                <c:pt idx="74">
                  <c:v>1.6839283514377239E-2</c:v>
                </c:pt>
                <c:pt idx="75">
                  <c:v>6.7190019625277368E-3</c:v>
                </c:pt>
                <c:pt idx="76">
                  <c:v>-9.7144931090304403E-3</c:v>
                </c:pt>
                <c:pt idx="77">
                  <c:v>-1.4608294832809305E-2</c:v>
                </c:pt>
                <c:pt idx="78">
                  <c:v>2.147066751381484E-2</c:v>
                </c:pt>
                <c:pt idx="79">
                  <c:v>-1.9231789026407306E-3</c:v>
                </c:pt>
                <c:pt idx="80">
                  <c:v>-1.8481079879114317E-2</c:v>
                </c:pt>
                <c:pt idx="81">
                  <c:v>-2.8036882620885157E-3</c:v>
                </c:pt>
                <c:pt idx="82">
                  <c:v>9.9257435585920137E-3</c:v>
                </c:pt>
                <c:pt idx="83">
                  <c:v>1.8906341215444558E-2</c:v>
                </c:pt>
                <c:pt idx="84">
                  <c:v>-1.0817218627019273E-2</c:v>
                </c:pt>
                <c:pt idx="85">
                  <c:v>-1.7637400967191068E-2</c:v>
                </c:pt>
                <c:pt idx="86">
                  <c:v>1.1427055372190208E-2</c:v>
                </c:pt>
                <c:pt idx="87">
                  <c:v>8.0445797864761061E-3</c:v>
                </c:pt>
                <c:pt idx="88">
                  <c:v>-1.3940635402173501E-2</c:v>
                </c:pt>
                <c:pt idx="89">
                  <c:v>-6.8907666067245469E-3</c:v>
                </c:pt>
                <c:pt idx="90">
                  <c:v>1.8697879527440196E-2</c:v>
                </c:pt>
                <c:pt idx="91">
                  <c:v>6.0145029606058203E-3</c:v>
                </c:pt>
                <c:pt idx="92">
                  <c:v>4.7492775800968522E-3</c:v>
                </c:pt>
                <c:pt idx="93">
                  <c:v>-2.1618539790847685E-2</c:v>
                </c:pt>
                <c:pt idx="94">
                  <c:v>9.9447334232711775E-3</c:v>
                </c:pt>
                <c:pt idx="95">
                  <c:v>9.972524116988752E-3</c:v>
                </c:pt>
                <c:pt idx="96">
                  <c:v>-3.2850310160746805E-3</c:v>
                </c:pt>
                <c:pt idx="97">
                  <c:v>-3.0813087961983732E-2</c:v>
                </c:pt>
                <c:pt idx="98">
                  <c:v>3.1027850722258395E-2</c:v>
                </c:pt>
                <c:pt idx="99">
                  <c:v>-1.8494353965320016E-3</c:v>
                </c:pt>
                <c:pt idx="100">
                  <c:v>1.0585445696572118E-3</c:v>
                </c:pt>
                <c:pt idx="101">
                  <c:v>-1.7654178650363672E-2</c:v>
                </c:pt>
                <c:pt idx="102">
                  <c:v>2.7188944189321166E-2</c:v>
                </c:pt>
                <c:pt idx="103">
                  <c:v>-1.2813284052207712E-2</c:v>
                </c:pt>
                <c:pt idx="104">
                  <c:v>-5.3623779909153894E-3</c:v>
                </c:pt>
                <c:pt idx="105">
                  <c:v>-8.197333915558918E-3</c:v>
                </c:pt>
                <c:pt idx="10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D-4921-B112-8147322246D9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VARIABLES'!$I$4:$I$110</c:f>
              <c:numCache>
                <c:formatCode>General</c:formatCode>
                <c:ptCount val="107"/>
                <c:pt idx="0">
                  <c:v>5.0407357031361143E-2</c:v>
                </c:pt>
                <c:pt idx="1">
                  <c:v>-7.8625329942892203E-2</c:v>
                </c:pt>
                <c:pt idx="2">
                  <c:v>7.1292438929675461E-2</c:v>
                </c:pt>
                <c:pt idx="3">
                  <c:v>-0.11200114617313733</c:v>
                </c:pt>
                <c:pt idx="4">
                  <c:v>0.13113235848128546</c:v>
                </c:pt>
                <c:pt idx="5">
                  <c:v>-0.11286702461707231</c:v>
                </c:pt>
                <c:pt idx="6">
                  <c:v>4.7246422704559116E-2</c:v>
                </c:pt>
                <c:pt idx="7">
                  <c:v>-3.6548270565477201E-2</c:v>
                </c:pt>
                <c:pt idx="8">
                  <c:v>9.1208837745263283E-2</c:v>
                </c:pt>
                <c:pt idx="9">
                  <c:v>-3.5108299814552532E-2</c:v>
                </c:pt>
                <c:pt idx="10">
                  <c:v>-5.5931800536440195E-2</c:v>
                </c:pt>
                <c:pt idx="11">
                  <c:v>2.6497775440013423E-2</c:v>
                </c:pt>
                <c:pt idx="12">
                  <c:v>3.5370514015539742E-2</c:v>
                </c:pt>
                <c:pt idx="13">
                  <c:v>-2.2349238996301549E-3</c:v>
                </c:pt>
                <c:pt idx="14">
                  <c:v>-6.1165343552488122E-2</c:v>
                </c:pt>
                <c:pt idx="15">
                  <c:v>5.3632715579191081E-2</c:v>
                </c:pt>
                <c:pt idx="16">
                  <c:v>-4.6680427915000391E-2</c:v>
                </c:pt>
                <c:pt idx="17">
                  <c:v>9.9740548209547114E-2</c:v>
                </c:pt>
                <c:pt idx="18">
                  <c:v>-0.11165006965853197</c:v>
                </c:pt>
                <c:pt idx="19">
                  <c:v>3.4858745026531586E-2</c:v>
                </c:pt>
                <c:pt idx="20">
                  <c:v>5.487788665574151E-2</c:v>
                </c:pt>
                <c:pt idx="21">
                  <c:v>-8.719055353170059E-2</c:v>
                </c:pt>
                <c:pt idx="22">
                  <c:v>2.2179826070049768E-2</c:v>
                </c:pt>
                <c:pt idx="23">
                  <c:v>6.8822754337236502E-2</c:v>
                </c:pt>
                <c:pt idx="24">
                  <c:v>-8.1091977312446412E-2</c:v>
                </c:pt>
                <c:pt idx="25">
                  <c:v>7.3242638053823417E-3</c:v>
                </c:pt>
                <c:pt idx="26">
                  <c:v>9.7849736831428252E-2</c:v>
                </c:pt>
                <c:pt idx="27">
                  <c:v>-0.11569333197283874</c:v>
                </c:pt>
                <c:pt idx="28">
                  <c:v>-1.9388444314760306E-3</c:v>
                </c:pt>
                <c:pt idx="29">
                  <c:v>0.14560812584017735</c:v>
                </c:pt>
                <c:pt idx="30">
                  <c:v>-0.18860726067303174</c:v>
                </c:pt>
                <c:pt idx="31">
                  <c:v>9.5258010950809865E-2</c:v>
                </c:pt>
                <c:pt idx="32">
                  <c:v>7.3727103581284065E-3</c:v>
                </c:pt>
                <c:pt idx="33">
                  <c:v>-5.131760310394376E-3</c:v>
                </c:pt>
                <c:pt idx="34">
                  <c:v>1.9647922368215772E-2</c:v>
                </c:pt>
                <c:pt idx="35">
                  <c:v>-0.1054863019415101</c:v>
                </c:pt>
                <c:pt idx="36">
                  <c:v>0.16699117547783204</c:v>
                </c:pt>
                <c:pt idx="37">
                  <c:v>-0.16547492529924196</c:v>
                </c:pt>
                <c:pt idx="38">
                  <c:v>4.4911786348969737E-2</c:v>
                </c:pt>
                <c:pt idx="39">
                  <c:v>8.7701693940152564E-2</c:v>
                </c:pt>
                <c:pt idx="40">
                  <c:v>-0.11501570022926874</c:v>
                </c:pt>
                <c:pt idx="41">
                  <c:v>0.15030104592035823</c:v>
                </c:pt>
                <c:pt idx="42">
                  <c:v>-0.13885283682059846</c:v>
                </c:pt>
                <c:pt idx="43">
                  <c:v>6.3917039267803705E-2</c:v>
                </c:pt>
                <c:pt idx="44">
                  <c:v>-9.5075832924631509E-3</c:v>
                </c:pt>
                <c:pt idx="45">
                  <c:v>-7.6756414382974328E-2</c:v>
                </c:pt>
                <c:pt idx="46">
                  <c:v>9.3763635735497688E-2</c:v>
                </c:pt>
                <c:pt idx="47">
                  <c:v>-4.7780858308400821E-2</c:v>
                </c:pt>
                <c:pt idx="48">
                  <c:v>5.2353937989736171E-2</c:v>
                </c:pt>
                <c:pt idx="49">
                  <c:v>-2.7772531710086628E-2</c:v>
                </c:pt>
                <c:pt idx="50">
                  <c:v>-5.0199717457069637E-2</c:v>
                </c:pt>
                <c:pt idx="51">
                  <c:v>6.4452532165911708E-2</c:v>
                </c:pt>
                <c:pt idx="52">
                  <c:v>1.8002360575817347E-3</c:v>
                </c:pt>
                <c:pt idx="53">
                  <c:v>4.1712611312910826E-2</c:v>
                </c:pt>
                <c:pt idx="54">
                  <c:v>-0.16347607908409115</c:v>
                </c:pt>
                <c:pt idx="55">
                  <c:v>0.16366887087601015</c:v>
                </c:pt>
                <c:pt idx="56">
                  <c:v>-9.1133593576209038E-2</c:v>
                </c:pt>
                <c:pt idx="57">
                  <c:v>4.5058144539373679E-2</c:v>
                </c:pt>
                <c:pt idx="58">
                  <c:v>3.3623065571215846E-2</c:v>
                </c:pt>
                <c:pt idx="59">
                  <c:v>-0.20121006540251102</c:v>
                </c:pt>
                <c:pt idx="60">
                  <c:v>0.31986416857820066</c:v>
                </c:pt>
                <c:pt idx="61">
                  <c:v>-0.2901717039572913</c:v>
                </c:pt>
                <c:pt idx="62">
                  <c:v>0.15177711331977478</c:v>
                </c:pt>
                <c:pt idx="63">
                  <c:v>-1.1818695846982787E-2</c:v>
                </c:pt>
                <c:pt idx="64">
                  <c:v>6.7107510798208488E-3</c:v>
                </c:pt>
                <c:pt idx="65">
                  <c:v>3.2804430172608208E-2</c:v>
                </c:pt>
                <c:pt idx="66">
                  <c:v>-0.23598642356954505</c:v>
                </c:pt>
                <c:pt idx="67">
                  <c:v>0.25687202659226599</c:v>
                </c:pt>
                <c:pt idx="68">
                  <c:v>-7.8847762290816317E-2</c:v>
                </c:pt>
                <c:pt idx="69">
                  <c:v>5.6052530549148785E-2</c:v>
                </c:pt>
                <c:pt idx="70">
                  <c:v>-0.10934995018768628</c:v>
                </c:pt>
                <c:pt idx="71">
                  <c:v>4.5768651995264309E-2</c:v>
                </c:pt>
                <c:pt idx="72">
                  <c:v>8.9787320083247052E-2</c:v>
                </c:pt>
                <c:pt idx="73">
                  <c:v>-0.14948541791797493</c:v>
                </c:pt>
                <c:pt idx="74">
                  <c:v>7.8704445904321546E-2</c:v>
                </c:pt>
                <c:pt idx="75">
                  <c:v>1.9379242265143148E-3</c:v>
                </c:pt>
                <c:pt idx="76">
                  <c:v>-2.7695418327963978E-2</c:v>
                </c:pt>
                <c:pt idx="77">
                  <c:v>5.8132382040368344E-3</c:v>
                </c:pt>
                <c:pt idx="78">
                  <c:v>7.7529797602937274E-3</c:v>
                </c:pt>
                <c:pt idx="79">
                  <c:v>2.2288957529674917E-2</c:v>
                </c:pt>
                <c:pt idx="80">
                  <c:v>-3.814527017562952E-2</c:v>
                </c:pt>
                <c:pt idx="81">
                  <c:v>7.2931388048492349E-2</c:v>
                </c:pt>
                <c:pt idx="82">
                  <c:v>-0.11385481017230872</c:v>
                </c:pt>
                <c:pt idx="83">
                  <c:v>8.652135063481739E-2</c:v>
                </c:pt>
                <c:pt idx="84">
                  <c:v>-4.2804291947805863E-2</c:v>
                </c:pt>
                <c:pt idx="85">
                  <c:v>2.3557954183445577E-3</c:v>
                </c:pt>
                <c:pt idx="86">
                  <c:v>2.7339441891143797E-2</c:v>
                </c:pt>
                <c:pt idx="87">
                  <c:v>-4.5694075710823727E-2</c:v>
                </c:pt>
                <c:pt idx="88">
                  <c:v>4.6669092022710239E-2</c:v>
                </c:pt>
                <c:pt idx="89">
                  <c:v>1.9622601896048683E-2</c:v>
                </c:pt>
                <c:pt idx="90">
                  <c:v>-5.1787497436095266E-2</c:v>
                </c:pt>
                <c:pt idx="91">
                  <c:v>7.3423467673318053E-3</c:v>
                </c:pt>
                <c:pt idx="92">
                  <c:v>2.5802626873460997E-2</c:v>
                </c:pt>
                <c:pt idx="93">
                  <c:v>-5.8070409734398198E-2</c:v>
                </c:pt>
                <c:pt idx="94">
                  <c:v>7.2224687452564079E-2</c:v>
                </c:pt>
                <c:pt idx="95">
                  <c:v>-5.3993235767181014E-2</c:v>
                </c:pt>
                <c:pt idx="96">
                  <c:v>4.7025232944639825E-2</c:v>
                </c:pt>
                <c:pt idx="97">
                  <c:v>-5.0494545683365671E-2</c:v>
                </c:pt>
                <c:pt idx="98">
                  <c:v>4.9460163408410369E-2</c:v>
                </c:pt>
                <c:pt idx="99">
                  <c:v>-3.5611543557758543E-2</c:v>
                </c:pt>
                <c:pt idx="100">
                  <c:v>1.7455155678858969E-2</c:v>
                </c:pt>
                <c:pt idx="101">
                  <c:v>-2.0025819270223016E-3</c:v>
                </c:pt>
                <c:pt idx="102">
                  <c:v>1.3178341363567159E-2</c:v>
                </c:pt>
                <c:pt idx="103">
                  <c:v>-2.1317575592191051E-2</c:v>
                </c:pt>
                <c:pt idx="104">
                  <c:v>-5.013785434434756E-2</c:v>
                </c:pt>
                <c:pt idx="105">
                  <c:v>0.10449327952434237</c:v>
                </c:pt>
                <c:pt idx="106">
                  <c:v>-5.8118498947341522E-2</c:v>
                </c:pt>
              </c:numCache>
            </c:numRef>
          </c:xVal>
          <c:yVal>
            <c:numRef>
              <c:f>'FULL SAMPLE PERIOD'!$B$31:$B$137</c:f>
              <c:numCache>
                <c:formatCode>General</c:formatCode>
                <c:ptCount val="107"/>
                <c:pt idx="0">
                  <c:v>-1.1713042482828204E-2</c:v>
                </c:pt>
                <c:pt idx="1">
                  <c:v>-2.1371459167950652E-3</c:v>
                </c:pt>
                <c:pt idx="2">
                  <c:v>-2.1422848853857061E-3</c:v>
                </c:pt>
                <c:pt idx="3">
                  <c:v>3.3699003625677721E-3</c:v>
                </c:pt>
                <c:pt idx="4">
                  <c:v>6.1990778452823206E-3</c:v>
                </c:pt>
                <c:pt idx="5">
                  <c:v>4.0524727463672749E-5</c:v>
                </c:pt>
                <c:pt idx="6">
                  <c:v>3.0212577682514254E-3</c:v>
                </c:pt>
                <c:pt idx="7">
                  <c:v>3.2435225881796382E-3</c:v>
                </c:pt>
                <c:pt idx="8">
                  <c:v>-5.4598880557257482E-3</c:v>
                </c:pt>
                <c:pt idx="9">
                  <c:v>-1.0832225933365174E-2</c:v>
                </c:pt>
                <c:pt idx="10">
                  <c:v>7.0148421060482347E-3</c:v>
                </c:pt>
                <c:pt idx="11">
                  <c:v>1.0739506040228816E-2</c:v>
                </c:pt>
                <c:pt idx="12">
                  <c:v>-6.0085631802914968E-3</c:v>
                </c:pt>
                <c:pt idx="13">
                  <c:v>-7.6691137777317201E-3</c:v>
                </c:pt>
                <c:pt idx="14">
                  <c:v>4.2647223423463018E-3</c:v>
                </c:pt>
                <c:pt idx="15">
                  <c:v>-5.6870091172422704E-4</c:v>
                </c:pt>
                <c:pt idx="16">
                  <c:v>1.3029494344747919E-3</c:v>
                </c:pt>
                <c:pt idx="17">
                  <c:v>-6.5050869952625228E-3</c:v>
                </c:pt>
                <c:pt idx="18">
                  <c:v>-3.9179687489350936E-3</c:v>
                </c:pt>
                <c:pt idx="19">
                  <c:v>9.3849642771443101E-3</c:v>
                </c:pt>
                <c:pt idx="20">
                  <c:v>-4.4877308618517875E-3</c:v>
                </c:pt>
                <c:pt idx="21">
                  <c:v>-2.7391831967275041E-3</c:v>
                </c:pt>
                <c:pt idx="22">
                  <c:v>1.4191596347217015E-2</c:v>
                </c:pt>
                <c:pt idx="23">
                  <c:v>-3.0853486162305322E-3</c:v>
                </c:pt>
                <c:pt idx="24">
                  <c:v>-4.2943605763804456E-3</c:v>
                </c:pt>
                <c:pt idx="25">
                  <c:v>4.5873252838624697E-3</c:v>
                </c:pt>
                <c:pt idx="26">
                  <c:v>-2.6015443758166733E-3</c:v>
                </c:pt>
                <c:pt idx="27">
                  <c:v>-8.9119001933635686E-3</c:v>
                </c:pt>
                <c:pt idx="28">
                  <c:v>1.652094846509004E-2</c:v>
                </c:pt>
                <c:pt idx="29">
                  <c:v>-7.8498255440824713E-3</c:v>
                </c:pt>
                <c:pt idx="30">
                  <c:v>8.2681469338651697E-4</c:v>
                </c:pt>
                <c:pt idx="31">
                  <c:v>8.8264914120227272E-3</c:v>
                </c:pt>
                <c:pt idx="32">
                  <c:v>-6.1548892793454567E-3</c:v>
                </c:pt>
                <c:pt idx="33">
                  <c:v>-5.3396356066080092E-3</c:v>
                </c:pt>
                <c:pt idx="34">
                  <c:v>-3.8205306031597551E-3</c:v>
                </c:pt>
                <c:pt idx="35">
                  <c:v>7.5426974848087896E-3</c:v>
                </c:pt>
                <c:pt idx="36">
                  <c:v>2.4804073454988678E-3</c:v>
                </c:pt>
                <c:pt idx="37">
                  <c:v>-4.7653782665383372E-3</c:v>
                </c:pt>
                <c:pt idx="38">
                  <c:v>1.3821270970536616E-2</c:v>
                </c:pt>
                <c:pt idx="39">
                  <c:v>-8.6082149750452402E-3</c:v>
                </c:pt>
                <c:pt idx="40">
                  <c:v>-7.6359076709261601E-3</c:v>
                </c:pt>
                <c:pt idx="41">
                  <c:v>-8.6876474197007374E-3</c:v>
                </c:pt>
                <c:pt idx="42">
                  <c:v>-2.2179307533897828E-3</c:v>
                </c:pt>
                <c:pt idx="43">
                  <c:v>1.0664486960043691E-2</c:v>
                </c:pt>
                <c:pt idx="44">
                  <c:v>2.1756354067006783E-3</c:v>
                </c:pt>
                <c:pt idx="45">
                  <c:v>1.0895152550676912E-2</c:v>
                </c:pt>
                <c:pt idx="46">
                  <c:v>1.4362465906804494E-3</c:v>
                </c:pt>
                <c:pt idx="47">
                  <c:v>-2.5573122152669023E-3</c:v>
                </c:pt>
                <c:pt idx="48">
                  <c:v>-8.9660926590569741E-3</c:v>
                </c:pt>
                <c:pt idx="49">
                  <c:v>-1.7553187650396169E-2</c:v>
                </c:pt>
                <c:pt idx="50">
                  <c:v>1.3831704574114499E-2</c:v>
                </c:pt>
                <c:pt idx="51">
                  <c:v>1.2558505374648057E-2</c:v>
                </c:pt>
                <c:pt idx="52">
                  <c:v>-1.2068243110451227E-2</c:v>
                </c:pt>
                <c:pt idx="53">
                  <c:v>-7.9590013965233283E-3</c:v>
                </c:pt>
                <c:pt idx="54">
                  <c:v>7.6378642516656998E-3</c:v>
                </c:pt>
                <c:pt idx="55">
                  <c:v>5.6945609581825884E-3</c:v>
                </c:pt>
                <c:pt idx="56">
                  <c:v>-5.1916865574708447E-3</c:v>
                </c:pt>
                <c:pt idx="57">
                  <c:v>5.3586928744363133E-3</c:v>
                </c:pt>
                <c:pt idx="58">
                  <c:v>-5.3390097446663681E-3</c:v>
                </c:pt>
                <c:pt idx="59">
                  <c:v>1.2098698001599477E-2</c:v>
                </c:pt>
                <c:pt idx="60">
                  <c:v>-7.0025876870025011E-3</c:v>
                </c:pt>
                <c:pt idx="61">
                  <c:v>-4.0882307980195098E-3</c:v>
                </c:pt>
                <c:pt idx="62">
                  <c:v>1.2078816858386188E-2</c:v>
                </c:pt>
                <c:pt idx="63">
                  <c:v>-1.5052010963210643E-2</c:v>
                </c:pt>
                <c:pt idx="64">
                  <c:v>-1.9965030966338569E-3</c:v>
                </c:pt>
                <c:pt idx="65">
                  <c:v>-2.8651728021753461E-3</c:v>
                </c:pt>
                <c:pt idx="66">
                  <c:v>2.2917139369087795E-2</c:v>
                </c:pt>
                <c:pt idx="67">
                  <c:v>7.0662338566872228E-3</c:v>
                </c:pt>
                <c:pt idx="68">
                  <c:v>-1.6642281782225064E-2</c:v>
                </c:pt>
                <c:pt idx="69">
                  <c:v>-1.166689141907081E-2</c:v>
                </c:pt>
                <c:pt idx="70">
                  <c:v>3.4040061661840585E-3</c:v>
                </c:pt>
                <c:pt idx="71">
                  <c:v>7.552661050102558E-3</c:v>
                </c:pt>
                <c:pt idx="72">
                  <c:v>-1.1042158623589229E-2</c:v>
                </c:pt>
                <c:pt idx="73">
                  <c:v>-3.3116068103853421E-3</c:v>
                </c:pt>
                <c:pt idx="74">
                  <c:v>7.6938848702351251E-3</c:v>
                </c:pt>
                <c:pt idx="75">
                  <c:v>8.6832214357925441E-3</c:v>
                </c:pt>
                <c:pt idx="76">
                  <c:v>-5.9933682264103364E-3</c:v>
                </c:pt>
                <c:pt idx="77">
                  <c:v>5.2760480518632821E-3</c:v>
                </c:pt>
                <c:pt idx="78">
                  <c:v>-4.2517228807561879E-3</c:v>
                </c:pt>
                <c:pt idx="79">
                  <c:v>5.6369518510387727E-3</c:v>
                </c:pt>
                <c:pt idx="80">
                  <c:v>-8.6282227956579888E-3</c:v>
                </c:pt>
                <c:pt idx="81">
                  <c:v>-8.7702715229024709E-4</c:v>
                </c:pt>
                <c:pt idx="82">
                  <c:v>2.5074938506566818E-3</c:v>
                </c:pt>
                <c:pt idx="83">
                  <c:v>3.24515335714001E-3</c:v>
                </c:pt>
                <c:pt idx="84">
                  <c:v>-7.3554948930756349E-4</c:v>
                </c:pt>
                <c:pt idx="85">
                  <c:v>5.080333070374362E-3</c:v>
                </c:pt>
                <c:pt idx="86">
                  <c:v>-2.8717539947140441E-3</c:v>
                </c:pt>
                <c:pt idx="87">
                  <c:v>-3.92619953882731E-3</c:v>
                </c:pt>
                <c:pt idx="88">
                  <c:v>-3.7911073619098616E-3</c:v>
                </c:pt>
                <c:pt idx="89">
                  <c:v>-1.3577793699076619E-2</c:v>
                </c:pt>
                <c:pt idx="90">
                  <c:v>-4.6729921242879982E-4</c:v>
                </c:pt>
                <c:pt idx="91">
                  <c:v>6.7528632298751627E-3</c:v>
                </c:pt>
                <c:pt idx="92">
                  <c:v>-3.2991638363679158E-3</c:v>
                </c:pt>
                <c:pt idx="93">
                  <c:v>3.4039313425230349E-3</c:v>
                </c:pt>
                <c:pt idx="94">
                  <c:v>-3.7785741900117674E-3</c:v>
                </c:pt>
                <c:pt idx="95">
                  <c:v>4.2612312949971594E-3</c:v>
                </c:pt>
                <c:pt idx="96">
                  <c:v>1.9992436453811754E-2</c:v>
                </c:pt>
                <c:pt idx="97">
                  <c:v>-7.8855512839439094E-3</c:v>
                </c:pt>
                <c:pt idx="98">
                  <c:v>4.5541329208199886E-3</c:v>
                </c:pt>
                <c:pt idx="99">
                  <c:v>-2.5396313103451017E-3</c:v>
                </c:pt>
                <c:pt idx="100">
                  <c:v>-5.7020565511079076E-4</c:v>
                </c:pt>
                <c:pt idx="101">
                  <c:v>-1.3397453259262307E-3</c:v>
                </c:pt>
                <c:pt idx="102">
                  <c:v>6.7874534577025717E-4</c:v>
                </c:pt>
                <c:pt idx="103">
                  <c:v>-8.3409841540108866E-5</c:v>
                </c:pt>
                <c:pt idx="104">
                  <c:v>1.9957569711944179E-3</c:v>
                </c:pt>
                <c:pt idx="105">
                  <c:v>-1.5616445029779276E-3</c:v>
                </c:pt>
                <c:pt idx="106">
                  <c:v>-5.8516364146427857E-3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D-4921-B112-814732224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35984"/>
        <c:axId val="-178304352"/>
      </c:scatterChart>
      <c:valAx>
        <c:axId val="-17833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04352"/>
        <c:crosses val="autoZero"/>
        <c:crossBetween val="midCat"/>
      </c:valAx>
      <c:valAx>
        <c:axId val="-178304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35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India</a:t>
            </a:r>
            <a:r>
              <a:rPr lang="en-IN" baseline="0"/>
              <a:t> Output Gap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VARIABLES'!$C$4:$C$52</c:f>
              <c:numCache>
                <c:formatCode>0.00</c:formatCode>
                <c:ptCount val="49"/>
                <c:pt idx="0">
                  <c:v>62.039018345370117</c:v>
                </c:pt>
                <c:pt idx="1">
                  <c:v>76.363848611132809</c:v>
                </c:pt>
                <c:pt idx="2">
                  <c:v>25.259199893626953</c:v>
                </c:pt>
                <c:pt idx="3">
                  <c:v>-53.606887072852537</c:v>
                </c:pt>
                <c:pt idx="4">
                  <c:v>-68.998706869666009</c:v>
                </c:pt>
                <c:pt idx="5">
                  <c:v>-50.249497900623048</c:v>
                </c:pt>
                <c:pt idx="6">
                  <c:v>-27.759897099181639</c:v>
                </c:pt>
                <c:pt idx="7">
                  <c:v>-31.179601735448241</c:v>
                </c:pt>
                <c:pt idx="8">
                  <c:v>9.4422297852050789</c:v>
                </c:pt>
                <c:pt idx="9">
                  <c:v>7.5632034908828123</c:v>
                </c:pt>
                <c:pt idx="10">
                  <c:v>34.071186072693358</c:v>
                </c:pt>
                <c:pt idx="11">
                  <c:v>148.58746224543165</c:v>
                </c:pt>
                <c:pt idx="12">
                  <c:v>143.75834453740626</c:v>
                </c:pt>
                <c:pt idx="13">
                  <c:v>177.15485683365429</c:v>
                </c:pt>
                <c:pt idx="14">
                  <c:v>254.41586752553516</c:v>
                </c:pt>
                <c:pt idx="15">
                  <c:v>142.13392594260156</c:v>
                </c:pt>
                <c:pt idx="16">
                  <c:v>143.96643176880664</c:v>
                </c:pt>
                <c:pt idx="17">
                  <c:v>17.050977394804686</c:v>
                </c:pt>
                <c:pt idx="18">
                  <c:v>-64.258519202873046</c:v>
                </c:pt>
                <c:pt idx="19">
                  <c:v>3.6817035900410158</c:v>
                </c:pt>
                <c:pt idx="20">
                  <c:v>-15.158714877082032</c:v>
                </c:pt>
                <c:pt idx="21">
                  <c:v>70.703278122750007</c:v>
                </c:pt>
                <c:pt idx="22">
                  <c:v>-1.3643386756640625</c:v>
                </c:pt>
                <c:pt idx="23">
                  <c:v>-99.479179108750003</c:v>
                </c:pt>
                <c:pt idx="24">
                  <c:v>-208.38712101676563</c:v>
                </c:pt>
                <c:pt idx="25">
                  <c:v>-380.92840110602344</c:v>
                </c:pt>
                <c:pt idx="26">
                  <c:v>-328.91771943060741</c:v>
                </c:pt>
                <c:pt idx="27">
                  <c:v>-249.86274203610546</c:v>
                </c:pt>
                <c:pt idx="28">
                  <c:v>-162.10244088995702</c:v>
                </c:pt>
                <c:pt idx="29">
                  <c:v>-0.60583538654296876</c:v>
                </c:pt>
                <c:pt idx="30">
                  <c:v>-184.73949469767189</c:v>
                </c:pt>
                <c:pt idx="31">
                  <c:v>-136.20973691834374</c:v>
                </c:pt>
                <c:pt idx="32">
                  <c:v>-87.267141599878912</c:v>
                </c:pt>
                <c:pt idx="33">
                  <c:v>-97.621806194509759</c:v>
                </c:pt>
                <c:pt idx="34">
                  <c:v>-135.00005306067578</c:v>
                </c:pt>
                <c:pt idx="35">
                  <c:v>8.8013259718554693</c:v>
                </c:pt>
                <c:pt idx="36">
                  <c:v>-80.10286574101562</c:v>
                </c:pt>
                <c:pt idx="37">
                  <c:v>-17.618945055525391</c:v>
                </c:pt>
                <c:pt idx="38">
                  <c:v>44.804046958083987</c:v>
                </c:pt>
                <c:pt idx="39">
                  <c:v>-42.326659614478515</c:v>
                </c:pt>
                <c:pt idx="40">
                  <c:v>140.60595440634961</c:v>
                </c:pt>
                <c:pt idx="41">
                  <c:v>96.465894452287102</c:v>
                </c:pt>
                <c:pt idx="42">
                  <c:v>218.88655718945117</c:v>
                </c:pt>
                <c:pt idx="43">
                  <c:v>307.57310502402146</c:v>
                </c:pt>
                <c:pt idx="44">
                  <c:v>286.97992089643947</c:v>
                </c:pt>
                <c:pt idx="45">
                  <c:v>528.78999947560544</c:v>
                </c:pt>
                <c:pt idx="46">
                  <c:v>317.40925296254687</c:v>
                </c:pt>
                <c:pt idx="47">
                  <c:v>178.73868258214452</c:v>
                </c:pt>
                <c:pt idx="48">
                  <c:v>8.8731767281523446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C-4903-AA99-88A709FD0CCB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VARIABLES'!$C$4:$C$52</c:f>
              <c:numCache>
                <c:formatCode>0.00</c:formatCode>
                <c:ptCount val="49"/>
                <c:pt idx="0">
                  <c:v>62.039018345370117</c:v>
                </c:pt>
                <c:pt idx="1">
                  <c:v>76.363848611132809</c:v>
                </c:pt>
                <c:pt idx="2">
                  <c:v>25.259199893626953</c:v>
                </c:pt>
                <c:pt idx="3">
                  <c:v>-53.606887072852537</c:v>
                </c:pt>
                <c:pt idx="4">
                  <c:v>-68.998706869666009</c:v>
                </c:pt>
                <c:pt idx="5">
                  <c:v>-50.249497900623048</c:v>
                </c:pt>
                <c:pt idx="6">
                  <c:v>-27.759897099181639</c:v>
                </c:pt>
                <c:pt idx="7">
                  <c:v>-31.179601735448241</c:v>
                </c:pt>
                <c:pt idx="8">
                  <c:v>9.4422297852050789</c:v>
                </c:pt>
                <c:pt idx="9">
                  <c:v>7.5632034908828123</c:v>
                </c:pt>
                <c:pt idx="10">
                  <c:v>34.071186072693358</c:v>
                </c:pt>
                <c:pt idx="11">
                  <c:v>148.58746224543165</c:v>
                </c:pt>
                <c:pt idx="12">
                  <c:v>143.75834453740626</c:v>
                </c:pt>
                <c:pt idx="13">
                  <c:v>177.15485683365429</c:v>
                </c:pt>
                <c:pt idx="14">
                  <c:v>254.41586752553516</c:v>
                </c:pt>
                <c:pt idx="15">
                  <c:v>142.13392594260156</c:v>
                </c:pt>
                <c:pt idx="16">
                  <c:v>143.96643176880664</c:v>
                </c:pt>
                <c:pt idx="17">
                  <c:v>17.050977394804686</c:v>
                </c:pt>
                <c:pt idx="18">
                  <c:v>-64.258519202873046</c:v>
                </c:pt>
                <c:pt idx="19">
                  <c:v>3.6817035900410158</c:v>
                </c:pt>
                <c:pt idx="20">
                  <c:v>-15.158714877082032</c:v>
                </c:pt>
                <c:pt idx="21">
                  <c:v>70.703278122750007</c:v>
                </c:pt>
                <c:pt idx="22">
                  <c:v>-1.3643386756640625</c:v>
                </c:pt>
                <c:pt idx="23">
                  <c:v>-99.479179108750003</c:v>
                </c:pt>
                <c:pt idx="24">
                  <c:v>-208.38712101676563</c:v>
                </c:pt>
                <c:pt idx="25">
                  <c:v>-380.92840110602344</c:v>
                </c:pt>
                <c:pt idx="26">
                  <c:v>-328.91771943060741</c:v>
                </c:pt>
                <c:pt idx="27">
                  <c:v>-249.86274203610546</c:v>
                </c:pt>
                <c:pt idx="28">
                  <c:v>-162.10244088995702</c:v>
                </c:pt>
                <c:pt idx="29">
                  <c:v>-0.60583538654296876</c:v>
                </c:pt>
                <c:pt idx="30">
                  <c:v>-184.73949469767189</c:v>
                </c:pt>
                <c:pt idx="31">
                  <c:v>-136.20973691834374</c:v>
                </c:pt>
                <c:pt idx="32">
                  <c:v>-87.267141599878912</c:v>
                </c:pt>
                <c:pt idx="33">
                  <c:v>-97.621806194509759</c:v>
                </c:pt>
                <c:pt idx="34">
                  <c:v>-135.00005306067578</c:v>
                </c:pt>
                <c:pt idx="35">
                  <c:v>8.8013259718554693</c:v>
                </c:pt>
                <c:pt idx="36">
                  <c:v>-80.10286574101562</c:v>
                </c:pt>
                <c:pt idx="37">
                  <c:v>-17.618945055525391</c:v>
                </c:pt>
                <c:pt idx="38">
                  <c:v>44.804046958083987</c:v>
                </c:pt>
                <c:pt idx="39">
                  <c:v>-42.326659614478515</c:v>
                </c:pt>
                <c:pt idx="40">
                  <c:v>140.60595440634961</c:v>
                </c:pt>
                <c:pt idx="41">
                  <c:v>96.465894452287102</c:v>
                </c:pt>
                <c:pt idx="42">
                  <c:v>218.88655718945117</c:v>
                </c:pt>
                <c:pt idx="43">
                  <c:v>307.57310502402146</c:v>
                </c:pt>
                <c:pt idx="44">
                  <c:v>286.97992089643947</c:v>
                </c:pt>
                <c:pt idx="45">
                  <c:v>528.78999947560544</c:v>
                </c:pt>
                <c:pt idx="46">
                  <c:v>317.40925296254687</c:v>
                </c:pt>
                <c:pt idx="47">
                  <c:v>178.73868258214452</c:v>
                </c:pt>
                <c:pt idx="48">
                  <c:v>8.8731767281523446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C-4903-AA99-88A709FD0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04992"/>
        <c:axId val="-141589296"/>
      </c:scatterChart>
      <c:valAx>
        <c:axId val="-14240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134.904666817458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141589296"/>
        <c:crosses val="autoZero"/>
        <c:crossBetween val="midCat"/>
      </c:valAx>
      <c:valAx>
        <c:axId val="-141589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404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Global</a:t>
            </a:r>
            <a:r>
              <a:rPr lang="en-IN" baseline="0"/>
              <a:t> Output Gap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VARIABLES'!$D$4:$D$52</c:f>
              <c:numCache>
                <c:formatCode>General</c:formatCode>
                <c:ptCount val="49"/>
                <c:pt idx="0">
                  <c:v>2913.2999570432075</c:v>
                </c:pt>
                <c:pt idx="1">
                  <c:v>776.13764676573919</c:v>
                </c:pt>
                <c:pt idx="2">
                  <c:v>-823.35791292094291</c:v>
                </c:pt>
                <c:pt idx="3">
                  <c:v>-1192.1493389872558</c:v>
                </c:pt>
                <c:pt idx="4">
                  <c:v>1276.2533502919669</c:v>
                </c:pt>
                <c:pt idx="5">
                  <c:v>-1245.8217700212426</c:v>
                </c:pt>
                <c:pt idx="6">
                  <c:v>-3349.581283208785</c:v>
                </c:pt>
                <c:pt idx="7">
                  <c:v>3316.3878660536993</c:v>
                </c:pt>
                <c:pt idx="8">
                  <c:v>-1059.6297786074192</c:v>
                </c:pt>
                <c:pt idx="9">
                  <c:v>3152.1605840179418</c:v>
                </c:pt>
                <c:pt idx="10">
                  <c:v>-1924.4409762484993</c:v>
                </c:pt>
                <c:pt idx="11">
                  <c:v>-725.04248995003582</c:v>
                </c:pt>
                <c:pt idx="12">
                  <c:v>824.39278798019586</c:v>
                </c:pt>
                <c:pt idx="13">
                  <c:v>-6841.4662458347211</c:v>
                </c:pt>
                <c:pt idx="14">
                  <c:v>-5216.0679402641917</c:v>
                </c:pt>
                <c:pt idx="15">
                  <c:v>-7737.9137277739746</c:v>
                </c:pt>
                <c:pt idx="16">
                  <c:v>-8519.1679983671638</c:v>
                </c:pt>
                <c:pt idx="17">
                  <c:v>-808.68194596699504</c:v>
                </c:pt>
                <c:pt idx="18">
                  <c:v>-3282.7492844977169</c:v>
                </c:pt>
                <c:pt idx="19">
                  <c:v>6635.7406983326509</c:v>
                </c:pt>
                <c:pt idx="20">
                  <c:v>-3003.3185668811002</c:v>
                </c:pt>
                <c:pt idx="21">
                  <c:v>8524.4590125193608</c:v>
                </c:pt>
                <c:pt idx="22">
                  <c:v>6427.9866032966638</c:v>
                </c:pt>
                <c:pt idx="23">
                  <c:v>5258.8595853306178</c:v>
                </c:pt>
                <c:pt idx="24">
                  <c:v>358.15584687396768</c:v>
                </c:pt>
                <c:pt idx="25">
                  <c:v>-3606.2935110613762</c:v>
                </c:pt>
                <c:pt idx="26">
                  <c:v>10009.638765132204</c:v>
                </c:pt>
                <c:pt idx="27">
                  <c:v>7901.6938625067305</c:v>
                </c:pt>
                <c:pt idx="28">
                  <c:v>16729.626943886029</c:v>
                </c:pt>
                <c:pt idx="29">
                  <c:v>6331.9646134298528</c:v>
                </c:pt>
                <c:pt idx="30">
                  <c:v>-5263.0525415419761</c:v>
                </c:pt>
                <c:pt idx="31">
                  <c:v>-924.29141159302344</c:v>
                </c:pt>
                <c:pt idx="32">
                  <c:v>-6772.5104794483996</c:v>
                </c:pt>
                <c:pt idx="33">
                  <c:v>-2044.0765457009638</c:v>
                </c:pt>
                <c:pt idx="34">
                  <c:v>-2938.6295918939177</c:v>
                </c:pt>
                <c:pt idx="35">
                  <c:v>-4319.7380517294005</c:v>
                </c:pt>
                <c:pt idx="36">
                  <c:v>-3733.2747154146145</c:v>
                </c:pt>
                <c:pt idx="37">
                  <c:v>4817.6874631255687</c:v>
                </c:pt>
                <c:pt idx="38">
                  <c:v>-3023.8711733365926</c:v>
                </c:pt>
                <c:pt idx="39">
                  <c:v>-3495.3113366932903</c:v>
                </c:pt>
                <c:pt idx="40">
                  <c:v>-6722.425819353386</c:v>
                </c:pt>
                <c:pt idx="41">
                  <c:v>-3066.5748441403048</c:v>
                </c:pt>
                <c:pt idx="42">
                  <c:v>-5886.988117740384</c:v>
                </c:pt>
                <c:pt idx="43">
                  <c:v>-1648.8547375623657</c:v>
                </c:pt>
                <c:pt idx="44">
                  <c:v>3340.8695665585929</c:v>
                </c:pt>
                <c:pt idx="45">
                  <c:v>6599.5555989983077</c:v>
                </c:pt>
                <c:pt idx="46">
                  <c:v>-1605.6228793464979</c:v>
                </c:pt>
                <c:pt idx="47">
                  <c:v>-2484.1368298284815</c:v>
                </c:pt>
                <c:pt idx="48">
                  <c:v>2117.9663004992926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9-4C40-A8D7-EB9966E53D8A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VARIABLES'!$D$4:$D$52</c:f>
              <c:numCache>
                <c:formatCode>General</c:formatCode>
                <c:ptCount val="49"/>
                <c:pt idx="0">
                  <c:v>2913.2999570432075</c:v>
                </c:pt>
                <c:pt idx="1">
                  <c:v>776.13764676573919</c:v>
                </c:pt>
                <c:pt idx="2">
                  <c:v>-823.35791292094291</c:v>
                </c:pt>
                <c:pt idx="3">
                  <c:v>-1192.1493389872558</c:v>
                </c:pt>
                <c:pt idx="4">
                  <c:v>1276.2533502919669</c:v>
                </c:pt>
                <c:pt idx="5">
                  <c:v>-1245.8217700212426</c:v>
                </c:pt>
                <c:pt idx="6">
                  <c:v>-3349.581283208785</c:v>
                </c:pt>
                <c:pt idx="7">
                  <c:v>3316.3878660536993</c:v>
                </c:pt>
                <c:pt idx="8">
                  <c:v>-1059.6297786074192</c:v>
                </c:pt>
                <c:pt idx="9">
                  <c:v>3152.1605840179418</c:v>
                </c:pt>
                <c:pt idx="10">
                  <c:v>-1924.4409762484993</c:v>
                </c:pt>
                <c:pt idx="11">
                  <c:v>-725.04248995003582</c:v>
                </c:pt>
                <c:pt idx="12">
                  <c:v>824.39278798019586</c:v>
                </c:pt>
                <c:pt idx="13">
                  <c:v>-6841.4662458347211</c:v>
                </c:pt>
                <c:pt idx="14">
                  <c:v>-5216.0679402641917</c:v>
                </c:pt>
                <c:pt idx="15">
                  <c:v>-7737.9137277739746</c:v>
                </c:pt>
                <c:pt idx="16">
                  <c:v>-8519.1679983671638</c:v>
                </c:pt>
                <c:pt idx="17">
                  <c:v>-808.68194596699504</c:v>
                </c:pt>
                <c:pt idx="18">
                  <c:v>-3282.7492844977169</c:v>
                </c:pt>
                <c:pt idx="19">
                  <c:v>6635.7406983326509</c:v>
                </c:pt>
                <c:pt idx="20">
                  <c:v>-3003.3185668811002</c:v>
                </c:pt>
                <c:pt idx="21">
                  <c:v>8524.4590125193608</c:v>
                </c:pt>
                <c:pt idx="22">
                  <c:v>6427.9866032966638</c:v>
                </c:pt>
                <c:pt idx="23">
                  <c:v>5258.8595853306178</c:v>
                </c:pt>
                <c:pt idx="24">
                  <c:v>358.15584687396768</c:v>
                </c:pt>
                <c:pt idx="25">
                  <c:v>-3606.2935110613762</c:v>
                </c:pt>
                <c:pt idx="26">
                  <c:v>10009.638765132204</c:v>
                </c:pt>
                <c:pt idx="27">
                  <c:v>7901.6938625067305</c:v>
                </c:pt>
                <c:pt idx="28">
                  <c:v>16729.626943886029</c:v>
                </c:pt>
                <c:pt idx="29">
                  <c:v>6331.9646134298528</c:v>
                </c:pt>
                <c:pt idx="30">
                  <c:v>-5263.0525415419761</c:v>
                </c:pt>
                <c:pt idx="31">
                  <c:v>-924.29141159302344</c:v>
                </c:pt>
                <c:pt idx="32">
                  <c:v>-6772.5104794483996</c:v>
                </c:pt>
                <c:pt idx="33">
                  <c:v>-2044.0765457009638</c:v>
                </c:pt>
                <c:pt idx="34">
                  <c:v>-2938.6295918939177</c:v>
                </c:pt>
                <c:pt idx="35">
                  <c:v>-4319.7380517294005</c:v>
                </c:pt>
                <c:pt idx="36">
                  <c:v>-3733.2747154146145</c:v>
                </c:pt>
                <c:pt idx="37">
                  <c:v>4817.6874631255687</c:v>
                </c:pt>
                <c:pt idx="38">
                  <c:v>-3023.8711733365926</c:v>
                </c:pt>
                <c:pt idx="39">
                  <c:v>-3495.3113366932903</c:v>
                </c:pt>
                <c:pt idx="40">
                  <c:v>-6722.425819353386</c:v>
                </c:pt>
                <c:pt idx="41">
                  <c:v>-3066.5748441403048</c:v>
                </c:pt>
                <c:pt idx="42">
                  <c:v>-5886.988117740384</c:v>
                </c:pt>
                <c:pt idx="43">
                  <c:v>-1648.8547375623657</c:v>
                </c:pt>
                <c:pt idx="44">
                  <c:v>3340.8695665585929</c:v>
                </c:pt>
                <c:pt idx="45">
                  <c:v>6599.5555989983077</c:v>
                </c:pt>
                <c:pt idx="46">
                  <c:v>-1605.6228793464979</c:v>
                </c:pt>
                <c:pt idx="47">
                  <c:v>-2484.1368298284815</c:v>
                </c:pt>
                <c:pt idx="48">
                  <c:v>2117.9663004992926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99-4C40-A8D7-EB9966E53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398464"/>
        <c:axId val="-142401184"/>
      </c:scatterChart>
      <c:valAx>
        <c:axId val="-14239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2093.94954885264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401184"/>
        <c:crosses val="autoZero"/>
        <c:crossBetween val="midCat"/>
      </c:valAx>
      <c:valAx>
        <c:axId val="-142401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398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Expected</a:t>
            </a:r>
            <a:r>
              <a:rPr lang="en-IN" baseline="0"/>
              <a:t> Inflation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VARIABLES'!$E$4:$E$52</c:f>
              <c:numCache>
                <c:formatCode>General</c:formatCode>
                <c:ptCount val="49"/>
                <c:pt idx="0">
                  <c:v>1.8303983691551902</c:v>
                </c:pt>
                <c:pt idx="1">
                  <c:v>1.1837055258076572</c:v>
                </c:pt>
                <c:pt idx="2">
                  <c:v>0.99219086016507307</c:v>
                </c:pt>
                <c:pt idx="3">
                  <c:v>-0.78753098577112191</c:v>
                </c:pt>
                <c:pt idx="4">
                  <c:v>1.0217247442358866</c:v>
                </c:pt>
                <c:pt idx="5">
                  <c:v>0.51635191979531414</c:v>
                </c:pt>
                <c:pt idx="6">
                  <c:v>0.34792024615222172</c:v>
                </c:pt>
                <c:pt idx="7">
                  <c:v>-0.80563285552325314</c:v>
                </c:pt>
                <c:pt idx="8">
                  <c:v>1.0174487272939738</c:v>
                </c:pt>
                <c:pt idx="9">
                  <c:v>0.5131242735772783</c:v>
                </c:pt>
                <c:pt idx="10">
                  <c:v>0.34503288871346927</c:v>
                </c:pt>
                <c:pt idx="11">
                  <c:v>-0.55959348492807637</c:v>
                </c:pt>
                <c:pt idx="12">
                  <c:v>1.0315520439593047</c:v>
                </c:pt>
                <c:pt idx="13">
                  <c:v>0.52378654170373973</c:v>
                </c:pt>
                <c:pt idx="14">
                  <c:v>0.35458580510150894</c:v>
                </c:pt>
                <c:pt idx="15">
                  <c:v>-0.91326710862300942</c:v>
                </c:pt>
                <c:pt idx="16">
                  <c:v>1.0114754553923095</c:v>
                </c:pt>
                <c:pt idx="17">
                  <c:v>0.50862295839524996</c:v>
                </c:pt>
                <c:pt idx="18">
                  <c:v>0.34101273323657733</c:v>
                </c:pt>
                <c:pt idx="19">
                  <c:v>-0.7885086175313667</c:v>
                </c:pt>
                <c:pt idx="20">
                  <c:v>1.0098762245785458</c:v>
                </c:pt>
                <c:pt idx="21">
                  <c:v>0.50741930099841137</c:v>
                </c:pt>
                <c:pt idx="22">
                  <c:v>0.33993905188234597</c:v>
                </c:pt>
                <c:pt idx="23">
                  <c:v>-0.76761552086225349</c:v>
                </c:pt>
                <c:pt idx="24">
                  <c:v>1.0093172233065548</c:v>
                </c:pt>
                <c:pt idx="25">
                  <c:v>0.50699871849344147</c:v>
                </c:pt>
                <c:pt idx="26">
                  <c:v>0.33956401720192986</c:v>
                </c:pt>
                <c:pt idx="27">
                  <c:v>-0.72021016407960625</c:v>
                </c:pt>
                <c:pt idx="28">
                  <c:v>1.0105740972689565</c:v>
                </c:pt>
                <c:pt idx="29">
                  <c:v>0.50794447588783442</c:v>
                </c:pt>
                <c:pt idx="30">
                  <c:v>0.34040744761564645</c:v>
                </c:pt>
                <c:pt idx="31">
                  <c:v>-0.78167428995630384</c:v>
                </c:pt>
                <c:pt idx="32">
                  <c:v>1.0093818924119891</c:v>
                </c:pt>
                <c:pt idx="33">
                  <c:v>0.50704737042605008</c:v>
                </c:pt>
                <c:pt idx="34">
                  <c:v>0.33960739678572982</c:v>
                </c:pt>
                <c:pt idx="35">
                  <c:v>-0.75595666715355803</c:v>
                </c:pt>
                <c:pt idx="36">
                  <c:v>1.0092880452047894</c:v>
                </c:pt>
                <c:pt idx="37">
                  <c:v>0.50697676752937548</c:v>
                </c:pt>
                <c:pt idx="38">
                  <c:v>0.33954444533531336</c:v>
                </c:pt>
                <c:pt idx="39">
                  <c:v>-0.72259237458383896</c:v>
                </c:pt>
                <c:pt idx="40">
                  <c:v>1.0104507774722977</c:v>
                </c:pt>
                <c:pt idx="41">
                  <c:v>0.50785166447998353</c:v>
                </c:pt>
                <c:pt idx="42">
                  <c:v>0.34032466276540374</c:v>
                </c:pt>
                <c:pt idx="43">
                  <c:v>-0.66590915411172502</c:v>
                </c:pt>
                <c:pt idx="44">
                  <c:v>1.0141864995889516</c:v>
                </c:pt>
                <c:pt idx="45">
                  <c:v>0.51066485459931821</c:v>
                </c:pt>
                <c:pt idx="46">
                  <c:v>0.34283540771625809</c:v>
                </c:pt>
                <c:pt idx="47">
                  <c:v>-0.73147489302194924</c:v>
                </c:pt>
                <c:pt idx="48">
                  <c:v>1.015565057825969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7-4465-87A1-6CE34D7B8030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VARIABLES'!$E$4:$E$52</c:f>
              <c:numCache>
                <c:formatCode>General</c:formatCode>
                <c:ptCount val="49"/>
                <c:pt idx="0">
                  <c:v>1.8303983691551902</c:v>
                </c:pt>
                <c:pt idx="1">
                  <c:v>1.1837055258076572</c:v>
                </c:pt>
                <c:pt idx="2">
                  <c:v>0.99219086016507307</c:v>
                </c:pt>
                <c:pt idx="3">
                  <c:v>-0.78753098577112191</c:v>
                </c:pt>
                <c:pt idx="4">
                  <c:v>1.0217247442358866</c:v>
                </c:pt>
                <c:pt idx="5">
                  <c:v>0.51635191979531414</c:v>
                </c:pt>
                <c:pt idx="6">
                  <c:v>0.34792024615222172</c:v>
                </c:pt>
                <c:pt idx="7">
                  <c:v>-0.80563285552325314</c:v>
                </c:pt>
                <c:pt idx="8">
                  <c:v>1.0174487272939738</c:v>
                </c:pt>
                <c:pt idx="9">
                  <c:v>0.5131242735772783</c:v>
                </c:pt>
                <c:pt idx="10">
                  <c:v>0.34503288871346927</c:v>
                </c:pt>
                <c:pt idx="11">
                  <c:v>-0.55959348492807637</c:v>
                </c:pt>
                <c:pt idx="12">
                  <c:v>1.0315520439593047</c:v>
                </c:pt>
                <c:pt idx="13">
                  <c:v>0.52378654170373973</c:v>
                </c:pt>
                <c:pt idx="14">
                  <c:v>0.35458580510150894</c:v>
                </c:pt>
                <c:pt idx="15">
                  <c:v>-0.91326710862300942</c:v>
                </c:pt>
                <c:pt idx="16">
                  <c:v>1.0114754553923095</c:v>
                </c:pt>
                <c:pt idx="17">
                  <c:v>0.50862295839524996</c:v>
                </c:pt>
                <c:pt idx="18">
                  <c:v>0.34101273323657733</c:v>
                </c:pt>
                <c:pt idx="19">
                  <c:v>-0.7885086175313667</c:v>
                </c:pt>
                <c:pt idx="20">
                  <c:v>1.0098762245785458</c:v>
                </c:pt>
                <c:pt idx="21">
                  <c:v>0.50741930099841137</c:v>
                </c:pt>
                <c:pt idx="22">
                  <c:v>0.33993905188234597</c:v>
                </c:pt>
                <c:pt idx="23">
                  <c:v>-0.76761552086225349</c:v>
                </c:pt>
                <c:pt idx="24">
                  <c:v>1.0093172233065548</c:v>
                </c:pt>
                <c:pt idx="25">
                  <c:v>0.50699871849344147</c:v>
                </c:pt>
                <c:pt idx="26">
                  <c:v>0.33956401720192986</c:v>
                </c:pt>
                <c:pt idx="27">
                  <c:v>-0.72021016407960625</c:v>
                </c:pt>
                <c:pt idx="28">
                  <c:v>1.0105740972689565</c:v>
                </c:pt>
                <c:pt idx="29">
                  <c:v>0.50794447588783442</c:v>
                </c:pt>
                <c:pt idx="30">
                  <c:v>0.34040744761564645</c:v>
                </c:pt>
                <c:pt idx="31">
                  <c:v>-0.78167428995630384</c:v>
                </c:pt>
                <c:pt idx="32">
                  <c:v>1.0093818924119891</c:v>
                </c:pt>
                <c:pt idx="33">
                  <c:v>0.50704737042605008</c:v>
                </c:pt>
                <c:pt idx="34">
                  <c:v>0.33960739678572982</c:v>
                </c:pt>
                <c:pt idx="35">
                  <c:v>-0.75595666715355803</c:v>
                </c:pt>
                <c:pt idx="36">
                  <c:v>1.0092880452047894</c:v>
                </c:pt>
                <c:pt idx="37">
                  <c:v>0.50697676752937548</c:v>
                </c:pt>
                <c:pt idx="38">
                  <c:v>0.33954444533531336</c:v>
                </c:pt>
                <c:pt idx="39">
                  <c:v>-0.72259237458383896</c:v>
                </c:pt>
                <c:pt idx="40">
                  <c:v>1.0104507774722977</c:v>
                </c:pt>
                <c:pt idx="41">
                  <c:v>0.50785166447998353</c:v>
                </c:pt>
                <c:pt idx="42">
                  <c:v>0.34032466276540374</c:v>
                </c:pt>
                <c:pt idx="43">
                  <c:v>-0.66590915411172502</c:v>
                </c:pt>
                <c:pt idx="44">
                  <c:v>1.0141864995889516</c:v>
                </c:pt>
                <c:pt idx="45">
                  <c:v>0.51066485459931821</c:v>
                </c:pt>
                <c:pt idx="46">
                  <c:v>0.34283540771625809</c:v>
                </c:pt>
                <c:pt idx="47">
                  <c:v>-0.73147489302194924</c:v>
                </c:pt>
                <c:pt idx="48">
                  <c:v>1.015565057825969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57-4465-87A1-6CE34D7B8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01728"/>
        <c:axId val="-142400640"/>
      </c:scatterChart>
      <c:valAx>
        <c:axId val="-14240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400640"/>
        <c:crosses val="autoZero"/>
        <c:crossBetween val="midCat"/>
      </c:valAx>
      <c:valAx>
        <c:axId val="-14240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40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Crude</a:t>
            </a:r>
            <a:r>
              <a:rPr lang="en-IN" baseline="0"/>
              <a:t> Oil Prices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VARIABLES'!$F$4:$F$52</c:f>
              <c:numCache>
                <c:formatCode>General</c:formatCode>
                <c:ptCount val="49"/>
                <c:pt idx="0">
                  <c:v>-6.5572727406102288E-2</c:v>
                </c:pt>
                <c:pt idx="1">
                  <c:v>6.5168861776267004E-2</c:v>
                </c:pt>
                <c:pt idx="2">
                  <c:v>-0.17448168244512249</c:v>
                </c:pt>
                <c:pt idx="3">
                  <c:v>-5.6136197976245944E-2</c:v>
                </c:pt>
                <c:pt idx="4">
                  <c:v>0.12905230763940059</c:v>
                </c:pt>
                <c:pt idx="5">
                  <c:v>1.2931921371255477E-2</c:v>
                </c:pt>
                <c:pt idx="6">
                  <c:v>-0.23006984797749633</c:v>
                </c:pt>
                <c:pt idx="7">
                  <c:v>0.13981649516690697</c:v>
                </c:pt>
                <c:pt idx="8">
                  <c:v>4.7168638883771742E-2</c:v>
                </c:pt>
                <c:pt idx="9">
                  <c:v>-5.9367254263746332E-2</c:v>
                </c:pt>
                <c:pt idx="10">
                  <c:v>0.11170227347262618</c:v>
                </c:pt>
                <c:pt idx="11">
                  <c:v>0.28680214683798827</c:v>
                </c:pt>
                <c:pt idx="12">
                  <c:v>-9.5071174314806384E-2</c:v>
                </c:pt>
                <c:pt idx="13">
                  <c:v>-8.5444074187389918E-2</c:v>
                </c:pt>
                <c:pt idx="14">
                  <c:v>3.7097752351082119E-2</c:v>
                </c:pt>
                <c:pt idx="15">
                  <c:v>-0.16016235163597889</c:v>
                </c:pt>
                <c:pt idx="16">
                  <c:v>9.4909054723197606E-2</c:v>
                </c:pt>
                <c:pt idx="17">
                  <c:v>-8.2883266142965567E-2</c:v>
                </c:pt>
                <c:pt idx="18">
                  <c:v>-0.11560362097850357</c:v>
                </c:pt>
                <c:pt idx="19">
                  <c:v>7.16947479776575E-2</c:v>
                </c:pt>
                <c:pt idx="20">
                  <c:v>-1.4424512645356463E-2</c:v>
                </c:pt>
                <c:pt idx="21">
                  <c:v>-0.21809500661571452</c:v>
                </c:pt>
                <c:pt idx="22">
                  <c:v>0.32267081391671038</c:v>
                </c:pt>
                <c:pt idx="23">
                  <c:v>0.13781354885472816</c:v>
                </c:pt>
                <c:pt idx="24">
                  <c:v>-0.11977772303367722</c:v>
                </c:pt>
                <c:pt idx="25">
                  <c:v>-8.0802517516867678E-2</c:v>
                </c:pt>
                <c:pt idx="26">
                  <c:v>0.19658002352483497</c:v>
                </c:pt>
                <c:pt idx="27">
                  <c:v>-0.35259553961373136</c:v>
                </c:pt>
                <c:pt idx="28">
                  <c:v>0.20104825234973758</c:v>
                </c:pt>
                <c:pt idx="29">
                  <c:v>-7.9097263208796273E-3</c:v>
                </c:pt>
                <c:pt idx="30">
                  <c:v>9.0742903484069493E-2</c:v>
                </c:pt>
                <c:pt idx="31">
                  <c:v>-3.8978863331528127E-2</c:v>
                </c:pt>
                <c:pt idx="32">
                  <c:v>5.1191620876666066E-2</c:v>
                </c:pt>
                <c:pt idx="33">
                  <c:v>-3.8203029228252985E-2</c:v>
                </c:pt>
                <c:pt idx="34">
                  <c:v>-6.7997349458620571E-2</c:v>
                </c:pt>
                <c:pt idx="35">
                  <c:v>3.6400642374406919E-2</c:v>
                </c:pt>
                <c:pt idx="36">
                  <c:v>0.10832444525604351</c:v>
                </c:pt>
                <c:pt idx="37">
                  <c:v>-0.22279837112189199</c:v>
                </c:pt>
                <c:pt idx="38">
                  <c:v>0.10322612271784747</c:v>
                </c:pt>
                <c:pt idx="39">
                  <c:v>5.3693539432666387E-2</c:v>
                </c:pt>
                <c:pt idx="40">
                  <c:v>-0.10864541068361347</c:v>
                </c:pt>
                <c:pt idx="41">
                  <c:v>-0.15768014783747641</c:v>
                </c:pt>
                <c:pt idx="42">
                  <c:v>0.12569266751053437</c:v>
                </c:pt>
                <c:pt idx="43">
                  <c:v>0.14446077062025933</c:v>
                </c:pt>
                <c:pt idx="44">
                  <c:v>3.8963288183358633E-2</c:v>
                </c:pt>
                <c:pt idx="45">
                  <c:v>3.4870107224662023E-2</c:v>
                </c:pt>
                <c:pt idx="46">
                  <c:v>-0.10979575864969102</c:v>
                </c:pt>
                <c:pt idx="47">
                  <c:v>0.16021326823555745</c:v>
                </c:pt>
                <c:pt idx="48">
                  <c:v>-0.28493709957373725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5-4509-A8C8-EC5CABEC2798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VARIABLES'!$F$4:$F$52</c:f>
              <c:numCache>
                <c:formatCode>General</c:formatCode>
                <c:ptCount val="49"/>
                <c:pt idx="0">
                  <c:v>-6.5572727406102288E-2</c:v>
                </c:pt>
                <c:pt idx="1">
                  <c:v>6.5168861776267004E-2</c:v>
                </c:pt>
                <c:pt idx="2">
                  <c:v>-0.17448168244512249</c:v>
                </c:pt>
                <c:pt idx="3">
                  <c:v>-5.6136197976245944E-2</c:v>
                </c:pt>
                <c:pt idx="4">
                  <c:v>0.12905230763940059</c:v>
                </c:pt>
                <c:pt idx="5">
                  <c:v>1.2931921371255477E-2</c:v>
                </c:pt>
                <c:pt idx="6">
                  <c:v>-0.23006984797749633</c:v>
                </c:pt>
                <c:pt idx="7">
                  <c:v>0.13981649516690697</c:v>
                </c:pt>
                <c:pt idx="8">
                  <c:v>4.7168638883771742E-2</c:v>
                </c:pt>
                <c:pt idx="9">
                  <c:v>-5.9367254263746332E-2</c:v>
                </c:pt>
                <c:pt idx="10">
                  <c:v>0.11170227347262618</c:v>
                </c:pt>
                <c:pt idx="11">
                  <c:v>0.28680214683798827</c:v>
                </c:pt>
                <c:pt idx="12">
                  <c:v>-9.5071174314806384E-2</c:v>
                </c:pt>
                <c:pt idx="13">
                  <c:v>-8.5444074187389918E-2</c:v>
                </c:pt>
                <c:pt idx="14">
                  <c:v>3.7097752351082119E-2</c:v>
                </c:pt>
                <c:pt idx="15">
                  <c:v>-0.16016235163597889</c:v>
                </c:pt>
                <c:pt idx="16">
                  <c:v>9.4909054723197606E-2</c:v>
                </c:pt>
                <c:pt idx="17">
                  <c:v>-8.2883266142965567E-2</c:v>
                </c:pt>
                <c:pt idx="18">
                  <c:v>-0.11560362097850357</c:v>
                </c:pt>
                <c:pt idx="19">
                  <c:v>7.16947479776575E-2</c:v>
                </c:pt>
                <c:pt idx="20">
                  <c:v>-1.4424512645356463E-2</c:v>
                </c:pt>
                <c:pt idx="21">
                  <c:v>-0.21809500661571452</c:v>
                </c:pt>
                <c:pt idx="22">
                  <c:v>0.32267081391671038</c:v>
                </c:pt>
                <c:pt idx="23">
                  <c:v>0.13781354885472816</c:v>
                </c:pt>
                <c:pt idx="24">
                  <c:v>-0.11977772303367722</c:v>
                </c:pt>
                <c:pt idx="25">
                  <c:v>-8.0802517516867678E-2</c:v>
                </c:pt>
                <c:pt idx="26">
                  <c:v>0.19658002352483497</c:v>
                </c:pt>
                <c:pt idx="27">
                  <c:v>-0.35259553961373136</c:v>
                </c:pt>
                <c:pt idx="28">
                  <c:v>0.20104825234973758</c:v>
                </c:pt>
                <c:pt idx="29">
                  <c:v>-7.9097263208796273E-3</c:v>
                </c:pt>
                <c:pt idx="30">
                  <c:v>9.0742903484069493E-2</c:v>
                </c:pt>
                <c:pt idx="31">
                  <c:v>-3.8978863331528127E-2</c:v>
                </c:pt>
                <c:pt idx="32">
                  <c:v>5.1191620876666066E-2</c:v>
                </c:pt>
                <c:pt idx="33">
                  <c:v>-3.8203029228252985E-2</c:v>
                </c:pt>
                <c:pt idx="34">
                  <c:v>-6.7997349458620571E-2</c:v>
                </c:pt>
                <c:pt idx="35">
                  <c:v>3.6400642374406919E-2</c:v>
                </c:pt>
                <c:pt idx="36">
                  <c:v>0.10832444525604351</c:v>
                </c:pt>
                <c:pt idx="37">
                  <c:v>-0.22279837112189199</c:v>
                </c:pt>
                <c:pt idx="38">
                  <c:v>0.10322612271784747</c:v>
                </c:pt>
                <c:pt idx="39">
                  <c:v>5.3693539432666387E-2</c:v>
                </c:pt>
                <c:pt idx="40">
                  <c:v>-0.10864541068361347</c:v>
                </c:pt>
                <c:pt idx="41">
                  <c:v>-0.15768014783747641</c:v>
                </c:pt>
                <c:pt idx="42">
                  <c:v>0.12569266751053437</c:v>
                </c:pt>
                <c:pt idx="43">
                  <c:v>0.14446077062025933</c:v>
                </c:pt>
                <c:pt idx="44">
                  <c:v>3.8963288183358633E-2</c:v>
                </c:pt>
                <c:pt idx="45">
                  <c:v>3.4870107224662023E-2</c:v>
                </c:pt>
                <c:pt idx="46">
                  <c:v>-0.10979575864969102</c:v>
                </c:pt>
                <c:pt idx="47">
                  <c:v>0.16021326823555745</c:v>
                </c:pt>
                <c:pt idx="48">
                  <c:v>-0.28493709957373725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5-4509-A8C8-EC5CABEC2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077552"/>
        <c:axId val="-140079184"/>
      </c:scatterChart>
      <c:valAx>
        <c:axId val="-14007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0079184"/>
        <c:crosses val="autoZero"/>
        <c:crossBetween val="midCat"/>
      </c:valAx>
      <c:valAx>
        <c:axId val="-140079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0077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NEER</a:t>
            </a:r>
            <a:r>
              <a:rPr lang="en-IN" baseline="0"/>
              <a:t>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VARIABLES'!$G$4:$G$52</c:f>
              <c:numCache>
                <c:formatCode>General</c:formatCode>
                <c:ptCount val="49"/>
                <c:pt idx="0">
                  <c:v>-3.3913187624471194E-2</c:v>
                </c:pt>
                <c:pt idx="1">
                  <c:v>-3.1263086821927188E-2</c:v>
                </c:pt>
                <c:pt idx="2">
                  <c:v>2.179437101197796E-2</c:v>
                </c:pt>
                <c:pt idx="3">
                  <c:v>-3.7735010970090938E-3</c:v>
                </c:pt>
                <c:pt idx="4">
                  <c:v>4.1951065723679307E-2</c:v>
                </c:pt>
                <c:pt idx="5">
                  <c:v>-2.432551362876963E-2</c:v>
                </c:pt>
                <c:pt idx="6">
                  <c:v>4.0530265500066893E-2</c:v>
                </c:pt>
                <c:pt idx="7">
                  <c:v>-7.4809799881688857E-3</c:v>
                </c:pt>
                <c:pt idx="8">
                  <c:v>-8.2458027718455527E-3</c:v>
                </c:pt>
                <c:pt idx="9">
                  <c:v>-4.555889612099942E-2</c:v>
                </c:pt>
                <c:pt idx="10">
                  <c:v>8.3368482751100068E-3</c:v>
                </c:pt>
                <c:pt idx="11">
                  <c:v>2.7124292856666902E-2</c:v>
                </c:pt>
                <c:pt idx="12">
                  <c:v>-1.0020063098216396E-2</c:v>
                </c:pt>
                <c:pt idx="13">
                  <c:v>-2.0666643613086275E-2</c:v>
                </c:pt>
                <c:pt idx="14">
                  <c:v>4.0572898875835869E-3</c:v>
                </c:pt>
                <c:pt idx="15">
                  <c:v>2.6546299488623297E-2</c:v>
                </c:pt>
                <c:pt idx="16">
                  <c:v>-1.2130034462825115E-2</c:v>
                </c:pt>
                <c:pt idx="17">
                  <c:v>2.8263471649175543E-3</c:v>
                </c:pt>
                <c:pt idx="18">
                  <c:v>-2.8897699122340172E-2</c:v>
                </c:pt>
                <c:pt idx="19">
                  <c:v>3.9118802799949212E-2</c:v>
                </c:pt>
                <c:pt idx="20">
                  <c:v>-4.5147649362933702E-3</c:v>
                </c:pt>
                <c:pt idx="21">
                  <c:v>-1.3289587646004365E-2</c:v>
                </c:pt>
                <c:pt idx="22">
                  <c:v>3.2813476300026151E-2</c:v>
                </c:pt>
                <c:pt idx="23">
                  <c:v>-8.2740132856439184E-3</c:v>
                </c:pt>
                <c:pt idx="24">
                  <c:v>-2.7181676801264223E-2</c:v>
                </c:pt>
                <c:pt idx="25">
                  <c:v>2.2733414020351971E-2</c:v>
                </c:pt>
                <c:pt idx="26">
                  <c:v>-8.4434724704782489E-3</c:v>
                </c:pt>
                <c:pt idx="27">
                  <c:v>-3.2296095155926123E-2</c:v>
                </c:pt>
                <c:pt idx="28">
                  <c:v>4.1701018990054253E-2</c:v>
                </c:pt>
                <c:pt idx="29">
                  <c:v>4.8011631958791434E-6</c:v>
                </c:pt>
                <c:pt idx="30">
                  <c:v>-4.3630261095138526E-2</c:v>
                </c:pt>
                <c:pt idx="31">
                  <c:v>5.8342802486704412E-2</c:v>
                </c:pt>
                <c:pt idx="32">
                  <c:v>-2.8291394604484387E-2</c:v>
                </c:pt>
                <c:pt idx="33">
                  <c:v>-1.9667580744863321E-2</c:v>
                </c:pt>
                <c:pt idx="34">
                  <c:v>-3.671056527113848E-3</c:v>
                </c:pt>
                <c:pt idx="35">
                  <c:v>7.1937073802412488E-3</c:v>
                </c:pt>
                <c:pt idx="36">
                  <c:v>3.7706393655812118E-2</c:v>
                </c:pt>
                <c:pt idx="37">
                  <c:v>-3.726722201012711E-2</c:v>
                </c:pt>
                <c:pt idx="38">
                  <c:v>5.4750337801765685E-2</c:v>
                </c:pt>
                <c:pt idx="39">
                  <c:v>-1.870702768558347E-2</c:v>
                </c:pt>
                <c:pt idx="40">
                  <c:v>-4.7252606823962887E-2</c:v>
                </c:pt>
                <c:pt idx="41">
                  <c:v>1.1903507977810264E-2</c:v>
                </c:pt>
                <c:pt idx="42">
                  <c:v>-4.3956077449685327E-2</c:v>
                </c:pt>
                <c:pt idx="43">
                  <c:v>5.0485383043177318E-2</c:v>
                </c:pt>
                <c:pt idx="44">
                  <c:v>6.0740067154415114E-3</c:v>
                </c:pt>
                <c:pt idx="45">
                  <c:v>2.5579669655509413E-2</c:v>
                </c:pt>
                <c:pt idx="46">
                  <c:v>3.5577749303114165E-2</c:v>
                </c:pt>
                <c:pt idx="47">
                  <c:v>-3.1180585432255416E-2</c:v>
                </c:pt>
                <c:pt idx="48">
                  <c:v>-4.175284432127304E-3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D-4644-8F14-CBE3A4969961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VARIABLES'!$G$4:$G$52</c:f>
              <c:numCache>
                <c:formatCode>General</c:formatCode>
                <c:ptCount val="49"/>
                <c:pt idx="0">
                  <c:v>-3.3913187624471194E-2</c:v>
                </c:pt>
                <c:pt idx="1">
                  <c:v>-3.1263086821927188E-2</c:v>
                </c:pt>
                <c:pt idx="2">
                  <c:v>2.179437101197796E-2</c:v>
                </c:pt>
                <c:pt idx="3">
                  <c:v>-3.7735010970090938E-3</c:v>
                </c:pt>
                <c:pt idx="4">
                  <c:v>4.1951065723679307E-2</c:v>
                </c:pt>
                <c:pt idx="5">
                  <c:v>-2.432551362876963E-2</c:v>
                </c:pt>
                <c:pt idx="6">
                  <c:v>4.0530265500066893E-2</c:v>
                </c:pt>
                <c:pt idx="7">
                  <c:v>-7.4809799881688857E-3</c:v>
                </c:pt>
                <c:pt idx="8">
                  <c:v>-8.2458027718455527E-3</c:v>
                </c:pt>
                <c:pt idx="9">
                  <c:v>-4.555889612099942E-2</c:v>
                </c:pt>
                <c:pt idx="10">
                  <c:v>8.3368482751100068E-3</c:v>
                </c:pt>
                <c:pt idx="11">
                  <c:v>2.7124292856666902E-2</c:v>
                </c:pt>
                <c:pt idx="12">
                  <c:v>-1.0020063098216396E-2</c:v>
                </c:pt>
                <c:pt idx="13">
                  <c:v>-2.0666643613086275E-2</c:v>
                </c:pt>
                <c:pt idx="14">
                  <c:v>4.0572898875835869E-3</c:v>
                </c:pt>
                <c:pt idx="15">
                  <c:v>2.6546299488623297E-2</c:v>
                </c:pt>
                <c:pt idx="16">
                  <c:v>-1.2130034462825115E-2</c:v>
                </c:pt>
                <c:pt idx="17">
                  <c:v>2.8263471649175543E-3</c:v>
                </c:pt>
                <c:pt idx="18">
                  <c:v>-2.8897699122340172E-2</c:v>
                </c:pt>
                <c:pt idx="19">
                  <c:v>3.9118802799949212E-2</c:v>
                </c:pt>
                <c:pt idx="20">
                  <c:v>-4.5147649362933702E-3</c:v>
                </c:pt>
                <c:pt idx="21">
                  <c:v>-1.3289587646004365E-2</c:v>
                </c:pt>
                <c:pt idx="22">
                  <c:v>3.2813476300026151E-2</c:v>
                </c:pt>
                <c:pt idx="23">
                  <c:v>-8.2740132856439184E-3</c:v>
                </c:pt>
                <c:pt idx="24">
                  <c:v>-2.7181676801264223E-2</c:v>
                </c:pt>
                <c:pt idx="25">
                  <c:v>2.2733414020351971E-2</c:v>
                </c:pt>
                <c:pt idx="26">
                  <c:v>-8.4434724704782489E-3</c:v>
                </c:pt>
                <c:pt idx="27">
                  <c:v>-3.2296095155926123E-2</c:v>
                </c:pt>
                <c:pt idx="28">
                  <c:v>4.1701018990054253E-2</c:v>
                </c:pt>
                <c:pt idx="29">
                  <c:v>4.8011631958791434E-6</c:v>
                </c:pt>
                <c:pt idx="30">
                  <c:v>-4.3630261095138526E-2</c:v>
                </c:pt>
                <c:pt idx="31">
                  <c:v>5.8342802486704412E-2</c:v>
                </c:pt>
                <c:pt idx="32">
                  <c:v>-2.8291394604484387E-2</c:v>
                </c:pt>
                <c:pt idx="33">
                  <c:v>-1.9667580744863321E-2</c:v>
                </c:pt>
                <c:pt idx="34">
                  <c:v>-3.671056527113848E-3</c:v>
                </c:pt>
                <c:pt idx="35">
                  <c:v>7.1937073802412488E-3</c:v>
                </c:pt>
                <c:pt idx="36">
                  <c:v>3.7706393655812118E-2</c:v>
                </c:pt>
                <c:pt idx="37">
                  <c:v>-3.726722201012711E-2</c:v>
                </c:pt>
                <c:pt idx="38">
                  <c:v>5.4750337801765685E-2</c:v>
                </c:pt>
                <c:pt idx="39">
                  <c:v>-1.870702768558347E-2</c:v>
                </c:pt>
                <c:pt idx="40">
                  <c:v>-4.7252606823962887E-2</c:v>
                </c:pt>
                <c:pt idx="41">
                  <c:v>1.1903507977810264E-2</c:v>
                </c:pt>
                <c:pt idx="42">
                  <c:v>-4.3956077449685327E-2</c:v>
                </c:pt>
                <c:pt idx="43">
                  <c:v>5.0485383043177318E-2</c:v>
                </c:pt>
                <c:pt idx="44">
                  <c:v>6.0740067154415114E-3</c:v>
                </c:pt>
                <c:pt idx="45">
                  <c:v>2.5579669655509413E-2</c:v>
                </c:pt>
                <c:pt idx="46">
                  <c:v>3.5577749303114165E-2</c:v>
                </c:pt>
                <c:pt idx="47">
                  <c:v>-3.1180585432255416E-2</c:v>
                </c:pt>
                <c:pt idx="48">
                  <c:v>-4.175284432127304E-3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D-4644-8F14-CBE3A4969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078096"/>
        <c:axId val="-140081904"/>
      </c:scatterChart>
      <c:valAx>
        <c:axId val="-14007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0081904"/>
        <c:crosses val="autoZero"/>
        <c:crossBetween val="midCat"/>
      </c:valAx>
      <c:valAx>
        <c:axId val="-140081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0078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Quadratic</a:t>
            </a:r>
            <a:r>
              <a:rPr lang="en-IN" baseline="0"/>
              <a:t> NEER India 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VARIABLES'!$H$4:$H$52</c:f>
              <c:numCache>
                <c:formatCode>General</c:formatCode>
                <c:ptCount val="49"/>
                <c:pt idx="0">
                  <c:v>2.6501008025440059E-3</c:v>
                </c:pt>
                <c:pt idx="1">
                  <c:v>5.3057457833905149E-2</c:v>
                </c:pt>
                <c:pt idx="2">
                  <c:v>-2.5567872108987054E-2</c:v>
                </c:pt>
                <c:pt idx="3">
                  <c:v>4.57245668206884E-2</c:v>
                </c:pt>
                <c:pt idx="4">
                  <c:v>-6.6276579352448933E-2</c:v>
                </c:pt>
                <c:pt idx="5">
                  <c:v>6.4855779128836527E-2</c:v>
                </c:pt>
                <c:pt idx="6">
                  <c:v>-4.8011245488235779E-2</c:v>
                </c:pt>
                <c:pt idx="7">
                  <c:v>-7.6482278367666703E-4</c:v>
                </c:pt>
                <c:pt idx="8">
                  <c:v>-3.7313093349153864E-2</c:v>
                </c:pt>
                <c:pt idx="9">
                  <c:v>5.3895744396109425E-2</c:v>
                </c:pt>
                <c:pt idx="10">
                  <c:v>1.8787444581556893E-2</c:v>
                </c:pt>
                <c:pt idx="11">
                  <c:v>-3.7144355954883301E-2</c:v>
                </c:pt>
                <c:pt idx="12">
                  <c:v>-1.0646580514869879E-2</c:v>
                </c:pt>
                <c:pt idx="13">
                  <c:v>2.4723933500669863E-2</c:v>
                </c:pt>
                <c:pt idx="14">
                  <c:v>2.2489009601039708E-2</c:v>
                </c:pt>
                <c:pt idx="15">
                  <c:v>-3.8676333951448413E-2</c:v>
                </c:pt>
                <c:pt idx="16">
                  <c:v>1.4956381627742668E-2</c:v>
                </c:pt>
                <c:pt idx="17">
                  <c:v>-3.1724046287257723E-2</c:v>
                </c:pt>
                <c:pt idx="18">
                  <c:v>6.8016501922289391E-2</c:v>
                </c:pt>
                <c:pt idx="19">
                  <c:v>-4.3633567736242579E-2</c:v>
                </c:pt>
                <c:pt idx="20">
                  <c:v>-8.7748227097109947E-3</c:v>
                </c:pt>
                <c:pt idx="21">
                  <c:v>4.6103063946030517E-2</c:v>
                </c:pt>
                <c:pt idx="22">
                  <c:v>-4.1087489585670073E-2</c:v>
                </c:pt>
                <c:pt idx="23">
                  <c:v>-1.8907663515620305E-2</c:v>
                </c:pt>
                <c:pt idx="24">
                  <c:v>4.9915090821616194E-2</c:v>
                </c:pt>
                <c:pt idx="25">
                  <c:v>-3.1176886490830218E-2</c:v>
                </c:pt>
                <c:pt idx="26">
                  <c:v>-2.3852622685447876E-2</c:v>
                </c:pt>
                <c:pt idx="27">
                  <c:v>7.3997114145980369E-2</c:v>
                </c:pt>
                <c:pt idx="28">
                  <c:v>-4.1696217826858374E-2</c:v>
                </c:pt>
                <c:pt idx="29">
                  <c:v>-4.3635062258334405E-2</c:v>
                </c:pt>
                <c:pt idx="30">
                  <c:v>0.10197306358184294</c:v>
                </c:pt>
                <c:pt idx="31">
                  <c:v>-8.6634197091188803E-2</c:v>
                </c:pt>
                <c:pt idx="32">
                  <c:v>8.6238138596210663E-3</c:v>
                </c:pt>
                <c:pt idx="33">
                  <c:v>1.5996524217749473E-2</c:v>
                </c:pt>
                <c:pt idx="34">
                  <c:v>1.0864763907355097E-2</c:v>
                </c:pt>
                <c:pt idx="35">
                  <c:v>3.0512686275570869E-2</c:v>
                </c:pt>
                <c:pt idx="36">
                  <c:v>-7.4973615665939228E-2</c:v>
                </c:pt>
                <c:pt idx="37">
                  <c:v>9.2017559811892802E-2</c:v>
                </c:pt>
                <c:pt idx="38">
                  <c:v>-7.3457365487349158E-2</c:v>
                </c:pt>
                <c:pt idx="39">
                  <c:v>-2.8545579138379417E-2</c:v>
                </c:pt>
                <c:pt idx="40">
                  <c:v>5.9156114801773151E-2</c:v>
                </c:pt>
                <c:pt idx="41">
                  <c:v>-5.5859585427495591E-2</c:v>
                </c:pt>
                <c:pt idx="42">
                  <c:v>9.4441460492862644E-2</c:v>
                </c:pt>
                <c:pt idx="43">
                  <c:v>-4.4411376327735806E-2</c:v>
                </c:pt>
                <c:pt idx="44">
                  <c:v>1.9505662940067902E-2</c:v>
                </c:pt>
                <c:pt idx="45">
                  <c:v>9.9980796476047511E-3</c:v>
                </c:pt>
                <c:pt idx="46">
                  <c:v>-6.6758334735369573E-2</c:v>
                </c:pt>
                <c:pt idx="47">
                  <c:v>2.7005301000128112E-2</c:v>
                </c:pt>
                <c:pt idx="48">
                  <c:v>-2.0775557308272709E-2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4-4E26-BDDF-4FFDBF5B919D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VARIABLES'!$H$4:$H$52</c:f>
              <c:numCache>
                <c:formatCode>General</c:formatCode>
                <c:ptCount val="49"/>
                <c:pt idx="0">
                  <c:v>2.6501008025440059E-3</c:v>
                </c:pt>
                <c:pt idx="1">
                  <c:v>5.3057457833905149E-2</c:v>
                </c:pt>
                <c:pt idx="2">
                  <c:v>-2.5567872108987054E-2</c:v>
                </c:pt>
                <c:pt idx="3">
                  <c:v>4.57245668206884E-2</c:v>
                </c:pt>
                <c:pt idx="4">
                  <c:v>-6.6276579352448933E-2</c:v>
                </c:pt>
                <c:pt idx="5">
                  <c:v>6.4855779128836527E-2</c:v>
                </c:pt>
                <c:pt idx="6">
                  <c:v>-4.8011245488235779E-2</c:v>
                </c:pt>
                <c:pt idx="7">
                  <c:v>-7.6482278367666703E-4</c:v>
                </c:pt>
                <c:pt idx="8">
                  <c:v>-3.7313093349153864E-2</c:v>
                </c:pt>
                <c:pt idx="9">
                  <c:v>5.3895744396109425E-2</c:v>
                </c:pt>
                <c:pt idx="10">
                  <c:v>1.8787444581556893E-2</c:v>
                </c:pt>
                <c:pt idx="11">
                  <c:v>-3.7144355954883301E-2</c:v>
                </c:pt>
                <c:pt idx="12">
                  <c:v>-1.0646580514869879E-2</c:v>
                </c:pt>
                <c:pt idx="13">
                  <c:v>2.4723933500669863E-2</c:v>
                </c:pt>
                <c:pt idx="14">
                  <c:v>2.2489009601039708E-2</c:v>
                </c:pt>
                <c:pt idx="15">
                  <c:v>-3.8676333951448413E-2</c:v>
                </c:pt>
                <c:pt idx="16">
                  <c:v>1.4956381627742668E-2</c:v>
                </c:pt>
                <c:pt idx="17">
                  <c:v>-3.1724046287257723E-2</c:v>
                </c:pt>
                <c:pt idx="18">
                  <c:v>6.8016501922289391E-2</c:v>
                </c:pt>
                <c:pt idx="19">
                  <c:v>-4.3633567736242579E-2</c:v>
                </c:pt>
                <c:pt idx="20">
                  <c:v>-8.7748227097109947E-3</c:v>
                </c:pt>
                <c:pt idx="21">
                  <c:v>4.6103063946030517E-2</c:v>
                </c:pt>
                <c:pt idx="22">
                  <c:v>-4.1087489585670073E-2</c:v>
                </c:pt>
                <c:pt idx="23">
                  <c:v>-1.8907663515620305E-2</c:v>
                </c:pt>
                <c:pt idx="24">
                  <c:v>4.9915090821616194E-2</c:v>
                </c:pt>
                <c:pt idx="25">
                  <c:v>-3.1176886490830218E-2</c:v>
                </c:pt>
                <c:pt idx="26">
                  <c:v>-2.3852622685447876E-2</c:v>
                </c:pt>
                <c:pt idx="27">
                  <c:v>7.3997114145980369E-2</c:v>
                </c:pt>
                <c:pt idx="28">
                  <c:v>-4.1696217826858374E-2</c:v>
                </c:pt>
                <c:pt idx="29">
                  <c:v>-4.3635062258334405E-2</c:v>
                </c:pt>
                <c:pt idx="30">
                  <c:v>0.10197306358184294</c:v>
                </c:pt>
                <c:pt idx="31">
                  <c:v>-8.6634197091188803E-2</c:v>
                </c:pt>
                <c:pt idx="32">
                  <c:v>8.6238138596210663E-3</c:v>
                </c:pt>
                <c:pt idx="33">
                  <c:v>1.5996524217749473E-2</c:v>
                </c:pt>
                <c:pt idx="34">
                  <c:v>1.0864763907355097E-2</c:v>
                </c:pt>
                <c:pt idx="35">
                  <c:v>3.0512686275570869E-2</c:v>
                </c:pt>
                <c:pt idx="36">
                  <c:v>-7.4973615665939228E-2</c:v>
                </c:pt>
                <c:pt idx="37">
                  <c:v>9.2017559811892802E-2</c:v>
                </c:pt>
                <c:pt idx="38">
                  <c:v>-7.3457365487349158E-2</c:v>
                </c:pt>
                <c:pt idx="39">
                  <c:v>-2.8545579138379417E-2</c:v>
                </c:pt>
                <c:pt idx="40">
                  <c:v>5.9156114801773151E-2</c:v>
                </c:pt>
                <c:pt idx="41">
                  <c:v>-5.5859585427495591E-2</c:v>
                </c:pt>
                <c:pt idx="42">
                  <c:v>9.4441460492862644E-2</c:v>
                </c:pt>
                <c:pt idx="43">
                  <c:v>-4.4411376327735806E-2</c:v>
                </c:pt>
                <c:pt idx="44">
                  <c:v>1.9505662940067902E-2</c:v>
                </c:pt>
                <c:pt idx="45">
                  <c:v>9.9980796476047511E-3</c:v>
                </c:pt>
                <c:pt idx="46">
                  <c:v>-6.6758334735369573E-2</c:v>
                </c:pt>
                <c:pt idx="47">
                  <c:v>2.7005301000128112E-2</c:v>
                </c:pt>
                <c:pt idx="48">
                  <c:v>-2.0775557308272709E-2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C4-4E26-BDDF-4FFDBF5B9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399552"/>
        <c:axId val="-140076464"/>
      </c:scatterChart>
      <c:valAx>
        <c:axId val="-14239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0076464"/>
        <c:crosses val="autoZero"/>
        <c:crossBetween val="midCat"/>
      </c:valAx>
      <c:valAx>
        <c:axId val="-140076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399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Cubic</a:t>
            </a:r>
            <a:r>
              <a:rPr lang="en-IN" baseline="0"/>
              <a:t> NEER India</a:t>
            </a:r>
            <a:endParaRPr lang="en-IN"/>
          </a:p>
        </c:rich>
      </c:tx>
      <c:layout>
        <c:manualLayout>
          <c:xMode val="edge"/>
          <c:yMode val="edge"/>
          <c:x val="0.33716143450310737"/>
          <c:y val="2.958579881656804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VARIABLES'!$I$4:$I$52</c:f>
              <c:numCache>
                <c:formatCode>General</c:formatCode>
                <c:ptCount val="49"/>
                <c:pt idx="0">
                  <c:v>5.0407357031361143E-2</c:v>
                </c:pt>
                <c:pt idx="1">
                  <c:v>-7.8625329942892203E-2</c:v>
                </c:pt>
                <c:pt idx="2">
                  <c:v>7.1292438929675461E-2</c:v>
                </c:pt>
                <c:pt idx="3">
                  <c:v>-0.11200114617313733</c:v>
                </c:pt>
                <c:pt idx="4">
                  <c:v>0.13113235848128546</c:v>
                </c:pt>
                <c:pt idx="5">
                  <c:v>-0.11286702461707231</c:v>
                </c:pt>
                <c:pt idx="6">
                  <c:v>4.7246422704559116E-2</c:v>
                </c:pt>
                <c:pt idx="7">
                  <c:v>-3.6548270565477201E-2</c:v>
                </c:pt>
                <c:pt idx="8">
                  <c:v>9.1208837745263283E-2</c:v>
                </c:pt>
                <c:pt idx="9">
                  <c:v>-3.5108299814552532E-2</c:v>
                </c:pt>
                <c:pt idx="10">
                  <c:v>-5.5931800536440195E-2</c:v>
                </c:pt>
                <c:pt idx="11">
                  <c:v>2.6497775440013423E-2</c:v>
                </c:pt>
                <c:pt idx="12">
                  <c:v>3.5370514015539742E-2</c:v>
                </c:pt>
                <c:pt idx="13">
                  <c:v>-2.2349238996301549E-3</c:v>
                </c:pt>
                <c:pt idx="14">
                  <c:v>-6.1165343552488122E-2</c:v>
                </c:pt>
                <c:pt idx="15">
                  <c:v>5.3632715579191081E-2</c:v>
                </c:pt>
                <c:pt idx="16">
                  <c:v>-4.6680427915000391E-2</c:v>
                </c:pt>
                <c:pt idx="17">
                  <c:v>9.9740548209547114E-2</c:v>
                </c:pt>
                <c:pt idx="18">
                  <c:v>-0.11165006965853197</c:v>
                </c:pt>
                <c:pt idx="19">
                  <c:v>3.4858745026531586E-2</c:v>
                </c:pt>
                <c:pt idx="20">
                  <c:v>5.487788665574151E-2</c:v>
                </c:pt>
                <c:pt idx="21">
                  <c:v>-8.719055353170059E-2</c:v>
                </c:pt>
                <c:pt idx="22">
                  <c:v>2.2179826070049768E-2</c:v>
                </c:pt>
                <c:pt idx="23">
                  <c:v>6.8822754337236502E-2</c:v>
                </c:pt>
                <c:pt idx="24">
                  <c:v>-8.1091977312446412E-2</c:v>
                </c:pt>
                <c:pt idx="25">
                  <c:v>7.3242638053823417E-3</c:v>
                </c:pt>
                <c:pt idx="26">
                  <c:v>9.7849736831428252E-2</c:v>
                </c:pt>
                <c:pt idx="27">
                  <c:v>-0.11569333197283874</c:v>
                </c:pt>
                <c:pt idx="28">
                  <c:v>-1.9388444314760306E-3</c:v>
                </c:pt>
                <c:pt idx="29">
                  <c:v>0.14560812584017735</c:v>
                </c:pt>
                <c:pt idx="30">
                  <c:v>-0.18860726067303174</c:v>
                </c:pt>
                <c:pt idx="31">
                  <c:v>9.5258010950809865E-2</c:v>
                </c:pt>
                <c:pt idx="32">
                  <c:v>7.3727103581284065E-3</c:v>
                </c:pt>
                <c:pt idx="33">
                  <c:v>-5.131760310394376E-3</c:v>
                </c:pt>
                <c:pt idx="34">
                  <c:v>1.9647922368215772E-2</c:v>
                </c:pt>
                <c:pt idx="35">
                  <c:v>-0.1054863019415101</c:v>
                </c:pt>
                <c:pt idx="36">
                  <c:v>0.16699117547783204</c:v>
                </c:pt>
                <c:pt idx="37">
                  <c:v>-0.16547492529924196</c:v>
                </c:pt>
                <c:pt idx="38">
                  <c:v>4.4911786348969737E-2</c:v>
                </c:pt>
                <c:pt idx="39">
                  <c:v>8.7701693940152564E-2</c:v>
                </c:pt>
                <c:pt idx="40">
                  <c:v>-0.11501570022926874</c:v>
                </c:pt>
                <c:pt idx="41">
                  <c:v>0.15030104592035823</c:v>
                </c:pt>
                <c:pt idx="42">
                  <c:v>-0.13885283682059846</c:v>
                </c:pt>
                <c:pt idx="43">
                  <c:v>6.3917039267803705E-2</c:v>
                </c:pt>
                <c:pt idx="44">
                  <c:v>-9.5075832924631509E-3</c:v>
                </c:pt>
                <c:pt idx="45">
                  <c:v>-7.6756414382974328E-2</c:v>
                </c:pt>
                <c:pt idx="46">
                  <c:v>9.3763635735497688E-2</c:v>
                </c:pt>
                <c:pt idx="47">
                  <c:v>-4.7780858308400821E-2</c:v>
                </c:pt>
                <c:pt idx="48">
                  <c:v>5.2353937989736171E-2</c:v>
                </c:pt>
              </c:numCache>
            </c:numRef>
          </c:xVal>
          <c:yVal>
            <c:numRef>
              <c:f>'REGRESSION VARIABLES'!$B$4:$B$52</c:f>
              <c:numCache>
                <c:formatCode>General</c:formatCode>
                <c:ptCount val="49"/>
                <c:pt idx="0">
                  <c:v>-2.1739186378348235E-2</c:v>
                </c:pt>
                <c:pt idx="1">
                  <c:v>4.995017628145167E-4</c:v>
                </c:pt>
                <c:pt idx="2">
                  <c:v>1.4592160265907393E-2</c:v>
                </c:pt>
                <c:pt idx="3">
                  <c:v>-1.0117502662407817E-2</c:v>
                </c:pt>
                <c:pt idx="4">
                  <c:v>4.3779120250390761E-4</c:v>
                </c:pt>
                <c:pt idx="5">
                  <c:v>-1.1122295832811484E-3</c:v>
                </c:pt>
                <c:pt idx="6">
                  <c:v>2.0411819192843267E-2</c:v>
                </c:pt>
                <c:pt idx="7">
                  <c:v>-1.0696498967338888E-2</c:v>
                </c:pt>
                <c:pt idx="8">
                  <c:v>-7.5380009628413704E-3</c:v>
                </c:pt>
                <c:pt idx="9">
                  <c:v>-1.6231728267590929E-2</c:v>
                </c:pt>
                <c:pt idx="10">
                  <c:v>1.6446123018645526E-2</c:v>
                </c:pt>
                <c:pt idx="11">
                  <c:v>1.5001413308119924E-3</c:v>
                </c:pt>
                <c:pt idx="12">
                  <c:v>2.7958756859611071E-3</c:v>
                </c:pt>
                <c:pt idx="13">
                  <c:v>-1.0548351745510495E-2</c:v>
                </c:pt>
                <c:pt idx="14">
                  <c:v>2.798893935867159E-2</c:v>
                </c:pt>
                <c:pt idx="15">
                  <c:v>-2.115810353255438E-2</c:v>
                </c:pt>
                <c:pt idx="16">
                  <c:v>1.7704157979142543E-2</c:v>
                </c:pt>
                <c:pt idx="17">
                  <c:v>-2.5032661237461697E-2</c:v>
                </c:pt>
                <c:pt idx="18">
                  <c:v>6.2322595063325926E-3</c:v>
                </c:pt>
                <c:pt idx="19">
                  <c:v>-2.5843715534454329E-3</c:v>
                </c:pt>
                <c:pt idx="20">
                  <c:v>-2.8936181324980105E-3</c:v>
                </c:pt>
                <c:pt idx="21">
                  <c:v>-1.0316572170875546E-2</c:v>
                </c:pt>
                <c:pt idx="22">
                  <c:v>1.850410230178258E-2</c:v>
                </c:pt>
                <c:pt idx="23">
                  <c:v>8.2825562389825386E-3</c:v>
                </c:pt>
                <c:pt idx="24">
                  <c:v>-1.600782334615105E-2</c:v>
                </c:pt>
                <c:pt idx="25">
                  <c:v>7.6480576433221514E-3</c:v>
                </c:pt>
                <c:pt idx="26">
                  <c:v>9.3232432395590585E-3</c:v>
                </c:pt>
                <c:pt idx="27">
                  <c:v>-1.6593429447995228E-2</c:v>
                </c:pt>
                <c:pt idx="28">
                  <c:v>8.2994521854113587E-3</c:v>
                </c:pt>
                <c:pt idx="29">
                  <c:v>2.4471834965571725E-3</c:v>
                </c:pt>
                <c:pt idx="30">
                  <c:v>-3.698647971706423E-3</c:v>
                </c:pt>
                <c:pt idx="31">
                  <c:v>9.9913727327565621E-3</c:v>
                </c:pt>
                <c:pt idx="32">
                  <c:v>-1.4257885974391683E-2</c:v>
                </c:pt>
                <c:pt idx="33">
                  <c:v>-5.0035125440169581E-3</c:v>
                </c:pt>
                <c:pt idx="34">
                  <c:v>1.2088340544380164E-2</c:v>
                </c:pt>
                <c:pt idx="35">
                  <c:v>8.2464387189885163E-5</c:v>
                </c:pt>
                <c:pt idx="36">
                  <c:v>-7.4750356086275855E-3</c:v>
                </c:pt>
                <c:pt idx="37">
                  <c:v>-5.1278550613207711E-3</c:v>
                </c:pt>
                <c:pt idx="38">
                  <c:v>2.76932530809153E-2</c:v>
                </c:pt>
                <c:pt idx="39">
                  <c:v>-5.6647447222468034E-3</c:v>
                </c:pt>
                <c:pt idx="40">
                  <c:v>-1.5316358974876041E-2</c:v>
                </c:pt>
                <c:pt idx="41">
                  <c:v>-8.0398676139227451E-3</c:v>
                </c:pt>
                <c:pt idx="42">
                  <c:v>1.7582809204282932E-2</c:v>
                </c:pt>
                <c:pt idx="43">
                  <c:v>-8.081829868464176E-3</c:v>
                </c:pt>
                <c:pt idx="44">
                  <c:v>-4.6668985225592693E-3</c:v>
                </c:pt>
                <c:pt idx="45">
                  <c:v>1.6314190304464321E-2</c:v>
                </c:pt>
                <c:pt idx="46">
                  <c:v>2.4903240476187079E-2</c:v>
                </c:pt>
                <c:pt idx="47">
                  <c:v>-1.7809928121470715E-2</c:v>
                </c:pt>
                <c:pt idx="48">
                  <c:v>-4.6152451996275309E-2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D-4F2F-B5D8-6E9F2588D403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'REGRESSION VARIABLES'!$I$4:$I$52</c:f>
              <c:numCache>
                <c:formatCode>General</c:formatCode>
                <c:ptCount val="49"/>
                <c:pt idx="0">
                  <c:v>5.0407357031361143E-2</c:v>
                </c:pt>
                <c:pt idx="1">
                  <c:v>-7.8625329942892203E-2</c:v>
                </c:pt>
                <c:pt idx="2">
                  <c:v>7.1292438929675461E-2</c:v>
                </c:pt>
                <c:pt idx="3">
                  <c:v>-0.11200114617313733</c:v>
                </c:pt>
                <c:pt idx="4">
                  <c:v>0.13113235848128546</c:v>
                </c:pt>
                <c:pt idx="5">
                  <c:v>-0.11286702461707231</c:v>
                </c:pt>
                <c:pt idx="6">
                  <c:v>4.7246422704559116E-2</c:v>
                </c:pt>
                <c:pt idx="7">
                  <c:v>-3.6548270565477201E-2</c:v>
                </c:pt>
                <c:pt idx="8">
                  <c:v>9.1208837745263283E-2</c:v>
                </c:pt>
                <c:pt idx="9">
                  <c:v>-3.5108299814552532E-2</c:v>
                </c:pt>
                <c:pt idx="10">
                  <c:v>-5.5931800536440195E-2</c:v>
                </c:pt>
                <c:pt idx="11">
                  <c:v>2.6497775440013423E-2</c:v>
                </c:pt>
                <c:pt idx="12">
                  <c:v>3.5370514015539742E-2</c:v>
                </c:pt>
                <c:pt idx="13">
                  <c:v>-2.2349238996301549E-3</c:v>
                </c:pt>
                <c:pt idx="14">
                  <c:v>-6.1165343552488122E-2</c:v>
                </c:pt>
                <c:pt idx="15">
                  <c:v>5.3632715579191081E-2</c:v>
                </c:pt>
                <c:pt idx="16">
                  <c:v>-4.6680427915000391E-2</c:v>
                </c:pt>
                <c:pt idx="17">
                  <c:v>9.9740548209547114E-2</c:v>
                </c:pt>
                <c:pt idx="18">
                  <c:v>-0.11165006965853197</c:v>
                </c:pt>
                <c:pt idx="19">
                  <c:v>3.4858745026531586E-2</c:v>
                </c:pt>
                <c:pt idx="20">
                  <c:v>5.487788665574151E-2</c:v>
                </c:pt>
                <c:pt idx="21">
                  <c:v>-8.719055353170059E-2</c:v>
                </c:pt>
                <c:pt idx="22">
                  <c:v>2.2179826070049768E-2</c:v>
                </c:pt>
                <c:pt idx="23">
                  <c:v>6.8822754337236502E-2</c:v>
                </c:pt>
                <c:pt idx="24">
                  <c:v>-8.1091977312446412E-2</c:v>
                </c:pt>
                <c:pt idx="25">
                  <c:v>7.3242638053823417E-3</c:v>
                </c:pt>
                <c:pt idx="26">
                  <c:v>9.7849736831428252E-2</c:v>
                </c:pt>
                <c:pt idx="27">
                  <c:v>-0.11569333197283874</c:v>
                </c:pt>
                <c:pt idx="28">
                  <c:v>-1.9388444314760306E-3</c:v>
                </c:pt>
                <c:pt idx="29">
                  <c:v>0.14560812584017735</c:v>
                </c:pt>
                <c:pt idx="30">
                  <c:v>-0.18860726067303174</c:v>
                </c:pt>
                <c:pt idx="31">
                  <c:v>9.5258010950809865E-2</c:v>
                </c:pt>
                <c:pt idx="32">
                  <c:v>7.3727103581284065E-3</c:v>
                </c:pt>
                <c:pt idx="33">
                  <c:v>-5.131760310394376E-3</c:v>
                </c:pt>
                <c:pt idx="34">
                  <c:v>1.9647922368215772E-2</c:v>
                </c:pt>
                <c:pt idx="35">
                  <c:v>-0.1054863019415101</c:v>
                </c:pt>
                <c:pt idx="36">
                  <c:v>0.16699117547783204</c:v>
                </c:pt>
                <c:pt idx="37">
                  <c:v>-0.16547492529924196</c:v>
                </c:pt>
                <c:pt idx="38">
                  <c:v>4.4911786348969737E-2</c:v>
                </c:pt>
                <c:pt idx="39">
                  <c:v>8.7701693940152564E-2</c:v>
                </c:pt>
                <c:pt idx="40">
                  <c:v>-0.11501570022926874</c:v>
                </c:pt>
                <c:pt idx="41">
                  <c:v>0.15030104592035823</c:v>
                </c:pt>
                <c:pt idx="42">
                  <c:v>-0.13885283682059846</c:v>
                </c:pt>
                <c:pt idx="43">
                  <c:v>6.3917039267803705E-2</c:v>
                </c:pt>
                <c:pt idx="44">
                  <c:v>-9.5075832924631509E-3</c:v>
                </c:pt>
                <c:pt idx="45">
                  <c:v>-7.6756414382974328E-2</c:v>
                </c:pt>
                <c:pt idx="46">
                  <c:v>9.3763635735497688E-2</c:v>
                </c:pt>
                <c:pt idx="47">
                  <c:v>-4.7780858308400821E-2</c:v>
                </c:pt>
                <c:pt idx="48">
                  <c:v>5.2353937989736171E-2</c:v>
                </c:pt>
              </c:numCache>
            </c:numRef>
          </c:xVal>
          <c:yVal>
            <c:numRef>
              <c:f>'PRE - CRISIS PERIOD'!$B$31:$B$79</c:f>
              <c:numCache>
                <c:formatCode>General</c:formatCode>
                <c:ptCount val="49"/>
                <c:pt idx="0">
                  <c:v>-1.2768139596354082E-2</c:v>
                </c:pt>
                <c:pt idx="1">
                  <c:v>-1.7027452188370529E-4</c:v>
                </c:pt>
                <c:pt idx="2">
                  <c:v>2.8865464300864389E-4</c:v>
                </c:pt>
                <c:pt idx="3">
                  <c:v>1.9457374843224627E-4</c:v>
                </c:pt>
                <c:pt idx="4">
                  <c:v>1.1408827445123367E-2</c:v>
                </c:pt>
                <c:pt idx="5">
                  <c:v>1.4447420196387331E-3</c:v>
                </c:pt>
                <c:pt idx="6">
                  <c:v>2.5531986807033188E-3</c:v>
                </c:pt>
                <c:pt idx="7">
                  <c:v>-3.8783383674998624E-3</c:v>
                </c:pt>
                <c:pt idx="8">
                  <c:v>-6.215644051201551E-3</c:v>
                </c:pt>
                <c:pt idx="9">
                  <c:v>-1.4261716509209866E-2</c:v>
                </c:pt>
                <c:pt idx="10">
                  <c:v>1.0385809934979656E-2</c:v>
                </c:pt>
                <c:pt idx="11">
                  <c:v>1.0937253927730888E-2</c:v>
                </c:pt>
                <c:pt idx="12">
                  <c:v>-7.7623741190307989E-3</c:v>
                </c:pt>
                <c:pt idx="13">
                  <c:v>-6.1072455965295452E-3</c:v>
                </c:pt>
                <c:pt idx="14">
                  <c:v>7.7082317771843788E-3</c:v>
                </c:pt>
                <c:pt idx="15">
                  <c:v>-3.5084142782728658E-3</c:v>
                </c:pt>
                <c:pt idx="16">
                  <c:v>5.6998417648347769E-3</c:v>
                </c:pt>
                <c:pt idx="17">
                  <c:v>-7.6504519447453522E-3</c:v>
                </c:pt>
                <c:pt idx="18">
                  <c:v>-4.144634033866083E-3</c:v>
                </c:pt>
                <c:pt idx="19">
                  <c:v>4.6508867562702312E-3</c:v>
                </c:pt>
                <c:pt idx="20">
                  <c:v>-1.8620827151015092E-3</c:v>
                </c:pt>
                <c:pt idx="21">
                  <c:v>-7.9059222352119308E-3</c:v>
                </c:pt>
                <c:pt idx="22">
                  <c:v>1.5266087312655382E-2</c:v>
                </c:pt>
                <c:pt idx="23">
                  <c:v>-9.5701016992806118E-3</c:v>
                </c:pt>
                <c:pt idx="24">
                  <c:v>-4.9138813881639438E-3</c:v>
                </c:pt>
                <c:pt idx="25">
                  <c:v>4.398981070728049E-3</c:v>
                </c:pt>
                <c:pt idx="26">
                  <c:v>-6.1248546845318053E-3</c:v>
                </c:pt>
                <c:pt idx="27">
                  <c:v>-2.0005570862516496E-2</c:v>
                </c:pt>
                <c:pt idx="28">
                  <c:v>1.4776242076604579E-2</c:v>
                </c:pt>
                <c:pt idx="29">
                  <c:v>-1.1363817726034061E-2</c:v>
                </c:pt>
                <c:pt idx="30">
                  <c:v>3.3312448704478533E-3</c:v>
                </c:pt>
                <c:pt idx="31">
                  <c:v>5.109128773456725E-3</c:v>
                </c:pt>
                <c:pt idx="32">
                  <c:v>-4.608818421957951E-3</c:v>
                </c:pt>
                <c:pt idx="33">
                  <c:v>-6.4254000363130389E-3</c:v>
                </c:pt>
                <c:pt idx="34">
                  <c:v>-2.5474995950254937E-3</c:v>
                </c:pt>
                <c:pt idx="35">
                  <c:v>6.7631608239460397E-3</c:v>
                </c:pt>
                <c:pt idx="36">
                  <c:v>8.787462338943397E-3</c:v>
                </c:pt>
                <c:pt idx="37">
                  <c:v>-8.9661335779191928E-3</c:v>
                </c:pt>
                <c:pt idx="38">
                  <c:v>1.5892249422478459E-2</c:v>
                </c:pt>
                <c:pt idx="39">
                  <c:v>-1.4925066072065068E-2</c:v>
                </c:pt>
                <c:pt idx="40">
                  <c:v>-8.642028555283789E-3</c:v>
                </c:pt>
                <c:pt idx="41">
                  <c:v>-9.8434610112359822E-3</c:v>
                </c:pt>
                <c:pt idx="42">
                  <c:v>1.801630683725363E-3</c:v>
                </c:pt>
                <c:pt idx="43">
                  <c:v>1.3536607087723277E-2</c:v>
                </c:pt>
                <c:pt idx="44">
                  <c:v>6.4183895861493704E-3</c:v>
                </c:pt>
                <c:pt idx="45">
                  <c:v>1.1430268638021903E-2</c:v>
                </c:pt>
                <c:pt idx="46">
                  <c:v>3.0609166801645431E-6</c:v>
                </c:pt>
                <c:pt idx="47">
                  <c:v>-7.2663254366436367E-3</c:v>
                </c:pt>
                <c:pt idx="48">
                  <c:v>-1.3444397092341786E-2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D-4F2F-B5D8-6E9F2588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05536"/>
        <c:axId val="-141587664"/>
      </c:scatterChart>
      <c:valAx>
        <c:axId val="-14240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1587664"/>
        <c:crosses val="autoZero"/>
        <c:crossBetween val="midCat"/>
      </c:valAx>
      <c:valAx>
        <c:axId val="-14158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2405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Indian</a:t>
            </a:r>
            <a:r>
              <a:rPr lang="en-IN" baseline="0"/>
              <a:t> Output Gap</a:t>
            </a:r>
            <a:r>
              <a:rPr lang="en-IN"/>
              <a:t>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VARIABLES'!$C$54:$C$110</c:f>
              <c:numCache>
                <c:formatCode>0.00</c:formatCode>
                <c:ptCount val="57"/>
                <c:pt idx="0">
                  <c:v>-942.73366562773629</c:v>
                </c:pt>
                <c:pt idx="1">
                  <c:v>-284.51626400831248</c:v>
                </c:pt>
                <c:pt idx="2">
                  <c:v>-160.86705155385548</c:v>
                </c:pt>
                <c:pt idx="3">
                  <c:v>-109.14890058923046</c:v>
                </c:pt>
                <c:pt idx="4">
                  <c:v>36.387330663429687</c:v>
                </c:pt>
                <c:pt idx="5">
                  <c:v>152.62855509366406</c:v>
                </c:pt>
                <c:pt idx="6">
                  <c:v>386.83868786392969</c:v>
                </c:pt>
                <c:pt idx="7">
                  <c:v>505.48797219176561</c:v>
                </c:pt>
                <c:pt idx="8">
                  <c:v>529.57456079278518</c:v>
                </c:pt>
                <c:pt idx="9">
                  <c:v>425.56051112387888</c:v>
                </c:pt>
                <c:pt idx="10">
                  <c:v>58.620501676953126</c:v>
                </c:pt>
                <c:pt idx="11">
                  <c:v>39.72084393696484</c:v>
                </c:pt>
                <c:pt idx="12">
                  <c:v>-33.197338615300779</c:v>
                </c:pt>
                <c:pt idx="13">
                  <c:v>-157.6888806686953</c:v>
                </c:pt>
                <c:pt idx="14">
                  <c:v>-143.12975499095703</c:v>
                </c:pt>
                <c:pt idx="15">
                  <c:v>-268.20302167908983</c:v>
                </c:pt>
                <c:pt idx="16">
                  <c:v>-303.07633216524607</c:v>
                </c:pt>
                <c:pt idx="17">
                  <c:v>-386.91230295930859</c:v>
                </c:pt>
                <c:pt idx="18">
                  <c:v>-428.29963399496091</c:v>
                </c:pt>
                <c:pt idx="19">
                  <c:v>-327.38165678243752</c:v>
                </c:pt>
                <c:pt idx="20">
                  <c:v>-482.27447817332421</c:v>
                </c:pt>
                <c:pt idx="21">
                  <c:v>-359.0357158274258</c:v>
                </c:pt>
                <c:pt idx="22">
                  <c:v>-349.73876760237891</c:v>
                </c:pt>
                <c:pt idx="23">
                  <c:v>-415.28844625293357</c:v>
                </c:pt>
                <c:pt idx="24">
                  <c:v>-440.83002806149221</c:v>
                </c:pt>
                <c:pt idx="25">
                  <c:v>-340.07282475505076</c:v>
                </c:pt>
                <c:pt idx="26">
                  <c:v>-311.29224202656252</c:v>
                </c:pt>
                <c:pt idx="27">
                  <c:v>-221.89044356880078</c:v>
                </c:pt>
                <c:pt idx="28">
                  <c:v>129.17935692273437</c:v>
                </c:pt>
                <c:pt idx="29">
                  <c:v>177.24805894514452</c:v>
                </c:pt>
                <c:pt idx="30">
                  <c:v>393.18731510828906</c:v>
                </c:pt>
                <c:pt idx="31">
                  <c:v>347.77385876335546</c:v>
                </c:pt>
                <c:pt idx="32">
                  <c:v>141.90770840669921</c:v>
                </c:pt>
                <c:pt idx="33">
                  <c:v>343.37088309954686</c:v>
                </c:pt>
                <c:pt idx="34">
                  <c:v>439.0997333206758</c:v>
                </c:pt>
                <c:pt idx="35">
                  <c:v>631.94124611334371</c:v>
                </c:pt>
                <c:pt idx="36">
                  <c:v>939.57042051626559</c:v>
                </c:pt>
                <c:pt idx="37">
                  <c:v>994.29576142664848</c:v>
                </c:pt>
                <c:pt idx="38">
                  <c:v>1100.845408485086</c:v>
                </c:pt>
                <c:pt idx="39">
                  <c:v>1256.2357282773437</c:v>
                </c:pt>
                <c:pt idx="40">
                  <c:v>1274.8689873736055</c:v>
                </c:pt>
                <c:pt idx="41">
                  <c:v>1457.4944772745976</c:v>
                </c:pt>
                <c:pt idx="42">
                  <c:v>1333.304272526711</c:v>
                </c:pt>
                <c:pt idx="43">
                  <c:v>1066.5990728186484</c:v>
                </c:pt>
                <c:pt idx="44">
                  <c:v>782.15413475601565</c:v>
                </c:pt>
                <c:pt idx="45">
                  <c:v>-7762.3719199269335</c:v>
                </c:pt>
                <c:pt idx="46">
                  <c:v>-1733.338707913746</c:v>
                </c:pt>
                <c:pt idx="47">
                  <c:v>99.116338479375003</c:v>
                </c:pt>
                <c:pt idx="48">
                  <c:v>242.5470950592578</c:v>
                </c:pt>
                <c:pt idx="49">
                  <c:v>-2932.1641496950979</c:v>
                </c:pt>
                <c:pt idx="50">
                  <c:v>-98.695236247804687</c:v>
                </c:pt>
                <c:pt idx="51">
                  <c:v>249.84332116478907</c:v>
                </c:pt>
                <c:pt idx="52">
                  <c:v>35.320547112554685</c:v>
                </c:pt>
                <c:pt idx="53">
                  <c:v>-12.216078127945313</c:v>
                </c:pt>
                <c:pt idx="54">
                  <c:v>350.34734987289062</c:v>
                </c:pt>
                <c:pt idx="55">
                  <c:v>380.65217234652346</c:v>
                </c:pt>
                <c:pt idx="56">
                  <c:v>791.54459623741411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8-4C0A-962D-112DBADE06FA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VARIABLES'!$C$54:$C$110</c:f>
              <c:numCache>
                <c:formatCode>0.00</c:formatCode>
                <c:ptCount val="57"/>
                <c:pt idx="0">
                  <c:v>-942.73366562773629</c:v>
                </c:pt>
                <c:pt idx="1">
                  <c:v>-284.51626400831248</c:v>
                </c:pt>
                <c:pt idx="2">
                  <c:v>-160.86705155385548</c:v>
                </c:pt>
                <c:pt idx="3">
                  <c:v>-109.14890058923046</c:v>
                </c:pt>
                <c:pt idx="4">
                  <c:v>36.387330663429687</c:v>
                </c:pt>
                <c:pt idx="5">
                  <c:v>152.62855509366406</c:v>
                </c:pt>
                <c:pt idx="6">
                  <c:v>386.83868786392969</c:v>
                </c:pt>
                <c:pt idx="7">
                  <c:v>505.48797219176561</c:v>
                </c:pt>
                <c:pt idx="8">
                  <c:v>529.57456079278518</c:v>
                </c:pt>
                <c:pt idx="9">
                  <c:v>425.56051112387888</c:v>
                </c:pt>
                <c:pt idx="10">
                  <c:v>58.620501676953126</c:v>
                </c:pt>
                <c:pt idx="11">
                  <c:v>39.72084393696484</c:v>
                </c:pt>
                <c:pt idx="12">
                  <c:v>-33.197338615300779</c:v>
                </c:pt>
                <c:pt idx="13">
                  <c:v>-157.6888806686953</c:v>
                </c:pt>
                <c:pt idx="14">
                  <c:v>-143.12975499095703</c:v>
                </c:pt>
                <c:pt idx="15">
                  <c:v>-268.20302167908983</c:v>
                </c:pt>
                <c:pt idx="16">
                  <c:v>-303.07633216524607</c:v>
                </c:pt>
                <c:pt idx="17">
                  <c:v>-386.91230295930859</c:v>
                </c:pt>
                <c:pt idx="18">
                  <c:v>-428.29963399496091</c:v>
                </c:pt>
                <c:pt idx="19">
                  <c:v>-327.38165678243752</c:v>
                </c:pt>
                <c:pt idx="20">
                  <c:v>-482.27447817332421</c:v>
                </c:pt>
                <c:pt idx="21">
                  <c:v>-359.0357158274258</c:v>
                </c:pt>
                <c:pt idx="22">
                  <c:v>-349.73876760237891</c:v>
                </c:pt>
                <c:pt idx="23">
                  <c:v>-415.28844625293357</c:v>
                </c:pt>
                <c:pt idx="24">
                  <c:v>-440.83002806149221</c:v>
                </c:pt>
                <c:pt idx="25">
                  <c:v>-340.07282475505076</c:v>
                </c:pt>
                <c:pt idx="26">
                  <c:v>-311.29224202656252</c:v>
                </c:pt>
                <c:pt idx="27">
                  <c:v>-221.89044356880078</c:v>
                </c:pt>
                <c:pt idx="28">
                  <c:v>129.17935692273437</c:v>
                </c:pt>
                <c:pt idx="29">
                  <c:v>177.24805894514452</c:v>
                </c:pt>
                <c:pt idx="30">
                  <c:v>393.18731510828906</c:v>
                </c:pt>
                <c:pt idx="31">
                  <c:v>347.77385876335546</c:v>
                </c:pt>
                <c:pt idx="32">
                  <c:v>141.90770840669921</c:v>
                </c:pt>
                <c:pt idx="33">
                  <c:v>343.37088309954686</c:v>
                </c:pt>
                <c:pt idx="34">
                  <c:v>439.0997333206758</c:v>
                </c:pt>
                <c:pt idx="35">
                  <c:v>631.94124611334371</c:v>
                </c:pt>
                <c:pt idx="36">
                  <c:v>939.57042051626559</c:v>
                </c:pt>
                <c:pt idx="37">
                  <c:v>994.29576142664848</c:v>
                </c:pt>
                <c:pt idx="38">
                  <c:v>1100.845408485086</c:v>
                </c:pt>
                <c:pt idx="39">
                  <c:v>1256.2357282773437</c:v>
                </c:pt>
                <c:pt idx="40">
                  <c:v>1274.8689873736055</c:v>
                </c:pt>
                <c:pt idx="41">
                  <c:v>1457.4944772745976</c:v>
                </c:pt>
                <c:pt idx="42">
                  <c:v>1333.304272526711</c:v>
                </c:pt>
                <c:pt idx="43">
                  <c:v>1066.5990728186484</c:v>
                </c:pt>
                <c:pt idx="44">
                  <c:v>782.15413475601565</c:v>
                </c:pt>
                <c:pt idx="45">
                  <c:v>-7762.3719199269335</c:v>
                </c:pt>
                <c:pt idx="46">
                  <c:v>-1733.338707913746</c:v>
                </c:pt>
                <c:pt idx="47">
                  <c:v>99.116338479375003</c:v>
                </c:pt>
                <c:pt idx="48">
                  <c:v>242.5470950592578</c:v>
                </c:pt>
                <c:pt idx="49">
                  <c:v>-2932.1641496950979</c:v>
                </c:pt>
                <c:pt idx="50">
                  <c:v>-98.695236247804687</c:v>
                </c:pt>
                <c:pt idx="51">
                  <c:v>249.84332116478907</c:v>
                </c:pt>
                <c:pt idx="52">
                  <c:v>35.320547112554685</c:v>
                </c:pt>
                <c:pt idx="53">
                  <c:v>-12.216078127945313</c:v>
                </c:pt>
                <c:pt idx="54">
                  <c:v>350.34734987289062</c:v>
                </c:pt>
                <c:pt idx="55">
                  <c:v>380.65217234652346</c:v>
                </c:pt>
                <c:pt idx="56">
                  <c:v>791.54459623741411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18-4C0A-962D-112DBADE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31088"/>
        <c:axId val="-178338704"/>
      </c:scatterChart>
      <c:valAx>
        <c:axId val="-17833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-293.426475245975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178338704"/>
        <c:crosses val="autoZero"/>
        <c:crossBetween val="midCat"/>
      </c:valAx>
      <c:valAx>
        <c:axId val="-178338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31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 Global</a:t>
            </a:r>
            <a:r>
              <a:rPr lang="en-IN" baseline="0"/>
              <a:t> Output Gap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VARIABLES'!$D$54:$D$110</c:f>
              <c:numCache>
                <c:formatCode>General</c:formatCode>
                <c:ptCount val="57"/>
                <c:pt idx="0">
                  <c:v>-3207.3193714913596</c:v>
                </c:pt>
                <c:pt idx="1">
                  <c:v>5035.9381754644382</c:v>
                </c:pt>
                <c:pt idx="2">
                  <c:v>1895.7138053234376</c:v>
                </c:pt>
                <c:pt idx="3">
                  <c:v>-2897.4504289203942</c:v>
                </c:pt>
                <c:pt idx="4">
                  <c:v>1209.9927045985823</c:v>
                </c:pt>
                <c:pt idx="5">
                  <c:v>1627.4813442640807</c:v>
                </c:pt>
                <c:pt idx="6">
                  <c:v>3018.8973830194445</c:v>
                </c:pt>
                <c:pt idx="7">
                  <c:v>875.97553796784996</c:v>
                </c:pt>
                <c:pt idx="8">
                  <c:v>-4225.2262846519152</c:v>
                </c:pt>
                <c:pt idx="9">
                  <c:v>-6081.4976633122988</c:v>
                </c:pt>
                <c:pt idx="10">
                  <c:v>-5712.1974100578373</c:v>
                </c:pt>
                <c:pt idx="11">
                  <c:v>44.536599106504582</c:v>
                </c:pt>
                <c:pt idx="12">
                  <c:v>-1082.8033884429569</c:v>
                </c:pt>
                <c:pt idx="13">
                  <c:v>-2204.6029607043383</c:v>
                </c:pt>
                <c:pt idx="14">
                  <c:v>15710.429046442005</c:v>
                </c:pt>
                <c:pt idx="15">
                  <c:v>4587.6016739661754</c:v>
                </c:pt>
                <c:pt idx="16">
                  <c:v>17198.454944684221</c:v>
                </c:pt>
                <c:pt idx="17">
                  <c:v>9891.3016303660006</c:v>
                </c:pt>
                <c:pt idx="18">
                  <c:v>-7717.5345315590766</c:v>
                </c:pt>
                <c:pt idx="19">
                  <c:v>-6141.3018671805785</c:v>
                </c:pt>
                <c:pt idx="20">
                  <c:v>-3566.5452435058432</c:v>
                </c:pt>
                <c:pt idx="21">
                  <c:v>-2648.651213875215</c:v>
                </c:pt>
                <c:pt idx="22">
                  <c:v>-2246.2772408518649</c:v>
                </c:pt>
                <c:pt idx="23">
                  <c:v>-8293.9853799902794</c:v>
                </c:pt>
                <c:pt idx="24">
                  <c:v>-5456.503763569428</c:v>
                </c:pt>
                <c:pt idx="25">
                  <c:v>6896.343216994228</c:v>
                </c:pt>
                <c:pt idx="26">
                  <c:v>2159.5414851364585</c:v>
                </c:pt>
                <c:pt idx="27">
                  <c:v>-2206.4132502175889</c:v>
                </c:pt>
                <c:pt idx="28">
                  <c:v>-5282.6949935709745</c:v>
                </c:pt>
                <c:pt idx="29">
                  <c:v>-1316.558741145378</c:v>
                </c:pt>
                <c:pt idx="30">
                  <c:v>-5996.8078047914969</c:v>
                </c:pt>
                <c:pt idx="31">
                  <c:v>5283.3773528531892</c:v>
                </c:pt>
                <c:pt idx="32">
                  <c:v>6729.5442740291837</c:v>
                </c:pt>
                <c:pt idx="33">
                  <c:v>4195.8283901314753</c:v>
                </c:pt>
                <c:pt idx="34">
                  <c:v>-9622.0808326162296</c:v>
                </c:pt>
                <c:pt idx="35">
                  <c:v>-10245.156320734037</c:v>
                </c:pt>
                <c:pt idx="36">
                  <c:v>1382.722799778323</c:v>
                </c:pt>
                <c:pt idx="37">
                  <c:v>-13833.629374378415</c:v>
                </c:pt>
                <c:pt idx="38">
                  <c:v>-2234.4029482533806</c:v>
                </c:pt>
                <c:pt idx="39">
                  <c:v>419.02799146327743</c:v>
                </c:pt>
                <c:pt idx="40">
                  <c:v>-2206.0041400759255</c:v>
                </c:pt>
                <c:pt idx="41">
                  <c:v>7647.1911797868561</c:v>
                </c:pt>
                <c:pt idx="42">
                  <c:v>11342.133226297028</c:v>
                </c:pt>
                <c:pt idx="43">
                  <c:v>3549.0617802126217</c:v>
                </c:pt>
                <c:pt idx="44">
                  <c:v>23468.677789025234</c:v>
                </c:pt>
                <c:pt idx="45">
                  <c:v>26556.87403661383</c:v>
                </c:pt>
                <c:pt idx="46">
                  <c:v>13.085383239238581</c:v>
                </c:pt>
                <c:pt idx="47">
                  <c:v>-1095.4013571106079</c:v>
                </c:pt>
                <c:pt idx="48">
                  <c:v>-5908.9675488122957</c:v>
                </c:pt>
                <c:pt idx="49">
                  <c:v>-15943.449930394214</c:v>
                </c:pt>
                <c:pt idx="50">
                  <c:v>-9351.932135666746</c:v>
                </c:pt>
                <c:pt idx="51">
                  <c:v>-5508.5831422337833</c:v>
                </c:pt>
                <c:pt idx="52">
                  <c:v>-6811.7569701144239</c:v>
                </c:pt>
                <c:pt idx="53">
                  <c:v>236.9052251361245</c:v>
                </c:pt>
                <c:pt idx="54">
                  <c:v>3518.0496360689758</c:v>
                </c:pt>
                <c:pt idx="55">
                  <c:v>-929.54561053046928</c:v>
                </c:pt>
                <c:pt idx="56">
                  <c:v>1456.4988311006491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8-4B3F-922F-F7EB413049F7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VARIABLES'!$D$54:$D$110</c:f>
              <c:numCache>
                <c:formatCode>General</c:formatCode>
                <c:ptCount val="57"/>
                <c:pt idx="0">
                  <c:v>-3207.3193714913596</c:v>
                </c:pt>
                <c:pt idx="1">
                  <c:v>5035.9381754644382</c:v>
                </c:pt>
                <c:pt idx="2">
                  <c:v>1895.7138053234376</c:v>
                </c:pt>
                <c:pt idx="3">
                  <c:v>-2897.4504289203942</c:v>
                </c:pt>
                <c:pt idx="4">
                  <c:v>1209.9927045985823</c:v>
                </c:pt>
                <c:pt idx="5">
                  <c:v>1627.4813442640807</c:v>
                </c:pt>
                <c:pt idx="6">
                  <c:v>3018.8973830194445</c:v>
                </c:pt>
                <c:pt idx="7">
                  <c:v>875.97553796784996</c:v>
                </c:pt>
                <c:pt idx="8">
                  <c:v>-4225.2262846519152</c:v>
                </c:pt>
                <c:pt idx="9">
                  <c:v>-6081.4976633122988</c:v>
                </c:pt>
                <c:pt idx="10">
                  <c:v>-5712.1974100578373</c:v>
                </c:pt>
                <c:pt idx="11">
                  <c:v>44.536599106504582</c:v>
                </c:pt>
                <c:pt idx="12">
                  <c:v>-1082.8033884429569</c:v>
                </c:pt>
                <c:pt idx="13">
                  <c:v>-2204.6029607043383</c:v>
                </c:pt>
                <c:pt idx="14">
                  <c:v>15710.429046442005</c:v>
                </c:pt>
                <c:pt idx="15">
                  <c:v>4587.6016739661754</c:v>
                </c:pt>
                <c:pt idx="16">
                  <c:v>17198.454944684221</c:v>
                </c:pt>
                <c:pt idx="17">
                  <c:v>9891.3016303660006</c:v>
                </c:pt>
                <c:pt idx="18">
                  <c:v>-7717.5345315590766</c:v>
                </c:pt>
                <c:pt idx="19">
                  <c:v>-6141.3018671805785</c:v>
                </c:pt>
                <c:pt idx="20">
                  <c:v>-3566.5452435058432</c:v>
                </c:pt>
                <c:pt idx="21">
                  <c:v>-2648.651213875215</c:v>
                </c:pt>
                <c:pt idx="22">
                  <c:v>-2246.2772408518649</c:v>
                </c:pt>
                <c:pt idx="23">
                  <c:v>-8293.9853799902794</c:v>
                </c:pt>
                <c:pt idx="24">
                  <c:v>-5456.503763569428</c:v>
                </c:pt>
                <c:pt idx="25">
                  <c:v>6896.343216994228</c:v>
                </c:pt>
                <c:pt idx="26">
                  <c:v>2159.5414851364585</c:v>
                </c:pt>
                <c:pt idx="27">
                  <c:v>-2206.4132502175889</c:v>
                </c:pt>
                <c:pt idx="28">
                  <c:v>-5282.6949935709745</c:v>
                </c:pt>
                <c:pt idx="29">
                  <c:v>-1316.558741145378</c:v>
                </c:pt>
                <c:pt idx="30">
                  <c:v>-5996.8078047914969</c:v>
                </c:pt>
                <c:pt idx="31">
                  <c:v>5283.3773528531892</c:v>
                </c:pt>
                <c:pt idx="32">
                  <c:v>6729.5442740291837</c:v>
                </c:pt>
                <c:pt idx="33">
                  <c:v>4195.8283901314753</c:v>
                </c:pt>
                <c:pt idx="34">
                  <c:v>-9622.0808326162296</c:v>
                </c:pt>
                <c:pt idx="35">
                  <c:v>-10245.156320734037</c:v>
                </c:pt>
                <c:pt idx="36">
                  <c:v>1382.722799778323</c:v>
                </c:pt>
                <c:pt idx="37">
                  <c:v>-13833.629374378415</c:v>
                </c:pt>
                <c:pt idx="38">
                  <c:v>-2234.4029482533806</c:v>
                </c:pt>
                <c:pt idx="39">
                  <c:v>419.02799146327743</c:v>
                </c:pt>
                <c:pt idx="40">
                  <c:v>-2206.0041400759255</c:v>
                </c:pt>
                <c:pt idx="41">
                  <c:v>7647.1911797868561</c:v>
                </c:pt>
                <c:pt idx="42">
                  <c:v>11342.133226297028</c:v>
                </c:pt>
                <c:pt idx="43">
                  <c:v>3549.0617802126217</c:v>
                </c:pt>
                <c:pt idx="44">
                  <c:v>23468.677789025234</c:v>
                </c:pt>
                <c:pt idx="45">
                  <c:v>26556.87403661383</c:v>
                </c:pt>
                <c:pt idx="46">
                  <c:v>13.085383239238581</c:v>
                </c:pt>
                <c:pt idx="47">
                  <c:v>-1095.4013571106079</c:v>
                </c:pt>
                <c:pt idx="48">
                  <c:v>-5908.9675488122957</c:v>
                </c:pt>
                <c:pt idx="49">
                  <c:v>-15943.449930394214</c:v>
                </c:pt>
                <c:pt idx="50">
                  <c:v>-9351.932135666746</c:v>
                </c:pt>
                <c:pt idx="51">
                  <c:v>-5508.5831422337833</c:v>
                </c:pt>
                <c:pt idx="52">
                  <c:v>-6811.7569701144239</c:v>
                </c:pt>
                <c:pt idx="53">
                  <c:v>236.9052251361245</c:v>
                </c:pt>
                <c:pt idx="54">
                  <c:v>3518.0496360689758</c:v>
                </c:pt>
                <c:pt idx="55">
                  <c:v>-929.54561053046928</c:v>
                </c:pt>
                <c:pt idx="56">
                  <c:v>1456.4988311006491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8-4B3F-922F-F7EB41304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10880"/>
        <c:axId val="-178319040"/>
      </c:scatterChart>
      <c:valAx>
        <c:axId val="-1783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-2117.64834989759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9040"/>
        <c:crosses val="autoZero"/>
        <c:crossBetween val="midCat"/>
      </c:valAx>
      <c:valAx>
        <c:axId val="-178319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10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Expected</a:t>
            </a:r>
            <a:r>
              <a:rPr lang="en-IN" baseline="0"/>
              <a:t> Inflation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VARIABLES'!$E$54:$E$110</c:f>
              <c:numCache>
                <c:formatCode>General</c:formatCode>
                <c:ptCount val="57"/>
                <c:pt idx="0">
                  <c:v>0.34376345973413036</c:v>
                </c:pt>
                <c:pt idx="1">
                  <c:v>-0.68225107077172531</c:v>
                </c:pt>
                <c:pt idx="2">
                  <c:v>1.0202498215107854</c:v>
                </c:pt>
                <c:pt idx="3">
                  <c:v>0.51523810927224445</c:v>
                </c:pt>
                <c:pt idx="4">
                  <c:v>0.34692342134467036</c:v>
                </c:pt>
                <c:pt idx="5">
                  <c:v>-0.68666411501627644</c:v>
                </c:pt>
                <c:pt idx="6">
                  <c:v>1.0261613530449463</c:v>
                </c:pt>
                <c:pt idx="7">
                  <c:v>0.51970546220347025</c:v>
                </c:pt>
                <c:pt idx="8">
                  <c:v>0.35092435576714265</c:v>
                </c:pt>
                <c:pt idx="9">
                  <c:v>-0.73615192239057525</c:v>
                </c:pt>
                <c:pt idx="10">
                  <c:v>1.0287130031977623</c:v>
                </c:pt>
                <c:pt idx="11">
                  <c:v>0.52163634840418593</c:v>
                </c:pt>
                <c:pt idx="12">
                  <c:v>0.35265593852746568</c:v>
                </c:pt>
                <c:pt idx="13">
                  <c:v>-0.82007924541646593</c:v>
                </c:pt>
                <c:pt idx="14">
                  <c:v>1.0215714189500389</c:v>
                </c:pt>
                <c:pt idx="15">
                  <c:v>0.51623610931224073</c:v>
                </c:pt>
                <c:pt idx="16">
                  <c:v>0.3478165778168727</c:v>
                </c:pt>
                <c:pt idx="17">
                  <c:v>-0.74304982624671423</c:v>
                </c:pt>
                <c:pt idx="18">
                  <c:v>1.0228988855845507</c:v>
                </c:pt>
                <c:pt idx="19">
                  <c:v>0.51723896710128825</c:v>
                </c:pt>
                <c:pt idx="20">
                  <c:v>0.34871445731428485</c:v>
                </c:pt>
                <c:pt idx="21">
                  <c:v>-0.74516985600585195</c:v>
                </c:pt>
                <c:pt idx="22">
                  <c:v>1.0241553493492024</c:v>
                </c:pt>
                <c:pt idx="23">
                  <c:v>0.51818857675021057</c:v>
                </c:pt>
                <c:pt idx="24">
                  <c:v>0.34956500857514694</c:v>
                </c:pt>
                <c:pt idx="25">
                  <c:v>-0.83765865276265883</c:v>
                </c:pt>
                <c:pt idx="26">
                  <c:v>1.0162631938248823</c:v>
                </c:pt>
                <c:pt idx="27">
                  <c:v>0.51223019012906756</c:v>
                </c:pt>
                <c:pt idx="28">
                  <c:v>0.34423376308183928</c:v>
                </c:pt>
                <c:pt idx="29">
                  <c:v>-0.81925358256007375</c:v>
                </c:pt>
                <c:pt idx="30">
                  <c:v>1.0120480139473091</c:v>
                </c:pt>
                <c:pt idx="31">
                  <c:v>0.50905404614339878</c:v>
                </c:pt>
                <c:pt idx="32">
                  <c:v>0.34139740568463384</c:v>
                </c:pt>
                <c:pt idx="33">
                  <c:v>-0.75244824909722186</c:v>
                </c:pt>
                <c:pt idx="34">
                  <c:v>1.0121473644167827</c:v>
                </c:pt>
                <c:pt idx="35">
                  <c:v>0.50912885676880015</c:v>
                </c:pt>
                <c:pt idx="36">
                  <c:v>0.34146416869293561</c:v>
                </c:pt>
                <c:pt idx="37">
                  <c:v>-0.83390677357946064</c:v>
                </c:pt>
                <c:pt idx="38">
                  <c:v>1.008218625029722</c:v>
                </c:pt>
                <c:pt idx="39">
                  <c:v>0.50617237744312793</c:v>
                </c:pt>
                <c:pt idx="40">
                  <c:v>0.33882736535115709</c:v>
                </c:pt>
                <c:pt idx="41">
                  <c:v>-0.70840668285826147</c:v>
                </c:pt>
                <c:pt idx="42">
                  <c:v>1.0097048087810943</c:v>
                </c:pt>
                <c:pt idx="43">
                  <c:v>0.50729032264894403</c:v>
                </c:pt>
                <c:pt idx="44">
                  <c:v>0.33982403424881324</c:v>
                </c:pt>
                <c:pt idx="45">
                  <c:v>-0.76652488981517819</c:v>
                </c:pt>
                <c:pt idx="46">
                  <c:v>1.0091961176399624</c:v>
                </c:pt>
                <c:pt idx="47">
                  <c:v>0.50690761091849335</c:v>
                </c:pt>
                <c:pt idx="48">
                  <c:v>0.33948278529781151</c:v>
                </c:pt>
                <c:pt idx="49">
                  <c:v>-0.56663292782410057</c:v>
                </c:pt>
                <c:pt idx="50">
                  <c:v>1.0161624249568018</c:v>
                </c:pt>
                <c:pt idx="51">
                  <c:v>0.51215420995469119</c:v>
                </c:pt>
                <c:pt idx="52">
                  <c:v>0.34416586649253444</c:v>
                </c:pt>
                <c:pt idx="53">
                  <c:v>-0.80993473872472088</c:v>
                </c:pt>
                <c:pt idx="54">
                  <c:v>1.0125887825153237</c:v>
                </c:pt>
                <c:pt idx="55">
                  <c:v>0.509461272657183</c:v>
                </c:pt>
                <c:pt idx="56">
                  <c:v>0.34176085147949609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2-475C-A4F6-895D45FE71A3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VARIABLES'!$E$54:$E$110</c:f>
              <c:numCache>
                <c:formatCode>General</c:formatCode>
                <c:ptCount val="57"/>
                <c:pt idx="0">
                  <c:v>0.34376345973413036</c:v>
                </c:pt>
                <c:pt idx="1">
                  <c:v>-0.68225107077172531</c:v>
                </c:pt>
                <c:pt idx="2">
                  <c:v>1.0202498215107854</c:v>
                </c:pt>
                <c:pt idx="3">
                  <c:v>0.51523810927224445</c:v>
                </c:pt>
                <c:pt idx="4">
                  <c:v>0.34692342134467036</c:v>
                </c:pt>
                <c:pt idx="5">
                  <c:v>-0.68666411501627644</c:v>
                </c:pt>
                <c:pt idx="6">
                  <c:v>1.0261613530449463</c:v>
                </c:pt>
                <c:pt idx="7">
                  <c:v>0.51970546220347025</c:v>
                </c:pt>
                <c:pt idx="8">
                  <c:v>0.35092435576714265</c:v>
                </c:pt>
                <c:pt idx="9">
                  <c:v>-0.73615192239057525</c:v>
                </c:pt>
                <c:pt idx="10">
                  <c:v>1.0287130031977623</c:v>
                </c:pt>
                <c:pt idx="11">
                  <c:v>0.52163634840418593</c:v>
                </c:pt>
                <c:pt idx="12">
                  <c:v>0.35265593852746568</c:v>
                </c:pt>
                <c:pt idx="13">
                  <c:v>-0.82007924541646593</c:v>
                </c:pt>
                <c:pt idx="14">
                  <c:v>1.0215714189500389</c:v>
                </c:pt>
                <c:pt idx="15">
                  <c:v>0.51623610931224073</c:v>
                </c:pt>
                <c:pt idx="16">
                  <c:v>0.3478165778168727</c:v>
                </c:pt>
                <c:pt idx="17">
                  <c:v>-0.74304982624671423</c:v>
                </c:pt>
                <c:pt idx="18">
                  <c:v>1.0228988855845507</c:v>
                </c:pt>
                <c:pt idx="19">
                  <c:v>0.51723896710128825</c:v>
                </c:pt>
                <c:pt idx="20">
                  <c:v>0.34871445731428485</c:v>
                </c:pt>
                <c:pt idx="21">
                  <c:v>-0.74516985600585195</c:v>
                </c:pt>
                <c:pt idx="22">
                  <c:v>1.0241553493492024</c:v>
                </c:pt>
                <c:pt idx="23">
                  <c:v>0.51818857675021057</c:v>
                </c:pt>
                <c:pt idx="24">
                  <c:v>0.34956500857514694</c:v>
                </c:pt>
                <c:pt idx="25">
                  <c:v>-0.83765865276265883</c:v>
                </c:pt>
                <c:pt idx="26">
                  <c:v>1.0162631938248823</c:v>
                </c:pt>
                <c:pt idx="27">
                  <c:v>0.51223019012906756</c:v>
                </c:pt>
                <c:pt idx="28">
                  <c:v>0.34423376308183928</c:v>
                </c:pt>
                <c:pt idx="29">
                  <c:v>-0.81925358256007375</c:v>
                </c:pt>
                <c:pt idx="30">
                  <c:v>1.0120480139473091</c:v>
                </c:pt>
                <c:pt idx="31">
                  <c:v>0.50905404614339878</c:v>
                </c:pt>
                <c:pt idx="32">
                  <c:v>0.34139740568463384</c:v>
                </c:pt>
                <c:pt idx="33">
                  <c:v>-0.75244824909722186</c:v>
                </c:pt>
                <c:pt idx="34">
                  <c:v>1.0121473644167827</c:v>
                </c:pt>
                <c:pt idx="35">
                  <c:v>0.50912885676880015</c:v>
                </c:pt>
                <c:pt idx="36">
                  <c:v>0.34146416869293561</c:v>
                </c:pt>
                <c:pt idx="37">
                  <c:v>-0.83390677357946064</c:v>
                </c:pt>
                <c:pt idx="38">
                  <c:v>1.008218625029722</c:v>
                </c:pt>
                <c:pt idx="39">
                  <c:v>0.50617237744312793</c:v>
                </c:pt>
                <c:pt idx="40">
                  <c:v>0.33882736535115709</c:v>
                </c:pt>
                <c:pt idx="41">
                  <c:v>-0.70840668285826147</c:v>
                </c:pt>
                <c:pt idx="42">
                  <c:v>1.0097048087810943</c:v>
                </c:pt>
                <c:pt idx="43">
                  <c:v>0.50729032264894403</c:v>
                </c:pt>
                <c:pt idx="44">
                  <c:v>0.33982403424881324</c:v>
                </c:pt>
                <c:pt idx="45">
                  <c:v>-0.76652488981517819</c:v>
                </c:pt>
                <c:pt idx="46">
                  <c:v>1.0091961176399624</c:v>
                </c:pt>
                <c:pt idx="47">
                  <c:v>0.50690761091849335</c:v>
                </c:pt>
                <c:pt idx="48">
                  <c:v>0.33948278529781151</c:v>
                </c:pt>
                <c:pt idx="49">
                  <c:v>-0.56663292782410057</c:v>
                </c:pt>
                <c:pt idx="50">
                  <c:v>1.0161624249568018</c:v>
                </c:pt>
                <c:pt idx="51">
                  <c:v>0.51215420995469119</c:v>
                </c:pt>
                <c:pt idx="52">
                  <c:v>0.34416586649253444</c:v>
                </c:pt>
                <c:pt idx="53">
                  <c:v>-0.80993473872472088</c:v>
                </c:pt>
                <c:pt idx="54">
                  <c:v>1.0125887825153237</c:v>
                </c:pt>
                <c:pt idx="55">
                  <c:v>0.509461272657183</c:v>
                </c:pt>
                <c:pt idx="56">
                  <c:v>0.34176085147949609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2-475C-A4F6-895D45FE7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671936"/>
        <c:axId val="-178302720"/>
      </c:scatterChart>
      <c:valAx>
        <c:axId val="-18667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0.511703843382534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02720"/>
        <c:crosses val="autoZero"/>
        <c:crossBetween val="midCat"/>
      </c:valAx>
      <c:valAx>
        <c:axId val="-17830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6671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Crude</a:t>
            </a:r>
            <a:r>
              <a:rPr lang="en-IN" baseline="0"/>
              <a:t> Oil Prices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VARIABLES'!$F$54:$F$110</c:f>
              <c:numCache>
                <c:formatCode>General</c:formatCode>
                <c:ptCount val="57"/>
                <c:pt idx="0">
                  <c:v>0.39720870332129854</c:v>
                </c:pt>
                <c:pt idx="1">
                  <c:v>0.63296749760716464</c:v>
                </c:pt>
                <c:pt idx="2">
                  <c:v>-0.19064578787439923</c:v>
                </c:pt>
                <c:pt idx="3">
                  <c:v>-2.6672391468167481E-2</c:v>
                </c:pt>
                <c:pt idx="4">
                  <c:v>-7.6015945545179195E-2</c:v>
                </c:pt>
                <c:pt idx="5">
                  <c:v>-4.2514101236664714E-2</c:v>
                </c:pt>
                <c:pt idx="6">
                  <c:v>-1.2960315733370942E-2</c:v>
                </c:pt>
                <c:pt idx="7">
                  <c:v>0.13241466437851898</c:v>
                </c:pt>
                <c:pt idx="8">
                  <c:v>-9.9239502171033361E-3</c:v>
                </c:pt>
                <c:pt idx="9">
                  <c:v>-1.2816066110882457E-2</c:v>
                </c:pt>
                <c:pt idx="10">
                  <c:v>-0.22110173767312916</c:v>
                </c:pt>
                <c:pt idx="11">
                  <c:v>0.18118681157875885</c:v>
                </c:pt>
                <c:pt idx="12">
                  <c:v>4.2338469969189656E-2</c:v>
                </c:pt>
                <c:pt idx="13">
                  <c:v>-0.1856698819102805</c:v>
                </c:pt>
                <c:pt idx="14">
                  <c:v>8.2916895170442553E-2</c:v>
                </c:pt>
                <c:pt idx="15">
                  <c:v>-3.253726810566706E-2</c:v>
                </c:pt>
                <c:pt idx="16">
                  <c:v>0.11345897141883872</c:v>
                </c:pt>
                <c:pt idx="17">
                  <c:v>-6.9272005031578446E-2</c:v>
                </c:pt>
                <c:pt idx="18">
                  <c:v>0.11748193597098623</c:v>
                </c:pt>
                <c:pt idx="19">
                  <c:v>-0.19962997513492162</c:v>
                </c:pt>
                <c:pt idx="20">
                  <c:v>9.784018885094739E-2</c:v>
                </c:pt>
                <c:pt idx="21">
                  <c:v>3.1217984919541177E-2</c:v>
                </c:pt>
                <c:pt idx="22">
                  <c:v>-0.10090036040265532</c:v>
                </c:pt>
                <c:pt idx="23">
                  <c:v>-0.23470225803313266</c:v>
                </c:pt>
                <c:pt idx="24">
                  <c:v>-0.12018938959637515</c:v>
                </c:pt>
                <c:pt idx="25">
                  <c:v>0.58566825462298822</c:v>
                </c:pt>
                <c:pt idx="26">
                  <c:v>-0.3955448729567288</c:v>
                </c:pt>
                <c:pt idx="27">
                  <c:v>0.11895708433188164</c:v>
                </c:pt>
                <c:pt idx="28">
                  <c:v>-0.13325053384505098</c:v>
                </c:pt>
                <c:pt idx="29">
                  <c:v>0.54804188637408657</c:v>
                </c:pt>
                <c:pt idx="30">
                  <c:v>-0.32594654394322453</c:v>
                </c:pt>
                <c:pt idx="31">
                  <c:v>0.10361729152652942</c:v>
                </c:pt>
                <c:pt idx="32">
                  <c:v>-3.9141032790817216E-2</c:v>
                </c:pt>
                <c:pt idx="33">
                  <c:v>-0.12269879916305648</c:v>
                </c:pt>
                <c:pt idx="34">
                  <c:v>6.8967348986082005E-2</c:v>
                </c:pt>
                <c:pt idx="35">
                  <c:v>0.14097025569524912</c:v>
                </c:pt>
                <c:pt idx="36">
                  <c:v>-1.2023279011271398E-2</c:v>
                </c:pt>
                <c:pt idx="37">
                  <c:v>-4.8692820008365736E-2</c:v>
                </c:pt>
                <c:pt idx="38">
                  <c:v>-5.364840215731323E-2</c:v>
                </c:pt>
                <c:pt idx="39">
                  <c:v>-0.19119217462230881</c:v>
                </c:pt>
                <c:pt idx="40">
                  <c:v>9.1517618385281899E-2</c:v>
                </c:pt>
                <c:pt idx="41">
                  <c:v>0.1612095635117391</c:v>
                </c:pt>
                <c:pt idx="42">
                  <c:v>-0.14534003492818928</c:v>
                </c:pt>
                <c:pt idx="43">
                  <c:v>6.9143455915286742E-2</c:v>
                </c:pt>
                <c:pt idx="44">
                  <c:v>-0.22930688689520243</c:v>
                </c:pt>
                <c:pt idx="45">
                  <c:v>-0.27910845629815528</c:v>
                </c:pt>
                <c:pt idx="46">
                  <c:v>0.88375295097202067</c:v>
                </c:pt>
                <c:pt idx="47">
                  <c:v>-0.3482528676272294</c:v>
                </c:pt>
                <c:pt idx="48">
                  <c:v>0.270971934051701</c:v>
                </c:pt>
                <c:pt idx="49">
                  <c:v>-0.1742086177490485</c:v>
                </c:pt>
                <c:pt idx="50">
                  <c:v>-6.7858558266946589E-2</c:v>
                </c:pt>
                <c:pt idx="51">
                  <c:v>2.5885796163401267E-2</c:v>
                </c:pt>
                <c:pt idx="52">
                  <c:v>0.10628742090006534</c:v>
                </c:pt>
                <c:pt idx="53">
                  <c:v>-5.7815814143850702E-2</c:v>
                </c:pt>
                <c:pt idx="54">
                  <c:v>-0.29493809417255712</c:v>
                </c:pt>
                <c:pt idx="55">
                  <c:v>3.5935689391250927E-2</c:v>
                </c:pt>
                <c:pt idx="56">
                  <c:v>0.11830186097596217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E-413C-B7F4-F71A634ED1AA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VARIABLES'!$F$54:$F$110</c:f>
              <c:numCache>
                <c:formatCode>General</c:formatCode>
                <c:ptCount val="57"/>
                <c:pt idx="0">
                  <c:v>0.39720870332129854</c:v>
                </c:pt>
                <c:pt idx="1">
                  <c:v>0.63296749760716464</c:v>
                </c:pt>
                <c:pt idx="2">
                  <c:v>-0.19064578787439923</c:v>
                </c:pt>
                <c:pt idx="3">
                  <c:v>-2.6672391468167481E-2</c:v>
                </c:pt>
                <c:pt idx="4">
                  <c:v>-7.6015945545179195E-2</c:v>
                </c:pt>
                <c:pt idx="5">
                  <c:v>-4.2514101236664714E-2</c:v>
                </c:pt>
                <c:pt idx="6">
                  <c:v>-1.2960315733370942E-2</c:v>
                </c:pt>
                <c:pt idx="7">
                  <c:v>0.13241466437851898</c:v>
                </c:pt>
                <c:pt idx="8">
                  <c:v>-9.9239502171033361E-3</c:v>
                </c:pt>
                <c:pt idx="9">
                  <c:v>-1.2816066110882457E-2</c:v>
                </c:pt>
                <c:pt idx="10">
                  <c:v>-0.22110173767312916</c:v>
                </c:pt>
                <c:pt idx="11">
                  <c:v>0.18118681157875885</c:v>
                </c:pt>
                <c:pt idx="12">
                  <c:v>4.2338469969189656E-2</c:v>
                </c:pt>
                <c:pt idx="13">
                  <c:v>-0.1856698819102805</c:v>
                </c:pt>
                <c:pt idx="14">
                  <c:v>8.2916895170442553E-2</c:v>
                </c:pt>
                <c:pt idx="15">
                  <c:v>-3.253726810566706E-2</c:v>
                </c:pt>
                <c:pt idx="16">
                  <c:v>0.11345897141883872</c:v>
                </c:pt>
                <c:pt idx="17">
                  <c:v>-6.9272005031578446E-2</c:v>
                </c:pt>
                <c:pt idx="18">
                  <c:v>0.11748193597098623</c:v>
                </c:pt>
                <c:pt idx="19">
                  <c:v>-0.19962997513492162</c:v>
                </c:pt>
                <c:pt idx="20">
                  <c:v>9.784018885094739E-2</c:v>
                </c:pt>
                <c:pt idx="21">
                  <c:v>3.1217984919541177E-2</c:v>
                </c:pt>
                <c:pt idx="22">
                  <c:v>-0.10090036040265532</c:v>
                </c:pt>
                <c:pt idx="23">
                  <c:v>-0.23470225803313266</c:v>
                </c:pt>
                <c:pt idx="24">
                  <c:v>-0.12018938959637515</c:v>
                </c:pt>
                <c:pt idx="25">
                  <c:v>0.58566825462298822</c:v>
                </c:pt>
                <c:pt idx="26">
                  <c:v>-0.3955448729567288</c:v>
                </c:pt>
                <c:pt idx="27">
                  <c:v>0.11895708433188164</c:v>
                </c:pt>
                <c:pt idx="28">
                  <c:v>-0.13325053384505098</c:v>
                </c:pt>
                <c:pt idx="29">
                  <c:v>0.54804188637408657</c:v>
                </c:pt>
                <c:pt idx="30">
                  <c:v>-0.32594654394322453</c:v>
                </c:pt>
                <c:pt idx="31">
                  <c:v>0.10361729152652942</c:v>
                </c:pt>
                <c:pt idx="32">
                  <c:v>-3.9141032790817216E-2</c:v>
                </c:pt>
                <c:pt idx="33">
                  <c:v>-0.12269879916305648</c:v>
                </c:pt>
                <c:pt idx="34">
                  <c:v>6.8967348986082005E-2</c:v>
                </c:pt>
                <c:pt idx="35">
                  <c:v>0.14097025569524912</c:v>
                </c:pt>
                <c:pt idx="36">
                  <c:v>-1.2023279011271398E-2</c:v>
                </c:pt>
                <c:pt idx="37">
                  <c:v>-4.8692820008365736E-2</c:v>
                </c:pt>
                <c:pt idx="38">
                  <c:v>-5.364840215731323E-2</c:v>
                </c:pt>
                <c:pt idx="39">
                  <c:v>-0.19119217462230881</c:v>
                </c:pt>
                <c:pt idx="40">
                  <c:v>9.1517618385281899E-2</c:v>
                </c:pt>
                <c:pt idx="41">
                  <c:v>0.1612095635117391</c:v>
                </c:pt>
                <c:pt idx="42">
                  <c:v>-0.14534003492818928</c:v>
                </c:pt>
                <c:pt idx="43">
                  <c:v>6.9143455915286742E-2</c:v>
                </c:pt>
                <c:pt idx="44">
                  <c:v>-0.22930688689520243</c:v>
                </c:pt>
                <c:pt idx="45">
                  <c:v>-0.27910845629815528</c:v>
                </c:pt>
                <c:pt idx="46">
                  <c:v>0.88375295097202067</c:v>
                </c:pt>
                <c:pt idx="47">
                  <c:v>-0.3482528676272294</c:v>
                </c:pt>
                <c:pt idx="48">
                  <c:v>0.270971934051701</c:v>
                </c:pt>
                <c:pt idx="49">
                  <c:v>-0.1742086177490485</c:v>
                </c:pt>
                <c:pt idx="50">
                  <c:v>-6.7858558266946589E-2</c:v>
                </c:pt>
                <c:pt idx="51">
                  <c:v>2.5885796163401267E-2</c:v>
                </c:pt>
                <c:pt idx="52">
                  <c:v>0.10628742090006534</c:v>
                </c:pt>
                <c:pt idx="53">
                  <c:v>-5.7815814143850702E-2</c:v>
                </c:pt>
                <c:pt idx="54">
                  <c:v>-0.29493809417255712</c:v>
                </c:pt>
                <c:pt idx="55">
                  <c:v>3.5935689391250927E-2</c:v>
                </c:pt>
                <c:pt idx="56">
                  <c:v>0.11830186097596217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E-413C-B7F4-F71A634ED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07376"/>
        <c:axId val="-186678464"/>
      </c:scatterChart>
      <c:valAx>
        <c:axId val="-17850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-0.654298860935719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6678464"/>
        <c:crosses val="autoZero"/>
        <c:crossBetween val="midCat"/>
      </c:valAx>
      <c:valAx>
        <c:axId val="-18667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507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NEER</a:t>
            </a:r>
            <a:r>
              <a:rPr lang="en-IN" baseline="0"/>
              <a:t>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VARIABLES'!$G$54:$G$110</c:f>
              <c:numCache>
                <c:formatCode>General</c:formatCode>
                <c:ptCount val="57"/>
                <c:pt idx="0">
                  <c:v>6.6275389410634499E-3</c:v>
                </c:pt>
                <c:pt idx="1">
                  <c:v>1.0433387912440287E-2</c:v>
                </c:pt>
                <c:pt idx="2">
                  <c:v>-3.5960480573252518E-2</c:v>
                </c:pt>
                <c:pt idx="3">
                  <c:v>-1.7901816893033613E-2</c:v>
                </c:pt>
                <c:pt idx="4">
                  <c:v>1.957082844767026E-3</c:v>
                </c:pt>
                <c:pt idx="5">
                  <c:v>6.3528593895478491E-2</c:v>
                </c:pt>
                <c:pt idx="6">
                  <c:v>-3.8375974137901184E-2</c:v>
                </c:pt>
                <c:pt idx="7">
                  <c:v>2.3388328704729282E-2</c:v>
                </c:pt>
                <c:pt idx="8">
                  <c:v>-5.9809620288492956E-3</c:v>
                </c:pt>
                <c:pt idx="9">
                  <c:v>9.7078917769458078E-3</c:v>
                </c:pt>
                <c:pt idx="10">
                  <c:v>5.9019811153956755E-2</c:v>
                </c:pt>
                <c:pt idx="11">
                  <c:v>-9.2878334871543289E-2</c:v>
                </c:pt>
                <c:pt idx="12">
                  <c:v>7.5087687681157284E-2</c:v>
                </c:pt>
                <c:pt idx="13">
                  <c:v>-4.7117993723433428E-2</c:v>
                </c:pt>
                <c:pt idx="14">
                  <c:v>-1.7546561808249348E-2</c:v>
                </c:pt>
                <c:pt idx="15">
                  <c:v>2.0617425995194663E-4</c:v>
                </c:pt>
                <c:pt idx="16">
                  <c:v>2.4669661407974088E-2</c:v>
                </c:pt>
                <c:pt idx="17">
                  <c:v>8.1937578728604438E-2</c:v>
                </c:pt>
                <c:pt idx="18">
                  <c:v>-9.6780927520310256E-2</c:v>
                </c:pt>
                <c:pt idx="19">
                  <c:v>-1.8627407176958943E-2</c:v>
                </c:pt>
                <c:pt idx="20">
                  <c:v>-1.9321649124423954E-2</c:v>
                </c:pt>
                <c:pt idx="21">
                  <c:v>3.6036639477259824E-2</c:v>
                </c:pt>
                <c:pt idx="22">
                  <c:v>-1.795502210874269E-2</c:v>
                </c:pt>
                <c:pt idx="23">
                  <c:v>-2.6178031699480894E-2</c:v>
                </c:pt>
                <c:pt idx="24">
                  <c:v>5.5386278793027946E-2</c:v>
                </c:pt>
                <c:pt idx="25">
                  <c:v>-1.2534828632438145E-2</c:v>
                </c:pt>
                <c:pt idx="26">
                  <c:v>-1.7514901535826818E-3</c:v>
                </c:pt>
                <c:pt idx="27">
                  <c:v>1.0969772551787094E-2</c:v>
                </c:pt>
                <c:pt idx="28">
                  <c:v>-4.004383070807107E-3</c:v>
                </c:pt>
                <c:pt idx="29">
                  <c:v>-1.3165300489364474E-2</c:v>
                </c:pt>
                <c:pt idx="30">
                  <c:v>-1.4573238147628113E-2</c:v>
                </c:pt>
                <c:pt idx="31">
                  <c:v>6.3077817237831638E-3</c:v>
                </c:pt>
                <c:pt idx="32">
                  <c:v>-1.0956468580435082E-2</c:v>
                </c:pt>
                <c:pt idx="33">
                  <c:v>4.4710669163839027E-2</c:v>
                </c:pt>
                <c:pt idx="34">
                  <c:v>-1.3477003264195587E-2</c:v>
                </c:pt>
                <c:pt idx="35">
                  <c:v>1.4856674942587182E-2</c:v>
                </c:pt>
                <c:pt idx="36">
                  <c:v>3.8606120156408838E-4</c:v>
                </c:pt>
                <c:pt idx="37">
                  <c:v>-1.1728757121114448E-2</c:v>
                </c:pt>
                <c:pt idx="38">
                  <c:v>3.4958664473508146E-3</c:v>
                </c:pt>
                <c:pt idx="39">
                  <c:v>-2.6973585695007653E-2</c:v>
                </c:pt>
                <c:pt idx="40">
                  <c:v>-1.0773945814655883E-2</c:v>
                </c:pt>
                <c:pt idx="41">
                  <c:v>2.5048295961744571E-2</c:v>
                </c:pt>
                <c:pt idx="42">
                  <c:v>9.0830403020497625E-3</c:v>
                </c:pt>
                <c:pt idx="43">
                  <c:v>4.6013140968675752E-4</c:v>
                </c:pt>
                <c:pt idx="44">
                  <c:v>1.7639849390784751E-2</c:v>
                </c:pt>
                <c:pt idx="45">
                  <c:v>-2.3250842362515452E-2</c:v>
                </c:pt>
                <c:pt idx="46">
                  <c:v>8.0831533367484113E-3</c:v>
                </c:pt>
                <c:pt idx="47">
                  <c:v>-1.457608673116874E-2</c:v>
                </c:pt>
                <c:pt idx="48">
                  <c:v>9.7899061455539328E-3</c:v>
                </c:pt>
                <c:pt idx="49">
                  <c:v>-1.6338646661089067E-2</c:v>
                </c:pt>
                <c:pt idx="50">
                  <c:v>6.9929639406783022E-3</c:v>
                </c:pt>
                <c:pt idx="51">
                  <c:v>-5.2869690153128724E-3</c:v>
                </c:pt>
                <c:pt idx="52">
                  <c:v>-1.1174629244507708E-4</c:v>
                </c:pt>
                <c:pt idx="53">
                  <c:v>3.0608945034004166E-3</c:v>
                </c:pt>
                <c:pt idx="54">
                  <c:v>1.941187666281307E-2</c:v>
                </c:pt>
                <c:pt idx="55">
                  <c:v>1.4445283230034672E-2</c:v>
                </c:pt>
                <c:pt idx="56">
                  <c:v>-4.0659164547091294E-2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B-400C-9392-2EA33388FDFA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VARIABLES'!$G$54:$G$110</c:f>
              <c:numCache>
                <c:formatCode>General</c:formatCode>
                <c:ptCount val="57"/>
                <c:pt idx="0">
                  <c:v>6.6275389410634499E-3</c:v>
                </c:pt>
                <c:pt idx="1">
                  <c:v>1.0433387912440287E-2</c:v>
                </c:pt>
                <c:pt idx="2">
                  <c:v>-3.5960480573252518E-2</c:v>
                </c:pt>
                <c:pt idx="3">
                  <c:v>-1.7901816893033613E-2</c:v>
                </c:pt>
                <c:pt idx="4">
                  <c:v>1.957082844767026E-3</c:v>
                </c:pt>
                <c:pt idx="5">
                  <c:v>6.3528593895478491E-2</c:v>
                </c:pt>
                <c:pt idx="6">
                  <c:v>-3.8375974137901184E-2</c:v>
                </c:pt>
                <c:pt idx="7">
                  <c:v>2.3388328704729282E-2</c:v>
                </c:pt>
                <c:pt idx="8">
                  <c:v>-5.9809620288492956E-3</c:v>
                </c:pt>
                <c:pt idx="9">
                  <c:v>9.7078917769458078E-3</c:v>
                </c:pt>
                <c:pt idx="10">
                  <c:v>5.9019811153956755E-2</c:v>
                </c:pt>
                <c:pt idx="11">
                  <c:v>-9.2878334871543289E-2</c:v>
                </c:pt>
                <c:pt idx="12">
                  <c:v>7.5087687681157284E-2</c:v>
                </c:pt>
                <c:pt idx="13">
                  <c:v>-4.7117993723433428E-2</c:v>
                </c:pt>
                <c:pt idx="14">
                  <c:v>-1.7546561808249348E-2</c:v>
                </c:pt>
                <c:pt idx="15">
                  <c:v>2.0617425995194663E-4</c:v>
                </c:pt>
                <c:pt idx="16">
                  <c:v>2.4669661407974088E-2</c:v>
                </c:pt>
                <c:pt idx="17">
                  <c:v>8.1937578728604438E-2</c:v>
                </c:pt>
                <c:pt idx="18">
                  <c:v>-9.6780927520310256E-2</c:v>
                </c:pt>
                <c:pt idx="19">
                  <c:v>-1.8627407176958943E-2</c:v>
                </c:pt>
                <c:pt idx="20">
                  <c:v>-1.9321649124423954E-2</c:v>
                </c:pt>
                <c:pt idx="21">
                  <c:v>3.6036639477259824E-2</c:v>
                </c:pt>
                <c:pt idx="22">
                  <c:v>-1.795502210874269E-2</c:v>
                </c:pt>
                <c:pt idx="23">
                  <c:v>-2.6178031699480894E-2</c:v>
                </c:pt>
                <c:pt idx="24">
                  <c:v>5.5386278793027946E-2</c:v>
                </c:pt>
                <c:pt idx="25">
                  <c:v>-1.2534828632438145E-2</c:v>
                </c:pt>
                <c:pt idx="26">
                  <c:v>-1.7514901535826818E-3</c:v>
                </c:pt>
                <c:pt idx="27">
                  <c:v>1.0969772551787094E-2</c:v>
                </c:pt>
                <c:pt idx="28">
                  <c:v>-4.004383070807107E-3</c:v>
                </c:pt>
                <c:pt idx="29">
                  <c:v>-1.3165300489364474E-2</c:v>
                </c:pt>
                <c:pt idx="30">
                  <c:v>-1.4573238147628113E-2</c:v>
                </c:pt>
                <c:pt idx="31">
                  <c:v>6.3077817237831638E-3</c:v>
                </c:pt>
                <c:pt idx="32">
                  <c:v>-1.0956468580435082E-2</c:v>
                </c:pt>
                <c:pt idx="33">
                  <c:v>4.4710669163839027E-2</c:v>
                </c:pt>
                <c:pt idx="34">
                  <c:v>-1.3477003264195587E-2</c:v>
                </c:pt>
                <c:pt idx="35">
                  <c:v>1.4856674942587182E-2</c:v>
                </c:pt>
                <c:pt idx="36">
                  <c:v>3.8606120156408838E-4</c:v>
                </c:pt>
                <c:pt idx="37">
                  <c:v>-1.1728757121114448E-2</c:v>
                </c:pt>
                <c:pt idx="38">
                  <c:v>3.4958664473508146E-3</c:v>
                </c:pt>
                <c:pt idx="39">
                  <c:v>-2.6973585695007653E-2</c:v>
                </c:pt>
                <c:pt idx="40">
                  <c:v>-1.0773945814655883E-2</c:v>
                </c:pt>
                <c:pt idx="41">
                  <c:v>2.5048295961744571E-2</c:v>
                </c:pt>
                <c:pt idx="42">
                  <c:v>9.0830403020497625E-3</c:v>
                </c:pt>
                <c:pt idx="43">
                  <c:v>4.6013140968675752E-4</c:v>
                </c:pt>
                <c:pt idx="44">
                  <c:v>1.7639849390784751E-2</c:v>
                </c:pt>
                <c:pt idx="45">
                  <c:v>-2.3250842362515452E-2</c:v>
                </c:pt>
                <c:pt idx="46">
                  <c:v>8.0831533367484113E-3</c:v>
                </c:pt>
                <c:pt idx="47">
                  <c:v>-1.457608673116874E-2</c:v>
                </c:pt>
                <c:pt idx="48">
                  <c:v>9.7899061455539328E-3</c:v>
                </c:pt>
                <c:pt idx="49">
                  <c:v>-1.6338646661089067E-2</c:v>
                </c:pt>
                <c:pt idx="50">
                  <c:v>6.9929639406783022E-3</c:v>
                </c:pt>
                <c:pt idx="51">
                  <c:v>-5.2869690153128724E-3</c:v>
                </c:pt>
                <c:pt idx="52">
                  <c:v>-1.1174629244507708E-4</c:v>
                </c:pt>
                <c:pt idx="53">
                  <c:v>3.0608945034004166E-3</c:v>
                </c:pt>
                <c:pt idx="54">
                  <c:v>1.941187666281307E-2</c:v>
                </c:pt>
                <c:pt idx="55">
                  <c:v>1.4445283230034672E-2</c:v>
                </c:pt>
                <c:pt idx="56">
                  <c:v>-4.0659164547091294E-2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AB-400C-9392-2EA33388F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958816"/>
        <c:axId val="-178518800"/>
      </c:scatterChart>
      <c:valAx>
        <c:axId val="-19095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-0.0249508417404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518800"/>
        <c:crosses val="autoZero"/>
        <c:crossBetween val="midCat"/>
      </c:valAx>
      <c:valAx>
        <c:axId val="-17851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0958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Quadratic</a:t>
            </a:r>
            <a:r>
              <a:rPr lang="en-IN" baseline="0"/>
              <a:t> NEER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VARIABLES'!$H$54:$H$110</c:f>
              <c:numCache>
                <c:formatCode>General</c:formatCode>
                <c:ptCount val="57"/>
                <c:pt idx="0">
                  <c:v>3.8058489713768372E-3</c:v>
                </c:pt>
                <c:pt idx="1">
                  <c:v>-4.6393868485692803E-2</c:v>
                </c:pt>
                <c:pt idx="2">
                  <c:v>1.8058663680218905E-2</c:v>
                </c:pt>
                <c:pt idx="3">
                  <c:v>1.9858899737800639E-2</c:v>
                </c:pt>
                <c:pt idx="4">
                  <c:v>6.1571511050711465E-2</c:v>
                </c:pt>
                <c:pt idx="5">
                  <c:v>-0.10190456803337967</c:v>
                </c:pt>
                <c:pt idx="6">
                  <c:v>6.1764302842630465E-2</c:v>
                </c:pt>
                <c:pt idx="7">
                  <c:v>-2.9369290733578579E-2</c:v>
                </c:pt>
                <c:pt idx="8">
                  <c:v>1.5688853805795103E-2</c:v>
                </c:pt>
                <c:pt idx="9">
                  <c:v>4.9311919377010946E-2</c:v>
                </c:pt>
                <c:pt idx="10">
                  <c:v>-0.15189814602550006</c:v>
                </c:pt>
                <c:pt idx="11">
                  <c:v>0.16796602255270057</c:v>
                </c:pt>
                <c:pt idx="12">
                  <c:v>-0.1222056814045907</c:v>
                </c:pt>
                <c:pt idx="13">
                  <c:v>2.957143191518408E-2</c:v>
                </c:pt>
                <c:pt idx="14">
                  <c:v>1.7752736068201293E-2</c:v>
                </c:pt>
                <c:pt idx="15">
                  <c:v>2.4463487148022142E-2</c:v>
                </c:pt>
                <c:pt idx="16">
                  <c:v>5.726791732063035E-2</c:v>
                </c:pt>
                <c:pt idx="17">
                  <c:v>-0.17871850624891469</c:v>
                </c:pt>
                <c:pt idx="18">
                  <c:v>7.815352034335131E-2</c:v>
                </c:pt>
                <c:pt idx="19">
                  <c:v>-6.9424194746501092E-4</c:v>
                </c:pt>
                <c:pt idx="20">
                  <c:v>5.5358288601683778E-2</c:v>
                </c:pt>
                <c:pt idx="21">
                  <c:v>-5.3991661586002514E-2</c:v>
                </c:pt>
                <c:pt idx="22">
                  <c:v>-8.2230095907382048E-3</c:v>
                </c:pt>
                <c:pt idx="23">
                  <c:v>8.156431049250884E-2</c:v>
                </c:pt>
                <c:pt idx="24">
                  <c:v>-6.7921107425466087E-2</c:v>
                </c:pt>
                <c:pt idx="25">
                  <c:v>1.0783338478855462E-2</c:v>
                </c:pt>
                <c:pt idx="26">
                  <c:v>1.2721262705369777E-2</c:v>
                </c:pt>
                <c:pt idx="27">
                  <c:v>-1.4974155622594201E-2</c:v>
                </c:pt>
                <c:pt idx="28">
                  <c:v>-9.1609174185573669E-3</c:v>
                </c:pt>
                <c:pt idx="29">
                  <c:v>-1.4079376582636395E-3</c:v>
                </c:pt>
                <c:pt idx="30">
                  <c:v>2.0881019871411277E-2</c:v>
                </c:pt>
                <c:pt idx="31">
                  <c:v>-1.7264250304218246E-2</c:v>
                </c:pt>
                <c:pt idx="32">
                  <c:v>5.5667137744274106E-2</c:v>
                </c:pt>
                <c:pt idx="33">
                  <c:v>-5.8187672428034617E-2</c:v>
                </c:pt>
                <c:pt idx="34">
                  <c:v>2.8333678206782769E-2</c:v>
                </c:pt>
                <c:pt idx="35">
                  <c:v>-1.4470613741023094E-2</c:v>
                </c:pt>
                <c:pt idx="36">
                  <c:v>-1.2114818322678536E-2</c:v>
                </c:pt>
                <c:pt idx="37">
                  <c:v>1.5224623568465262E-2</c:v>
                </c:pt>
                <c:pt idx="38">
                  <c:v>-3.0469452142358466E-2</c:v>
                </c:pt>
                <c:pt idx="39">
                  <c:v>1.6199639880351772E-2</c:v>
                </c:pt>
                <c:pt idx="40">
                  <c:v>3.5822241776400456E-2</c:v>
                </c:pt>
                <c:pt idx="41">
                  <c:v>-1.596525565969481E-2</c:v>
                </c:pt>
                <c:pt idx="42">
                  <c:v>-8.622908892363005E-3</c:v>
                </c:pt>
                <c:pt idx="43">
                  <c:v>1.7179717981097992E-2</c:v>
                </c:pt>
                <c:pt idx="44">
                  <c:v>-4.0890691753300207E-2</c:v>
                </c:pt>
                <c:pt idx="45">
                  <c:v>3.1333995699263865E-2</c:v>
                </c:pt>
                <c:pt idx="46">
                  <c:v>-2.2659240067917152E-2</c:v>
                </c:pt>
                <c:pt idx="47">
                  <c:v>2.4365992876722673E-2</c:v>
                </c:pt>
                <c:pt idx="48">
                  <c:v>-2.6128552806643002E-2</c:v>
                </c:pt>
                <c:pt idx="49">
                  <c:v>2.3331610601767368E-2</c:v>
                </c:pt>
                <c:pt idx="50">
                  <c:v>-1.2279932955991175E-2</c:v>
                </c:pt>
                <c:pt idx="51">
                  <c:v>5.1752227228677953E-3</c:v>
                </c:pt>
                <c:pt idx="52">
                  <c:v>3.1726407958454937E-3</c:v>
                </c:pt>
                <c:pt idx="53">
                  <c:v>1.6350982159412653E-2</c:v>
                </c:pt>
                <c:pt idx="54">
                  <c:v>-4.9665934327783982E-3</c:v>
                </c:pt>
                <c:pt idx="55">
                  <c:v>-5.5104447777125962E-2</c:v>
                </c:pt>
                <c:pt idx="56">
                  <c:v>4.9388831747216408E-2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D-4B26-98A4-4B32D753A894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VARIABLES'!$H$54:$H$110</c:f>
              <c:numCache>
                <c:formatCode>General</c:formatCode>
                <c:ptCount val="57"/>
                <c:pt idx="0">
                  <c:v>3.8058489713768372E-3</c:v>
                </c:pt>
                <c:pt idx="1">
                  <c:v>-4.6393868485692803E-2</c:v>
                </c:pt>
                <c:pt idx="2">
                  <c:v>1.8058663680218905E-2</c:v>
                </c:pt>
                <c:pt idx="3">
                  <c:v>1.9858899737800639E-2</c:v>
                </c:pt>
                <c:pt idx="4">
                  <c:v>6.1571511050711465E-2</c:v>
                </c:pt>
                <c:pt idx="5">
                  <c:v>-0.10190456803337967</c:v>
                </c:pt>
                <c:pt idx="6">
                  <c:v>6.1764302842630465E-2</c:v>
                </c:pt>
                <c:pt idx="7">
                  <c:v>-2.9369290733578579E-2</c:v>
                </c:pt>
                <c:pt idx="8">
                  <c:v>1.5688853805795103E-2</c:v>
                </c:pt>
                <c:pt idx="9">
                  <c:v>4.9311919377010946E-2</c:v>
                </c:pt>
                <c:pt idx="10">
                  <c:v>-0.15189814602550006</c:v>
                </c:pt>
                <c:pt idx="11">
                  <c:v>0.16796602255270057</c:v>
                </c:pt>
                <c:pt idx="12">
                  <c:v>-0.1222056814045907</c:v>
                </c:pt>
                <c:pt idx="13">
                  <c:v>2.957143191518408E-2</c:v>
                </c:pt>
                <c:pt idx="14">
                  <c:v>1.7752736068201293E-2</c:v>
                </c:pt>
                <c:pt idx="15">
                  <c:v>2.4463487148022142E-2</c:v>
                </c:pt>
                <c:pt idx="16">
                  <c:v>5.726791732063035E-2</c:v>
                </c:pt>
                <c:pt idx="17">
                  <c:v>-0.17871850624891469</c:v>
                </c:pt>
                <c:pt idx="18">
                  <c:v>7.815352034335131E-2</c:v>
                </c:pt>
                <c:pt idx="19">
                  <c:v>-6.9424194746501092E-4</c:v>
                </c:pt>
                <c:pt idx="20">
                  <c:v>5.5358288601683778E-2</c:v>
                </c:pt>
                <c:pt idx="21">
                  <c:v>-5.3991661586002514E-2</c:v>
                </c:pt>
                <c:pt idx="22">
                  <c:v>-8.2230095907382048E-3</c:v>
                </c:pt>
                <c:pt idx="23">
                  <c:v>8.156431049250884E-2</c:v>
                </c:pt>
                <c:pt idx="24">
                  <c:v>-6.7921107425466087E-2</c:v>
                </c:pt>
                <c:pt idx="25">
                  <c:v>1.0783338478855462E-2</c:v>
                </c:pt>
                <c:pt idx="26">
                  <c:v>1.2721262705369777E-2</c:v>
                </c:pt>
                <c:pt idx="27">
                  <c:v>-1.4974155622594201E-2</c:v>
                </c:pt>
                <c:pt idx="28">
                  <c:v>-9.1609174185573669E-3</c:v>
                </c:pt>
                <c:pt idx="29">
                  <c:v>-1.4079376582636395E-3</c:v>
                </c:pt>
                <c:pt idx="30">
                  <c:v>2.0881019871411277E-2</c:v>
                </c:pt>
                <c:pt idx="31">
                  <c:v>-1.7264250304218246E-2</c:v>
                </c:pt>
                <c:pt idx="32">
                  <c:v>5.5667137744274106E-2</c:v>
                </c:pt>
                <c:pt idx="33">
                  <c:v>-5.8187672428034617E-2</c:v>
                </c:pt>
                <c:pt idx="34">
                  <c:v>2.8333678206782769E-2</c:v>
                </c:pt>
                <c:pt idx="35">
                  <c:v>-1.4470613741023094E-2</c:v>
                </c:pt>
                <c:pt idx="36">
                  <c:v>-1.2114818322678536E-2</c:v>
                </c:pt>
                <c:pt idx="37">
                  <c:v>1.5224623568465262E-2</c:v>
                </c:pt>
                <c:pt idx="38">
                  <c:v>-3.0469452142358466E-2</c:v>
                </c:pt>
                <c:pt idx="39">
                  <c:v>1.6199639880351772E-2</c:v>
                </c:pt>
                <c:pt idx="40">
                  <c:v>3.5822241776400456E-2</c:v>
                </c:pt>
                <c:pt idx="41">
                  <c:v>-1.596525565969481E-2</c:v>
                </c:pt>
                <c:pt idx="42">
                  <c:v>-8.622908892363005E-3</c:v>
                </c:pt>
                <c:pt idx="43">
                  <c:v>1.7179717981097992E-2</c:v>
                </c:pt>
                <c:pt idx="44">
                  <c:v>-4.0890691753300207E-2</c:v>
                </c:pt>
                <c:pt idx="45">
                  <c:v>3.1333995699263865E-2</c:v>
                </c:pt>
                <c:pt idx="46">
                  <c:v>-2.2659240067917152E-2</c:v>
                </c:pt>
                <c:pt idx="47">
                  <c:v>2.4365992876722673E-2</c:v>
                </c:pt>
                <c:pt idx="48">
                  <c:v>-2.6128552806643002E-2</c:v>
                </c:pt>
                <c:pt idx="49">
                  <c:v>2.3331610601767368E-2</c:v>
                </c:pt>
                <c:pt idx="50">
                  <c:v>-1.2279932955991175E-2</c:v>
                </c:pt>
                <c:pt idx="51">
                  <c:v>5.1752227228677953E-3</c:v>
                </c:pt>
                <c:pt idx="52">
                  <c:v>3.1726407958454937E-3</c:v>
                </c:pt>
                <c:pt idx="53">
                  <c:v>1.6350982159412653E-2</c:v>
                </c:pt>
                <c:pt idx="54">
                  <c:v>-4.9665934327783982E-3</c:v>
                </c:pt>
                <c:pt idx="55">
                  <c:v>-5.5104447777125962E-2</c:v>
                </c:pt>
                <c:pt idx="56">
                  <c:v>4.9388831747216408E-2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D-4B26-98A4-4B32D753A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680096"/>
        <c:axId val="-190955008"/>
      </c:scatterChart>
      <c:valAx>
        <c:axId val="-18668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0.0315783806814635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0955008"/>
        <c:crosses val="autoZero"/>
        <c:crossBetween val="midCat"/>
      </c:valAx>
      <c:valAx>
        <c:axId val="-190955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6680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Cubic</a:t>
            </a:r>
            <a:r>
              <a:rPr lang="en-IN" baseline="0"/>
              <a:t> NEER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VARIABLES'!$I$54:$I$110</c:f>
              <c:numCache>
                <c:formatCode>General</c:formatCode>
                <c:ptCount val="57"/>
                <c:pt idx="0">
                  <c:v>-5.0199717457069637E-2</c:v>
                </c:pt>
                <c:pt idx="1">
                  <c:v>6.4452532165911708E-2</c:v>
                </c:pt>
                <c:pt idx="2">
                  <c:v>1.8002360575817347E-3</c:v>
                </c:pt>
                <c:pt idx="3">
                  <c:v>4.1712611312910826E-2</c:v>
                </c:pt>
                <c:pt idx="4">
                  <c:v>-0.16347607908409115</c:v>
                </c:pt>
                <c:pt idx="5">
                  <c:v>0.16366887087601015</c:v>
                </c:pt>
                <c:pt idx="6">
                  <c:v>-9.1133593576209038E-2</c:v>
                </c:pt>
                <c:pt idx="7">
                  <c:v>4.5058144539373679E-2</c:v>
                </c:pt>
                <c:pt idx="8">
                  <c:v>3.3623065571215846E-2</c:v>
                </c:pt>
                <c:pt idx="9">
                  <c:v>-0.20121006540251102</c:v>
                </c:pt>
                <c:pt idx="10">
                  <c:v>0.31986416857820066</c:v>
                </c:pt>
                <c:pt idx="11">
                  <c:v>-0.2901717039572913</c:v>
                </c:pt>
                <c:pt idx="12">
                  <c:v>0.15177711331977478</c:v>
                </c:pt>
                <c:pt idx="13">
                  <c:v>-1.1818695846982787E-2</c:v>
                </c:pt>
                <c:pt idx="14">
                  <c:v>6.7107510798208488E-3</c:v>
                </c:pt>
                <c:pt idx="15">
                  <c:v>3.2804430172608208E-2</c:v>
                </c:pt>
                <c:pt idx="16">
                  <c:v>-0.23598642356954505</c:v>
                </c:pt>
                <c:pt idx="17">
                  <c:v>0.25687202659226599</c:v>
                </c:pt>
                <c:pt idx="18">
                  <c:v>-7.8847762290816317E-2</c:v>
                </c:pt>
                <c:pt idx="19">
                  <c:v>5.6052530549148785E-2</c:v>
                </c:pt>
                <c:pt idx="20">
                  <c:v>-0.10934995018768628</c:v>
                </c:pt>
                <c:pt idx="21">
                  <c:v>4.5768651995264309E-2</c:v>
                </c:pt>
                <c:pt idx="22">
                  <c:v>8.9787320083247052E-2</c:v>
                </c:pt>
                <c:pt idx="23">
                  <c:v>-0.14948541791797493</c:v>
                </c:pt>
                <c:pt idx="24">
                  <c:v>7.8704445904321546E-2</c:v>
                </c:pt>
                <c:pt idx="25">
                  <c:v>1.9379242265143148E-3</c:v>
                </c:pt>
                <c:pt idx="26">
                  <c:v>-2.7695418327963978E-2</c:v>
                </c:pt>
                <c:pt idx="27">
                  <c:v>5.8132382040368344E-3</c:v>
                </c:pt>
                <c:pt idx="28">
                  <c:v>7.7529797602937274E-3</c:v>
                </c:pt>
                <c:pt idx="29">
                  <c:v>2.2288957529674917E-2</c:v>
                </c:pt>
                <c:pt idx="30">
                  <c:v>-3.814527017562952E-2</c:v>
                </c:pt>
                <c:pt idx="31">
                  <c:v>7.2931388048492349E-2</c:v>
                </c:pt>
                <c:pt idx="32">
                  <c:v>-0.11385481017230872</c:v>
                </c:pt>
                <c:pt idx="33">
                  <c:v>8.652135063481739E-2</c:v>
                </c:pt>
                <c:pt idx="34">
                  <c:v>-4.2804291947805863E-2</c:v>
                </c:pt>
                <c:pt idx="35">
                  <c:v>2.3557954183445577E-3</c:v>
                </c:pt>
                <c:pt idx="36">
                  <c:v>2.7339441891143797E-2</c:v>
                </c:pt>
                <c:pt idx="37">
                  <c:v>-4.5694075710823727E-2</c:v>
                </c:pt>
                <c:pt idx="38">
                  <c:v>4.6669092022710239E-2</c:v>
                </c:pt>
                <c:pt idx="39">
                  <c:v>1.9622601896048683E-2</c:v>
                </c:pt>
                <c:pt idx="40">
                  <c:v>-5.1787497436095266E-2</c:v>
                </c:pt>
                <c:pt idx="41">
                  <c:v>7.3423467673318053E-3</c:v>
                </c:pt>
                <c:pt idx="42">
                  <c:v>2.5802626873460997E-2</c:v>
                </c:pt>
                <c:pt idx="43">
                  <c:v>-5.8070409734398198E-2</c:v>
                </c:pt>
                <c:pt idx="44">
                  <c:v>7.2224687452564079E-2</c:v>
                </c:pt>
                <c:pt idx="45">
                  <c:v>-5.3993235767181014E-2</c:v>
                </c:pt>
                <c:pt idx="46">
                  <c:v>4.7025232944639825E-2</c:v>
                </c:pt>
                <c:pt idx="47">
                  <c:v>-5.0494545683365671E-2</c:v>
                </c:pt>
                <c:pt idx="48">
                  <c:v>4.9460163408410369E-2</c:v>
                </c:pt>
                <c:pt idx="49">
                  <c:v>-3.5611543557758543E-2</c:v>
                </c:pt>
                <c:pt idx="50">
                  <c:v>1.7455155678858969E-2</c:v>
                </c:pt>
                <c:pt idx="51">
                  <c:v>-2.0025819270223016E-3</c:v>
                </c:pt>
                <c:pt idx="52">
                  <c:v>1.3178341363567159E-2</c:v>
                </c:pt>
                <c:pt idx="53">
                  <c:v>-2.1317575592191051E-2</c:v>
                </c:pt>
                <c:pt idx="54">
                  <c:v>-5.013785434434756E-2</c:v>
                </c:pt>
                <c:pt idx="55">
                  <c:v>0.10449327952434237</c:v>
                </c:pt>
                <c:pt idx="56">
                  <c:v>-5.8118498947341522E-2</c:v>
                </c:pt>
              </c:numCache>
            </c:numRef>
          </c:xVal>
          <c:yVal>
            <c:numRef>
              <c:f>'REGRESSION VARIABLES'!$B$54:$B$110</c:f>
              <c:numCache>
                <c:formatCode>General</c:formatCode>
                <c:ptCount val="57"/>
                <c:pt idx="0">
                  <c:v>4.1389085380047368E-2</c:v>
                </c:pt>
                <c:pt idx="1">
                  <c:v>1.0925486160957863E-2</c:v>
                </c:pt>
                <c:pt idx="2">
                  <c:v>-5.0375871459327135E-3</c:v>
                </c:pt>
                <c:pt idx="3">
                  <c:v>1.4938086445369023E-3</c:v>
                </c:pt>
                <c:pt idx="4">
                  <c:v>3.0378018097490245E-3</c:v>
                </c:pt>
                <c:pt idx="5">
                  <c:v>-1.2707311952273183E-2</c:v>
                </c:pt>
                <c:pt idx="6">
                  <c:v>6.7665088384648645E-3</c:v>
                </c:pt>
                <c:pt idx="7">
                  <c:v>1.1083157779466665E-2</c:v>
                </c:pt>
                <c:pt idx="8">
                  <c:v>-5.5787249946160841E-3</c:v>
                </c:pt>
                <c:pt idx="9">
                  <c:v>-9.874213160071834E-3</c:v>
                </c:pt>
                <c:pt idx="10">
                  <c:v>-3.0451367774083898E-3</c:v>
                </c:pt>
                <c:pt idx="11">
                  <c:v>1.7059560097578662E-3</c:v>
                </c:pt>
                <c:pt idx="12">
                  <c:v>1.161924664772211E-2</c:v>
                </c:pt>
                <c:pt idx="13">
                  <c:v>-7.2578886504830048E-3</c:v>
                </c:pt>
                <c:pt idx="14">
                  <c:v>-1.1391357557438274E-2</c:v>
                </c:pt>
                <c:pt idx="15">
                  <c:v>-1.2250528379637745E-2</c:v>
                </c:pt>
                <c:pt idx="16">
                  <c:v>2.390205216767987E-2</c:v>
                </c:pt>
                <c:pt idx="17">
                  <c:v>2.1198582389744761E-2</c:v>
                </c:pt>
                <c:pt idx="18">
                  <c:v>-1.6278095436687283E-2</c:v>
                </c:pt>
                <c:pt idx="19">
                  <c:v>-3.7129646083875964E-2</c:v>
                </c:pt>
                <c:pt idx="20">
                  <c:v>3.0224815316311125E-2</c:v>
                </c:pt>
                <c:pt idx="21">
                  <c:v>1.5942323384198969E-2</c:v>
                </c:pt>
                <c:pt idx="22">
                  <c:v>-3.3939908351625657E-2</c:v>
                </c:pt>
                <c:pt idx="23">
                  <c:v>-5.5632562699453679E-4</c:v>
                </c:pt>
                <c:pt idx="24">
                  <c:v>1.6839283514377239E-2</c:v>
                </c:pt>
                <c:pt idx="25">
                  <c:v>6.7190019625277368E-3</c:v>
                </c:pt>
                <c:pt idx="26">
                  <c:v>-9.7144931090304403E-3</c:v>
                </c:pt>
                <c:pt idx="27">
                  <c:v>-1.4608294832809305E-2</c:v>
                </c:pt>
                <c:pt idx="28">
                  <c:v>2.147066751381484E-2</c:v>
                </c:pt>
                <c:pt idx="29">
                  <c:v>-1.9231789026407306E-3</c:v>
                </c:pt>
                <c:pt idx="30">
                  <c:v>-1.8481079879114317E-2</c:v>
                </c:pt>
                <c:pt idx="31">
                  <c:v>-2.8036882620885157E-3</c:v>
                </c:pt>
                <c:pt idx="32">
                  <c:v>9.9257435585920137E-3</c:v>
                </c:pt>
                <c:pt idx="33">
                  <c:v>1.8906341215444558E-2</c:v>
                </c:pt>
                <c:pt idx="34">
                  <c:v>-1.0817218627019273E-2</c:v>
                </c:pt>
                <c:pt idx="35">
                  <c:v>-1.7637400967191068E-2</c:v>
                </c:pt>
                <c:pt idx="36">
                  <c:v>1.1427055372190208E-2</c:v>
                </c:pt>
                <c:pt idx="37">
                  <c:v>8.0445797864761061E-3</c:v>
                </c:pt>
                <c:pt idx="38">
                  <c:v>-1.3940635402173501E-2</c:v>
                </c:pt>
                <c:pt idx="39">
                  <c:v>-6.8907666067245469E-3</c:v>
                </c:pt>
                <c:pt idx="40">
                  <c:v>1.8697879527440196E-2</c:v>
                </c:pt>
                <c:pt idx="41">
                  <c:v>6.0145029606058203E-3</c:v>
                </c:pt>
                <c:pt idx="42">
                  <c:v>4.7492775800968522E-3</c:v>
                </c:pt>
                <c:pt idx="43">
                  <c:v>-2.1618539790847685E-2</c:v>
                </c:pt>
                <c:pt idx="44">
                  <c:v>9.9447334232711775E-3</c:v>
                </c:pt>
                <c:pt idx="45">
                  <c:v>9.972524116988752E-3</c:v>
                </c:pt>
                <c:pt idx="46">
                  <c:v>-3.2850310160746805E-3</c:v>
                </c:pt>
                <c:pt idx="47">
                  <c:v>-3.0813087961983732E-2</c:v>
                </c:pt>
                <c:pt idx="48">
                  <c:v>3.1027850722258395E-2</c:v>
                </c:pt>
                <c:pt idx="49">
                  <c:v>-1.8494353965320016E-3</c:v>
                </c:pt>
                <c:pt idx="50">
                  <c:v>1.0585445696572118E-3</c:v>
                </c:pt>
                <c:pt idx="51">
                  <c:v>-1.7654178650363672E-2</c:v>
                </c:pt>
                <c:pt idx="52">
                  <c:v>2.7188944189321166E-2</c:v>
                </c:pt>
                <c:pt idx="53">
                  <c:v>-1.2813284052207712E-2</c:v>
                </c:pt>
                <c:pt idx="54">
                  <c:v>-5.3623779909153894E-3</c:v>
                </c:pt>
                <c:pt idx="55">
                  <c:v>-8.197333915558918E-3</c:v>
                </c:pt>
                <c:pt idx="56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1-4DF6-96A2-8DEC6F48A98D}"/>
            </c:ext>
          </c:extLst>
        </c:ser>
        <c:ser>
          <c:idx val="1"/>
          <c:order val="1"/>
          <c:tx>
            <c:v>Predicted -0.00808687209646012</c:v>
          </c:tx>
          <c:spPr>
            <a:ln w="19050">
              <a:noFill/>
            </a:ln>
          </c:spPr>
          <c:xVal>
            <c:numRef>
              <c:f>'REGRESSION VARIABLES'!$I$54:$I$110</c:f>
              <c:numCache>
                <c:formatCode>General</c:formatCode>
                <c:ptCount val="57"/>
                <c:pt idx="0">
                  <c:v>-5.0199717457069637E-2</c:v>
                </c:pt>
                <c:pt idx="1">
                  <c:v>6.4452532165911708E-2</c:v>
                </c:pt>
                <c:pt idx="2">
                  <c:v>1.8002360575817347E-3</c:v>
                </c:pt>
                <c:pt idx="3">
                  <c:v>4.1712611312910826E-2</c:v>
                </c:pt>
                <c:pt idx="4">
                  <c:v>-0.16347607908409115</c:v>
                </c:pt>
                <c:pt idx="5">
                  <c:v>0.16366887087601015</c:v>
                </c:pt>
                <c:pt idx="6">
                  <c:v>-9.1133593576209038E-2</c:v>
                </c:pt>
                <c:pt idx="7">
                  <c:v>4.5058144539373679E-2</c:v>
                </c:pt>
                <c:pt idx="8">
                  <c:v>3.3623065571215846E-2</c:v>
                </c:pt>
                <c:pt idx="9">
                  <c:v>-0.20121006540251102</c:v>
                </c:pt>
                <c:pt idx="10">
                  <c:v>0.31986416857820066</c:v>
                </c:pt>
                <c:pt idx="11">
                  <c:v>-0.2901717039572913</c:v>
                </c:pt>
                <c:pt idx="12">
                  <c:v>0.15177711331977478</c:v>
                </c:pt>
                <c:pt idx="13">
                  <c:v>-1.1818695846982787E-2</c:v>
                </c:pt>
                <c:pt idx="14">
                  <c:v>6.7107510798208488E-3</c:v>
                </c:pt>
                <c:pt idx="15">
                  <c:v>3.2804430172608208E-2</c:v>
                </c:pt>
                <c:pt idx="16">
                  <c:v>-0.23598642356954505</c:v>
                </c:pt>
                <c:pt idx="17">
                  <c:v>0.25687202659226599</c:v>
                </c:pt>
                <c:pt idx="18">
                  <c:v>-7.8847762290816317E-2</c:v>
                </c:pt>
                <c:pt idx="19">
                  <c:v>5.6052530549148785E-2</c:v>
                </c:pt>
                <c:pt idx="20">
                  <c:v>-0.10934995018768628</c:v>
                </c:pt>
                <c:pt idx="21">
                  <c:v>4.5768651995264309E-2</c:v>
                </c:pt>
                <c:pt idx="22">
                  <c:v>8.9787320083247052E-2</c:v>
                </c:pt>
                <c:pt idx="23">
                  <c:v>-0.14948541791797493</c:v>
                </c:pt>
                <c:pt idx="24">
                  <c:v>7.8704445904321546E-2</c:v>
                </c:pt>
                <c:pt idx="25">
                  <c:v>1.9379242265143148E-3</c:v>
                </c:pt>
                <c:pt idx="26">
                  <c:v>-2.7695418327963978E-2</c:v>
                </c:pt>
                <c:pt idx="27">
                  <c:v>5.8132382040368344E-3</c:v>
                </c:pt>
                <c:pt idx="28">
                  <c:v>7.7529797602937274E-3</c:v>
                </c:pt>
                <c:pt idx="29">
                  <c:v>2.2288957529674917E-2</c:v>
                </c:pt>
                <c:pt idx="30">
                  <c:v>-3.814527017562952E-2</c:v>
                </c:pt>
                <c:pt idx="31">
                  <c:v>7.2931388048492349E-2</c:v>
                </c:pt>
                <c:pt idx="32">
                  <c:v>-0.11385481017230872</c:v>
                </c:pt>
                <c:pt idx="33">
                  <c:v>8.652135063481739E-2</c:v>
                </c:pt>
                <c:pt idx="34">
                  <c:v>-4.2804291947805863E-2</c:v>
                </c:pt>
                <c:pt idx="35">
                  <c:v>2.3557954183445577E-3</c:v>
                </c:pt>
                <c:pt idx="36">
                  <c:v>2.7339441891143797E-2</c:v>
                </c:pt>
                <c:pt idx="37">
                  <c:v>-4.5694075710823727E-2</c:v>
                </c:pt>
                <c:pt idx="38">
                  <c:v>4.6669092022710239E-2</c:v>
                </c:pt>
                <c:pt idx="39">
                  <c:v>1.9622601896048683E-2</c:v>
                </c:pt>
                <c:pt idx="40">
                  <c:v>-5.1787497436095266E-2</c:v>
                </c:pt>
                <c:pt idx="41">
                  <c:v>7.3423467673318053E-3</c:v>
                </c:pt>
                <c:pt idx="42">
                  <c:v>2.5802626873460997E-2</c:v>
                </c:pt>
                <c:pt idx="43">
                  <c:v>-5.8070409734398198E-2</c:v>
                </c:pt>
                <c:pt idx="44">
                  <c:v>7.2224687452564079E-2</c:v>
                </c:pt>
                <c:pt idx="45">
                  <c:v>-5.3993235767181014E-2</c:v>
                </c:pt>
                <c:pt idx="46">
                  <c:v>4.7025232944639825E-2</c:v>
                </c:pt>
                <c:pt idx="47">
                  <c:v>-5.0494545683365671E-2</c:v>
                </c:pt>
                <c:pt idx="48">
                  <c:v>4.9460163408410369E-2</c:v>
                </c:pt>
                <c:pt idx="49">
                  <c:v>-3.5611543557758543E-2</c:v>
                </c:pt>
                <c:pt idx="50">
                  <c:v>1.7455155678858969E-2</c:v>
                </c:pt>
                <c:pt idx="51">
                  <c:v>-2.0025819270223016E-3</c:v>
                </c:pt>
                <c:pt idx="52">
                  <c:v>1.3178341363567159E-2</c:v>
                </c:pt>
                <c:pt idx="53">
                  <c:v>-2.1317575592191051E-2</c:v>
                </c:pt>
                <c:pt idx="54">
                  <c:v>-5.013785434434756E-2</c:v>
                </c:pt>
                <c:pt idx="55">
                  <c:v>0.10449327952434237</c:v>
                </c:pt>
                <c:pt idx="56">
                  <c:v>-5.8118498947341522E-2</c:v>
                </c:pt>
              </c:numCache>
            </c:numRef>
          </c:xVal>
          <c:yVal>
            <c:numRef>
              <c:f>'POST CRISIS INCLUDING CRISIS Q'!$B$31:$B$87</c:f>
              <c:numCache>
                <c:formatCode>General</c:formatCode>
                <c:ptCount val="57"/>
                <c:pt idx="0">
                  <c:v>1.1738532351872584E-2</c:v>
                </c:pt>
                <c:pt idx="1">
                  <c:v>1.6200813500203685E-2</c:v>
                </c:pt>
                <c:pt idx="2">
                  <c:v>-1.0674543237184404E-2</c:v>
                </c:pt>
                <c:pt idx="3">
                  <c:v>-9.0472090294437847E-3</c:v>
                </c:pt>
                <c:pt idx="4">
                  <c:v>6.3372631662223788E-3</c:v>
                </c:pt>
                <c:pt idx="5">
                  <c:v>7.4956189376084621E-3</c:v>
                </c:pt>
                <c:pt idx="6">
                  <c:v>-5.1662748335145328E-3</c:v>
                </c:pt>
                <c:pt idx="7">
                  <c:v>3.9794865705891375E-3</c:v>
                </c:pt>
                <c:pt idx="8">
                  <c:v>-6.5430758759986883E-3</c:v>
                </c:pt>
                <c:pt idx="9">
                  <c:v>1.4180288201437991E-2</c:v>
                </c:pt>
                <c:pt idx="10">
                  <c:v>-9.9602463744153345E-3</c:v>
                </c:pt>
                <c:pt idx="11">
                  <c:v>-2.0593691706469845E-3</c:v>
                </c:pt>
                <c:pt idx="12">
                  <c:v>1.0263524534864517E-2</c:v>
                </c:pt>
                <c:pt idx="13">
                  <c:v>-7.6733341009002261E-3</c:v>
                </c:pt>
                <c:pt idx="14">
                  <c:v>-1.4893896712506638E-3</c:v>
                </c:pt>
                <c:pt idx="15">
                  <c:v>-5.2140563309472027E-3</c:v>
                </c:pt>
                <c:pt idx="16">
                  <c:v>2.2370993757564687E-2</c:v>
                </c:pt>
                <c:pt idx="17">
                  <c:v>1.2198887422235266E-2</c:v>
                </c:pt>
                <c:pt idx="18">
                  <c:v>-1.4028558135300906E-2</c:v>
                </c:pt>
                <c:pt idx="19">
                  <c:v>-1.1464335986834964E-2</c:v>
                </c:pt>
                <c:pt idx="20">
                  <c:v>2.4014435257194771E-3</c:v>
                </c:pt>
                <c:pt idx="21">
                  <c:v>9.9337552758334315E-3</c:v>
                </c:pt>
                <c:pt idx="22">
                  <c:v>-1.2334748967294031E-2</c:v>
                </c:pt>
                <c:pt idx="23">
                  <c:v>-5.1225492581255909E-3</c:v>
                </c:pt>
                <c:pt idx="24">
                  <c:v>4.7214972050068317E-3</c:v>
                </c:pt>
                <c:pt idx="25">
                  <c:v>1.2458291610853666E-2</c:v>
                </c:pt>
                <c:pt idx="26">
                  <c:v>-6.9947765497764729E-3</c:v>
                </c:pt>
                <c:pt idx="27">
                  <c:v>4.0040485400657973E-3</c:v>
                </c:pt>
                <c:pt idx="28">
                  <c:v>-3.2624552521756485E-3</c:v>
                </c:pt>
                <c:pt idx="29">
                  <c:v>9.2691453606502661E-3</c:v>
                </c:pt>
                <c:pt idx="30">
                  <c:v>-9.4911513635965832E-3</c:v>
                </c:pt>
                <c:pt idx="31">
                  <c:v>-1.1632563101107969E-3</c:v>
                </c:pt>
                <c:pt idx="32">
                  <c:v>3.0004448612088869E-3</c:v>
                </c:pt>
                <c:pt idx="33">
                  <c:v>6.1558214670834931E-3</c:v>
                </c:pt>
                <c:pt idx="34">
                  <c:v>-3.8418744643765458E-3</c:v>
                </c:pt>
                <c:pt idx="35">
                  <c:v>2.7680513050515232E-3</c:v>
                </c:pt>
                <c:pt idx="36">
                  <c:v>-1.2814784560755649E-3</c:v>
                </c:pt>
                <c:pt idx="37">
                  <c:v>-9.7243056074161269E-6</c:v>
                </c:pt>
                <c:pt idx="38">
                  <c:v>-3.9320941018566452E-3</c:v>
                </c:pt>
                <c:pt idx="39">
                  <c:v>-1.0924937623610284E-2</c:v>
                </c:pt>
                <c:pt idx="40">
                  <c:v>-4.7247485199401317E-4</c:v>
                </c:pt>
                <c:pt idx="41">
                  <c:v>1.045676751371309E-2</c:v>
                </c:pt>
                <c:pt idx="42">
                  <c:v>-2.9905417801979056E-3</c:v>
                </c:pt>
                <c:pt idx="43">
                  <c:v>3.9495865164125921E-3</c:v>
                </c:pt>
                <c:pt idx="44">
                  <c:v>1.046743799976651E-3</c:v>
                </c:pt>
                <c:pt idx="45">
                  <c:v>8.4054481970595885E-3</c:v>
                </c:pt>
                <c:pt idx="46">
                  <c:v>1.433337236507465E-2</c:v>
                </c:pt>
                <c:pt idx="47">
                  <c:v>-6.5680227307709158E-3</c:v>
                </c:pt>
                <c:pt idx="48">
                  <c:v>3.3853064161334118E-3</c:v>
                </c:pt>
                <c:pt idx="49">
                  <c:v>-2.635165019554729E-3</c:v>
                </c:pt>
                <c:pt idx="50">
                  <c:v>-3.9176313846543496E-3</c:v>
                </c:pt>
                <c:pt idx="51">
                  <c:v>-2.1016547701678528E-3</c:v>
                </c:pt>
                <c:pt idx="52">
                  <c:v>-8.3980557549617404E-4</c:v>
                </c:pt>
                <c:pt idx="53">
                  <c:v>2.8754268472180496E-3</c:v>
                </c:pt>
                <c:pt idx="54">
                  <c:v>8.4453371635372695E-4</c:v>
                </c:pt>
                <c:pt idx="55">
                  <c:v>-1.0672114163450333E-3</c:v>
                </c:pt>
                <c:pt idx="56">
                  <c:v>-3.2944385844782716E-3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81-4DF6-96A2-8DEC6F48A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962624"/>
        <c:axId val="-178293472"/>
      </c:scatterChart>
      <c:valAx>
        <c:axId val="-19096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-0.0277725317100866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293472"/>
        <c:crosses val="autoZero"/>
        <c:crossBetween val="midCat"/>
      </c:valAx>
      <c:valAx>
        <c:axId val="-178293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-0.00808687209646012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0962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Indian</a:t>
            </a:r>
            <a:r>
              <a:rPr lang="en-IN" baseline="0"/>
              <a:t> Output Gap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VARIABLES'!$C$58:$C$110</c:f>
              <c:numCache>
                <c:formatCode>0.00</c:formatCode>
                <c:ptCount val="53"/>
                <c:pt idx="0">
                  <c:v>36.387330663429687</c:v>
                </c:pt>
                <c:pt idx="1">
                  <c:v>152.62855509366406</c:v>
                </c:pt>
                <c:pt idx="2">
                  <c:v>386.83868786392969</c:v>
                </c:pt>
                <c:pt idx="3">
                  <c:v>505.48797219176561</c:v>
                </c:pt>
                <c:pt idx="4">
                  <c:v>529.57456079278518</c:v>
                </c:pt>
                <c:pt idx="5">
                  <c:v>425.56051112387888</c:v>
                </c:pt>
                <c:pt idx="6">
                  <c:v>58.620501676953126</c:v>
                </c:pt>
                <c:pt idx="7">
                  <c:v>39.72084393696484</c:v>
                </c:pt>
                <c:pt idx="8">
                  <c:v>-33.197338615300779</c:v>
                </c:pt>
                <c:pt idx="9">
                  <c:v>-157.6888806686953</c:v>
                </c:pt>
                <c:pt idx="10">
                  <c:v>-143.12975499095703</c:v>
                </c:pt>
                <c:pt idx="11">
                  <c:v>-268.20302167908983</c:v>
                </c:pt>
                <c:pt idx="12">
                  <c:v>-303.07633216524607</c:v>
                </c:pt>
                <c:pt idx="13">
                  <c:v>-386.91230295930859</c:v>
                </c:pt>
                <c:pt idx="14">
                  <c:v>-428.29963399496091</c:v>
                </c:pt>
                <c:pt idx="15">
                  <c:v>-327.38165678243752</c:v>
                </c:pt>
                <c:pt idx="16">
                  <c:v>-482.27447817332421</c:v>
                </c:pt>
                <c:pt idx="17">
                  <c:v>-359.0357158274258</c:v>
                </c:pt>
                <c:pt idx="18">
                  <c:v>-349.73876760237891</c:v>
                </c:pt>
                <c:pt idx="19">
                  <c:v>-415.28844625293357</c:v>
                </c:pt>
                <c:pt idx="20">
                  <c:v>-440.83002806149221</c:v>
                </c:pt>
                <c:pt idx="21">
                  <c:v>-340.07282475505076</c:v>
                </c:pt>
                <c:pt idx="22">
                  <c:v>-311.29224202656252</c:v>
                </c:pt>
                <c:pt idx="23">
                  <c:v>-221.89044356880078</c:v>
                </c:pt>
                <c:pt idx="24">
                  <c:v>129.17935692273437</c:v>
                </c:pt>
                <c:pt idx="25">
                  <c:v>177.24805894514452</c:v>
                </c:pt>
                <c:pt idx="26">
                  <c:v>393.18731510828906</c:v>
                </c:pt>
                <c:pt idx="27">
                  <c:v>347.77385876335546</c:v>
                </c:pt>
                <c:pt idx="28">
                  <c:v>141.90770840669921</c:v>
                </c:pt>
                <c:pt idx="29">
                  <c:v>343.37088309954686</c:v>
                </c:pt>
                <c:pt idx="30">
                  <c:v>439.0997333206758</c:v>
                </c:pt>
                <c:pt idx="31">
                  <c:v>631.94124611334371</c:v>
                </c:pt>
                <c:pt idx="32">
                  <c:v>939.57042051626559</c:v>
                </c:pt>
                <c:pt idx="33">
                  <c:v>994.29576142664848</c:v>
                </c:pt>
                <c:pt idx="34">
                  <c:v>1100.845408485086</c:v>
                </c:pt>
                <c:pt idx="35">
                  <c:v>1256.2357282773437</c:v>
                </c:pt>
                <c:pt idx="36">
                  <c:v>1274.8689873736055</c:v>
                </c:pt>
                <c:pt idx="37">
                  <c:v>1457.4944772745976</c:v>
                </c:pt>
                <c:pt idx="38">
                  <c:v>1333.304272526711</c:v>
                </c:pt>
                <c:pt idx="39">
                  <c:v>1066.5990728186484</c:v>
                </c:pt>
                <c:pt idx="40">
                  <c:v>782.15413475601565</c:v>
                </c:pt>
                <c:pt idx="41">
                  <c:v>-7762.3719199269335</c:v>
                </c:pt>
                <c:pt idx="42">
                  <c:v>-1733.338707913746</c:v>
                </c:pt>
                <c:pt idx="43">
                  <c:v>99.116338479375003</c:v>
                </c:pt>
                <c:pt idx="44">
                  <c:v>242.5470950592578</c:v>
                </c:pt>
                <c:pt idx="45">
                  <c:v>-2932.1641496950979</c:v>
                </c:pt>
                <c:pt idx="46">
                  <c:v>-98.695236247804687</c:v>
                </c:pt>
                <c:pt idx="47">
                  <c:v>249.84332116478907</c:v>
                </c:pt>
                <c:pt idx="48">
                  <c:v>35.320547112554685</c:v>
                </c:pt>
                <c:pt idx="49">
                  <c:v>-12.216078127945313</c:v>
                </c:pt>
                <c:pt idx="50">
                  <c:v>350.34734987289062</c:v>
                </c:pt>
                <c:pt idx="51">
                  <c:v>380.65217234652346</c:v>
                </c:pt>
                <c:pt idx="52">
                  <c:v>791.54459623741411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D-4294-9F57-9218D6742BA8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VARIABLES'!$C$58:$C$110</c:f>
              <c:numCache>
                <c:formatCode>0.00</c:formatCode>
                <c:ptCount val="53"/>
                <c:pt idx="0">
                  <c:v>36.387330663429687</c:v>
                </c:pt>
                <c:pt idx="1">
                  <c:v>152.62855509366406</c:v>
                </c:pt>
                <c:pt idx="2">
                  <c:v>386.83868786392969</c:v>
                </c:pt>
                <c:pt idx="3">
                  <c:v>505.48797219176561</c:v>
                </c:pt>
                <c:pt idx="4">
                  <c:v>529.57456079278518</c:v>
                </c:pt>
                <c:pt idx="5">
                  <c:v>425.56051112387888</c:v>
                </c:pt>
                <c:pt idx="6">
                  <c:v>58.620501676953126</c:v>
                </c:pt>
                <c:pt idx="7">
                  <c:v>39.72084393696484</c:v>
                </c:pt>
                <c:pt idx="8">
                  <c:v>-33.197338615300779</c:v>
                </c:pt>
                <c:pt idx="9">
                  <c:v>-157.6888806686953</c:v>
                </c:pt>
                <c:pt idx="10">
                  <c:v>-143.12975499095703</c:v>
                </c:pt>
                <c:pt idx="11">
                  <c:v>-268.20302167908983</c:v>
                </c:pt>
                <c:pt idx="12">
                  <c:v>-303.07633216524607</c:v>
                </c:pt>
                <c:pt idx="13">
                  <c:v>-386.91230295930859</c:v>
                </c:pt>
                <c:pt idx="14">
                  <c:v>-428.29963399496091</c:v>
                </c:pt>
                <c:pt idx="15">
                  <c:v>-327.38165678243752</c:v>
                </c:pt>
                <c:pt idx="16">
                  <c:v>-482.27447817332421</c:v>
                </c:pt>
                <c:pt idx="17">
                  <c:v>-359.0357158274258</c:v>
                </c:pt>
                <c:pt idx="18">
                  <c:v>-349.73876760237891</c:v>
                </c:pt>
                <c:pt idx="19">
                  <c:v>-415.28844625293357</c:v>
                </c:pt>
                <c:pt idx="20">
                  <c:v>-440.83002806149221</c:v>
                </c:pt>
                <c:pt idx="21">
                  <c:v>-340.07282475505076</c:v>
                </c:pt>
                <c:pt idx="22">
                  <c:v>-311.29224202656252</c:v>
                </c:pt>
                <c:pt idx="23">
                  <c:v>-221.89044356880078</c:v>
                </c:pt>
                <c:pt idx="24">
                  <c:v>129.17935692273437</c:v>
                </c:pt>
                <c:pt idx="25">
                  <c:v>177.24805894514452</c:v>
                </c:pt>
                <c:pt idx="26">
                  <c:v>393.18731510828906</c:v>
                </c:pt>
                <c:pt idx="27">
                  <c:v>347.77385876335546</c:v>
                </c:pt>
                <c:pt idx="28">
                  <c:v>141.90770840669921</c:v>
                </c:pt>
                <c:pt idx="29">
                  <c:v>343.37088309954686</c:v>
                </c:pt>
                <c:pt idx="30">
                  <c:v>439.0997333206758</c:v>
                </c:pt>
                <c:pt idx="31">
                  <c:v>631.94124611334371</c:v>
                </c:pt>
                <c:pt idx="32">
                  <c:v>939.57042051626559</c:v>
                </c:pt>
                <c:pt idx="33">
                  <c:v>994.29576142664848</c:v>
                </c:pt>
                <c:pt idx="34">
                  <c:v>1100.845408485086</c:v>
                </c:pt>
                <c:pt idx="35">
                  <c:v>1256.2357282773437</c:v>
                </c:pt>
                <c:pt idx="36">
                  <c:v>1274.8689873736055</c:v>
                </c:pt>
                <c:pt idx="37">
                  <c:v>1457.4944772745976</c:v>
                </c:pt>
                <c:pt idx="38">
                  <c:v>1333.304272526711</c:v>
                </c:pt>
                <c:pt idx="39">
                  <c:v>1066.5990728186484</c:v>
                </c:pt>
                <c:pt idx="40">
                  <c:v>782.15413475601565</c:v>
                </c:pt>
                <c:pt idx="41">
                  <c:v>-7762.3719199269335</c:v>
                </c:pt>
                <c:pt idx="42">
                  <c:v>-1733.338707913746</c:v>
                </c:pt>
                <c:pt idx="43">
                  <c:v>99.116338479375003</c:v>
                </c:pt>
                <c:pt idx="44">
                  <c:v>242.5470950592578</c:v>
                </c:pt>
                <c:pt idx="45">
                  <c:v>-2932.1641496950979</c:v>
                </c:pt>
                <c:pt idx="46">
                  <c:v>-98.695236247804687</c:v>
                </c:pt>
                <c:pt idx="47">
                  <c:v>249.84332116478907</c:v>
                </c:pt>
                <c:pt idx="48">
                  <c:v>35.320547112554685</c:v>
                </c:pt>
                <c:pt idx="49">
                  <c:v>-12.216078127945313</c:v>
                </c:pt>
                <c:pt idx="50">
                  <c:v>350.34734987289062</c:v>
                </c:pt>
                <c:pt idx="51">
                  <c:v>380.65217234652346</c:v>
                </c:pt>
                <c:pt idx="52">
                  <c:v>791.54459623741411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1D-4294-9F57-9218D6742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19888"/>
        <c:axId val="-190954464"/>
      </c:scatterChart>
      <c:valAx>
        <c:axId val="-17851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-109.14890058923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190954464"/>
        <c:crosses val="autoZero"/>
        <c:crossBetween val="midCat"/>
      </c:valAx>
      <c:valAx>
        <c:axId val="-190954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519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Global</a:t>
            </a:r>
            <a:r>
              <a:rPr lang="en-IN" baseline="0"/>
              <a:t> Output Gap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VARIABLES'!$D$58:$D$110</c:f>
              <c:numCache>
                <c:formatCode>General</c:formatCode>
                <c:ptCount val="53"/>
                <c:pt idx="0">
                  <c:v>1209.9927045985823</c:v>
                </c:pt>
                <c:pt idx="1">
                  <c:v>1627.4813442640807</c:v>
                </c:pt>
                <c:pt idx="2">
                  <c:v>3018.8973830194445</c:v>
                </c:pt>
                <c:pt idx="3">
                  <c:v>875.97553796784996</c:v>
                </c:pt>
                <c:pt idx="4">
                  <c:v>-4225.2262846519152</c:v>
                </c:pt>
                <c:pt idx="5">
                  <c:v>-6081.4976633122988</c:v>
                </c:pt>
                <c:pt idx="6">
                  <c:v>-5712.1974100578373</c:v>
                </c:pt>
                <c:pt idx="7">
                  <c:v>44.536599106504582</c:v>
                </c:pt>
                <c:pt idx="8">
                  <c:v>-1082.8033884429569</c:v>
                </c:pt>
                <c:pt idx="9">
                  <c:v>-2204.6029607043383</c:v>
                </c:pt>
                <c:pt idx="10">
                  <c:v>15710.429046442005</c:v>
                </c:pt>
                <c:pt idx="11">
                  <c:v>4587.6016739661754</c:v>
                </c:pt>
                <c:pt idx="12">
                  <c:v>17198.454944684221</c:v>
                </c:pt>
                <c:pt idx="13">
                  <c:v>9891.3016303660006</c:v>
                </c:pt>
                <c:pt idx="14">
                  <c:v>-7717.5345315590766</c:v>
                </c:pt>
                <c:pt idx="15">
                  <c:v>-6141.3018671805785</c:v>
                </c:pt>
                <c:pt idx="16">
                  <c:v>-3566.5452435058432</c:v>
                </c:pt>
                <c:pt idx="17">
                  <c:v>-2648.651213875215</c:v>
                </c:pt>
                <c:pt idx="18">
                  <c:v>-2246.2772408518649</c:v>
                </c:pt>
                <c:pt idx="19">
                  <c:v>-8293.9853799902794</c:v>
                </c:pt>
                <c:pt idx="20">
                  <c:v>-5456.503763569428</c:v>
                </c:pt>
                <c:pt idx="21">
                  <c:v>6896.343216994228</c:v>
                </c:pt>
                <c:pt idx="22">
                  <c:v>2159.5414851364585</c:v>
                </c:pt>
                <c:pt idx="23">
                  <c:v>-2206.4132502175889</c:v>
                </c:pt>
                <c:pt idx="24">
                  <c:v>-5282.6949935709745</c:v>
                </c:pt>
                <c:pt idx="25">
                  <c:v>-1316.558741145378</c:v>
                </c:pt>
                <c:pt idx="26">
                  <c:v>-5996.8078047914969</c:v>
                </c:pt>
                <c:pt idx="27">
                  <c:v>5283.3773528531892</c:v>
                </c:pt>
                <c:pt idx="28">
                  <c:v>6729.5442740291837</c:v>
                </c:pt>
                <c:pt idx="29">
                  <c:v>4195.8283901314753</c:v>
                </c:pt>
                <c:pt idx="30">
                  <c:v>-9622.0808326162296</c:v>
                </c:pt>
                <c:pt idx="31">
                  <c:v>-10245.156320734037</c:v>
                </c:pt>
                <c:pt idx="32">
                  <c:v>1382.722799778323</c:v>
                </c:pt>
                <c:pt idx="33">
                  <c:v>-13833.629374378415</c:v>
                </c:pt>
                <c:pt idx="34">
                  <c:v>-2234.4029482533806</c:v>
                </c:pt>
                <c:pt idx="35">
                  <c:v>419.02799146327743</c:v>
                </c:pt>
                <c:pt idx="36">
                  <c:v>-2206.0041400759255</c:v>
                </c:pt>
                <c:pt idx="37">
                  <c:v>7647.1911797868561</c:v>
                </c:pt>
                <c:pt idx="38">
                  <c:v>11342.133226297028</c:v>
                </c:pt>
                <c:pt idx="39">
                  <c:v>3549.0617802126217</c:v>
                </c:pt>
                <c:pt idx="40">
                  <c:v>23468.677789025234</c:v>
                </c:pt>
                <c:pt idx="41">
                  <c:v>26556.87403661383</c:v>
                </c:pt>
                <c:pt idx="42">
                  <c:v>13.085383239238581</c:v>
                </c:pt>
                <c:pt idx="43">
                  <c:v>-1095.4013571106079</c:v>
                </c:pt>
                <c:pt idx="44">
                  <c:v>-5908.9675488122957</c:v>
                </c:pt>
                <c:pt idx="45">
                  <c:v>-15943.449930394214</c:v>
                </c:pt>
                <c:pt idx="46">
                  <c:v>-9351.932135666746</c:v>
                </c:pt>
                <c:pt idx="47">
                  <c:v>-5508.5831422337833</c:v>
                </c:pt>
                <c:pt idx="48">
                  <c:v>-6811.7569701144239</c:v>
                </c:pt>
                <c:pt idx="49">
                  <c:v>236.9052251361245</c:v>
                </c:pt>
                <c:pt idx="50">
                  <c:v>3518.0496360689758</c:v>
                </c:pt>
                <c:pt idx="51">
                  <c:v>-929.54561053046928</c:v>
                </c:pt>
                <c:pt idx="52">
                  <c:v>1456.4988311006491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C-4E1C-97F1-6DD634133DAE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VARIABLES'!$D$58:$D$110</c:f>
              <c:numCache>
                <c:formatCode>General</c:formatCode>
                <c:ptCount val="53"/>
                <c:pt idx="0">
                  <c:v>1209.9927045985823</c:v>
                </c:pt>
                <c:pt idx="1">
                  <c:v>1627.4813442640807</c:v>
                </c:pt>
                <c:pt idx="2">
                  <c:v>3018.8973830194445</c:v>
                </c:pt>
                <c:pt idx="3">
                  <c:v>875.97553796784996</c:v>
                </c:pt>
                <c:pt idx="4">
                  <c:v>-4225.2262846519152</c:v>
                </c:pt>
                <c:pt idx="5">
                  <c:v>-6081.4976633122988</c:v>
                </c:pt>
                <c:pt idx="6">
                  <c:v>-5712.1974100578373</c:v>
                </c:pt>
                <c:pt idx="7">
                  <c:v>44.536599106504582</c:v>
                </c:pt>
                <c:pt idx="8">
                  <c:v>-1082.8033884429569</c:v>
                </c:pt>
                <c:pt idx="9">
                  <c:v>-2204.6029607043383</c:v>
                </c:pt>
                <c:pt idx="10">
                  <c:v>15710.429046442005</c:v>
                </c:pt>
                <c:pt idx="11">
                  <c:v>4587.6016739661754</c:v>
                </c:pt>
                <c:pt idx="12">
                  <c:v>17198.454944684221</c:v>
                </c:pt>
                <c:pt idx="13">
                  <c:v>9891.3016303660006</c:v>
                </c:pt>
                <c:pt idx="14">
                  <c:v>-7717.5345315590766</c:v>
                </c:pt>
                <c:pt idx="15">
                  <c:v>-6141.3018671805785</c:v>
                </c:pt>
                <c:pt idx="16">
                  <c:v>-3566.5452435058432</c:v>
                </c:pt>
                <c:pt idx="17">
                  <c:v>-2648.651213875215</c:v>
                </c:pt>
                <c:pt idx="18">
                  <c:v>-2246.2772408518649</c:v>
                </c:pt>
                <c:pt idx="19">
                  <c:v>-8293.9853799902794</c:v>
                </c:pt>
                <c:pt idx="20">
                  <c:v>-5456.503763569428</c:v>
                </c:pt>
                <c:pt idx="21">
                  <c:v>6896.343216994228</c:v>
                </c:pt>
                <c:pt idx="22">
                  <c:v>2159.5414851364585</c:v>
                </c:pt>
                <c:pt idx="23">
                  <c:v>-2206.4132502175889</c:v>
                </c:pt>
                <c:pt idx="24">
                  <c:v>-5282.6949935709745</c:v>
                </c:pt>
                <c:pt idx="25">
                  <c:v>-1316.558741145378</c:v>
                </c:pt>
                <c:pt idx="26">
                  <c:v>-5996.8078047914969</c:v>
                </c:pt>
                <c:pt idx="27">
                  <c:v>5283.3773528531892</c:v>
                </c:pt>
                <c:pt idx="28">
                  <c:v>6729.5442740291837</c:v>
                </c:pt>
                <c:pt idx="29">
                  <c:v>4195.8283901314753</c:v>
                </c:pt>
                <c:pt idx="30">
                  <c:v>-9622.0808326162296</c:v>
                </c:pt>
                <c:pt idx="31">
                  <c:v>-10245.156320734037</c:v>
                </c:pt>
                <c:pt idx="32">
                  <c:v>1382.722799778323</c:v>
                </c:pt>
                <c:pt idx="33">
                  <c:v>-13833.629374378415</c:v>
                </c:pt>
                <c:pt idx="34">
                  <c:v>-2234.4029482533806</c:v>
                </c:pt>
                <c:pt idx="35">
                  <c:v>419.02799146327743</c:v>
                </c:pt>
                <c:pt idx="36">
                  <c:v>-2206.0041400759255</c:v>
                </c:pt>
                <c:pt idx="37">
                  <c:v>7647.1911797868561</c:v>
                </c:pt>
                <c:pt idx="38">
                  <c:v>11342.133226297028</c:v>
                </c:pt>
                <c:pt idx="39">
                  <c:v>3549.0617802126217</c:v>
                </c:pt>
                <c:pt idx="40">
                  <c:v>23468.677789025234</c:v>
                </c:pt>
                <c:pt idx="41">
                  <c:v>26556.87403661383</c:v>
                </c:pt>
                <c:pt idx="42">
                  <c:v>13.085383239238581</c:v>
                </c:pt>
                <c:pt idx="43">
                  <c:v>-1095.4013571106079</c:v>
                </c:pt>
                <c:pt idx="44">
                  <c:v>-5908.9675488122957</c:v>
                </c:pt>
                <c:pt idx="45">
                  <c:v>-15943.449930394214</c:v>
                </c:pt>
                <c:pt idx="46">
                  <c:v>-9351.932135666746</c:v>
                </c:pt>
                <c:pt idx="47">
                  <c:v>-5508.5831422337833</c:v>
                </c:pt>
                <c:pt idx="48">
                  <c:v>-6811.7569701144239</c:v>
                </c:pt>
                <c:pt idx="49">
                  <c:v>236.9052251361245</c:v>
                </c:pt>
                <c:pt idx="50">
                  <c:v>3518.0496360689758</c:v>
                </c:pt>
                <c:pt idx="51">
                  <c:v>-929.54561053046928</c:v>
                </c:pt>
                <c:pt idx="52">
                  <c:v>1456.4988311006491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C-4E1C-97F1-6DD634133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337072"/>
        <c:axId val="-178309792"/>
      </c:scatterChart>
      <c:valAx>
        <c:axId val="-17833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-2897.45042892039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09792"/>
        <c:crosses val="autoZero"/>
        <c:crossBetween val="midCat"/>
      </c:valAx>
      <c:valAx>
        <c:axId val="-178309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37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Expected</a:t>
            </a:r>
            <a:r>
              <a:rPr lang="en-IN" baseline="0"/>
              <a:t> Inflation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VARIABLES'!$E$58:$E$110</c:f>
              <c:numCache>
                <c:formatCode>General</c:formatCode>
                <c:ptCount val="53"/>
                <c:pt idx="0">
                  <c:v>0.34692342134467036</c:v>
                </c:pt>
                <c:pt idx="1">
                  <c:v>-0.68666411501627644</c:v>
                </c:pt>
                <c:pt idx="2">
                  <c:v>1.0261613530449463</c:v>
                </c:pt>
                <c:pt idx="3">
                  <c:v>0.51970546220347025</c:v>
                </c:pt>
                <c:pt idx="4">
                  <c:v>0.35092435576714265</c:v>
                </c:pt>
                <c:pt idx="5">
                  <c:v>-0.73615192239057525</c:v>
                </c:pt>
                <c:pt idx="6">
                  <c:v>1.0287130031977623</c:v>
                </c:pt>
                <c:pt idx="7">
                  <c:v>0.52163634840418593</c:v>
                </c:pt>
                <c:pt idx="8">
                  <c:v>0.35265593852746568</c:v>
                </c:pt>
                <c:pt idx="9">
                  <c:v>-0.82007924541646593</c:v>
                </c:pt>
                <c:pt idx="10">
                  <c:v>1.0215714189500389</c:v>
                </c:pt>
                <c:pt idx="11">
                  <c:v>0.51623610931224073</c:v>
                </c:pt>
                <c:pt idx="12">
                  <c:v>0.3478165778168727</c:v>
                </c:pt>
                <c:pt idx="13">
                  <c:v>-0.74304982624671423</c:v>
                </c:pt>
                <c:pt idx="14">
                  <c:v>1.0228988855845507</c:v>
                </c:pt>
                <c:pt idx="15">
                  <c:v>0.51723896710128825</c:v>
                </c:pt>
                <c:pt idx="16">
                  <c:v>0.34871445731428485</c:v>
                </c:pt>
                <c:pt idx="17">
                  <c:v>-0.74516985600585195</c:v>
                </c:pt>
                <c:pt idx="18">
                  <c:v>1.0241553493492024</c:v>
                </c:pt>
                <c:pt idx="19">
                  <c:v>0.51818857675021057</c:v>
                </c:pt>
                <c:pt idx="20">
                  <c:v>0.34956500857514694</c:v>
                </c:pt>
                <c:pt idx="21">
                  <c:v>-0.83765865276265883</c:v>
                </c:pt>
                <c:pt idx="22">
                  <c:v>1.0162631938248823</c:v>
                </c:pt>
                <c:pt idx="23">
                  <c:v>0.51223019012906756</c:v>
                </c:pt>
                <c:pt idx="24">
                  <c:v>0.34423376308183928</c:v>
                </c:pt>
                <c:pt idx="25">
                  <c:v>-0.81925358256007375</c:v>
                </c:pt>
                <c:pt idx="26">
                  <c:v>1.0120480139473091</c:v>
                </c:pt>
                <c:pt idx="27">
                  <c:v>0.50905404614339878</c:v>
                </c:pt>
                <c:pt idx="28">
                  <c:v>0.34139740568463384</c:v>
                </c:pt>
                <c:pt idx="29">
                  <c:v>-0.75244824909722186</c:v>
                </c:pt>
                <c:pt idx="30">
                  <c:v>1.0121473644167827</c:v>
                </c:pt>
                <c:pt idx="31">
                  <c:v>0.50912885676880015</c:v>
                </c:pt>
                <c:pt idx="32">
                  <c:v>0.34146416869293561</c:v>
                </c:pt>
                <c:pt idx="33">
                  <c:v>-0.83390677357946064</c:v>
                </c:pt>
                <c:pt idx="34">
                  <c:v>1.008218625029722</c:v>
                </c:pt>
                <c:pt idx="35">
                  <c:v>0.50617237744312793</c:v>
                </c:pt>
                <c:pt idx="36">
                  <c:v>0.33882736535115709</c:v>
                </c:pt>
                <c:pt idx="37">
                  <c:v>-0.70840668285826147</c:v>
                </c:pt>
                <c:pt idx="38">
                  <c:v>1.0097048087810943</c:v>
                </c:pt>
                <c:pt idx="39">
                  <c:v>0.50729032264894403</c:v>
                </c:pt>
                <c:pt idx="40">
                  <c:v>0.33982403424881324</c:v>
                </c:pt>
                <c:pt idx="41">
                  <c:v>-0.76652488981517819</c:v>
                </c:pt>
                <c:pt idx="42">
                  <c:v>1.0091961176399624</c:v>
                </c:pt>
                <c:pt idx="43">
                  <c:v>0.50690761091849335</c:v>
                </c:pt>
                <c:pt idx="44">
                  <c:v>0.33948278529781151</c:v>
                </c:pt>
                <c:pt idx="45">
                  <c:v>-0.56663292782410057</c:v>
                </c:pt>
                <c:pt idx="46">
                  <c:v>1.0161624249568018</c:v>
                </c:pt>
                <c:pt idx="47">
                  <c:v>0.51215420995469119</c:v>
                </c:pt>
                <c:pt idx="48">
                  <c:v>0.34416586649253444</c:v>
                </c:pt>
                <c:pt idx="49">
                  <c:v>-0.80993473872472088</c:v>
                </c:pt>
                <c:pt idx="50">
                  <c:v>1.0125887825153237</c:v>
                </c:pt>
                <c:pt idx="51">
                  <c:v>0.509461272657183</c:v>
                </c:pt>
                <c:pt idx="52">
                  <c:v>0.34176085147949609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3-4090-BC9D-8B0E12398D85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VARIABLES'!$E$58:$E$110</c:f>
              <c:numCache>
                <c:formatCode>General</c:formatCode>
                <c:ptCount val="53"/>
                <c:pt idx="0">
                  <c:v>0.34692342134467036</c:v>
                </c:pt>
                <c:pt idx="1">
                  <c:v>-0.68666411501627644</c:v>
                </c:pt>
                <c:pt idx="2">
                  <c:v>1.0261613530449463</c:v>
                </c:pt>
                <c:pt idx="3">
                  <c:v>0.51970546220347025</c:v>
                </c:pt>
                <c:pt idx="4">
                  <c:v>0.35092435576714265</c:v>
                </c:pt>
                <c:pt idx="5">
                  <c:v>-0.73615192239057525</c:v>
                </c:pt>
                <c:pt idx="6">
                  <c:v>1.0287130031977623</c:v>
                </c:pt>
                <c:pt idx="7">
                  <c:v>0.52163634840418593</c:v>
                </c:pt>
                <c:pt idx="8">
                  <c:v>0.35265593852746568</c:v>
                </c:pt>
                <c:pt idx="9">
                  <c:v>-0.82007924541646593</c:v>
                </c:pt>
                <c:pt idx="10">
                  <c:v>1.0215714189500389</c:v>
                </c:pt>
                <c:pt idx="11">
                  <c:v>0.51623610931224073</c:v>
                </c:pt>
                <c:pt idx="12">
                  <c:v>0.3478165778168727</c:v>
                </c:pt>
                <c:pt idx="13">
                  <c:v>-0.74304982624671423</c:v>
                </c:pt>
                <c:pt idx="14">
                  <c:v>1.0228988855845507</c:v>
                </c:pt>
                <c:pt idx="15">
                  <c:v>0.51723896710128825</c:v>
                </c:pt>
                <c:pt idx="16">
                  <c:v>0.34871445731428485</c:v>
                </c:pt>
                <c:pt idx="17">
                  <c:v>-0.74516985600585195</c:v>
                </c:pt>
                <c:pt idx="18">
                  <c:v>1.0241553493492024</c:v>
                </c:pt>
                <c:pt idx="19">
                  <c:v>0.51818857675021057</c:v>
                </c:pt>
                <c:pt idx="20">
                  <c:v>0.34956500857514694</c:v>
                </c:pt>
                <c:pt idx="21">
                  <c:v>-0.83765865276265883</c:v>
                </c:pt>
                <c:pt idx="22">
                  <c:v>1.0162631938248823</c:v>
                </c:pt>
                <c:pt idx="23">
                  <c:v>0.51223019012906756</c:v>
                </c:pt>
                <c:pt idx="24">
                  <c:v>0.34423376308183928</c:v>
                </c:pt>
                <c:pt idx="25">
                  <c:v>-0.81925358256007375</c:v>
                </c:pt>
                <c:pt idx="26">
                  <c:v>1.0120480139473091</c:v>
                </c:pt>
                <c:pt idx="27">
                  <c:v>0.50905404614339878</c:v>
                </c:pt>
                <c:pt idx="28">
                  <c:v>0.34139740568463384</c:v>
                </c:pt>
                <c:pt idx="29">
                  <c:v>-0.75244824909722186</c:v>
                </c:pt>
                <c:pt idx="30">
                  <c:v>1.0121473644167827</c:v>
                </c:pt>
                <c:pt idx="31">
                  <c:v>0.50912885676880015</c:v>
                </c:pt>
                <c:pt idx="32">
                  <c:v>0.34146416869293561</c:v>
                </c:pt>
                <c:pt idx="33">
                  <c:v>-0.83390677357946064</c:v>
                </c:pt>
                <c:pt idx="34">
                  <c:v>1.008218625029722</c:v>
                </c:pt>
                <c:pt idx="35">
                  <c:v>0.50617237744312793</c:v>
                </c:pt>
                <c:pt idx="36">
                  <c:v>0.33882736535115709</c:v>
                </c:pt>
                <c:pt idx="37">
                  <c:v>-0.70840668285826147</c:v>
                </c:pt>
                <c:pt idx="38">
                  <c:v>1.0097048087810943</c:v>
                </c:pt>
                <c:pt idx="39">
                  <c:v>0.50729032264894403</c:v>
                </c:pt>
                <c:pt idx="40">
                  <c:v>0.33982403424881324</c:v>
                </c:pt>
                <c:pt idx="41">
                  <c:v>-0.76652488981517819</c:v>
                </c:pt>
                <c:pt idx="42">
                  <c:v>1.0091961176399624</c:v>
                </c:pt>
                <c:pt idx="43">
                  <c:v>0.50690761091849335</c:v>
                </c:pt>
                <c:pt idx="44">
                  <c:v>0.33948278529781151</c:v>
                </c:pt>
                <c:pt idx="45">
                  <c:v>-0.56663292782410057</c:v>
                </c:pt>
                <c:pt idx="46">
                  <c:v>1.0161624249568018</c:v>
                </c:pt>
                <c:pt idx="47">
                  <c:v>0.51215420995469119</c:v>
                </c:pt>
                <c:pt idx="48">
                  <c:v>0.34416586649253444</c:v>
                </c:pt>
                <c:pt idx="49">
                  <c:v>-0.80993473872472088</c:v>
                </c:pt>
                <c:pt idx="50">
                  <c:v>1.0125887825153237</c:v>
                </c:pt>
                <c:pt idx="51">
                  <c:v>0.509461272657183</c:v>
                </c:pt>
                <c:pt idx="52">
                  <c:v>0.34176085147949609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53-4090-BC9D-8B0E1239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15536"/>
        <c:axId val="-178330544"/>
      </c:scatterChart>
      <c:valAx>
        <c:axId val="-17851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0.515238109272244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30544"/>
        <c:crosses val="autoZero"/>
        <c:crossBetween val="midCat"/>
      </c:valAx>
      <c:valAx>
        <c:axId val="-17833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515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Crude</a:t>
            </a:r>
            <a:r>
              <a:rPr lang="en-IN" baseline="0"/>
              <a:t> Oil Prices</a:t>
            </a:r>
            <a:endParaRPr lang="en-IN"/>
          </a:p>
        </c:rich>
      </c:tx>
      <c:layout>
        <c:manualLayout>
          <c:xMode val="edge"/>
          <c:yMode val="edge"/>
          <c:x val="0.105459864391951"/>
          <c:y val="4.781420765027322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VARIABLES'!$F$58:$F$110</c:f>
              <c:numCache>
                <c:formatCode>General</c:formatCode>
                <c:ptCount val="53"/>
                <c:pt idx="0">
                  <c:v>-7.6015945545179195E-2</c:v>
                </c:pt>
                <c:pt idx="1">
                  <c:v>-4.2514101236664714E-2</c:v>
                </c:pt>
                <c:pt idx="2">
                  <c:v>-1.2960315733370942E-2</c:v>
                </c:pt>
                <c:pt idx="3">
                  <c:v>0.13241466437851898</c:v>
                </c:pt>
                <c:pt idx="4">
                  <c:v>-9.9239502171033361E-3</c:v>
                </c:pt>
                <c:pt idx="5">
                  <c:v>-1.2816066110882457E-2</c:v>
                </c:pt>
                <c:pt idx="6">
                  <c:v>-0.22110173767312916</c:v>
                </c:pt>
                <c:pt idx="7">
                  <c:v>0.18118681157875885</c:v>
                </c:pt>
                <c:pt idx="8">
                  <c:v>4.2338469969189656E-2</c:v>
                </c:pt>
                <c:pt idx="9">
                  <c:v>-0.1856698819102805</c:v>
                </c:pt>
                <c:pt idx="10">
                  <c:v>8.2916895170442553E-2</c:v>
                </c:pt>
                <c:pt idx="11">
                  <c:v>-3.253726810566706E-2</c:v>
                </c:pt>
                <c:pt idx="12">
                  <c:v>0.11345897141883872</c:v>
                </c:pt>
                <c:pt idx="13">
                  <c:v>-6.9272005031578446E-2</c:v>
                </c:pt>
                <c:pt idx="14">
                  <c:v>0.11748193597098623</c:v>
                </c:pt>
                <c:pt idx="15">
                  <c:v>-0.19962997513492162</c:v>
                </c:pt>
                <c:pt idx="16">
                  <c:v>9.784018885094739E-2</c:v>
                </c:pt>
                <c:pt idx="17">
                  <c:v>3.1217984919541177E-2</c:v>
                </c:pt>
                <c:pt idx="18">
                  <c:v>-0.10090036040265532</c:v>
                </c:pt>
                <c:pt idx="19">
                  <c:v>-0.23470225803313266</c:v>
                </c:pt>
                <c:pt idx="20">
                  <c:v>-0.12018938959637515</c:v>
                </c:pt>
                <c:pt idx="21">
                  <c:v>0.58566825462298822</c:v>
                </c:pt>
                <c:pt idx="22">
                  <c:v>-0.3955448729567288</c:v>
                </c:pt>
                <c:pt idx="23">
                  <c:v>0.11895708433188164</c:v>
                </c:pt>
                <c:pt idx="24">
                  <c:v>-0.13325053384505098</c:v>
                </c:pt>
                <c:pt idx="25">
                  <c:v>0.54804188637408657</c:v>
                </c:pt>
                <c:pt idx="26">
                  <c:v>-0.32594654394322453</c:v>
                </c:pt>
                <c:pt idx="27">
                  <c:v>0.10361729152652942</c:v>
                </c:pt>
                <c:pt idx="28">
                  <c:v>-3.9141032790817216E-2</c:v>
                </c:pt>
                <c:pt idx="29">
                  <c:v>-0.12269879916305648</c:v>
                </c:pt>
                <c:pt idx="30">
                  <c:v>6.8967348986082005E-2</c:v>
                </c:pt>
                <c:pt idx="31">
                  <c:v>0.14097025569524912</c:v>
                </c:pt>
                <c:pt idx="32">
                  <c:v>-1.2023279011271398E-2</c:v>
                </c:pt>
                <c:pt idx="33">
                  <c:v>-4.8692820008365736E-2</c:v>
                </c:pt>
                <c:pt idx="34">
                  <c:v>-5.364840215731323E-2</c:v>
                </c:pt>
                <c:pt idx="35">
                  <c:v>-0.19119217462230881</c:v>
                </c:pt>
                <c:pt idx="36">
                  <c:v>9.1517618385281899E-2</c:v>
                </c:pt>
                <c:pt idx="37">
                  <c:v>0.1612095635117391</c:v>
                </c:pt>
                <c:pt idx="38">
                  <c:v>-0.14534003492818928</c:v>
                </c:pt>
                <c:pt idx="39">
                  <c:v>6.9143455915286742E-2</c:v>
                </c:pt>
                <c:pt idx="40">
                  <c:v>-0.22930688689520243</c:v>
                </c:pt>
                <c:pt idx="41">
                  <c:v>-0.27910845629815528</c:v>
                </c:pt>
                <c:pt idx="42">
                  <c:v>0.88375295097202067</c:v>
                </c:pt>
                <c:pt idx="43">
                  <c:v>-0.3482528676272294</c:v>
                </c:pt>
                <c:pt idx="44">
                  <c:v>0.270971934051701</c:v>
                </c:pt>
                <c:pt idx="45">
                  <c:v>-0.1742086177490485</c:v>
                </c:pt>
                <c:pt idx="46">
                  <c:v>-6.7858558266946589E-2</c:v>
                </c:pt>
                <c:pt idx="47">
                  <c:v>2.5885796163401267E-2</c:v>
                </c:pt>
                <c:pt idx="48">
                  <c:v>0.10628742090006534</c:v>
                </c:pt>
                <c:pt idx="49">
                  <c:v>-5.7815814143850702E-2</c:v>
                </c:pt>
                <c:pt idx="50">
                  <c:v>-0.29493809417255712</c:v>
                </c:pt>
                <c:pt idx="51">
                  <c:v>3.5935689391250927E-2</c:v>
                </c:pt>
                <c:pt idx="52">
                  <c:v>0.11830186097596217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F-4EE4-BC25-D84DEF782B03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VARIABLES'!$F$58:$F$110</c:f>
              <c:numCache>
                <c:formatCode>General</c:formatCode>
                <c:ptCount val="53"/>
                <c:pt idx="0">
                  <c:v>-7.6015945545179195E-2</c:v>
                </c:pt>
                <c:pt idx="1">
                  <c:v>-4.2514101236664714E-2</c:v>
                </c:pt>
                <c:pt idx="2">
                  <c:v>-1.2960315733370942E-2</c:v>
                </c:pt>
                <c:pt idx="3">
                  <c:v>0.13241466437851898</c:v>
                </c:pt>
                <c:pt idx="4">
                  <c:v>-9.9239502171033361E-3</c:v>
                </c:pt>
                <c:pt idx="5">
                  <c:v>-1.2816066110882457E-2</c:v>
                </c:pt>
                <c:pt idx="6">
                  <c:v>-0.22110173767312916</c:v>
                </c:pt>
                <c:pt idx="7">
                  <c:v>0.18118681157875885</c:v>
                </c:pt>
                <c:pt idx="8">
                  <c:v>4.2338469969189656E-2</c:v>
                </c:pt>
                <c:pt idx="9">
                  <c:v>-0.1856698819102805</c:v>
                </c:pt>
                <c:pt idx="10">
                  <c:v>8.2916895170442553E-2</c:v>
                </c:pt>
                <c:pt idx="11">
                  <c:v>-3.253726810566706E-2</c:v>
                </c:pt>
                <c:pt idx="12">
                  <c:v>0.11345897141883872</c:v>
                </c:pt>
                <c:pt idx="13">
                  <c:v>-6.9272005031578446E-2</c:v>
                </c:pt>
                <c:pt idx="14">
                  <c:v>0.11748193597098623</c:v>
                </c:pt>
                <c:pt idx="15">
                  <c:v>-0.19962997513492162</c:v>
                </c:pt>
                <c:pt idx="16">
                  <c:v>9.784018885094739E-2</c:v>
                </c:pt>
                <c:pt idx="17">
                  <c:v>3.1217984919541177E-2</c:v>
                </c:pt>
                <c:pt idx="18">
                  <c:v>-0.10090036040265532</c:v>
                </c:pt>
                <c:pt idx="19">
                  <c:v>-0.23470225803313266</c:v>
                </c:pt>
                <c:pt idx="20">
                  <c:v>-0.12018938959637515</c:v>
                </c:pt>
                <c:pt idx="21">
                  <c:v>0.58566825462298822</c:v>
                </c:pt>
                <c:pt idx="22">
                  <c:v>-0.3955448729567288</c:v>
                </c:pt>
                <c:pt idx="23">
                  <c:v>0.11895708433188164</c:v>
                </c:pt>
                <c:pt idx="24">
                  <c:v>-0.13325053384505098</c:v>
                </c:pt>
                <c:pt idx="25">
                  <c:v>0.54804188637408657</c:v>
                </c:pt>
                <c:pt idx="26">
                  <c:v>-0.32594654394322453</c:v>
                </c:pt>
                <c:pt idx="27">
                  <c:v>0.10361729152652942</c:v>
                </c:pt>
                <c:pt idx="28">
                  <c:v>-3.9141032790817216E-2</c:v>
                </c:pt>
                <c:pt idx="29">
                  <c:v>-0.12269879916305648</c:v>
                </c:pt>
                <c:pt idx="30">
                  <c:v>6.8967348986082005E-2</c:v>
                </c:pt>
                <c:pt idx="31">
                  <c:v>0.14097025569524912</c:v>
                </c:pt>
                <c:pt idx="32">
                  <c:v>-1.2023279011271398E-2</c:v>
                </c:pt>
                <c:pt idx="33">
                  <c:v>-4.8692820008365736E-2</c:v>
                </c:pt>
                <c:pt idx="34">
                  <c:v>-5.364840215731323E-2</c:v>
                </c:pt>
                <c:pt idx="35">
                  <c:v>-0.19119217462230881</c:v>
                </c:pt>
                <c:pt idx="36">
                  <c:v>9.1517618385281899E-2</c:v>
                </c:pt>
                <c:pt idx="37">
                  <c:v>0.1612095635117391</c:v>
                </c:pt>
                <c:pt idx="38">
                  <c:v>-0.14534003492818928</c:v>
                </c:pt>
                <c:pt idx="39">
                  <c:v>6.9143455915286742E-2</c:v>
                </c:pt>
                <c:pt idx="40">
                  <c:v>-0.22930688689520243</c:v>
                </c:pt>
                <c:pt idx="41">
                  <c:v>-0.27910845629815528</c:v>
                </c:pt>
                <c:pt idx="42">
                  <c:v>0.88375295097202067</c:v>
                </c:pt>
                <c:pt idx="43">
                  <c:v>-0.3482528676272294</c:v>
                </c:pt>
                <c:pt idx="44">
                  <c:v>0.270971934051701</c:v>
                </c:pt>
                <c:pt idx="45">
                  <c:v>-0.1742086177490485</c:v>
                </c:pt>
                <c:pt idx="46">
                  <c:v>-6.7858558266946589E-2</c:v>
                </c:pt>
                <c:pt idx="47">
                  <c:v>2.5885796163401267E-2</c:v>
                </c:pt>
                <c:pt idx="48">
                  <c:v>0.10628742090006534</c:v>
                </c:pt>
                <c:pt idx="49">
                  <c:v>-5.7815814143850702E-2</c:v>
                </c:pt>
                <c:pt idx="50">
                  <c:v>-0.29493809417255712</c:v>
                </c:pt>
                <c:pt idx="51">
                  <c:v>3.5935689391250927E-2</c:v>
                </c:pt>
                <c:pt idx="52">
                  <c:v>0.11830186097596217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BF-4EE4-BC25-D84DEF782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957184"/>
        <c:axId val="-178337616"/>
      </c:scatterChart>
      <c:valAx>
        <c:axId val="-19095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-0.0266723914681675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8337616"/>
        <c:crosses val="autoZero"/>
        <c:crossBetween val="midCat"/>
      </c:valAx>
      <c:valAx>
        <c:axId val="-17833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0957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  NEER</a:t>
            </a:r>
            <a:r>
              <a:rPr lang="en-IN" baseline="0"/>
              <a:t>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VARIABLES'!$G$58:$G$110</c:f>
              <c:numCache>
                <c:formatCode>General</c:formatCode>
                <c:ptCount val="53"/>
                <c:pt idx="0">
                  <c:v>1.957082844767026E-3</c:v>
                </c:pt>
                <c:pt idx="1">
                  <c:v>6.3528593895478491E-2</c:v>
                </c:pt>
                <c:pt idx="2">
                  <c:v>-3.8375974137901184E-2</c:v>
                </c:pt>
                <c:pt idx="3">
                  <c:v>2.3388328704729282E-2</c:v>
                </c:pt>
                <c:pt idx="4">
                  <c:v>-5.9809620288492956E-3</c:v>
                </c:pt>
                <c:pt idx="5">
                  <c:v>9.7078917769458078E-3</c:v>
                </c:pt>
                <c:pt idx="6">
                  <c:v>5.9019811153956755E-2</c:v>
                </c:pt>
                <c:pt idx="7">
                  <c:v>-9.2878334871543289E-2</c:v>
                </c:pt>
                <c:pt idx="8">
                  <c:v>7.5087687681157284E-2</c:v>
                </c:pt>
                <c:pt idx="9">
                  <c:v>-4.7117993723433428E-2</c:v>
                </c:pt>
                <c:pt idx="10">
                  <c:v>-1.7546561808249348E-2</c:v>
                </c:pt>
                <c:pt idx="11">
                  <c:v>2.0617425995194663E-4</c:v>
                </c:pt>
                <c:pt idx="12">
                  <c:v>2.4669661407974088E-2</c:v>
                </c:pt>
                <c:pt idx="13">
                  <c:v>8.1937578728604438E-2</c:v>
                </c:pt>
                <c:pt idx="14">
                  <c:v>-9.6780927520310256E-2</c:v>
                </c:pt>
                <c:pt idx="15">
                  <c:v>-1.8627407176958943E-2</c:v>
                </c:pt>
                <c:pt idx="16">
                  <c:v>-1.9321649124423954E-2</c:v>
                </c:pt>
                <c:pt idx="17">
                  <c:v>3.6036639477259824E-2</c:v>
                </c:pt>
                <c:pt idx="18">
                  <c:v>-1.795502210874269E-2</c:v>
                </c:pt>
                <c:pt idx="19">
                  <c:v>-2.6178031699480894E-2</c:v>
                </c:pt>
                <c:pt idx="20">
                  <c:v>5.5386278793027946E-2</c:v>
                </c:pt>
                <c:pt idx="21">
                  <c:v>-1.2534828632438145E-2</c:v>
                </c:pt>
                <c:pt idx="22">
                  <c:v>-1.7514901535826818E-3</c:v>
                </c:pt>
                <c:pt idx="23">
                  <c:v>1.0969772551787094E-2</c:v>
                </c:pt>
                <c:pt idx="24">
                  <c:v>-4.004383070807107E-3</c:v>
                </c:pt>
                <c:pt idx="25">
                  <c:v>-1.3165300489364474E-2</c:v>
                </c:pt>
                <c:pt idx="26">
                  <c:v>-1.4573238147628113E-2</c:v>
                </c:pt>
                <c:pt idx="27">
                  <c:v>6.3077817237831638E-3</c:v>
                </c:pt>
                <c:pt idx="28">
                  <c:v>-1.0956468580435082E-2</c:v>
                </c:pt>
                <c:pt idx="29">
                  <c:v>4.4710669163839027E-2</c:v>
                </c:pt>
                <c:pt idx="30">
                  <c:v>-1.3477003264195587E-2</c:v>
                </c:pt>
                <c:pt idx="31">
                  <c:v>1.4856674942587182E-2</c:v>
                </c:pt>
                <c:pt idx="32">
                  <c:v>3.8606120156408838E-4</c:v>
                </c:pt>
                <c:pt idx="33">
                  <c:v>-1.1728757121114448E-2</c:v>
                </c:pt>
                <c:pt idx="34">
                  <c:v>3.4958664473508146E-3</c:v>
                </c:pt>
                <c:pt idx="35">
                  <c:v>-2.6973585695007653E-2</c:v>
                </c:pt>
                <c:pt idx="36">
                  <c:v>-1.0773945814655883E-2</c:v>
                </c:pt>
                <c:pt idx="37">
                  <c:v>2.5048295961744571E-2</c:v>
                </c:pt>
                <c:pt idx="38">
                  <c:v>9.0830403020497625E-3</c:v>
                </c:pt>
                <c:pt idx="39">
                  <c:v>4.6013140968675752E-4</c:v>
                </c:pt>
                <c:pt idx="40">
                  <c:v>1.7639849390784751E-2</c:v>
                </c:pt>
                <c:pt idx="41">
                  <c:v>-2.3250842362515452E-2</c:v>
                </c:pt>
                <c:pt idx="42">
                  <c:v>8.0831533367484113E-3</c:v>
                </c:pt>
                <c:pt idx="43">
                  <c:v>-1.457608673116874E-2</c:v>
                </c:pt>
                <c:pt idx="44">
                  <c:v>9.7899061455539328E-3</c:v>
                </c:pt>
                <c:pt idx="45">
                  <c:v>-1.6338646661089067E-2</c:v>
                </c:pt>
                <c:pt idx="46">
                  <c:v>6.9929639406783022E-3</c:v>
                </c:pt>
                <c:pt idx="47">
                  <c:v>-5.2869690153128724E-3</c:v>
                </c:pt>
                <c:pt idx="48">
                  <c:v>-1.1174629244507708E-4</c:v>
                </c:pt>
                <c:pt idx="49">
                  <c:v>3.0608945034004166E-3</c:v>
                </c:pt>
                <c:pt idx="50">
                  <c:v>1.941187666281307E-2</c:v>
                </c:pt>
                <c:pt idx="51">
                  <c:v>1.4445283230034672E-2</c:v>
                </c:pt>
                <c:pt idx="52">
                  <c:v>-4.0659164547091294E-2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C-46CE-ACC0-7965E9EE645F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VARIABLES'!$G$58:$G$110</c:f>
              <c:numCache>
                <c:formatCode>General</c:formatCode>
                <c:ptCount val="53"/>
                <c:pt idx="0">
                  <c:v>1.957082844767026E-3</c:v>
                </c:pt>
                <c:pt idx="1">
                  <c:v>6.3528593895478491E-2</c:v>
                </c:pt>
                <c:pt idx="2">
                  <c:v>-3.8375974137901184E-2</c:v>
                </c:pt>
                <c:pt idx="3">
                  <c:v>2.3388328704729282E-2</c:v>
                </c:pt>
                <c:pt idx="4">
                  <c:v>-5.9809620288492956E-3</c:v>
                </c:pt>
                <c:pt idx="5">
                  <c:v>9.7078917769458078E-3</c:v>
                </c:pt>
                <c:pt idx="6">
                  <c:v>5.9019811153956755E-2</c:v>
                </c:pt>
                <c:pt idx="7">
                  <c:v>-9.2878334871543289E-2</c:v>
                </c:pt>
                <c:pt idx="8">
                  <c:v>7.5087687681157284E-2</c:v>
                </c:pt>
                <c:pt idx="9">
                  <c:v>-4.7117993723433428E-2</c:v>
                </c:pt>
                <c:pt idx="10">
                  <c:v>-1.7546561808249348E-2</c:v>
                </c:pt>
                <c:pt idx="11">
                  <c:v>2.0617425995194663E-4</c:v>
                </c:pt>
                <c:pt idx="12">
                  <c:v>2.4669661407974088E-2</c:v>
                </c:pt>
                <c:pt idx="13">
                  <c:v>8.1937578728604438E-2</c:v>
                </c:pt>
                <c:pt idx="14">
                  <c:v>-9.6780927520310256E-2</c:v>
                </c:pt>
                <c:pt idx="15">
                  <c:v>-1.8627407176958943E-2</c:v>
                </c:pt>
                <c:pt idx="16">
                  <c:v>-1.9321649124423954E-2</c:v>
                </c:pt>
                <c:pt idx="17">
                  <c:v>3.6036639477259824E-2</c:v>
                </c:pt>
                <c:pt idx="18">
                  <c:v>-1.795502210874269E-2</c:v>
                </c:pt>
                <c:pt idx="19">
                  <c:v>-2.6178031699480894E-2</c:v>
                </c:pt>
                <c:pt idx="20">
                  <c:v>5.5386278793027946E-2</c:v>
                </c:pt>
                <c:pt idx="21">
                  <c:v>-1.2534828632438145E-2</c:v>
                </c:pt>
                <c:pt idx="22">
                  <c:v>-1.7514901535826818E-3</c:v>
                </c:pt>
                <c:pt idx="23">
                  <c:v>1.0969772551787094E-2</c:v>
                </c:pt>
                <c:pt idx="24">
                  <c:v>-4.004383070807107E-3</c:v>
                </c:pt>
                <c:pt idx="25">
                  <c:v>-1.3165300489364474E-2</c:v>
                </c:pt>
                <c:pt idx="26">
                  <c:v>-1.4573238147628113E-2</c:v>
                </c:pt>
                <c:pt idx="27">
                  <c:v>6.3077817237831638E-3</c:v>
                </c:pt>
                <c:pt idx="28">
                  <c:v>-1.0956468580435082E-2</c:v>
                </c:pt>
                <c:pt idx="29">
                  <c:v>4.4710669163839027E-2</c:v>
                </c:pt>
                <c:pt idx="30">
                  <c:v>-1.3477003264195587E-2</c:v>
                </c:pt>
                <c:pt idx="31">
                  <c:v>1.4856674942587182E-2</c:v>
                </c:pt>
                <c:pt idx="32">
                  <c:v>3.8606120156408838E-4</c:v>
                </c:pt>
                <c:pt idx="33">
                  <c:v>-1.1728757121114448E-2</c:v>
                </c:pt>
                <c:pt idx="34">
                  <c:v>3.4958664473508146E-3</c:v>
                </c:pt>
                <c:pt idx="35">
                  <c:v>-2.6973585695007653E-2</c:v>
                </c:pt>
                <c:pt idx="36">
                  <c:v>-1.0773945814655883E-2</c:v>
                </c:pt>
                <c:pt idx="37">
                  <c:v>2.5048295961744571E-2</c:v>
                </c:pt>
                <c:pt idx="38">
                  <c:v>9.0830403020497625E-3</c:v>
                </c:pt>
                <c:pt idx="39">
                  <c:v>4.6013140968675752E-4</c:v>
                </c:pt>
                <c:pt idx="40">
                  <c:v>1.7639849390784751E-2</c:v>
                </c:pt>
                <c:pt idx="41">
                  <c:v>-2.3250842362515452E-2</c:v>
                </c:pt>
                <c:pt idx="42">
                  <c:v>8.0831533367484113E-3</c:v>
                </c:pt>
                <c:pt idx="43">
                  <c:v>-1.457608673116874E-2</c:v>
                </c:pt>
                <c:pt idx="44">
                  <c:v>9.7899061455539328E-3</c:v>
                </c:pt>
                <c:pt idx="45">
                  <c:v>-1.6338646661089067E-2</c:v>
                </c:pt>
                <c:pt idx="46">
                  <c:v>6.9929639406783022E-3</c:v>
                </c:pt>
                <c:pt idx="47">
                  <c:v>-5.2869690153128724E-3</c:v>
                </c:pt>
                <c:pt idx="48">
                  <c:v>-1.1174629244507708E-4</c:v>
                </c:pt>
                <c:pt idx="49">
                  <c:v>3.0608945034004166E-3</c:v>
                </c:pt>
                <c:pt idx="50">
                  <c:v>1.941187666281307E-2</c:v>
                </c:pt>
                <c:pt idx="51">
                  <c:v>1.4445283230034672E-2</c:v>
                </c:pt>
                <c:pt idx="52">
                  <c:v>-4.0659164547091294E-2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C-46CE-ACC0-7965E9EE6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356928"/>
        <c:axId val="-470357472"/>
      </c:scatterChart>
      <c:valAx>
        <c:axId val="-470356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-0.0179018168930336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0357472"/>
        <c:crosses val="autoZero"/>
        <c:crossBetween val="midCat"/>
      </c:valAx>
      <c:valAx>
        <c:axId val="-47035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0356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Quadratic</a:t>
            </a:r>
            <a:r>
              <a:rPr lang="en-IN" baseline="0"/>
              <a:t> NEER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VARIABLES'!$H$58:$H$110</c:f>
              <c:numCache>
                <c:formatCode>General</c:formatCode>
                <c:ptCount val="53"/>
                <c:pt idx="0">
                  <c:v>6.1571511050711465E-2</c:v>
                </c:pt>
                <c:pt idx="1">
                  <c:v>-0.10190456803337967</c:v>
                </c:pt>
                <c:pt idx="2">
                  <c:v>6.1764302842630465E-2</c:v>
                </c:pt>
                <c:pt idx="3">
                  <c:v>-2.9369290733578579E-2</c:v>
                </c:pt>
                <c:pt idx="4">
                  <c:v>1.5688853805795103E-2</c:v>
                </c:pt>
                <c:pt idx="5">
                  <c:v>4.9311919377010946E-2</c:v>
                </c:pt>
                <c:pt idx="6">
                  <c:v>-0.15189814602550006</c:v>
                </c:pt>
                <c:pt idx="7">
                  <c:v>0.16796602255270057</c:v>
                </c:pt>
                <c:pt idx="8">
                  <c:v>-0.1222056814045907</c:v>
                </c:pt>
                <c:pt idx="9">
                  <c:v>2.957143191518408E-2</c:v>
                </c:pt>
                <c:pt idx="10">
                  <c:v>1.7752736068201293E-2</c:v>
                </c:pt>
                <c:pt idx="11">
                  <c:v>2.4463487148022142E-2</c:v>
                </c:pt>
                <c:pt idx="12">
                  <c:v>5.726791732063035E-2</c:v>
                </c:pt>
                <c:pt idx="13">
                  <c:v>-0.17871850624891469</c:v>
                </c:pt>
                <c:pt idx="14">
                  <c:v>7.815352034335131E-2</c:v>
                </c:pt>
                <c:pt idx="15">
                  <c:v>-6.9424194746501092E-4</c:v>
                </c:pt>
                <c:pt idx="16">
                  <c:v>5.5358288601683778E-2</c:v>
                </c:pt>
                <c:pt idx="17">
                  <c:v>-5.3991661586002514E-2</c:v>
                </c:pt>
                <c:pt idx="18">
                  <c:v>-8.2230095907382048E-3</c:v>
                </c:pt>
                <c:pt idx="19">
                  <c:v>8.156431049250884E-2</c:v>
                </c:pt>
                <c:pt idx="20">
                  <c:v>-6.7921107425466087E-2</c:v>
                </c:pt>
                <c:pt idx="21">
                  <c:v>1.0783338478855462E-2</c:v>
                </c:pt>
                <c:pt idx="22">
                  <c:v>1.2721262705369777E-2</c:v>
                </c:pt>
                <c:pt idx="23">
                  <c:v>-1.4974155622594201E-2</c:v>
                </c:pt>
                <c:pt idx="24">
                  <c:v>-9.1609174185573669E-3</c:v>
                </c:pt>
                <c:pt idx="25">
                  <c:v>-1.4079376582636395E-3</c:v>
                </c:pt>
                <c:pt idx="26">
                  <c:v>2.0881019871411277E-2</c:v>
                </c:pt>
                <c:pt idx="27">
                  <c:v>-1.7264250304218246E-2</c:v>
                </c:pt>
                <c:pt idx="28">
                  <c:v>5.5667137744274106E-2</c:v>
                </c:pt>
                <c:pt idx="29">
                  <c:v>-5.8187672428034617E-2</c:v>
                </c:pt>
                <c:pt idx="30">
                  <c:v>2.8333678206782769E-2</c:v>
                </c:pt>
                <c:pt idx="31">
                  <c:v>-1.4470613741023094E-2</c:v>
                </c:pt>
                <c:pt idx="32">
                  <c:v>-1.2114818322678536E-2</c:v>
                </c:pt>
                <c:pt idx="33">
                  <c:v>1.5224623568465262E-2</c:v>
                </c:pt>
                <c:pt idx="34">
                  <c:v>-3.0469452142358466E-2</c:v>
                </c:pt>
                <c:pt idx="35">
                  <c:v>1.6199639880351772E-2</c:v>
                </c:pt>
                <c:pt idx="36">
                  <c:v>3.5822241776400456E-2</c:v>
                </c:pt>
                <c:pt idx="37">
                  <c:v>-1.596525565969481E-2</c:v>
                </c:pt>
                <c:pt idx="38">
                  <c:v>-8.622908892363005E-3</c:v>
                </c:pt>
                <c:pt idx="39">
                  <c:v>1.7179717981097992E-2</c:v>
                </c:pt>
                <c:pt idx="40">
                  <c:v>-4.0890691753300207E-2</c:v>
                </c:pt>
                <c:pt idx="41">
                  <c:v>3.1333995699263865E-2</c:v>
                </c:pt>
                <c:pt idx="42">
                  <c:v>-2.2659240067917152E-2</c:v>
                </c:pt>
                <c:pt idx="43">
                  <c:v>2.4365992876722673E-2</c:v>
                </c:pt>
                <c:pt idx="44">
                  <c:v>-2.6128552806643002E-2</c:v>
                </c:pt>
                <c:pt idx="45">
                  <c:v>2.3331610601767368E-2</c:v>
                </c:pt>
                <c:pt idx="46">
                  <c:v>-1.2279932955991175E-2</c:v>
                </c:pt>
                <c:pt idx="47">
                  <c:v>5.1752227228677953E-3</c:v>
                </c:pt>
                <c:pt idx="48">
                  <c:v>3.1726407958454937E-3</c:v>
                </c:pt>
                <c:pt idx="49">
                  <c:v>1.6350982159412653E-2</c:v>
                </c:pt>
                <c:pt idx="50">
                  <c:v>-4.9665934327783982E-3</c:v>
                </c:pt>
                <c:pt idx="51">
                  <c:v>-5.5104447777125962E-2</c:v>
                </c:pt>
                <c:pt idx="52">
                  <c:v>4.9388831747216408E-2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C-465D-AC38-B970BA97D6CA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VARIABLES'!$H$58:$H$110</c:f>
              <c:numCache>
                <c:formatCode>General</c:formatCode>
                <c:ptCount val="53"/>
                <c:pt idx="0">
                  <c:v>6.1571511050711465E-2</c:v>
                </c:pt>
                <c:pt idx="1">
                  <c:v>-0.10190456803337967</c:v>
                </c:pt>
                <c:pt idx="2">
                  <c:v>6.1764302842630465E-2</c:v>
                </c:pt>
                <c:pt idx="3">
                  <c:v>-2.9369290733578579E-2</c:v>
                </c:pt>
                <c:pt idx="4">
                  <c:v>1.5688853805795103E-2</c:v>
                </c:pt>
                <c:pt idx="5">
                  <c:v>4.9311919377010946E-2</c:v>
                </c:pt>
                <c:pt idx="6">
                  <c:v>-0.15189814602550006</c:v>
                </c:pt>
                <c:pt idx="7">
                  <c:v>0.16796602255270057</c:v>
                </c:pt>
                <c:pt idx="8">
                  <c:v>-0.1222056814045907</c:v>
                </c:pt>
                <c:pt idx="9">
                  <c:v>2.957143191518408E-2</c:v>
                </c:pt>
                <c:pt idx="10">
                  <c:v>1.7752736068201293E-2</c:v>
                </c:pt>
                <c:pt idx="11">
                  <c:v>2.4463487148022142E-2</c:v>
                </c:pt>
                <c:pt idx="12">
                  <c:v>5.726791732063035E-2</c:v>
                </c:pt>
                <c:pt idx="13">
                  <c:v>-0.17871850624891469</c:v>
                </c:pt>
                <c:pt idx="14">
                  <c:v>7.815352034335131E-2</c:v>
                </c:pt>
                <c:pt idx="15">
                  <c:v>-6.9424194746501092E-4</c:v>
                </c:pt>
                <c:pt idx="16">
                  <c:v>5.5358288601683778E-2</c:v>
                </c:pt>
                <c:pt idx="17">
                  <c:v>-5.3991661586002514E-2</c:v>
                </c:pt>
                <c:pt idx="18">
                  <c:v>-8.2230095907382048E-3</c:v>
                </c:pt>
                <c:pt idx="19">
                  <c:v>8.156431049250884E-2</c:v>
                </c:pt>
                <c:pt idx="20">
                  <c:v>-6.7921107425466087E-2</c:v>
                </c:pt>
                <c:pt idx="21">
                  <c:v>1.0783338478855462E-2</c:v>
                </c:pt>
                <c:pt idx="22">
                  <c:v>1.2721262705369777E-2</c:v>
                </c:pt>
                <c:pt idx="23">
                  <c:v>-1.4974155622594201E-2</c:v>
                </c:pt>
                <c:pt idx="24">
                  <c:v>-9.1609174185573669E-3</c:v>
                </c:pt>
                <c:pt idx="25">
                  <c:v>-1.4079376582636395E-3</c:v>
                </c:pt>
                <c:pt idx="26">
                  <c:v>2.0881019871411277E-2</c:v>
                </c:pt>
                <c:pt idx="27">
                  <c:v>-1.7264250304218246E-2</c:v>
                </c:pt>
                <c:pt idx="28">
                  <c:v>5.5667137744274106E-2</c:v>
                </c:pt>
                <c:pt idx="29">
                  <c:v>-5.8187672428034617E-2</c:v>
                </c:pt>
                <c:pt idx="30">
                  <c:v>2.8333678206782769E-2</c:v>
                </c:pt>
                <c:pt idx="31">
                  <c:v>-1.4470613741023094E-2</c:v>
                </c:pt>
                <c:pt idx="32">
                  <c:v>-1.2114818322678536E-2</c:v>
                </c:pt>
                <c:pt idx="33">
                  <c:v>1.5224623568465262E-2</c:v>
                </c:pt>
                <c:pt idx="34">
                  <c:v>-3.0469452142358466E-2</c:v>
                </c:pt>
                <c:pt idx="35">
                  <c:v>1.6199639880351772E-2</c:v>
                </c:pt>
                <c:pt idx="36">
                  <c:v>3.5822241776400456E-2</c:v>
                </c:pt>
                <c:pt idx="37">
                  <c:v>-1.596525565969481E-2</c:v>
                </c:pt>
                <c:pt idx="38">
                  <c:v>-8.622908892363005E-3</c:v>
                </c:pt>
                <c:pt idx="39">
                  <c:v>1.7179717981097992E-2</c:v>
                </c:pt>
                <c:pt idx="40">
                  <c:v>-4.0890691753300207E-2</c:v>
                </c:pt>
                <c:pt idx="41">
                  <c:v>3.1333995699263865E-2</c:v>
                </c:pt>
                <c:pt idx="42">
                  <c:v>-2.2659240067917152E-2</c:v>
                </c:pt>
                <c:pt idx="43">
                  <c:v>2.4365992876722673E-2</c:v>
                </c:pt>
                <c:pt idx="44">
                  <c:v>-2.6128552806643002E-2</c:v>
                </c:pt>
                <c:pt idx="45">
                  <c:v>2.3331610601767368E-2</c:v>
                </c:pt>
                <c:pt idx="46">
                  <c:v>-1.2279932955991175E-2</c:v>
                </c:pt>
                <c:pt idx="47">
                  <c:v>5.1752227228677953E-3</c:v>
                </c:pt>
                <c:pt idx="48">
                  <c:v>3.1726407958454937E-3</c:v>
                </c:pt>
                <c:pt idx="49">
                  <c:v>1.6350982159412653E-2</c:v>
                </c:pt>
                <c:pt idx="50">
                  <c:v>-4.9665934327783982E-3</c:v>
                </c:pt>
                <c:pt idx="51">
                  <c:v>-5.5104447777125962E-2</c:v>
                </c:pt>
                <c:pt idx="52">
                  <c:v>4.9388831747216408E-2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C-465D-AC38-B970BA97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365632"/>
        <c:axId val="-470383584"/>
      </c:scatterChart>
      <c:valAx>
        <c:axId val="-4703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0.0198588997378006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0383584"/>
        <c:crosses val="autoZero"/>
        <c:crossBetween val="midCat"/>
      </c:valAx>
      <c:valAx>
        <c:axId val="-47038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0365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Cubic</a:t>
            </a:r>
            <a:r>
              <a:rPr lang="en-IN" baseline="0"/>
              <a:t> NEER India</a:t>
            </a:r>
            <a:endParaRPr lang="en-IN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VARIABLES'!$I$58:$I$110</c:f>
              <c:numCache>
                <c:formatCode>General</c:formatCode>
                <c:ptCount val="53"/>
                <c:pt idx="0">
                  <c:v>-0.16347607908409115</c:v>
                </c:pt>
                <c:pt idx="1">
                  <c:v>0.16366887087601015</c:v>
                </c:pt>
                <c:pt idx="2">
                  <c:v>-9.1133593576209038E-2</c:v>
                </c:pt>
                <c:pt idx="3">
                  <c:v>4.5058144539373679E-2</c:v>
                </c:pt>
                <c:pt idx="4">
                  <c:v>3.3623065571215846E-2</c:v>
                </c:pt>
                <c:pt idx="5">
                  <c:v>-0.20121006540251102</c:v>
                </c:pt>
                <c:pt idx="6">
                  <c:v>0.31986416857820066</c:v>
                </c:pt>
                <c:pt idx="7">
                  <c:v>-0.2901717039572913</c:v>
                </c:pt>
                <c:pt idx="8">
                  <c:v>0.15177711331977478</c:v>
                </c:pt>
                <c:pt idx="9">
                  <c:v>-1.1818695846982787E-2</c:v>
                </c:pt>
                <c:pt idx="10">
                  <c:v>6.7107510798208488E-3</c:v>
                </c:pt>
                <c:pt idx="11">
                  <c:v>3.2804430172608208E-2</c:v>
                </c:pt>
                <c:pt idx="12">
                  <c:v>-0.23598642356954505</c:v>
                </c:pt>
                <c:pt idx="13">
                  <c:v>0.25687202659226599</c:v>
                </c:pt>
                <c:pt idx="14">
                  <c:v>-7.8847762290816317E-2</c:v>
                </c:pt>
                <c:pt idx="15">
                  <c:v>5.6052530549148785E-2</c:v>
                </c:pt>
                <c:pt idx="16">
                  <c:v>-0.10934995018768628</c:v>
                </c:pt>
                <c:pt idx="17">
                  <c:v>4.5768651995264309E-2</c:v>
                </c:pt>
                <c:pt idx="18">
                  <c:v>8.9787320083247052E-2</c:v>
                </c:pt>
                <c:pt idx="19">
                  <c:v>-0.14948541791797493</c:v>
                </c:pt>
                <c:pt idx="20">
                  <c:v>7.8704445904321546E-2</c:v>
                </c:pt>
                <c:pt idx="21">
                  <c:v>1.9379242265143148E-3</c:v>
                </c:pt>
                <c:pt idx="22">
                  <c:v>-2.7695418327963978E-2</c:v>
                </c:pt>
                <c:pt idx="23">
                  <c:v>5.8132382040368344E-3</c:v>
                </c:pt>
                <c:pt idx="24">
                  <c:v>7.7529797602937274E-3</c:v>
                </c:pt>
                <c:pt idx="25">
                  <c:v>2.2288957529674917E-2</c:v>
                </c:pt>
                <c:pt idx="26">
                  <c:v>-3.814527017562952E-2</c:v>
                </c:pt>
                <c:pt idx="27">
                  <c:v>7.2931388048492349E-2</c:v>
                </c:pt>
                <c:pt idx="28">
                  <c:v>-0.11385481017230872</c:v>
                </c:pt>
                <c:pt idx="29">
                  <c:v>8.652135063481739E-2</c:v>
                </c:pt>
                <c:pt idx="30">
                  <c:v>-4.2804291947805863E-2</c:v>
                </c:pt>
                <c:pt idx="31">
                  <c:v>2.3557954183445577E-3</c:v>
                </c:pt>
                <c:pt idx="32">
                  <c:v>2.7339441891143797E-2</c:v>
                </c:pt>
                <c:pt idx="33">
                  <c:v>-4.5694075710823727E-2</c:v>
                </c:pt>
                <c:pt idx="34">
                  <c:v>4.6669092022710239E-2</c:v>
                </c:pt>
                <c:pt idx="35">
                  <c:v>1.9622601896048683E-2</c:v>
                </c:pt>
                <c:pt idx="36">
                  <c:v>-5.1787497436095266E-2</c:v>
                </c:pt>
                <c:pt idx="37">
                  <c:v>7.3423467673318053E-3</c:v>
                </c:pt>
                <c:pt idx="38">
                  <c:v>2.5802626873460997E-2</c:v>
                </c:pt>
                <c:pt idx="39">
                  <c:v>-5.8070409734398198E-2</c:v>
                </c:pt>
                <c:pt idx="40">
                  <c:v>7.2224687452564079E-2</c:v>
                </c:pt>
                <c:pt idx="41">
                  <c:v>-5.3993235767181014E-2</c:v>
                </c:pt>
                <c:pt idx="42">
                  <c:v>4.7025232944639825E-2</c:v>
                </c:pt>
                <c:pt idx="43">
                  <c:v>-5.0494545683365671E-2</c:v>
                </c:pt>
                <c:pt idx="44">
                  <c:v>4.9460163408410369E-2</c:v>
                </c:pt>
                <c:pt idx="45">
                  <c:v>-3.5611543557758543E-2</c:v>
                </c:pt>
                <c:pt idx="46">
                  <c:v>1.7455155678858969E-2</c:v>
                </c:pt>
                <c:pt idx="47">
                  <c:v>-2.0025819270223016E-3</c:v>
                </c:pt>
                <c:pt idx="48">
                  <c:v>1.3178341363567159E-2</c:v>
                </c:pt>
                <c:pt idx="49">
                  <c:v>-2.1317575592191051E-2</c:v>
                </c:pt>
                <c:pt idx="50">
                  <c:v>-5.013785434434756E-2</c:v>
                </c:pt>
                <c:pt idx="51">
                  <c:v>0.10449327952434237</c:v>
                </c:pt>
                <c:pt idx="52">
                  <c:v>-5.8118498947341522E-2</c:v>
                </c:pt>
              </c:numCache>
            </c:numRef>
          </c:xVal>
          <c:yVal>
            <c:numRef>
              <c:f>'REGRESSION VARIABLES'!$B$58:$B$110</c:f>
              <c:numCache>
                <c:formatCode>General</c:formatCode>
                <c:ptCount val="53"/>
                <c:pt idx="0">
                  <c:v>3.0378018097490245E-3</c:v>
                </c:pt>
                <c:pt idx="1">
                  <c:v>-1.2707311952273183E-2</c:v>
                </c:pt>
                <c:pt idx="2">
                  <c:v>6.7665088384648645E-3</c:v>
                </c:pt>
                <c:pt idx="3">
                  <c:v>1.1083157779466665E-2</c:v>
                </c:pt>
                <c:pt idx="4">
                  <c:v>-5.5787249946160841E-3</c:v>
                </c:pt>
                <c:pt idx="5">
                  <c:v>-9.874213160071834E-3</c:v>
                </c:pt>
                <c:pt idx="6">
                  <c:v>-3.0451367774083898E-3</c:v>
                </c:pt>
                <c:pt idx="7">
                  <c:v>1.7059560097578662E-3</c:v>
                </c:pt>
                <c:pt idx="8">
                  <c:v>1.161924664772211E-2</c:v>
                </c:pt>
                <c:pt idx="9">
                  <c:v>-7.2578886504830048E-3</c:v>
                </c:pt>
                <c:pt idx="10">
                  <c:v>-1.1391357557438274E-2</c:v>
                </c:pt>
                <c:pt idx="11">
                  <c:v>-1.2250528379637745E-2</c:v>
                </c:pt>
                <c:pt idx="12">
                  <c:v>2.390205216767987E-2</c:v>
                </c:pt>
                <c:pt idx="13">
                  <c:v>2.1198582389744761E-2</c:v>
                </c:pt>
                <c:pt idx="14">
                  <c:v>-1.6278095436687283E-2</c:v>
                </c:pt>
                <c:pt idx="15">
                  <c:v>-3.7129646083875964E-2</c:v>
                </c:pt>
                <c:pt idx="16">
                  <c:v>3.0224815316311125E-2</c:v>
                </c:pt>
                <c:pt idx="17">
                  <c:v>1.5942323384198969E-2</c:v>
                </c:pt>
                <c:pt idx="18">
                  <c:v>-3.3939908351625657E-2</c:v>
                </c:pt>
                <c:pt idx="19">
                  <c:v>-5.5632562699453679E-4</c:v>
                </c:pt>
                <c:pt idx="20">
                  <c:v>1.6839283514377239E-2</c:v>
                </c:pt>
                <c:pt idx="21">
                  <c:v>6.7190019625277368E-3</c:v>
                </c:pt>
                <c:pt idx="22">
                  <c:v>-9.7144931090304403E-3</c:v>
                </c:pt>
                <c:pt idx="23">
                  <c:v>-1.4608294832809305E-2</c:v>
                </c:pt>
                <c:pt idx="24">
                  <c:v>2.147066751381484E-2</c:v>
                </c:pt>
                <c:pt idx="25">
                  <c:v>-1.9231789026407306E-3</c:v>
                </c:pt>
                <c:pt idx="26">
                  <c:v>-1.8481079879114317E-2</c:v>
                </c:pt>
                <c:pt idx="27">
                  <c:v>-2.8036882620885157E-3</c:v>
                </c:pt>
                <c:pt idx="28">
                  <c:v>9.9257435585920137E-3</c:v>
                </c:pt>
                <c:pt idx="29">
                  <c:v>1.8906341215444558E-2</c:v>
                </c:pt>
                <c:pt idx="30">
                  <c:v>-1.0817218627019273E-2</c:v>
                </c:pt>
                <c:pt idx="31">
                  <c:v>-1.7637400967191068E-2</c:v>
                </c:pt>
                <c:pt idx="32">
                  <c:v>1.1427055372190208E-2</c:v>
                </c:pt>
                <c:pt idx="33">
                  <c:v>8.0445797864761061E-3</c:v>
                </c:pt>
                <c:pt idx="34">
                  <c:v>-1.3940635402173501E-2</c:v>
                </c:pt>
                <c:pt idx="35">
                  <c:v>-6.8907666067245469E-3</c:v>
                </c:pt>
                <c:pt idx="36">
                  <c:v>1.8697879527440196E-2</c:v>
                </c:pt>
                <c:pt idx="37">
                  <c:v>6.0145029606058203E-3</c:v>
                </c:pt>
                <c:pt idx="38">
                  <c:v>4.7492775800968522E-3</c:v>
                </c:pt>
                <c:pt idx="39">
                  <c:v>-2.1618539790847685E-2</c:v>
                </c:pt>
                <c:pt idx="40">
                  <c:v>9.9447334232711775E-3</c:v>
                </c:pt>
                <c:pt idx="41">
                  <c:v>9.972524116988752E-3</c:v>
                </c:pt>
                <c:pt idx="42">
                  <c:v>-3.2850310160746805E-3</c:v>
                </c:pt>
                <c:pt idx="43">
                  <c:v>-3.0813087961983732E-2</c:v>
                </c:pt>
                <c:pt idx="44">
                  <c:v>3.1027850722258395E-2</c:v>
                </c:pt>
                <c:pt idx="45">
                  <c:v>-1.8494353965320016E-3</c:v>
                </c:pt>
                <c:pt idx="46">
                  <c:v>1.0585445696572118E-3</c:v>
                </c:pt>
                <c:pt idx="47">
                  <c:v>-1.7654178650363672E-2</c:v>
                </c:pt>
                <c:pt idx="48">
                  <c:v>2.7188944189321166E-2</c:v>
                </c:pt>
                <c:pt idx="49">
                  <c:v>-1.2813284052207712E-2</c:v>
                </c:pt>
                <c:pt idx="50">
                  <c:v>-5.3623779909153894E-3</c:v>
                </c:pt>
                <c:pt idx="51">
                  <c:v>-8.197333915558918E-3</c:v>
                </c:pt>
                <c:pt idx="52">
                  <c:v>1.1389702391931832E-2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7-4D68-906A-B316D454A13F}"/>
            </c:ext>
          </c:extLst>
        </c:ser>
        <c:ser>
          <c:idx val="1"/>
          <c:order val="1"/>
          <c:tx>
            <c:v>Predicted 0.0014938086445369</c:v>
          </c:tx>
          <c:spPr>
            <a:ln w="19050">
              <a:noFill/>
            </a:ln>
          </c:spPr>
          <c:xVal>
            <c:numRef>
              <c:f>'REGRESSION VARIABLES'!$I$58:$I$110</c:f>
              <c:numCache>
                <c:formatCode>General</c:formatCode>
                <c:ptCount val="53"/>
                <c:pt idx="0">
                  <c:v>-0.16347607908409115</c:v>
                </c:pt>
                <c:pt idx="1">
                  <c:v>0.16366887087601015</c:v>
                </c:pt>
                <c:pt idx="2">
                  <c:v>-9.1133593576209038E-2</c:v>
                </c:pt>
                <c:pt idx="3">
                  <c:v>4.5058144539373679E-2</c:v>
                </c:pt>
                <c:pt idx="4">
                  <c:v>3.3623065571215846E-2</c:v>
                </c:pt>
                <c:pt idx="5">
                  <c:v>-0.20121006540251102</c:v>
                </c:pt>
                <c:pt idx="6">
                  <c:v>0.31986416857820066</c:v>
                </c:pt>
                <c:pt idx="7">
                  <c:v>-0.2901717039572913</c:v>
                </c:pt>
                <c:pt idx="8">
                  <c:v>0.15177711331977478</c:v>
                </c:pt>
                <c:pt idx="9">
                  <c:v>-1.1818695846982787E-2</c:v>
                </c:pt>
                <c:pt idx="10">
                  <c:v>6.7107510798208488E-3</c:v>
                </c:pt>
                <c:pt idx="11">
                  <c:v>3.2804430172608208E-2</c:v>
                </c:pt>
                <c:pt idx="12">
                  <c:v>-0.23598642356954505</c:v>
                </c:pt>
                <c:pt idx="13">
                  <c:v>0.25687202659226599</c:v>
                </c:pt>
                <c:pt idx="14">
                  <c:v>-7.8847762290816317E-2</c:v>
                </c:pt>
                <c:pt idx="15">
                  <c:v>5.6052530549148785E-2</c:v>
                </c:pt>
                <c:pt idx="16">
                  <c:v>-0.10934995018768628</c:v>
                </c:pt>
                <c:pt idx="17">
                  <c:v>4.5768651995264309E-2</c:v>
                </c:pt>
                <c:pt idx="18">
                  <c:v>8.9787320083247052E-2</c:v>
                </c:pt>
                <c:pt idx="19">
                  <c:v>-0.14948541791797493</c:v>
                </c:pt>
                <c:pt idx="20">
                  <c:v>7.8704445904321546E-2</c:v>
                </c:pt>
                <c:pt idx="21">
                  <c:v>1.9379242265143148E-3</c:v>
                </c:pt>
                <c:pt idx="22">
                  <c:v>-2.7695418327963978E-2</c:v>
                </c:pt>
                <c:pt idx="23">
                  <c:v>5.8132382040368344E-3</c:v>
                </c:pt>
                <c:pt idx="24">
                  <c:v>7.7529797602937274E-3</c:v>
                </c:pt>
                <c:pt idx="25">
                  <c:v>2.2288957529674917E-2</c:v>
                </c:pt>
                <c:pt idx="26">
                  <c:v>-3.814527017562952E-2</c:v>
                </c:pt>
                <c:pt idx="27">
                  <c:v>7.2931388048492349E-2</c:v>
                </c:pt>
                <c:pt idx="28">
                  <c:v>-0.11385481017230872</c:v>
                </c:pt>
                <c:pt idx="29">
                  <c:v>8.652135063481739E-2</c:v>
                </c:pt>
                <c:pt idx="30">
                  <c:v>-4.2804291947805863E-2</c:v>
                </c:pt>
                <c:pt idx="31">
                  <c:v>2.3557954183445577E-3</c:v>
                </c:pt>
                <c:pt idx="32">
                  <c:v>2.7339441891143797E-2</c:v>
                </c:pt>
                <c:pt idx="33">
                  <c:v>-4.5694075710823727E-2</c:v>
                </c:pt>
                <c:pt idx="34">
                  <c:v>4.6669092022710239E-2</c:v>
                </c:pt>
                <c:pt idx="35">
                  <c:v>1.9622601896048683E-2</c:v>
                </c:pt>
                <c:pt idx="36">
                  <c:v>-5.1787497436095266E-2</c:v>
                </c:pt>
                <c:pt idx="37">
                  <c:v>7.3423467673318053E-3</c:v>
                </c:pt>
                <c:pt idx="38">
                  <c:v>2.5802626873460997E-2</c:v>
                </c:pt>
                <c:pt idx="39">
                  <c:v>-5.8070409734398198E-2</c:v>
                </c:pt>
                <c:pt idx="40">
                  <c:v>7.2224687452564079E-2</c:v>
                </c:pt>
                <c:pt idx="41">
                  <c:v>-5.3993235767181014E-2</c:v>
                </c:pt>
                <c:pt idx="42">
                  <c:v>4.7025232944639825E-2</c:v>
                </c:pt>
                <c:pt idx="43">
                  <c:v>-5.0494545683365671E-2</c:v>
                </c:pt>
                <c:pt idx="44">
                  <c:v>4.9460163408410369E-2</c:v>
                </c:pt>
                <c:pt idx="45">
                  <c:v>-3.5611543557758543E-2</c:v>
                </c:pt>
                <c:pt idx="46">
                  <c:v>1.7455155678858969E-2</c:v>
                </c:pt>
                <c:pt idx="47">
                  <c:v>-2.0025819270223016E-3</c:v>
                </c:pt>
                <c:pt idx="48">
                  <c:v>1.3178341363567159E-2</c:v>
                </c:pt>
                <c:pt idx="49">
                  <c:v>-2.1317575592191051E-2</c:v>
                </c:pt>
                <c:pt idx="50">
                  <c:v>-5.013785434434756E-2</c:v>
                </c:pt>
                <c:pt idx="51">
                  <c:v>0.10449327952434237</c:v>
                </c:pt>
                <c:pt idx="52">
                  <c:v>-5.8118498947341522E-2</c:v>
                </c:pt>
              </c:numCache>
            </c:numRef>
          </c:xVal>
          <c:yVal>
            <c:numRef>
              <c:f>'POST CRISIS EXCLUDING CRISIS Q'!$B$31:$B$83</c:f>
              <c:numCache>
                <c:formatCode>General</c:formatCode>
                <c:ptCount val="53"/>
                <c:pt idx="0">
                  <c:v>5.1457323043899352E-3</c:v>
                </c:pt>
                <c:pt idx="1">
                  <c:v>7.9017348118654365E-3</c:v>
                </c:pt>
                <c:pt idx="2">
                  <c:v>-6.1153746574328163E-3</c:v>
                </c:pt>
                <c:pt idx="3">
                  <c:v>2.7640803512849438E-3</c:v>
                </c:pt>
                <c:pt idx="4">
                  <c:v>-7.0640456005640236E-3</c:v>
                </c:pt>
                <c:pt idx="5">
                  <c:v>1.3433375820451721E-2</c:v>
                </c:pt>
                <c:pt idx="6">
                  <c:v>-1.0586267666069718E-2</c:v>
                </c:pt>
                <c:pt idx="7">
                  <c:v>-3.5800300395142509E-3</c:v>
                </c:pt>
                <c:pt idx="8">
                  <c:v>8.8109201912704976E-3</c:v>
                </c:pt>
                <c:pt idx="9">
                  <c:v>-6.322644645954438E-3</c:v>
                </c:pt>
                <c:pt idx="10">
                  <c:v>-2.1425192456323953E-3</c:v>
                </c:pt>
                <c:pt idx="11">
                  <c:v>-5.841247947589819E-3</c:v>
                </c:pt>
                <c:pt idx="12">
                  <c:v>2.0742850018233429E-2</c:v>
                </c:pt>
                <c:pt idx="13">
                  <c:v>1.3066070073693186E-2</c:v>
                </c:pt>
                <c:pt idx="14">
                  <c:v>-1.5707696383029372E-2</c:v>
                </c:pt>
                <c:pt idx="15">
                  <c:v>-1.1917308928092805E-2</c:v>
                </c:pt>
                <c:pt idx="16">
                  <c:v>5.5887825117780995E-4</c:v>
                </c:pt>
                <c:pt idx="17">
                  <c:v>9.4749127715275574E-3</c:v>
                </c:pt>
                <c:pt idx="18">
                  <c:v>-1.3278812371790297E-2</c:v>
                </c:pt>
                <c:pt idx="19">
                  <c:v>-6.3962028836759745E-3</c:v>
                </c:pt>
                <c:pt idx="20">
                  <c:v>3.2558596029959291E-3</c:v>
                </c:pt>
                <c:pt idx="21">
                  <c:v>1.13952425353124E-2</c:v>
                </c:pt>
                <c:pt idx="22">
                  <c:v>-7.3976600806111674E-3</c:v>
                </c:pt>
                <c:pt idx="23">
                  <c:v>2.22246810763925E-3</c:v>
                </c:pt>
                <c:pt idx="24">
                  <c:v>-3.8307063998069971E-3</c:v>
                </c:pt>
                <c:pt idx="25">
                  <c:v>8.1944964745145552E-3</c:v>
                </c:pt>
                <c:pt idx="26">
                  <c:v>-1.0075979152919867E-2</c:v>
                </c:pt>
                <c:pt idx="27">
                  <c:v>-1.743820447656301E-3</c:v>
                </c:pt>
                <c:pt idx="28">
                  <c:v>2.4806101805684849E-3</c:v>
                </c:pt>
                <c:pt idx="29">
                  <c:v>7.0962241854877562E-3</c:v>
                </c:pt>
                <c:pt idx="30">
                  <c:v>-5.9258136254639023E-3</c:v>
                </c:pt>
                <c:pt idx="31">
                  <c:v>8.5829681248321497E-4</c:v>
                </c:pt>
                <c:pt idx="32">
                  <c:v>-1.3230432673540025E-3</c:v>
                </c:pt>
                <c:pt idx="33">
                  <c:v>2.5420188768352902E-4</c:v>
                </c:pt>
                <c:pt idx="34">
                  <c:v>-4.6375611922220041E-3</c:v>
                </c:pt>
                <c:pt idx="35">
                  <c:v>-1.0095984794917807E-2</c:v>
                </c:pt>
                <c:pt idx="36">
                  <c:v>-1.0403141063267726E-3</c:v>
                </c:pt>
                <c:pt idx="37">
                  <c:v>1.1242875450278711E-2</c:v>
                </c:pt>
                <c:pt idx="38">
                  <c:v>-2.5792068871784975E-3</c:v>
                </c:pt>
                <c:pt idx="39">
                  <c:v>3.325160900901257E-3</c:v>
                </c:pt>
                <c:pt idx="40">
                  <c:v>2.9314786546266961E-3</c:v>
                </c:pt>
                <c:pt idx="41">
                  <c:v>6.8112089635881373E-3</c:v>
                </c:pt>
                <c:pt idx="42">
                  <c:v>9.0271096779188445E-3</c:v>
                </c:pt>
                <c:pt idx="43">
                  <c:v>-6.4703753208027398E-3</c:v>
                </c:pt>
                <c:pt idx="44">
                  <c:v>1.5392896451857799E-3</c:v>
                </c:pt>
                <c:pt idx="45">
                  <c:v>-4.5797242031775758E-3</c:v>
                </c:pt>
                <c:pt idx="46">
                  <c:v>-5.8940629940710141E-3</c:v>
                </c:pt>
                <c:pt idx="47">
                  <c:v>-3.3201222214363389E-3</c:v>
                </c:pt>
                <c:pt idx="48">
                  <c:v>-2.3501574945515831E-3</c:v>
                </c:pt>
                <c:pt idx="49">
                  <c:v>3.3328403193527943E-3</c:v>
                </c:pt>
                <c:pt idx="50">
                  <c:v>2.1042383641253857E-4</c:v>
                </c:pt>
                <c:pt idx="51">
                  <c:v>-1.7847386777849437E-3</c:v>
                </c:pt>
                <c:pt idx="52">
                  <c:v>-3.6370061795150477E-3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57-4D68-906A-B316D454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379232"/>
        <c:axId val="-470359104"/>
      </c:scatterChart>
      <c:valAx>
        <c:axId val="-47037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0.0417126113129108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0359104"/>
        <c:crosses val="autoZero"/>
        <c:crossBetween val="midCat"/>
      </c:valAx>
      <c:valAx>
        <c:axId val="-470359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0.0014938086445369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0379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u="sng"/>
              <a:t>OUTPUT</a:t>
            </a:r>
            <a:r>
              <a:rPr lang="en-IN" b="1" u="sng" baseline="0"/>
              <a:t> GAP</a:t>
            </a:r>
            <a:endParaRPr lang="en-IN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40159720143595E-2"/>
          <c:y val="0.11887820512820514"/>
          <c:w val="0.91880763740839611"/>
          <c:h val="0.60821017565112057"/>
        </c:manualLayout>
      </c:layout>
      <c:lineChart>
        <c:grouping val="standard"/>
        <c:varyColors val="0"/>
        <c:ser>
          <c:idx val="0"/>
          <c:order val="0"/>
          <c:tx>
            <c:strRef>
              <c:f>'REGRESSION VARIABLES'!$C$2</c:f>
              <c:strCache>
                <c:ptCount val="1"/>
                <c:pt idx="0">
                  <c:v>INDIA OUTPUT GAP (IN BILLION RUPEES)</c:v>
                </c:pt>
              </c:strCache>
            </c:strRef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'REGRESSION VARIABLES'!$A$3:$A$110</c:f>
              <c:strCache>
                <c:ptCount val="108"/>
                <c:pt idx="0">
                  <c:v>1996Q1</c:v>
                </c:pt>
                <c:pt idx="1">
                  <c:v>1996Q2</c:v>
                </c:pt>
                <c:pt idx="2">
                  <c:v>1996Q3</c:v>
                </c:pt>
                <c:pt idx="3">
                  <c:v>1996Q4</c:v>
                </c:pt>
                <c:pt idx="4">
                  <c:v>1997Q1</c:v>
                </c:pt>
                <c:pt idx="5">
                  <c:v>1997Q2</c:v>
                </c:pt>
                <c:pt idx="6">
                  <c:v>1997Q3</c:v>
                </c:pt>
                <c:pt idx="7">
                  <c:v>1997Q4</c:v>
                </c:pt>
                <c:pt idx="8">
                  <c:v>1998Q1</c:v>
                </c:pt>
                <c:pt idx="9">
                  <c:v>1998Q2</c:v>
                </c:pt>
                <c:pt idx="10">
                  <c:v>1998Q3</c:v>
                </c:pt>
                <c:pt idx="11">
                  <c:v>1998Q4</c:v>
                </c:pt>
                <c:pt idx="12">
                  <c:v>1999Q1</c:v>
                </c:pt>
                <c:pt idx="13">
                  <c:v>1999Q2</c:v>
                </c:pt>
                <c:pt idx="14">
                  <c:v>1999Q3</c:v>
                </c:pt>
                <c:pt idx="15">
                  <c:v>1999Q4</c:v>
                </c:pt>
                <c:pt idx="16">
                  <c:v>2000Q1</c:v>
                </c:pt>
                <c:pt idx="17">
                  <c:v>2000Q2</c:v>
                </c:pt>
                <c:pt idx="18">
                  <c:v>2000Q3</c:v>
                </c:pt>
                <c:pt idx="19">
                  <c:v>2000Q4</c:v>
                </c:pt>
                <c:pt idx="20">
                  <c:v>2001Q1</c:v>
                </c:pt>
                <c:pt idx="21">
                  <c:v>2001Q2</c:v>
                </c:pt>
                <c:pt idx="22">
                  <c:v>2001Q3</c:v>
                </c:pt>
                <c:pt idx="23">
                  <c:v>2001Q4</c:v>
                </c:pt>
                <c:pt idx="24">
                  <c:v>2002Q1</c:v>
                </c:pt>
                <c:pt idx="25">
                  <c:v>2002Q2</c:v>
                </c:pt>
                <c:pt idx="26">
                  <c:v>2002Q3</c:v>
                </c:pt>
                <c:pt idx="27">
                  <c:v>2002Q4</c:v>
                </c:pt>
                <c:pt idx="28">
                  <c:v>2003Q1</c:v>
                </c:pt>
                <c:pt idx="29">
                  <c:v>2003Q2</c:v>
                </c:pt>
                <c:pt idx="30">
                  <c:v>2003Q3</c:v>
                </c:pt>
                <c:pt idx="31">
                  <c:v>2003Q4</c:v>
                </c:pt>
                <c:pt idx="32">
                  <c:v>2004Q1</c:v>
                </c:pt>
                <c:pt idx="33">
                  <c:v>2004Q2</c:v>
                </c:pt>
                <c:pt idx="34">
                  <c:v>2004Q3</c:v>
                </c:pt>
                <c:pt idx="35">
                  <c:v>2004Q4</c:v>
                </c:pt>
                <c:pt idx="36">
                  <c:v>2005Q1</c:v>
                </c:pt>
                <c:pt idx="37">
                  <c:v>2005Q2</c:v>
                </c:pt>
                <c:pt idx="38">
                  <c:v>2005Q3</c:v>
                </c:pt>
                <c:pt idx="39">
                  <c:v>2005Q4</c:v>
                </c:pt>
                <c:pt idx="40">
                  <c:v>2006Q1</c:v>
                </c:pt>
                <c:pt idx="41">
                  <c:v>2006Q2</c:v>
                </c:pt>
                <c:pt idx="42">
                  <c:v>2006Q3</c:v>
                </c:pt>
                <c:pt idx="43">
                  <c:v>2006Q4</c:v>
                </c:pt>
                <c:pt idx="44">
                  <c:v>2007Q1</c:v>
                </c:pt>
                <c:pt idx="45">
                  <c:v>2007Q2</c:v>
                </c:pt>
                <c:pt idx="46">
                  <c:v>2007Q3</c:v>
                </c:pt>
                <c:pt idx="47">
                  <c:v>2007Q4</c:v>
                </c:pt>
                <c:pt idx="48">
                  <c:v>2008Q1</c:v>
                </c:pt>
                <c:pt idx="49">
                  <c:v>2008Q2</c:v>
                </c:pt>
                <c:pt idx="50">
                  <c:v>2008Q3</c:v>
                </c:pt>
                <c:pt idx="51">
                  <c:v>2008Q4</c:v>
                </c:pt>
                <c:pt idx="52">
                  <c:v>2009Q1</c:v>
                </c:pt>
                <c:pt idx="53">
                  <c:v>2009Q2</c:v>
                </c:pt>
                <c:pt idx="54">
                  <c:v>2009Q3</c:v>
                </c:pt>
                <c:pt idx="55">
                  <c:v>2009Q4</c:v>
                </c:pt>
                <c:pt idx="56">
                  <c:v>2010Q1</c:v>
                </c:pt>
                <c:pt idx="57">
                  <c:v>2010Q2</c:v>
                </c:pt>
                <c:pt idx="58">
                  <c:v>2010Q3</c:v>
                </c:pt>
                <c:pt idx="59">
                  <c:v>2010Q4</c:v>
                </c:pt>
                <c:pt idx="60">
                  <c:v>2011Q1</c:v>
                </c:pt>
                <c:pt idx="61">
                  <c:v>2011Q2</c:v>
                </c:pt>
                <c:pt idx="62">
                  <c:v>2011Q3</c:v>
                </c:pt>
                <c:pt idx="63">
                  <c:v>2011Q4</c:v>
                </c:pt>
                <c:pt idx="64">
                  <c:v>2012Q1</c:v>
                </c:pt>
                <c:pt idx="65">
                  <c:v>2012Q2</c:v>
                </c:pt>
                <c:pt idx="66">
                  <c:v>2012Q3</c:v>
                </c:pt>
                <c:pt idx="67">
                  <c:v>2012Q4</c:v>
                </c:pt>
                <c:pt idx="68">
                  <c:v>2013Q1</c:v>
                </c:pt>
                <c:pt idx="69">
                  <c:v>2013Q2</c:v>
                </c:pt>
                <c:pt idx="70">
                  <c:v>2013Q3</c:v>
                </c:pt>
                <c:pt idx="71">
                  <c:v>2013Q4</c:v>
                </c:pt>
                <c:pt idx="72">
                  <c:v>2014Q1</c:v>
                </c:pt>
                <c:pt idx="73">
                  <c:v>2014Q2</c:v>
                </c:pt>
                <c:pt idx="74">
                  <c:v>2014Q3</c:v>
                </c:pt>
                <c:pt idx="75">
                  <c:v>2014Q4</c:v>
                </c:pt>
                <c:pt idx="76">
                  <c:v>2015Q1</c:v>
                </c:pt>
                <c:pt idx="77">
                  <c:v>2015Q2</c:v>
                </c:pt>
                <c:pt idx="78">
                  <c:v>2015Q3</c:v>
                </c:pt>
                <c:pt idx="79">
                  <c:v>2015Q4</c:v>
                </c:pt>
                <c:pt idx="80">
                  <c:v>2016Q1</c:v>
                </c:pt>
                <c:pt idx="81">
                  <c:v>2016Q2</c:v>
                </c:pt>
                <c:pt idx="82">
                  <c:v>2016Q3</c:v>
                </c:pt>
                <c:pt idx="83">
                  <c:v>2016Q4</c:v>
                </c:pt>
                <c:pt idx="84">
                  <c:v>2017Q1</c:v>
                </c:pt>
                <c:pt idx="85">
                  <c:v>2017Q2</c:v>
                </c:pt>
                <c:pt idx="86">
                  <c:v>2017Q3</c:v>
                </c:pt>
                <c:pt idx="87">
                  <c:v>2017Q4</c:v>
                </c:pt>
                <c:pt idx="88">
                  <c:v>2018Q1</c:v>
                </c:pt>
                <c:pt idx="89">
                  <c:v>2018Q2</c:v>
                </c:pt>
                <c:pt idx="90">
                  <c:v>2018Q3</c:v>
                </c:pt>
                <c:pt idx="91">
                  <c:v>2018Q4</c:v>
                </c:pt>
                <c:pt idx="92">
                  <c:v>2019Q1</c:v>
                </c:pt>
                <c:pt idx="93">
                  <c:v>2019Q2</c:v>
                </c:pt>
                <c:pt idx="94">
                  <c:v>2019Q3</c:v>
                </c:pt>
                <c:pt idx="95">
                  <c:v>2019Q4</c:v>
                </c:pt>
                <c:pt idx="96">
                  <c:v>2020Q1</c:v>
                </c:pt>
                <c:pt idx="97">
                  <c:v>2020Q2</c:v>
                </c:pt>
                <c:pt idx="98">
                  <c:v>2020Q3</c:v>
                </c:pt>
                <c:pt idx="99">
                  <c:v>2020Q4</c:v>
                </c:pt>
                <c:pt idx="100">
                  <c:v>2021Q1</c:v>
                </c:pt>
                <c:pt idx="101">
                  <c:v>2021Q2</c:v>
                </c:pt>
                <c:pt idx="102">
                  <c:v>2021Q3</c:v>
                </c:pt>
                <c:pt idx="103">
                  <c:v>2021Q4</c:v>
                </c:pt>
                <c:pt idx="104">
                  <c:v>2022Q1</c:v>
                </c:pt>
                <c:pt idx="105">
                  <c:v>2022Q2</c:v>
                </c:pt>
                <c:pt idx="106">
                  <c:v>2022Q3</c:v>
                </c:pt>
                <c:pt idx="107">
                  <c:v>2022Q4</c:v>
                </c:pt>
              </c:strCache>
            </c:strRef>
          </c:cat>
          <c:val>
            <c:numRef>
              <c:f>'REGRESSION VARIABLES'!$C$3:$C$111</c:f>
              <c:numCache>
                <c:formatCode>0.00</c:formatCode>
                <c:ptCount val="109"/>
                <c:pt idx="0">
                  <c:v>134.90466681745801</c:v>
                </c:pt>
                <c:pt idx="1">
                  <c:v>62.039018345370117</c:v>
                </c:pt>
                <c:pt idx="2">
                  <c:v>76.363848611132809</c:v>
                </c:pt>
                <c:pt idx="3">
                  <c:v>25.259199893626953</c:v>
                </c:pt>
                <c:pt idx="4">
                  <c:v>-53.606887072852537</c:v>
                </c:pt>
                <c:pt idx="5">
                  <c:v>-68.998706869666009</c:v>
                </c:pt>
                <c:pt idx="6">
                  <c:v>-50.249497900623048</c:v>
                </c:pt>
                <c:pt idx="7">
                  <c:v>-27.759897099181639</c:v>
                </c:pt>
                <c:pt idx="8">
                  <c:v>-31.179601735448241</c:v>
                </c:pt>
                <c:pt idx="9">
                  <c:v>9.4422297852050789</c:v>
                </c:pt>
                <c:pt idx="10">
                  <c:v>7.5632034908828123</c:v>
                </c:pt>
                <c:pt idx="11">
                  <c:v>34.071186072693358</c:v>
                </c:pt>
                <c:pt idx="12">
                  <c:v>148.58746224543165</c:v>
                </c:pt>
                <c:pt idx="13">
                  <c:v>143.75834453740626</c:v>
                </c:pt>
                <c:pt idx="14">
                  <c:v>177.15485683365429</c:v>
                </c:pt>
                <c:pt idx="15">
                  <c:v>254.41586752553516</c:v>
                </c:pt>
                <c:pt idx="16">
                  <c:v>142.13392594260156</c:v>
                </c:pt>
                <c:pt idx="17">
                  <c:v>143.96643176880664</c:v>
                </c:pt>
                <c:pt idx="18">
                  <c:v>17.050977394804686</c:v>
                </c:pt>
                <c:pt idx="19">
                  <c:v>-64.258519202873046</c:v>
                </c:pt>
                <c:pt idx="20">
                  <c:v>3.6817035900410158</c:v>
                </c:pt>
                <c:pt idx="21">
                  <c:v>-15.158714877082032</c:v>
                </c:pt>
                <c:pt idx="22">
                  <c:v>70.703278122750007</c:v>
                </c:pt>
                <c:pt idx="23">
                  <c:v>-1.3643386756640625</c:v>
                </c:pt>
                <c:pt idx="24">
                  <c:v>-99.479179108750003</c:v>
                </c:pt>
                <c:pt idx="25">
                  <c:v>-208.38712101676563</c:v>
                </c:pt>
                <c:pt idx="26">
                  <c:v>-380.92840110602344</c:v>
                </c:pt>
                <c:pt idx="27">
                  <c:v>-328.91771943060741</c:v>
                </c:pt>
                <c:pt idx="28">
                  <c:v>-249.86274203610546</c:v>
                </c:pt>
                <c:pt idx="29">
                  <c:v>-162.10244088995702</c:v>
                </c:pt>
                <c:pt idx="30">
                  <c:v>-0.60583538654296876</c:v>
                </c:pt>
                <c:pt idx="31">
                  <c:v>-184.73949469767189</c:v>
                </c:pt>
                <c:pt idx="32">
                  <c:v>-136.20973691834374</c:v>
                </c:pt>
                <c:pt idx="33">
                  <c:v>-87.267141599878912</c:v>
                </c:pt>
                <c:pt idx="34">
                  <c:v>-97.621806194509759</c:v>
                </c:pt>
                <c:pt idx="35">
                  <c:v>-135.00005306067578</c:v>
                </c:pt>
                <c:pt idx="36">
                  <c:v>8.8013259718554693</c:v>
                </c:pt>
                <c:pt idx="37">
                  <c:v>-80.10286574101562</c:v>
                </c:pt>
                <c:pt idx="38">
                  <c:v>-17.618945055525391</c:v>
                </c:pt>
                <c:pt idx="39">
                  <c:v>44.804046958083987</c:v>
                </c:pt>
                <c:pt idx="40">
                  <c:v>-42.326659614478515</c:v>
                </c:pt>
                <c:pt idx="41">
                  <c:v>140.60595440634961</c:v>
                </c:pt>
                <c:pt idx="42">
                  <c:v>96.465894452287102</c:v>
                </c:pt>
                <c:pt idx="43">
                  <c:v>218.88655718945117</c:v>
                </c:pt>
                <c:pt idx="44">
                  <c:v>307.57310502402146</c:v>
                </c:pt>
                <c:pt idx="45">
                  <c:v>286.97992089643947</c:v>
                </c:pt>
                <c:pt idx="46">
                  <c:v>528.78999947560544</c:v>
                </c:pt>
                <c:pt idx="47">
                  <c:v>317.40925296254687</c:v>
                </c:pt>
                <c:pt idx="48">
                  <c:v>178.73868258214452</c:v>
                </c:pt>
                <c:pt idx="49">
                  <c:v>8.8731767281523446</c:v>
                </c:pt>
                <c:pt idx="50">
                  <c:v>-293.42647524597459</c:v>
                </c:pt>
                <c:pt idx="51">
                  <c:v>-942.73366562773629</c:v>
                </c:pt>
                <c:pt idx="52">
                  <c:v>-284.51626400831248</c:v>
                </c:pt>
                <c:pt idx="53">
                  <c:v>-160.86705155385548</c:v>
                </c:pt>
                <c:pt idx="54">
                  <c:v>-109.14890058923046</c:v>
                </c:pt>
                <c:pt idx="55">
                  <c:v>36.387330663429687</c:v>
                </c:pt>
                <c:pt idx="56">
                  <c:v>152.62855509366406</c:v>
                </c:pt>
                <c:pt idx="57">
                  <c:v>386.83868786392969</c:v>
                </c:pt>
                <c:pt idx="58">
                  <c:v>505.48797219176561</c:v>
                </c:pt>
                <c:pt idx="59">
                  <c:v>529.57456079278518</c:v>
                </c:pt>
                <c:pt idx="60">
                  <c:v>425.56051112387888</c:v>
                </c:pt>
                <c:pt idx="61">
                  <c:v>58.620501676953126</c:v>
                </c:pt>
                <c:pt idx="62">
                  <c:v>39.72084393696484</c:v>
                </c:pt>
                <c:pt idx="63">
                  <c:v>-33.197338615300779</c:v>
                </c:pt>
                <c:pt idx="64">
                  <c:v>-157.6888806686953</c:v>
                </c:pt>
                <c:pt idx="65">
                  <c:v>-143.12975499095703</c:v>
                </c:pt>
                <c:pt idx="66">
                  <c:v>-268.20302167908983</c:v>
                </c:pt>
                <c:pt idx="67">
                  <c:v>-303.07633216524607</c:v>
                </c:pt>
                <c:pt idx="68">
                  <c:v>-386.91230295930859</c:v>
                </c:pt>
                <c:pt idx="69">
                  <c:v>-428.29963399496091</c:v>
                </c:pt>
                <c:pt idx="70">
                  <c:v>-327.38165678243752</c:v>
                </c:pt>
                <c:pt idx="71">
                  <c:v>-482.27447817332421</c:v>
                </c:pt>
                <c:pt idx="72">
                  <c:v>-359.0357158274258</c:v>
                </c:pt>
                <c:pt idx="73">
                  <c:v>-349.73876760237891</c:v>
                </c:pt>
                <c:pt idx="74">
                  <c:v>-415.28844625293357</c:v>
                </c:pt>
                <c:pt idx="75">
                  <c:v>-440.83002806149221</c:v>
                </c:pt>
                <c:pt idx="76">
                  <c:v>-340.07282475505076</c:v>
                </c:pt>
                <c:pt idx="77">
                  <c:v>-311.29224202656252</c:v>
                </c:pt>
                <c:pt idx="78">
                  <c:v>-221.89044356880078</c:v>
                </c:pt>
                <c:pt idx="79">
                  <c:v>129.17935692273437</c:v>
                </c:pt>
                <c:pt idx="80">
                  <c:v>177.24805894514452</c:v>
                </c:pt>
                <c:pt idx="81">
                  <c:v>393.18731510828906</c:v>
                </c:pt>
                <c:pt idx="82">
                  <c:v>347.77385876335546</c:v>
                </c:pt>
                <c:pt idx="83">
                  <c:v>141.90770840669921</c:v>
                </c:pt>
                <c:pt idx="84">
                  <c:v>343.37088309954686</c:v>
                </c:pt>
                <c:pt idx="85">
                  <c:v>439.0997333206758</c:v>
                </c:pt>
                <c:pt idx="86">
                  <c:v>631.94124611334371</c:v>
                </c:pt>
                <c:pt idx="87">
                  <c:v>939.57042051626559</c:v>
                </c:pt>
                <c:pt idx="88">
                  <c:v>994.29576142664848</c:v>
                </c:pt>
                <c:pt idx="89">
                  <c:v>1100.845408485086</c:v>
                </c:pt>
                <c:pt idx="90">
                  <c:v>1256.2357282773437</c:v>
                </c:pt>
                <c:pt idx="91">
                  <c:v>1274.8689873736055</c:v>
                </c:pt>
                <c:pt idx="92">
                  <c:v>1457.4944772745976</c:v>
                </c:pt>
                <c:pt idx="93">
                  <c:v>1333.304272526711</c:v>
                </c:pt>
                <c:pt idx="94">
                  <c:v>1066.5990728186484</c:v>
                </c:pt>
                <c:pt idx="95">
                  <c:v>782.15413475601565</c:v>
                </c:pt>
                <c:pt idx="96">
                  <c:v>-7762.3719199269335</c:v>
                </c:pt>
                <c:pt idx="97">
                  <c:v>-1733.338707913746</c:v>
                </c:pt>
                <c:pt idx="98">
                  <c:v>99.116338479375003</c:v>
                </c:pt>
                <c:pt idx="99">
                  <c:v>242.5470950592578</c:v>
                </c:pt>
                <c:pt idx="100">
                  <c:v>-2932.1641496950979</c:v>
                </c:pt>
                <c:pt idx="101">
                  <c:v>-98.695236247804687</c:v>
                </c:pt>
                <c:pt idx="102">
                  <c:v>249.84332116478907</c:v>
                </c:pt>
                <c:pt idx="103">
                  <c:v>35.320547112554685</c:v>
                </c:pt>
                <c:pt idx="104">
                  <c:v>-12.216078127945313</c:v>
                </c:pt>
                <c:pt idx="105">
                  <c:v>350.34734987289062</c:v>
                </c:pt>
                <c:pt idx="106">
                  <c:v>380.65217234652346</c:v>
                </c:pt>
                <c:pt idx="107">
                  <c:v>791.54459623741411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2-48A7-9974-8728C3D491AA}"/>
            </c:ext>
          </c:extLst>
        </c:ser>
        <c:ser>
          <c:idx val="1"/>
          <c:order val="1"/>
          <c:tx>
            <c:strRef>
              <c:f>'REGRESSION VARIABLES'!$D$2</c:f>
              <c:strCache>
                <c:ptCount val="1"/>
                <c:pt idx="0">
                  <c:v>GLOBAL OUTPUT GAP(IN BILLION $)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'REGRESSION VARIABLES'!$A$3:$A$110</c:f>
              <c:strCache>
                <c:ptCount val="108"/>
                <c:pt idx="0">
                  <c:v>1996Q1</c:v>
                </c:pt>
                <c:pt idx="1">
                  <c:v>1996Q2</c:v>
                </c:pt>
                <c:pt idx="2">
                  <c:v>1996Q3</c:v>
                </c:pt>
                <c:pt idx="3">
                  <c:v>1996Q4</c:v>
                </c:pt>
                <c:pt idx="4">
                  <c:v>1997Q1</c:v>
                </c:pt>
                <c:pt idx="5">
                  <c:v>1997Q2</c:v>
                </c:pt>
                <c:pt idx="6">
                  <c:v>1997Q3</c:v>
                </c:pt>
                <c:pt idx="7">
                  <c:v>1997Q4</c:v>
                </c:pt>
                <c:pt idx="8">
                  <c:v>1998Q1</c:v>
                </c:pt>
                <c:pt idx="9">
                  <c:v>1998Q2</c:v>
                </c:pt>
                <c:pt idx="10">
                  <c:v>1998Q3</c:v>
                </c:pt>
                <c:pt idx="11">
                  <c:v>1998Q4</c:v>
                </c:pt>
                <c:pt idx="12">
                  <c:v>1999Q1</c:v>
                </c:pt>
                <c:pt idx="13">
                  <c:v>1999Q2</c:v>
                </c:pt>
                <c:pt idx="14">
                  <c:v>1999Q3</c:v>
                </c:pt>
                <c:pt idx="15">
                  <c:v>1999Q4</c:v>
                </c:pt>
                <c:pt idx="16">
                  <c:v>2000Q1</c:v>
                </c:pt>
                <c:pt idx="17">
                  <c:v>2000Q2</c:v>
                </c:pt>
                <c:pt idx="18">
                  <c:v>2000Q3</c:v>
                </c:pt>
                <c:pt idx="19">
                  <c:v>2000Q4</c:v>
                </c:pt>
                <c:pt idx="20">
                  <c:v>2001Q1</c:v>
                </c:pt>
                <c:pt idx="21">
                  <c:v>2001Q2</c:v>
                </c:pt>
                <c:pt idx="22">
                  <c:v>2001Q3</c:v>
                </c:pt>
                <c:pt idx="23">
                  <c:v>2001Q4</c:v>
                </c:pt>
                <c:pt idx="24">
                  <c:v>2002Q1</c:v>
                </c:pt>
                <c:pt idx="25">
                  <c:v>2002Q2</c:v>
                </c:pt>
                <c:pt idx="26">
                  <c:v>2002Q3</c:v>
                </c:pt>
                <c:pt idx="27">
                  <c:v>2002Q4</c:v>
                </c:pt>
                <c:pt idx="28">
                  <c:v>2003Q1</c:v>
                </c:pt>
                <c:pt idx="29">
                  <c:v>2003Q2</c:v>
                </c:pt>
                <c:pt idx="30">
                  <c:v>2003Q3</c:v>
                </c:pt>
                <c:pt idx="31">
                  <c:v>2003Q4</c:v>
                </c:pt>
                <c:pt idx="32">
                  <c:v>2004Q1</c:v>
                </c:pt>
                <c:pt idx="33">
                  <c:v>2004Q2</c:v>
                </c:pt>
                <c:pt idx="34">
                  <c:v>2004Q3</c:v>
                </c:pt>
                <c:pt idx="35">
                  <c:v>2004Q4</c:v>
                </c:pt>
                <c:pt idx="36">
                  <c:v>2005Q1</c:v>
                </c:pt>
                <c:pt idx="37">
                  <c:v>2005Q2</c:v>
                </c:pt>
                <c:pt idx="38">
                  <c:v>2005Q3</c:v>
                </c:pt>
                <c:pt idx="39">
                  <c:v>2005Q4</c:v>
                </c:pt>
                <c:pt idx="40">
                  <c:v>2006Q1</c:v>
                </c:pt>
                <c:pt idx="41">
                  <c:v>2006Q2</c:v>
                </c:pt>
                <c:pt idx="42">
                  <c:v>2006Q3</c:v>
                </c:pt>
                <c:pt idx="43">
                  <c:v>2006Q4</c:v>
                </c:pt>
                <c:pt idx="44">
                  <c:v>2007Q1</c:v>
                </c:pt>
                <c:pt idx="45">
                  <c:v>2007Q2</c:v>
                </c:pt>
                <c:pt idx="46">
                  <c:v>2007Q3</c:v>
                </c:pt>
                <c:pt idx="47">
                  <c:v>2007Q4</c:v>
                </c:pt>
                <c:pt idx="48">
                  <c:v>2008Q1</c:v>
                </c:pt>
                <c:pt idx="49">
                  <c:v>2008Q2</c:v>
                </c:pt>
                <c:pt idx="50">
                  <c:v>2008Q3</c:v>
                </c:pt>
                <c:pt idx="51">
                  <c:v>2008Q4</c:v>
                </c:pt>
                <c:pt idx="52">
                  <c:v>2009Q1</c:v>
                </c:pt>
                <c:pt idx="53">
                  <c:v>2009Q2</c:v>
                </c:pt>
                <c:pt idx="54">
                  <c:v>2009Q3</c:v>
                </c:pt>
                <c:pt idx="55">
                  <c:v>2009Q4</c:v>
                </c:pt>
                <c:pt idx="56">
                  <c:v>2010Q1</c:v>
                </c:pt>
                <c:pt idx="57">
                  <c:v>2010Q2</c:v>
                </c:pt>
                <c:pt idx="58">
                  <c:v>2010Q3</c:v>
                </c:pt>
                <c:pt idx="59">
                  <c:v>2010Q4</c:v>
                </c:pt>
                <c:pt idx="60">
                  <c:v>2011Q1</c:v>
                </c:pt>
                <c:pt idx="61">
                  <c:v>2011Q2</c:v>
                </c:pt>
                <c:pt idx="62">
                  <c:v>2011Q3</c:v>
                </c:pt>
                <c:pt idx="63">
                  <c:v>2011Q4</c:v>
                </c:pt>
                <c:pt idx="64">
                  <c:v>2012Q1</c:v>
                </c:pt>
                <c:pt idx="65">
                  <c:v>2012Q2</c:v>
                </c:pt>
                <c:pt idx="66">
                  <c:v>2012Q3</c:v>
                </c:pt>
                <c:pt idx="67">
                  <c:v>2012Q4</c:v>
                </c:pt>
                <c:pt idx="68">
                  <c:v>2013Q1</c:v>
                </c:pt>
                <c:pt idx="69">
                  <c:v>2013Q2</c:v>
                </c:pt>
                <c:pt idx="70">
                  <c:v>2013Q3</c:v>
                </c:pt>
                <c:pt idx="71">
                  <c:v>2013Q4</c:v>
                </c:pt>
                <c:pt idx="72">
                  <c:v>2014Q1</c:v>
                </c:pt>
                <c:pt idx="73">
                  <c:v>2014Q2</c:v>
                </c:pt>
                <c:pt idx="74">
                  <c:v>2014Q3</c:v>
                </c:pt>
                <c:pt idx="75">
                  <c:v>2014Q4</c:v>
                </c:pt>
                <c:pt idx="76">
                  <c:v>2015Q1</c:v>
                </c:pt>
                <c:pt idx="77">
                  <c:v>2015Q2</c:v>
                </c:pt>
                <c:pt idx="78">
                  <c:v>2015Q3</c:v>
                </c:pt>
                <c:pt idx="79">
                  <c:v>2015Q4</c:v>
                </c:pt>
                <c:pt idx="80">
                  <c:v>2016Q1</c:v>
                </c:pt>
                <c:pt idx="81">
                  <c:v>2016Q2</c:v>
                </c:pt>
                <c:pt idx="82">
                  <c:v>2016Q3</c:v>
                </c:pt>
                <c:pt idx="83">
                  <c:v>2016Q4</c:v>
                </c:pt>
                <c:pt idx="84">
                  <c:v>2017Q1</c:v>
                </c:pt>
                <c:pt idx="85">
                  <c:v>2017Q2</c:v>
                </c:pt>
                <c:pt idx="86">
                  <c:v>2017Q3</c:v>
                </c:pt>
                <c:pt idx="87">
                  <c:v>2017Q4</c:v>
                </c:pt>
                <c:pt idx="88">
                  <c:v>2018Q1</c:v>
                </c:pt>
                <c:pt idx="89">
                  <c:v>2018Q2</c:v>
                </c:pt>
                <c:pt idx="90">
                  <c:v>2018Q3</c:v>
                </c:pt>
                <c:pt idx="91">
                  <c:v>2018Q4</c:v>
                </c:pt>
                <c:pt idx="92">
                  <c:v>2019Q1</c:v>
                </c:pt>
                <c:pt idx="93">
                  <c:v>2019Q2</c:v>
                </c:pt>
                <c:pt idx="94">
                  <c:v>2019Q3</c:v>
                </c:pt>
                <c:pt idx="95">
                  <c:v>2019Q4</c:v>
                </c:pt>
                <c:pt idx="96">
                  <c:v>2020Q1</c:v>
                </c:pt>
                <c:pt idx="97">
                  <c:v>2020Q2</c:v>
                </c:pt>
                <c:pt idx="98">
                  <c:v>2020Q3</c:v>
                </c:pt>
                <c:pt idx="99">
                  <c:v>2020Q4</c:v>
                </c:pt>
                <c:pt idx="100">
                  <c:v>2021Q1</c:v>
                </c:pt>
                <c:pt idx="101">
                  <c:v>2021Q2</c:v>
                </c:pt>
                <c:pt idx="102">
                  <c:v>2021Q3</c:v>
                </c:pt>
                <c:pt idx="103">
                  <c:v>2021Q4</c:v>
                </c:pt>
                <c:pt idx="104">
                  <c:v>2022Q1</c:v>
                </c:pt>
                <c:pt idx="105">
                  <c:v>2022Q2</c:v>
                </c:pt>
                <c:pt idx="106">
                  <c:v>2022Q3</c:v>
                </c:pt>
                <c:pt idx="107">
                  <c:v>2022Q4</c:v>
                </c:pt>
              </c:strCache>
            </c:strRef>
          </c:cat>
          <c:val>
            <c:numRef>
              <c:f>'REGRESSION VARIABLES'!$D$3:$D$111</c:f>
              <c:numCache>
                <c:formatCode>General</c:formatCode>
                <c:ptCount val="109"/>
                <c:pt idx="0">
                  <c:v>2093.9495488526409</c:v>
                </c:pt>
                <c:pt idx="1">
                  <c:v>2913.2999570432075</c:v>
                </c:pt>
                <c:pt idx="2">
                  <c:v>776.13764676573919</c:v>
                </c:pt>
                <c:pt idx="3">
                  <c:v>-823.35791292094291</c:v>
                </c:pt>
                <c:pt idx="4">
                  <c:v>-1192.1493389872558</c:v>
                </c:pt>
                <c:pt idx="5">
                  <c:v>1276.2533502919669</c:v>
                </c:pt>
                <c:pt idx="6">
                  <c:v>-1245.8217700212426</c:v>
                </c:pt>
                <c:pt idx="7">
                  <c:v>-3349.581283208785</c:v>
                </c:pt>
                <c:pt idx="8">
                  <c:v>3316.3878660536993</c:v>
                </c:pt>
                <c:pt idx="9">
                  <c:v>-1059.6297786074192</c:v>
                </c:pt>
                <c:pt idx="10">
                  <c:v>3152.1605840179418</c:v>
                </c:pt>
                <c:pt idx="11">
                  <c:v>-1924.4409762484993</c:v>
                </c:pt>
                <c:pt idx="12">
                  <c:v>-725.04248995003582</c:v>
                </c:pt>
                <c:pt idx="13">
                  <c:v>824.39278798019586</c:v>
                </c:pt>
                <c:pt idx="14">
                  <c:v>-6841.4662458347211</c:v>
                </c:pt>
                <c:pt idx="15">
                  <c:v>-5216.0679402641917</c:v>
                </c:pt>
                <c:pt idx="16">
                  <c:v>-7737.9137277739746</c:v>
                </c:pt>
                <c:pt idx="17">
                  <c:v>-8519.1679983671638</c:v>
                </c:pt>
                <c:pt idx="18">
                  <c:v>-808.68194596699504</c:v>
                </c:pt>
                <c:pt idx="19">
                  <c:v>-3282.7492844977169</c:v>
                </c:pt>
                <c:pt idx="20">
                  <c:v>6635.7406983326509</c:v>
                </c:pt>
                <c:pt idx="21">
                  <c:v>-3003.3185668811002</c:v>
                </c:pt>
                <c:pt idx="22">
                  <c:v>8524.4590125193608</c:v>
                </c:pt>
                <c:pt idx="23">
                  <c:v>6427.9866032966638</c:v>
                </c:pt>
                <c:pt idx="24">
                  <c:v>5258.8595853306178</c:v>
                </c:pt>
                <c:pt idx="25">
                  <c:v>358.15584687396768</c:v>
                </c:pt>
                <c:pt idx="26">
                  <c:v>-3606.2935110613762</c:v>
                </c:pt>
                <c:pt idx="27">
                  <c:v>10009.638765132204</c:v>
                </c:pt>
                <c:pt idx="28">
                  <c:v>7901.6938625067305</c:v>
                </c:pt>
                <c:pt idx="29">
                  <c:v>16729.626943886029</c:v>
                </c:pt>
                <c:pt idx="30">
                  <c:v>6331.9646134298528</c:v>
                </c:pt>
                <c:pt idx="31">
                  <c:v>-5263.0525415419761</c:v>
                </c:pt>
                <c:pt idx="32">
                  <c:v>-924.29141159302344</c:v>
                </c:pt>
                <c:pt idx="33">
                  <c:v>-6772.5104794483996</c:v>
                </c:pt>
                <c:pt idx="34">
                  <c:v>-2044.0765457009638</c:v>
                </c:pt>
                <c:pt idx="35">
                  <c:v>-2938.6295918939177</c:v>
                </c:pt>
                <c:pt idx="36">
                  <c:v>-4319.7380517294005</c:v>
                </c:pt>
                <c:pt idx="37">
                  <c:v>-3733.2747154146145</c:v>
                </c:pt>
                <c:pt idx="38">
                  <c:v>4817.6874631255687</c:v>
                </c:pt>
                <c:pt idx="39">
                  <c:v>-3023.8711733365926</c:v>
                </c:pt>
                <c:pt idx="40">
                  <c:v>-3495.3113366932903</c:v>
                </c:pt>
                <c:pt idx="41">
                  <c:v>-6722.425819353386</c:v>
                </c:pt>
                <c:pt idx="42">
                  <c:v>-3066.5748441403048</c:v>
                </c:pt>
                <c:pt idx="43">
                  <c:v>-5886.988117740384</c:v>
                </c:pt>
                <c:pt idx="44">
                  <c:v>-1648.8547375623657</c:v>
                </c:pt>
                <c:pt idx="45">
                  <c:v>3340.8695665585929</c:v>
                </c:pt>
                <c:pt idx="46">
                  <c:v>6599.5555989983077</c:v>
                </c:pt>
                <c:pt idx="47">
                  <c:v>-1605.6228793464979</c:v>
                </c:pt>
                <c:pt idx="48">
                  <c:v>-2484.1368298284815</c:v>
                </c:pt>
                <c:pt idx="49">
                  <c:v>2117.9663004992926</c:v>
                </c:pt>
                <c:pt idx="50">
                  <c:v>-2117.6483498975904</c:v>
                </c:pt>
                <c:pt idx="51">
                  <c:v>-3207.3193714913596</c:v>
                </c:pt>
                <c:pt idx="52">
                  <c:v>5035.9381754644382</c:v>
                </c:pt>
                <c:pt idx="53">
                  <c:v>1895.7138053234376</c:v>
                </c:pt>
                <c:pt idx="54">
                  <c:v>-2897.4504289203942</c:v>
                </c:pt>
                <c:pt idx="55">
                  <c:v>1209.9927045985823</c:v>
                </c:pt>
                <c:pt idx="56">
                  <c:v>1627.4813442640807</c:v>
                </c:pt>
                <c:pt idx="57">
                  <c:v>3018.8973830194445</c:v>
                </c:pt>
                <c:pt idx="58">
                  <c:v>875.97553796784996</c:v>
                </c:pt>
                <c:pt idx="59">
                  <c:v>-4225.2262846519152</c:v>
                </c:pt>
                <c:pt idx="60">
                  <c:v>-6081.4976633122988</c:v>
                </c:pt>
                <c:pt idx="61">
                  <c:v>-5712.1974100578373</c:v>
                </c:pt>
                <c:pt idx="62">
                  <c:v>44.536599106504582</c:v>
                </c:pt>
                <c:pt idx="63">
                  <c:v>-1082.8033884429569</c:v>
                </c:pt>
                <c:pt idx="64">
                  <c:v>-2204.6029607043383</c:v>
                </c:pt>
                <c:pt idx="65">
                  <c:v>15710.429046442005</c:v>
                </c:pt>
                <c:pt idx="66">
                  <c:v>4587.6016739661754</c:v>
                </c:pt>
                <c:pt idx="67">
                  <c:v>17198.454944684221</c:v>
                </c:pt>
                <c:pt idx="68">
                  <c:v>9891.3016303660006</c:v>
                </c:pt>
                <c:pt idx="69">
                  <c:v>-7717.5345315590766</c:v>
                </c:pt>
                <c:pt idx="70">
                  <c:v>-6141.3018671805785</c:v>
                </c:pt>
                <c:pt idx="71">
                  <c:v>-3566.5452435058432</c:v>
                </c:pt>
                <c:pt idx="72">
                  <c:v>-2648.651213875215</c:v>
                </c:pt>
                <c:pt idx="73">
                  <c:v>-2246.2772408518649</c:v>
                </c:pt>
                <c:pt idx="74">
                  <c:v>-8293.9853799902794</c:v>
                </c:pt>
                <c:pt idx="75">
                  <c:v>-5456.503763569428</c:v>
                </c:pt>
                <c:pt idx="76">
                  <c:v>6896.343216994228</c:v>
                </c:pt>
                <c:pt idx="77">
                  <c:v>2159.5414851364585</c:v>
                </c:pt>
                <c:pt idx="78">
                  <c:v>-2206.4132502175889</c:v>
                </c:pt>
                <c:pt idx="79">
                  <c:v>-5282.6949935709745</c:v>
                </c:pt>
                <c:pt idx="80">
                  <c:v>-1316.558741145378</c:v>
                </c:pt>
                <c:pt idx="81">
                  <c:v>-5996.8078047914969</c:v>
                </c:pt>
                <c:pt idx="82">
                  <c:v>5283.3773528531892</c:v>
                </c:pt>
                <c:pt idx="83">
                  <c:v>6729.5442740291837</c:v>
                </c:pt>
                <c:pt idx="84">
                  <c:v>4195.8283901314753</c:v>
                </c:pt>
                <c:pt idx="85">
                  <c:v>-9622.0808326162296</c:v>
                </c:pt>
                <c:pt idx="86">
                  <c:v>-10245.156320734037</c:v>
                </c:pt>
                <c:pt idx="87">
                  <c:v>1382.722799778323</c:v>
                </c:pt>
                <c:pt idx="88">
                  <c:v>-13833.629374378415</c:v>
                </c:pt>
                <c:pt idx="89">
                  <c:v>-2234.4029482533806</c:v>
                </c:pt>
                <c:pt idx="90">
                  <c:v>419.02799146327743</c:v>
                </c:pt>
                <c:pt idx="91">
                  <c:v>-2206.0041400759255</c:v>
                </c:pt>
                <c:pt idx="92">
                  <c:v>7647.1911797868561</c:v>
                </c:pt>
                <c:pt idx="93">
                  <c:v>11342.133226297028</c:v>
                </c:pt>
                <c:pt idx="94">
                  <c:v>3549.0617802126217</c:v>
                </c:pt>
                <c:pt idx="95">
                  <c:v>23468.677789025234</c:v>
                </c:pt>
                <c:pt idx="96">
                  <c:v>26556.87403661383</c:v>
                </c:pt>
                <c:pt idx="97">
                  <c:v>13.085383239238581</c:v>
                </c:pt>
                <c:pt idx="98">
                  <c:v>-1095.4013571106079</c:v>
                </c:pt>
                <c:pt idx="99">
                  <c:v>-5908.9675488122957</c:v>
                </c:pt>
                <c:pt idx="100">
                  <c:v>-15943.449930394214</c:v>
                </c:pt>
                <c:pt idx="101">
                  <c:v>-9351.932135666746</c:v>
                </c:pt>
                <c:pt idx="102">
                  <c:v>-5508.5831422337833</c:v>
                </c:pt>
                <c:pt idx="103">
                  <c:v>-6811.7569701144239</c:v>
                </c:pt>
                <c:pt idx="104">
                  <c:v>236.9052251361245</c:v>
                </c:pt>
                <c:pt idx="105">
                  <c:v>3518.0496360689758</c:v>
                </c:pt>
                <c:pt idx="106">
                  <c:v>-929.54561053046928</c:v>
                </c:pt>
                <c:pt idx="107">
                  <c:v>1456.4988311006491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2-48A7-9974-8728C3D491AA}"/>
            </c:ext>
          </c:extLst>
        </c:ser>
        <c:ser>
          <c:idx val="2"/>
          <c:order val="2"/>
          <c:tx>
            <c:strRef>
              <c:f>'REGRESSION VARIABLES'!$J$2</c:f>
              <c:strCache>
                <c:ptCount val="1"/>
                <c:pt idx="0">
                  <c:v>USA OUTPUT GAP (IN BILLION $)</c:v>
                </c:pt>
              </c:strCache>
            </c:strRef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'REGRESSION VARIABLES'!$A$3:$A$110</c:f>
              <c:strCache>
                <c:ptCount val="108"/>
                <c:pt idx="0">
                  <c:v>1996Q1</c:v>
                </c:pt>
                <c:pt idx="1">
                  <c:v>1996Q2</c:v>
                </c:pt>
                <c:pt idx="2">
                  <c:v>1996Q3</c:v>
                </c:pt>
                <c:pt idx="3">
                  <c:v>1996Q4</c:v>
                </c:pt>
                <c:pt idx="4">
                  <c:v>1997Q1</c:v>
                </c:pt>
                <c:pt idx="5">
                  <c:v>1997Q2</c:v>
                </c:pt>
                <c:pt idx="6">
                  <c:v>1997Q3</c:v>
                </c:pt>
                <c:pt idx="7">
                  <c:v>1997Q4</c:v>
                </c:pt>
                <c:pt idx="8">
                  <c:v>1998Q1</c:v>
                </c:pt>
                <c:pt idx="9">
                  <c:v>1998Q2</c:v>
                </c:pt>
                <c:pt idx="10">
                  <c:v>1998Q3</c:v>
                </c:pt>
                <c:pt idx="11">
                  <c:v>1998Q4</c:v>
                </c:pt>
                <c:pt idx="12">
                  <c:v>1999Q1</c:v>
                </c:pt>
                <c:pt idx="13">
                  <c:v>1999Q2</c:v>
                </c:pt>
                <c:pt idx="14">
                  <c:v>1999Q3</c:v>
                </c:pt>
                <c:pt idx="15">
                  <c:v>1999Q4</c:v>
                </c:pt>
                <c:pt idx="16">
                  <c:v>2000Q1</c:v>
                </c:pt>
                <c:pt idx="17">
                  <c:v>2000Q2</c:v>
                </c:pt>
                <c:pt idx="18">
                  <c:v>2000Q3</c:v>
                </c:pt>
                <c:pt idx="19">
                  <c:v>2000Q4</c:v>
                </c:pt>
                <c:pt idx="20">
                  <c:v>2001Q1</c:v>
                </c:pt>
                <c:pt idx="21">
                  <c:v>2001Q2</c:v>
                </c:pt>
                <c:pt idx="22">
                  <c:v>2001Q3</c:v>
                </c:pt>
                <c:pt idx="23">
                  <c:v>2001Q4</c:v>
                </c:pt>
                <c:pt idx="24">
                  <c:v>2002Q1</c:v>
                </c:pt>
                <c:pt idx="25">
                  <c:v>2002Q2</c:v>
                </c:pt>
                <c:pt idx="26">
                  <c:v>2002Q3</c:v>
                </c:pt>
                <c:pt idx="27">
                  <c:v>2002Q4</c:v>
                </c:pt>
                <c:pt idx="28">
                  <c:v>2003Q1</c:v>
                </c:pt>
                <c:pt idx="29">
                  <c:v>2003Q2</c:v>
                </c:pt>
                <c:pt idx="30">
                  <c:v>2003Q3</c:v>
                </c:pt>
                <c:pt idx="31">
                  <c:v>2003Q4</c:v>
                </c:pt>
                <c:pt idx="32">
                  <c:v>2004Q1</c:v>
                </c:pt>
                <c:pt idx="33">
                  <c:v>2004Q2</c:v>
                </c:pt>
                <c:pt idx="34">
                  <c:v>2004Q3</c:v>
                </c:pt>
                <c:pt idx="35">
                  <c:v>2004Q4</c:v>
                </c:pt>
                <c:pt idx="36">
                  <c:v>2005Q1</c:v>
                </c:pt>
                <c:pt idx="37">
                  <c:v>2005Q2</c:v>
                </c:pt>
                <c:pt idx="38">
                  <c:v>2005Q3</c:v>
                </c:pt>
                <c:pt idx="39">
                  <c:v>2005Q4</c:v>
                </c:pt>
                <c:pt idx="40">
                  <c:v>2006Q1</c:v>
                </c:pt>
                <c:pt idx="41">
                  <c:v>2006Q2</c:v>
                </c:pt>
                <c:pt idx="42">
                  <c:v>2006Q3</c:v>
                </c:pt>
                <c:pt idx="43">
                  <c:v>2006Q4</c:v>
                </c:pt>
                <c:pt idx="44">
                  <c:v>2007Q1</c:v>
                </c:pt>
                <c:pt idx="45">
                  <c:v>2007Q2</c:v>
                </c:pt>
                <c:pt idx="46">
                  <c:v>2007Q3</c:v>
                </c:pt>
                <c:pt idx="47">
                  <c:v>2007Q4</c:v>
                </c:pt>
                <c:pt idx="48">
                  <c:v>2008Q1</c:v>
                </c:pt>
                <c:pt idx="49">
                  <c:v>2008Q2</c:v>
                </c:pt>
                <c:pt idx="50">
                  <c:v>2008Q3</c:v>
                </c:pt>
                <c:pt idx="51">
                  <c:v>2008Q4</c:v>
                </c:pt>
                <c:pt idx="52">
                  <c:v>2009Q1</c:v>
                </c:pt>
                <c:pt idx="53">
                  <c:v>2009Q2</c:v>
                </c:pt>
                <c:pt idx="54">
                  <c:v>2009Q3</c:v>
                </c:pt>
                <c:pt idx="55">
                  <c:v>2009Q4</c:v>
                </c:pt>
                <c:pt idx="56">
                  <c:v>2010Q1</c:v>
                </c:pt>
                <c:pt idx="57">
                  <c:v>2010Q2</c:v>
                </c:pt>
                <c:pt idx="58">
                  <c:v>2010Q3</c:v>
                </c:pt>
                <c:pt idx="59">
                  <c:v>2010Q4</c:v>
                </c:pt>
                <c:pt idx="60">
                  <c:v>2011Q1</c:v>
                </c:pt>
                <c:pt idx="61">
                  <c:v>2011Q2</c:v>
                </c:pt>
                <c:pt idx="62">
                  <c:v>2011Q3</c:v>
                </c:pt>
                <c:pt idx="63">
                  <c:v>2011Q4</c:v>
                </c:pt>
                <c:pt idx="64">
                  <c:v>2012Q1</c:v>
                </c:pt>
                <c:pt idx="65">
                  <c:v>2012Q2</c:v>
                </c:pt>
                <c:pt idx="66">
                  <c:v>2012Q3</c:v>
                </c:pt>
                <c:pt idx="67">
                  <c:v>2012Q4</c:v>
                </c:pt>
                <c:pt idx="68">
                  <c:v>2013Q1</c:v>
                </c:pt>
                <c:pt idx="69">
                  <c:v>2013Q2</c:v>
                </c:pt>
                <c:pt idx="70">
                  <c:v>2013Q3</c:v>
                </c:pt>
                <c:pt idx="71">
                  <c:v>2013Q4</c:v>
                </c:pt>
                <c:pt idx="72">
                  <c:v>2014Q1</c:v>
                </c:pt>
                <c:pt idx="73">
                  <c:v>2014Q2</c:v>
                </c:pt>
                <c:pt idx="74">
                  <c:v>2014Q3</c:v>
                </c:pt>
                <c:pt idx="75">
                  <c:v>2014Q4</c:v>
                </c:pt>
                <c:pt idx="76">
                  <c:v>2015Q1</c:v>
                </c:pt>
                <c:pt idx="77">
                  <c:v>2015Q2</c:v>
                </c:pt>
                <c:pt idx="78">
                  <c:v>2015Q3</c:v>
                </c:pt>
                <c:pt idx="79">
                  <c:v>2015Q4</c:v>
                </c:pt>
                <c:pt idx="80">
                  <c:v>2016Q1</c:v>
                </c:pt>
                <c:pt idx="81">
                  <c:v>2016Q2</c:v>
                </c:pt>
                <c:pt idx="82">
                  <c:v>2016Q3</c:v>
                </c:pt>
                <c:pt idx="83">
                  <c:v>2016Q4</c:v>
                </c:pt>
                <c:pt idx="84">
                  <c:v>2017Q1</c:v>
                </c:pt>
                <c:pt idx="85">
                  <c:v>2017Q2</c:v>
                </c:pt>
                <c:pt idx="86">
                  <c:v>2017Q3</c:v>
                </c:pt>
                <c:pt idx="87">
                  <c:v>2017Q4</c:v>
                </c:pt>
                <c:pt idx="88">
                  <c:v>2018Q1</c:v>
                </c:pt>
                <c:pt idx="89">
                  <c:v>2018Q2</c:v>
                </c:pt>
                <c:pt idx="90">
                  <c:v>2018Q3</c:v>
                </c:pt>
                <c:pt idx="91">
                  <c:v>2018Q4</c:v>
                </c:pt>
                <c:pt idx="92">
                  <c:v>2019Q1</c:v>
                </c:pt>
                <c:pt idx="93">
                  <c:v>2019Q2</c:v>
                </c:pt>
                <c:pt idx="94">
                  <c:v>2019Q3</c:v>
                </c:pt>
                <c:pt idx="95">
                  <c:v>2019Q4</c:v>
                </c:pt>
                <c:pt idx="96">
                  <c:v>2020Q1</c:v>
                </c:pt>
                <c:pt idx="97">
                  <c:v>2020Q2</c:v>
                </c:pt>
                <c:pt idx="98">
                  <c:v>2020Q3</c:v>
                </c:pt>
                <c:pt idx="99">
                  <c:v>2020Q4</c:v>
                </c:pt>
                <c:pt idx="100">
                  <c:v>2021Q1</c:v>
                </c:pt>
                <c:pt idx="101">
                  <c:v>2021Q2</c:v>
                </c:pt>
                <c:pt idx="102">
                  <c:v>2021Q3</c:v>
                </c:pt>
                <c:pt idx="103">
                  <c:v>2021Q4</c:v>
                </c:pt>
                <c:pt idx="104">
                  <c:v>2022Q1</c:v>
                </c:pt>
                <c:pt idx="105">
                  <c:v>2022Q2</c:v>
                </c:pt>
                <c:pt idx="106">
                  <c:v>2022Q3</c:v>
                </c:pt>
                <c:pt idx="107">
                  <c:v>2022Q4</c:v>
                </c:pt>
              </c:strCache>
            </c:strRef>
          </c:cat>
          <c:val>
            <c:numRef>
              <c:f>'REGRESSION VARIABLES'!$J$3:$J$111</c:f>
              <c:numCache>
                <c:formatCode>General</c:formatCode>
                <c:ptCount val="109"/>
                <c:pt idx="0">
                  <c:v>-81.375821051939056</c:v>
                </c:pt>
                <c:pt idx="1">
                  <c:v>-19.9956808761508</c:v>
                </c:pt>
                <c:pt idx="2">
                  <c:v>-46.36368081220462</c:v>
                </c:pt>
                <c:pt idx="3">
                  <c:v>-54.828463671396094</c:v>
                </c:pt>
                <c:pt idx="4">
                  <c:v>-109.10169496450908</c:v>
                </c:pt>
                <c:pt idx="5">
                  <c:v>-38.989772412534876</c:v>
                </c:pt>
                <c:pt idx="6">
                  <c:v>-16.309905177107794</c:v>
                </c:pt>
                <c:pt idx="7">
                  <c:v>-40.186933812108691</c:v>
                </c:pt>
                <c:pt idx="8">
                  <c:v>-43.325505180680921</c:v>
                </c:pt>
                <c:pt idx="9">
                  <c:v>-53.883149312334353</c:v>
                </c:pt>
                <c:pt idx="10">
                  <c:v>-19.112317795839772</c:v>
                </c:pt>
                <c:pt idx="11">
                  <c:v>64.991214748351922</c:v>
                </c:pt>
                <c:pt idx="12">
                  <c:v>66.258618898416898</c:v>
                </c:pt>
                <c:pt idx="13">
                  <c:v>57.191445723314246</c:v>
                </c:pt>
                <c:pt idx="14">
                  <c:v>117.6828346551938</c:v>
                </c:pt>
                <c:pt idx="15">
                  <c:v>226.25618047262105</c:v>
                </c:pt>
                <c:pt idx="16">
                  <c:v>164.81932618251085</c:v>
                </c:pt>
                <c:pt idx="17">
                  <c:v>309.0027046789728</c:v>
                </c:pt>
                <c:pt idx="18">
                  <c:v>217.74673677726423</c:v>
                </c:pt>
                <c:pt idx="19">
                  <c:v>199.15571660221394</c:v>
                </c:pt>
                <c:pt idx="20">
                  <c:v>51.644846568171488</c:v>
                </c:pt>
                <c:pt idx="21">
                  <c:v>40.968856766601675</c:v>
                </c:pt>
                <c:pt idx="22">
                  <c:v>-114.43780074012648</c:v>
                </c:pt>
                <c:pt idx="23">
                  <c:v>-173.20727942512713</c:v>
                </c:pt>
                <c:pt idx="24">
                  <c:v>-151.97120913605613</c:v>
                </c:pt>
                <c:pt idx="25">
                  <c:v>-162.47096517092541</c:v>
                </c:pt>
                <c:pt idx="26">
                  <c:v>-203.18194082204172</c:v>
                </c:pt>
                <c:pt idx="27">
                  <c:v>-285.90798502847792</c:v>
                </c:pt>
                <c:pt idx="28">
                  <c:v>-311.31395801629515</c:v>
                </c:pt>
                <c:pt idx="29">
                  <c:v>-285.08702752091085</c:v>
                </c:pt>
                <c:pt idx="30">
                  <c:v>-144.04679005398066</c:v>
                </c:pt>
                <c:pt idx="31">
                  <c:v>-74.784662734962694</c:v>
                </c:pt>
                <c:pt idx="32">
                  <c:v>-93.597033439531515</c:v>
                </c:pt>
                <c:pt idx="33">
                  <c:v>-79.604549629151734</c:v>
                </c:pt>
                <c:pt idx="34">
                  <c:v>-36.828360619385421</c:v>
                </c:pt>
                <c:pt idx="35">
                  <c:v>20.304137117720529</c:v>
                </c:pt>
                <c:pt idx="36">
                  <c:v>95.589564835512647</c:v>
                </c:pt>
                <c:pt idx="37">
                  <c:v>78.339853701634638</c:v>
                </c:pt>
                <c:pt idx="38">
                  <c:v>111.72719140571644</c:v>
                </c:pt>
                <c:pt idx="39">
                  <c:v>113.9248032288142</c:v>
                </c:pt>
                <c:pt idx="40">
                  <c:v>249.0560849573576</c:v>
                </c:pt>
                <c:pt idx="41">
                  <c:v>214.82222937576262</c:v>
                </c:pt>
                <c:pt idx="42">
                  <c:v>168.5637692153341</c:v>
                </c:pt>
                <c:pt idx="43">
                  <c:v>244.70097331402576</c:v>
                </c:pt>
                <c:pt idx="44">
                  <c:v>235.43375815402578</c:v>
                </c:pt>
                <c:pt idx="45">
                  <c:v>283.75810210920827</c:v>
                </c:pt>
                <c:pt idx="46">
                  <c:v>332.26783745459397</c:v>
                </c:pt>
                <c:pt idx="47">
                  <c:v>395.21244765138545</c:v>
                </c:pt>
                <c:pt idx="48">
                  <c:v>284.82874876238202</c:v>
                </c:pt>
                <c:pt idx="49">
                  <c:v>350.49754907059469</c:v>
                </c:pt>
                <c:pt idx="50">
                  <c:v>229.3936388910588</c:v>
                </c:pt>
                <c:pt idx="51">
                  <c:v>-170.43225242934568</c:v>
                </c:pt>
                <c:pt idx="52">
                  <c:v>-388.60176656805743</c:v>
                </c:pt>
                <c:pt idx="53">
                  <c:v>-450.32202504475572</c:v>
                </c:pt>
                <c:pt idx="54">
                  <c:v>-428.3892732750046</c:v>
                </c:pt>
                <c:pt idx="55">
                  <c:v>-290.51630540872065</c:v>
                </c:pt>
                <c:pt idx="56">
                  <c:v>-253.08617230002346</c:v>
                </c:pt>
                <c:pt idx="57">
                  <c:v>-139.43335211214799</c:v>
                </c:pt>
                <c:pt idx="58">
                  <c:v>-61.591144150650507</c:v>
                </c:pt>
                <c:pt idx="59">
                  <c:v>-28.819701876011095</c:v>
                </c:pt>
                <c:pt idx="60">
                  <c:v>-129.50668428362405</c:v>
                </c:pt>
                <c:pt idx="61">
                  <c:v>-80.153738055207214</c:v>
                </c:pt>
                <c:pt idx="62">
                  <c:v>-153.72256819480026</c:v>
                </c:pt>
                <c:pt idx="63">
                  <c:v>-36.773783620152244</c:v>
                </c:pt>
                <c:pt idx="64">
                  <c:v>28.960083356094401</c:v>
                </c:pt>
                <c:pt idx="65">
                  <c:v>23.614484036072099</c:v>
                </c:pt>
                <c:pt idx="66">
                  <c:v>-38.102230330197926</c:v>
                </c:pt>
                <c:pt idx="67">
                  <c:v>-108.55146754520683</c:v>
                </c:pt>
                <c:pt idx="68">
                  <c:v>-30.268821517482138</c:v>
                </c:pt>
                <c:pt idx="69">
                  <c:v>-80.614041488352086</c:v>
                </c:pt>
                <c:pt idx="70">
                  <c:v>-30.519958685676102</c:v>
                </c:pt>
                <c:pt idx="71">
                  <c:v>21.755979438599752</c:v>
                </c:pt>
                <c:pt idx="72">
                  <c:v>-146.22259959328585</c:v>
                </c:pt>
                <c:pt idx="73">
                  <c:v>-22.137665746235143</c:v>
                </c:pt>
                <c:pt idx="74">
                  <c:v>89.423200139579421</c:v>
                </c:pt>
                <c:pt idx="75">
                  <c:v>71.870253265082283</c:v>
                </c:pt>
                <c:pt idx="76">
                  <c:v>127.03085933111288</c:v>
                </c:pt>
                <c:pt idx="77">
                  <c:v>130.77946513021743</c:v>
                </c:pt>
                <c:pt idx="78">
                  <c:v>93.900123167870333</c:v>
                </c:pt>
                <c:pt idx="79">
                  <c:v>16.634148783825367</c:v>
                </c:pt>
                <c:pt idx="80">
                  <c:v>14.187169740871468</c:v>
                </c:pt>
                <c:pt idx="81">
                  <c:v>-36.489582541202253</c:v>
                </c:pt>
                <c:pt idx="82">
                  <c:v>-12.617743623697606</c:v>
                </c:pt>
                <c:pt idx="83">
                  <c:v>-17.096143078822934</c:v>
                </c:pt>
                <c:pt idx="84">
                  <c:v>-33.398724389022391</c:v>
                </c:pt>
                <c:pt idx="85">
                  <c:v>-34.342745947320509</c:v>
                </c:pt>
                <c:pt idx="86">
                  <c:v>10.833408056012559</c:v>
                </c:pt>
                <c:pt idx="87">
                  <c:v>124.87481764692711</c:v>
                </c:pt>
                <c:pt idx="88">
                  <c:v>180.33179197134086</c:v>
                </c:pt>
                <c:pt idx="89">
                  <c:v>181.84159341412669</c:v>
                </c:pt>
                <c:pt idx="90">
                  <c:v>203.99877699018543</c:v>
                </c:pt>
                <c:pt idx="91">
                  <c:v>130.44224671853226</c:v>
                </c:pt>
                <c:pt idx="92">
                  <c:v>139.43440738255958</c:v>
                </c:pt>
                <c:pt idx="93">
                  <c:v>208.1881373614633</c:v>
                </c:pt>
                <c:pt idx="94">
                  <c:v>340.8561685298373</c:v>
                </c:pt>
                <c:pt idx="95">
                  <c:v>373.6671151764167</c:v>
                </c:pt>
                <c:pt idx="96">
                  <c:v>-13.638443515399558</c:v>
                </c:pt>
                <c:pt idx="97">
                  <c:v>-1748.2034703091922</c:v>
                </c:pt>
                <c:pt idx="98">
                  <c:v>-378.15040394135212</c:v>
                </c:pt>
                <c:pt idx="99">
                  <c:v>-275.66505597931609</c:v>
                </c:pt>
                <c:pt idx="100">
                  <c:v>-121.72489398807011</c:v>
                </c:pt>
                <c:pt idx="101">
                  <c:v>82.702905127396662</c:v>
                </c:pt>
                <c:pt idx="102">
                  <c:v>140.15324252083155</c:v>
                </c:pt>
                <c:pt idx="103">
                  <c:v>387.60733003028145</c:v>
                </c:pt>
                <c:pt idx="104">
                  <c:v>161.28478371720848</c:v>
                </c:pt>
                <c:pt idx="105">
                  <c:v>12.662965061805153</c:v>
                </c:pt>
                <c:pt idx="106">
                  <c:v>37.513432554438623</c:v>
                </c:pt>
                <c:pt idx="107">
                  <c:v>58.122830332318699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2-48A7-9974-8728C3D4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263712"/>
        <c:axId val="2005301872"/>
      </c:lineChart>
      <c:catAx>
        <c:axId val="72826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01872"/>
        <c:crosses val="autoZero"/>
        <c:auto val="1"/>
        <c:lblAlgn val="ctr"/>
        <c:lblOffset val="100"/>
        <c:noMultiLvlLbl val="0"/>
      </c:catAx>
      <c:valAx>
        <c:axId val="2005301872"/>
        <c:scaling>
          <c:orientation val="minMax"/>
          <c:max val="30000"/>
          <c:min val="-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6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784860</xdr:colOff>
      <xdr:row>3</xdr:row>
      <xdr:rowOff>106680</xdr:rowOff>
    </xdr:from>
    <xdr:to>
      <xdr:col>14</xdr:col>
      <xdr:colOff>594360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358140</xdr:colOff>
      <xdr:row>11</xdr:row>
      <xdr:rowOff>68580</xdr:rowOff>
    </xdr:from>
    <xdr:to>
      <xdr:col>15</xdr:col>
      <xdr:colOff>358140</xdr:colOff>
      <xdr:row>19</xdr:row>
      <xdr:rowOff>434340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213360</xdr:colOff>
      <xdr:row>20</xdr:row>
      <xdr:rowOff>76200</xdr:rowOff>
    </xdr:from>
    <xdr:to>
      <xdr:col>15</xdr:col>
      <xdr:colOff>213360</xdr:colOff>
      <xdr:row>29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563880</xdr:colOff>
      <xdr:row>6</xdr:row>
      <xdr:rowOff>144780</xdr:rowOff>
    </xdr:from>
    <xdr:to>
      <xdr:col>17</xdr:col>
      <xdr:colOff>563880</xdr:colOff>
      <xdr:row>16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411480</xdr:colOff>
      <xdr:row>9</xdr:row>
      <xdr:rowOff>7620</xdr:rowOff>
    </xdr:from>
    <xdr:to>
      <xdr:col>19</xdr:col>
      <xdr:colOff>411480</xdr:colOff>
      <xdr:row>19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365760</xdr:colOff>
      <xdr:row>11</xdr:row>
      <xdr:rowOff>0</xdr:rowOff>
    </xdr:from>
    <xdr:to>
      <xdr:col>20</xdr:col>
      <xdr:colOff>365760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396240</xdr:colOff>
      <xdr:row>13</xdr:row>
      <xdr:rowOff>144780</xdr:rowOff>
    </xdr:from>
    <xdr:to>
      <xdr:col>21</xdr:col>
      <xdr:colOff>396241</xdr:colOff>
      <xdr:row>22</xdr:row>
      <xdr:rowOff>327660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0</xdr:row>
      <xdr:rowOff>106680</xdr:rowOff>
    </xdr:from>
    <xdr:to>
      <xdr:col>15</xdr:col>
      <xdr:colOff>533400</xdr:colOff>
      <xdr:row>10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320040</xdr:colOff>
      <xdr:row>2</xdr:row>
      <xdr:rowOff>68580</xdr:rowOff>
    </xdr:from>
    <xdr:to>
      <xdr:col>16</xdr:col>
      <xdr:colOff>320040</xdr:colOff>
      <xdr:row>12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91440</xdr:rowOff>
    </xdr:from>
    <xdr:to>
      <xdr:col>15</xdr:col>
      <xdr:colOff>190500</xdr:colOff>
      <xdr:row>10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335280</xdr:colOff>
      <xdr:row>11</xdr:row>
      <xdr:rowOff>15240</xdr:rowOff>
    </xdr:from>
    <xdr:to>
      <xdr:col>20</xdr:col>
      <xdr:colOff>335280</xdr:colOff>
      <xdr:row>21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106680</xdr:rowOff>
    </xdr:from>
    <xdr:to>
      <xdr:col>17</xdr:col>
      <xdr:colOff>373380</xdr:colOff>
      <xdr:row>23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DA939-0524-45FA-8F49-0C2FDA769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HPFilter%20(1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1"/>
      <sheetName val="HPFilter (1)"/>
    </sheetNames>
    <definedNames>
      <definedName name="HP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110" totalsRowShown="0" headerRowDxfId="3">
  <autoFilter ref="A2:N110" xr:uid="{00000000-0009-0000-0100-000001000000}"/>
  <tableColumns count="14">
    <tableColumn id="1" xr3:uid="{00000000-0010-0000-0000-000001000000}" name="TIME "/>
    <tableColumn id="2" xr3:uid="{00000000-0010-0000-0000-000002000000}" name="CPI FOR INDIA ( Q ON Q LOG CHANGES ESTIMATE ) : DEPENDENT VARIABLE"/>
    <tableColumn id="16" xr3:uid="{00000000-0010-0000-0000-000010000000}" name="INDIA OUTPUT GAP (IN BILLION RUPEES)" dataDxfId="2">
      <calculatedColumnFormula array="1">Table1[[#This Row],[INDIA OUTPUT GAP(IN Rs.)]]/1000000000</calculatedColumnFormula>
    </tableColumn>
    <tableColumn id="4" xr3:uid="{00000000-0010-0000-0000-000004000000}" name="GLOBAL OUTPUT GAP(IN BILLION $)" dataDxfId="1" dataCellStyle="Neutral"/>
    <tableColumn id="5" xr3:uid="{00000000-0010-0000-0000-000005000000}" name="EXPECTED INFLATION INDA Q on Q "/>
    <tableColumn id="6" xr3:uid="{00000000-0010-0000-0000-000006000000}" name="CRUDE OIL PRICES Q ON Q LOG CHANGES "/>
    <tableColumn id="7" xr3:uid="{00000000-0010-0000-0000-000007000000}" name="NEGATIVE OF NEER ESTIMATE INDIA( LOG CHANGES Q ON Q) ">
      <calculatedColumnFormula array="1">-K3</calculatedColumnFormula>
    </tableColumn>
    <tableColumn id="8" xr3:uid="{00000000-0010-0000-0000-000008000000}" name="NEGATIVE OF NEER QUADRATIC CHANGES  Q ON Q">
      <calculatedColumnFormula array="1">-L3</calculatedColumnFormula>
    </tableColumn>
    <tableColumn id="9" xr3:uid="{00000000-0010-0000-0000-000009000000}" name="NEGATIVE OF NEER  CUBIC CHANGES  Q ON Q ">
      <calculatedColumnFormula array="1">-M3</calculatedColumnFormula>
    </tableColumn>
    <tableColumn id="10" xr3:uid="{00000000-0010-0000-0000-00000A000000}" name="USA OUTPUT GAP (IN BILLION $)"/>
    <tableColumn id="11" xr3:uid="{00000000-0010-0000-0000-00000B000000}" name="NEER ESTIMATE INDIA( LOG CHANGES Q ON Q)"/>
    <tableColumn id="12" xr3:uid="{00000000-0010-0000-0000-00000C000000}" name="NEER QUADRATIC CHANGES  Q ON Q"/>
    <tableColumn id="13" xr3:uid="{00000000-0010-0000-0000-00000D000000}" name="NEER CUBIC CHANGES  Q on Q "/>
    <tableColumn id="14" xr3:uid="{00000000-0010-0000-0000-00000E000000}" name="INDIA OUTPUT GAP(IN Rs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1"/>
  <sheetViews>
    <sheetView workbookViewId="0">
      <selection activeCell="N1" sqref="N1"/>
    </sheetView>
  </sheetViews>
  <sheetFormatPr defaultRowHeight="14.4" x14ac:dyDescent="0.3"/>
  <cols>
    <col min="1" max="1" width="8.88671875" customWidth="1"/>
    <col min="2" max="2" width="28.88671875" customWidth="1"/>
    <col min="3" max="3" width="14.21875" customWidth="1"/>
    <col min="4" max="4" width="21.109375" style="2" customWidth="1"/>
    <col min="5" max="5" width="24.21875" customWidth="1"/>
    <col min="6" max="6" width="26.44140625" customWidth="1"/>
    <col min="7" max="7" width="31.33203125" customWidth="1"/>
    <col min="8" max="8" width="21.109375" customWidth="1"/>
    <col min="9" max="9" width="24.33203125" customWidth="1"/>
    <col min="10" max="10" width="18" customWidth="1"/>
    <col min="11" max="11" width="22.88671875" customWidth="1"/>
    <col min="12" max="12" width="19.5546875" customWidth="1"/>
    <col min="13" max="13" width="17.6640625" customWidth="1"/>
    <col min="14" max="14" width="19.33203125" customWidth="1"/>
  </cols>
  <sheetData>
    <row r="2" spans="1:14" ht="57.6" x14ac:dyDescent="0.3">
      <c r="A2" t="s">
        <v>0</v>
      </c>
      <c r="B2" s="2" t="s">
        <v>244</v>
      </c>
      <c r="C2" s="2" t="s">
        <v>287</v>
      </c>
      <c r="D2" s="2" t="s">
        <v>288</v>
      </c>
      <c r="E2" s="2" t="s">
        <v>246</v>
      </c>
      <c r="F2" s="2" t="s">
        <v>247</v>
      </c>
      <c r="G2" s="2" t="s">
        <v>251</v>
      </c>
      <c r="H2" s="2" t="s">
        <v>252</v>
      </c>
      <c r="I2" s="2" t="s">
        <v>253</v>
      </c>
      <c r="J2" s="2" t="s">
        <v>289</v>
      </c>
      <c r="K2" s="2" t="s">
        <v>248</v>
      </c>
      <c r="L2" s="2" t="s">
        <v>249</v>
      </c>
      <c r="M2" s="2" t="s">
        <v>250</v>
      </c>
      <c r="N2" t="s">
        <v>290</v>
      </c>
    </row>
    <row r="3" spans="1:14" x14ac:dyDescent="0.3">
      <c r="A3" s="8" t="s">
        <v>237</v>
      </c>
      <c r="C3" s="1">
        <f t="array" ref="C3">Table1[[#This Row],[INDIA OUTPUT GAP(IN Rs.)]]/1000000000</f>
        <v>134.90466681745801</v>
      </c>
      <c r="D3" s="7">
        <v>2093.9495488526409</v>
      </c>
      <c r="J3">
        <v>-81.375821051939056</v>
      </c>
      <c r="N3" s="1">
        <v>134904666817.45801</v>
      </c>
    </row>
    <row r="4" spans="1:14" x14ac:dyDescent="0.3">
      <c r="A4" s="8" t="s">
        <v>236</v>
      </c>
      <c r="B4">
        <v>-2.1739186378348235E-2</v>
      </c>
      <c r="C4" s="1">
        <f t="array" ref="C4">Table1[[#This Row],[INDIA OUTPUT GAP(IN Rs.)]]/1000000000</f>
        <v>62.039018345370117</v>
      </c>
      <c r="D4" s="7">
        <v>2913.2999570432075</v>
      </c>
      <c r="E4">
        <v>1.8303983691551902</v>
      </c>
      <c r="F4">
        <v>-6.5572727406102288E-2</v>
      </c>
      <c r="G4">
        <f t="array" ref="G4">-K4</f>
        <v>-3.3913187624471194E-2</v>
      </c>
      <c r="H4">
        <f t="array" ref="H4">-L4</f>
        <v>2.6501008025440059E-3</v>
      </c>
      <c r="I4">
        <f t="array" ref="I4">-M4</f>
        <v>5.0407357031361143E-2</v>
      </c>
      <c r="J4">
        <v>-19.9956808761508</v>
      </c>
      <c r="K4">
        <v>3.3913187624471194E-2</v>
      </c>
      <c r="L4">
        <v>-2.6501008025440059E-3</v>
      </c>
      <c r="M4">
        <v>-5.0407357031361143E-2</v>
      </c>
      <c r="N4" s="1">
        <v>62039018345.370117</v>
      </c>
    </row>
    <row r="5" spans="1:14" x14ac:dyDescent="0.3">
      <c r="A5" s="8" t="s">
        <v>235</v>
      </c>
      <c r="B5">
        <v>4.995017628145167E-4</v>
      </c>
      <c r="C5" s="1">
        <f t="array" ref="C5">Table1[[#This Row],[INDIA OUTPUT GAP(IN Rs.)]]/1000000000</f>
        <v>76.363848611132809</v>
      </c>
      <c r="D5" s="7">
        <v>776.13764676573919</v>
      </c>
      <c r="E5">
        <v>1.1837055258076572</v>
      </c>
      <c r="F5">
        <v>6.5168861776267004E-2</v>
      </c>
      <c r="G5">
        <f t="array" ref="G5">-K5</f>
        <v>-3.1263086821927188E-2</v>
      </c>
      <c r="H5">
        <f t="array" ref="H5">-L5</f>
        <v>5.3057457833905149E-2</v>
      </c>
      <c r="I5">
        <f t="array" ref="I5">-M5</f>
        <v>-7.8625329942892203E-2</v>
      </c>
      <c r="J5">
        <v>-46.36368081220462</v>
      </c>
      <c r="K5">
        <v>3.1263086821927188E-2</v>
      </c>
      <c r="L5">
        <v>-5.3057457833905149E-2</v>
      </c>
      <c r="M5">
        <v>7.8625329942892203E-2</v>
      </c>
      <c r="N5" s="1">
        <v>76363848611.132813</v>
      </c>
    </row>
    <row r="6" spans="1:14" x14ac:dyDescent="0.3">
      <c r="A6" s="8" t="s">
        <v>234</v>
      </c>
      <c r="B6">
        <v>1.4592160265907393E-2</v>
      </c>
      <c r="C6" s="1">
        <f t="array" ref="C6">Table1[[#This Row],[INDIA OUTPUT GAP(IN Rs.)]]/1000000000</f>
        <v>25.259199893626953</v>
      </c>
      <c r="D6" s="7">
        <v>-823.35791292094291</v>
      </c>
      <c r="E6">
        <v>0.99219086016507307</v>
      </c>
      <c r="F6">
        <v>-0.17448168244512249</v>
      </c>
      <c r="G6">
        <f t="array" ref="G6">-K6</f>
        <v>2.179437101197796E-2</v>
      </c>
      <c r="H6">
        <f t="array" ref="H6">-L6</f>
        <v>-2.5567872108987054E-2</v>
      </c>
      <c r="I6">
        <f t="array" ref="I6">-M6</f>
        <v>7.1292438929675461E-2</v>
      </c>
      <c r="J6">
        <v>-54.828463671396094</v>
      </c>
      <c r="K6">
        <v>-2.179437101197796E-2</v>
      </c>
      <c r="L6">
        <v>2.5567872108987054E-2</v>
      </c>
      <c r="M6">
        <v>-7.1292438929675461E-2</v>
      </c>
      <c r="N6" s="1">
        <v>25259199893.626953</v>
      </c>
    </row>
    <row r="7" spans="1:14" x14ac:dyDescent="0.3">
      <c r="A7" s="8" t="s">
        <v>233</v>
      </c>
      <c r="B7">
        <v>-1.0117502662407817E-2</v>
      </c>
      <c r="C7" s="1">
        <f t="array" ref="C7">Table1[[#This Row],[INDIA OUTPUT GAP(IN Rs.)]]/1000000000</f>
        <v>-53.606887072852537</v>
      </c>
      <c r="D7" s="7">
        <v>-1192.1493389872558</v>
      </c>
      <c r="E7">
        <v>-0.78753098577112191</v>
      </c>
      <c r="F7">
        <v>-5.6136197976245944E-2</v>
      </c>
      <c r="G7">
        <f t="array" ref="G7">-K7</f>
        <v>-3.7735010970090938E-3</v>
      </c>
      <c r="H7">
        <f t="array" ref="H7">-L7</f>
        <v>4.57245668206884E-2</v>
      </c>
      <c r="I7">
        <f t="array" ref="I7">-M7</f>
        <v>-0.11200114617313733</v>
      </c>
      <c r="J7">
        <v>-109.10169496450908</v>
      </c>
      <c r="K7">
        <v>3.7735010970090938E-3</v>
      </c>
      <c r="L7">
        <v>-4.57245668206884E-2</v>
      </c>
      <c r="M7">
        <v>0.11200114617313733</v>
      </c>
      <c r="N7" s="1">
        <v>-53606887072.852539</v>
      </c>
    </row>
    <row r="8" spans="1:14" x14ac:dyDescent="0.3">
      <c r="A8" s="8" t="s">
        <v>232</v>
      </c>
      <c r="B8">
        <v>4.3779120250390761E-4</v>
      </c>
      <c r="C8" s="1">
        <f t="array" ref="C8">Table1[[#This Row],[INDIA OUTPUT GAP(IN Rs.)]]/1000000000</f>
        <v>-68.998706869666009</v>
      </c>
      <c r="D8" s="7">
        <v>1276.2533502919669</v>
      </c>
      <c r="E8">
        <v>1.0217247442358866</v>
      </c>
      <c r="F8">
        <v>0.12905230763940059</v>
      </c>
      <c r="G8">
        <f t="array" ref="G8">-K8</f>
        <v>4.1951065723679307E-2</v>
      </c>
      <c r="H8">
        <f t="array" ref="H8">-L8</f>
        <v>-6.6276579352448933E-2</v>
      </c>
      <c r="I8">
        <f t="array" ref="I8">-M8</f>
        <v>0.13113235848128546</v>
      </c>
      <c r="J8">
        <v>-38.989772412534876</v>
      </c>
      <c r="K8">
        <v>-4.1951065723679307E-2</v>
      </c>
      <c r="L8">
        <v>6.6276579352448933E-2</v>
      </c>
      <c r="M8">
        <v>-0.13113235848128546</v>
      </c>
      <c r="N8" s="1">
        <v>-68998706869.666016</v>
      </c>
    </row>
    <row r="9" spans="1:14" x14ac:dyDescent="0.3">
      <c r="A9" s="8" t="s">
        <v>231</v>
      </c>
      <c r="B9">
        <v>-1.1122295832811484E-3</v>
      </c>
      <c r="C9" s="1">
        <f t="array" ref="C9">Table1[[#This Row],[INDIA OUTPUT GAP(IN Rs.)]]/1000000000</f>
        <v>-50.249497900623048</v>
      </c>
      <c r="D9" s="7">
        <v>-1245.8217700212426</v>
      </c>
      <c r="E9">
        <v>0.51635191979531414</v>
      </c>
      <c r="F9">
        <v>1.2931921371255477E-2</v>
      </c>
      <c r="G9">
        <f t="array" ref="G9">-K9</f>
        <v>-2.432551362876963E-2</v>
      </c>
      <c r="H9">
        <f t="array" ref="H9">-L9</f>
        <v>6.4855779128836527E-2</v>
      </c>
      <c r="I9">
        <f t="array" ref="I9">-M9</f>
        <v>-0.11286702461707231</v>
      </c>
      <c r="J9">
        <v>-16.309905177107794</v>
      </c>
      <c r="K9">
        <v>2.432551362876963E-2</v>
      </c>
      <c r="L9">
        <v>-6.4855779128836527E-2</v>
      </c>
      <c r="M9">
        <v>0.11286702461707231</v>
      </c>
      <c r="N9" s="1">
        <v>-50249497900.623047</v>
      </c>
    </row>
    <row r="10" spans="1:14" x14ac:dyDescent="0.3">
      <c r="A10" s="8" t="s">
        <v>230</v>
      </c>
      <c r="B10">
        <v>2.0411819192843267E-2</v>
      </c>
      <c r="C10" s="1">
        <f t="array" ref="C10">Table1[[#This Row],[INDIA OUTPUT GAP(IN Rs.)]]/1000000000</f>
        <v>-27.759897099181639</v>
      </c>
      <c r="D10" s="7">
        <v>-3349.581283208785</v>
      </c>
      <c r="E10">
        <v>0.34792024615222172</v>
      </c>
      <c r="F10">
        <v>-0.23006984797749633</v>
      </c>
      <c r="G10">
        <f t="array" ref="G10">-K10</f>
        <v>4.0530265500066893E-2</v>
      </c>
      <c r="H10">
        <f t="array" ref="H10">-L10</f>
        <v>-4.8011245488235779E-2</v>
      </c>
      <c r="I10">
        <f t="array" ref="I10">-M10</f>
        <v>4.7246422704559116E-2</v>
      </c>
      <c r="J10">
        <v>-40.186933812108691</v>
      </c>
      <c r="K10">
        <v>-4.0530265500066893E-2</v>
      </c>
      <c r="L10">
        <v>4.8011245488235779E-2</v>
      </c>
      <c r="M10">
        <v>-4.7246422704559116E-2</v>
      </c>
      <c r="N10" s="1">
        <v>-27759897099.181641</v>
      </c>
    </row>
    <row r="11" spans="1:14" x14ac:dyDescent="0.3">
      <c r="A11" s="8" t="s">
        <v>229</v>
      </c>
      <c r="B11">
        <v>-1.0696498967338888E-2</v>
      </c>
      <c r="C11" s="1">
        <f t="array" ref="C11">Table1[[#This Row],[INDIA OUTPUT GAP(IN Rs.)]]/1000000000</f>
        <v>-31.179601735448241</v>
      </c>
      <c r="D11" s="7">
        <v>3316.3878660536993</v>
      </c>
      <c r="E11">
        <v>-0.80563285552325314</v>
      </c>
      <c r="F11">
        <v>0.13981649516690697</v>
      </c>
      <c r="G11">
        <f t="array" ref="G11">-K11</f>
        <v>-7.4809799881688857E-3</v>
      </c>
      <c r="H11">
        <f t="array" ref="H11">-L11</f>
        <v>-7.6482278367666703E-4</v>
      </c>
      <c r="I11">
        <f t="array" ref="I11">-M11</f>
        <v>-3.6548270565477201E-2</v>
      </c>
      <c r="J11">
        <v>-43.325505180680921</v>
      </c>
      <c r="K11">
        <v>7.4809799881688857E-3</v>
      </c>
      <c r="L11">
        <v>7.6482278367666703E-4</v>
      </c>
      <c r="M11">
        <v>3.6548270565477201E-2</v>
      </c>
      <c r="N11" s="1">
        <v>-31179601735.448242</v>
      </c>
    </row>
    <row r="12" spans="1:14" x14ac:dyDescent="0.3">
      <c r="A12" s="8" t="s">
        <v>228</v>
      </c>
      <c r="B12">
        <v>-7.5380009628413704E-3</v>
      </c>
      <c r="C12" s="1">
        <f t="array" ref="C12">Table1[[#This Row],[INDIA OUTPUT GAP(IN Rs.)]]/1000000000</f>
        <v>9.4422297852050789</v>
      </c>
      <c r="D12" s="7">
        <v>-1059.6297786074192</v>
      </c>
      <c r="E12">
        <v>1.0174487272939738</v>
      </c>
      <c r="F12">
        <v>4.7168638883771742E-2</v>
      </c>
      <c r="G12">
        <f t="array" ref="G12">-K12</f>
        <v>-8.2458027718455527E-3</v>
      </c>
      <c r="H12">
        <f t="array" ref="H12">-L12</f>
        <v>-3.7313093349153864E-2</v>
      </c>
      <c r="I12">
        <f t="array" ref="I12">-M12</f>
        <v>9.1208837745263283E-2</v>
      </c>
      <c r="J12">
        <v>-53.883149312334353</v>
      </c>
      <c r="K12">
        <v>8.2458027718455527E-3</v>
      </c>
      <c r="L12">
        <v>3.7313093349153864E-2</v>
      </c>
      <c r="M12">
        <v>-9.1208837745263283E-2</v>
      </c>
      <c r="N12" s="1">
        <v>9442229785.2050781</v>
      </c>
    </row>
    <row r="13" spans="1:14" x14ac:dyDescent="0.3">
      <c r="A13" s="8" t="s">
        <v>227</v>
      </c>
      <c r="B13">
        <v>-1.6231728267590929E-2</v>
      </c>
      <c r="C13" s="1">
        <f t="array" ref="C13">Table1[[#This Row],[INDIA OUTPUT GAP(IN Rs.)]]/1000000000</f>
        <v>7.5632034908828123</v>
      </c>
      <c r="D13" s="7">
        <v>3152.1605840179418</v>
      </c>
      <c r="E13">
        <v>0.5131242735772783</v>
      </c>
      <c r="F13">
        <v>-5.9367254263746332E-2</v>
      </c>
      <c r="G13">
        <f t="array" ref="G13">-K13</f>
        <v>-4.555889612099942E-2</v>
      </c>
      <c r="H13">
        <f t="array" ref="H13">-L13</f>
        <v>5.3895744396109425E-2</v>
      </c>
      <c r="I13">
        <f t="array" ref="I13">-M13</f>
        <v>-3.5108299814552532E-2</v>
      </c>
      <c r="J13">
        <v>-19.112317795839772</v>
      </c>
      <c r="K13">
        <v>4.555889612099942E-2</v>
      </c>
      <c r="L13">
        <v>-5.3895744396109425E-2</v>
      </c>
      <c r="M13">
        <v>3.5108299814552532E-2</v>
      </c>
      <c r="N13" s="1">
        <v>7563203490.8828125</v>
      </c>
    </row>
    <row r="14" spans="1:14" x14ac:dyDescent="0.3">
      <c r="A14" s="8" t="s">
        <v>226</v>
      </c>
      <c r="B14">
        <v>1.6446123018645526E-2</v>
      </c>
      <c r="C14" s="1">
        <f t="array" ref="C14">Table1[[#This Row],[INDIA OUTPUT GAP(IN Rs.)]]/1000000000</f>
        <v>34.071186072693358</v>
      </c>
      <c r="D14" s="7">
        <v>-1924.4409762484993</v>
      </c>
      <c r="E14">
        <v>0.34503288871346927</v>
      </c>
      <c r="F14">
        <v>0.11170227347262618</v>
      </c>
      <c r="G14">
        <f t="array" ref="G14">-K14</f>
        <v>8.3368482751100068E-3</v>
      </c>
      <c r="H14">
        <f t="array" ref="H14">-L14</f>
        <v>1.8787444581556893E-2</v>
      </c>
      <c r="I14">
        <f t="array" ref="I14">-M14</f>
        <v>-5.5931800536440195E-2</v>
      </c>
      <c r="J14">
        <v>64.991214748351922</v>
      </c>
      <c r="K14">
        <v>-8.3368482751100068E-3</v>
      </c>
      <c r="L14">
        <v>-1.8787444581556893E-2</v>
      </c>
      <c r="M14">
        <v>5.5931800536440195E-2</v>
      </c>
      <c r="N14" s="1">
        <v>34071186072.693359</v>
      </c>
    </row>
    <row r="15" spans="1:14" x14ac:dyDescent="0.3">
      <c r="A15" s="8" t="s">
        <v>225</v>
      </c>
      <c r="B15">
        <v>1.5001413308119924E-3</v>
      </c>
      <c r="C15" s="1">
        <f t="array" ref="C15">Table1[[#This Row],[INDIA OUTPUT GAP(IN Rs.)]]/1000000000</f>
        <v>148.58746224543165</v>
      </c>
      <c r="D15" s="7">
        <v>-725.04248995003582</v>
      </c>
      <c r="E15">
        <v>-0.55959348492807637</v>
      </c>
      <c r="F15">
        <v>0.28680214683798827</v>
      </c>
      <c r="G15">
        <f t="array" ref="G15">-K15</f>
        <v>2.7124292856666902E-2</v>
      </c>
      <c r="H15">
        <f t="array" ref="H15">-L15</f>
        <v>-3.7144355954883301E-2</v>
      </c>
      <c r="I15">
        <f t="array" ref="I15">-M15</f>
        <v>2.6497775440013423E-2</v>
      </c>
      <c r="J15">
        <v>66.258618898416898</v>
      </c>
      <c r="K15">
        <v>-2.7124292856666902E-2</v>
      </c>
      <c r="L15">
        <v>3.7144355954883301E-2</v>
      </c>
      <c r="M15">
        <v>-2.6497775440013423E-2</v>
      </c>
      <c r="N15" s="1">
        <v>148587462245.43164</v>
      </c>
    </row>
    <row r="16" spans="1:14" x14ac:dyDescent="0.3">
      <c r="A16" s="8" t="s">
        <v>224</v>
      </c>
      <c r="B16">
        <v>2.7958756859611071E-3</v>
      </c>
      <c r="C16" s="1">
        <f t="array" ref="C16">Table1[[#This Row],[INDIA OUTPUT GAP(IN Rs.)]]/1000000000</f>
        <v>143.75834453740626</v>
      </c>
      <c r="D16" s="7">
        <v>824.39278798019586</v>
      </c>
      <c r="E16">
        <v>1.0315520439593047</v>
      </c>
      <c r="F16">
        <v>-9.5071174314806384E-2</v>
      </c>
      <c r="G16">
        <f t="array" ref="G16">-K16</f>
        <v>-1.0020063098216396E-2</v>
      </c>
      <c r="H16">
        <f t="array" ref="H16">-L16</f>
        <v>-1.0646580514869879E-2</v>
      </c>
      <c r="I16">
        <f t="array" ref="I16">-M16</f>
        <v>3.5370514015539742E-2</v>
      </c>
      <c r="J16">
        <v>57.191445723314246</v>
      </c>
      <c r="K16">
        <v>1.0020063098216396E-2</v>
      </c>
      <c r="L16">
        <v>1.0646580514869879E-2</v>
      </c>
      <c r="M16">
        <v>-3.5370514015539742E-2</v>
      </c>
      <c r="N16" s="1">
        <v>143758344537.40625</v>
      </c>
    </row>
    <row r="17" spans="1:14" x14ac:dyDescent="0.3">
      <c r="A17" s="8" t="s">
        <v>223</v>
      </c>
      <c r="B17">
        <v>-1.0548351745510495E-2</v>
      </c>
      <c r="C17" s="1">
        <f t="array" ref="C17">Table1[[#This Row],[INDIA OUTPUT GAP(IN Rs.)]]/1000000000</f>
        <v>177.15485683365429</v>
      </c>
      <c r="D17" s="7">
        <v>-6841.4662458347211</v>
      </c>
      <c r="E17">
        <v>0.52378654170373973</v>
      </c>
      <c r="F17">
        <v>-8.5444074187389918E-2</v>
      </c>
      <c r="G17">
        <f t="array" ref="G17">-K17</f>
        <v>-2.0666643613086275E-2</v>
      </c>
      <c r="H17">
        <f t="array" ref="H17">-L17</f>
        <v>2.4723933500669863E-2</v>
      </c>
      <c r="I17">
        <f t="array" ref="I17">-M17</f>
        <v>-2.2349238996301549E-3</v>
      </c>
      <c r="J17">
        <v>117.6828346551938</v>
      </c>
      <c r="K17">
        <v>2.0666643613086275E-2</v>
      </c>
      <c r="L17">
        <v>-2.4723933500669863E-2</v>
      </c>
      <c r="M17">
        <v>2.2349238996301549E-3</v>
      </c>
      <c r="N17" s="1">
        <v>177154856833.6543</v>
      </c>
    </row>
    <row r="18" spans="1:14" x14ac:dyDescent="0.3">
      <c r="A18" s="8" t="s">
        <v>222</v>
      </c>
      <c r="B18">
        <v>2.798893935867159E-2</v>
      </c>
      <c r="C18" s="1">
        <f t="array" ref="C18">Table1[[#This Row],[INDIA OUTPUT GAP(IN Rs.)]]/1000000000</f>
        <v>254.41586752553516</v>
      </c>
      <c r="D18" s="7">
        <v>-5216.0679402641917</v>
      </c>
      <c r="E18">
        <v>0.35458580510150894</v>
      </c>
      <c r="F18">
        <v>3.7097752351082119E-2</v>
      </c>
      <c r="G18">
        <f t="array" ref="G18">-K18</f>
        <v>4.0572898875835869E-3</v>
      </c>
      <c r="H18">
        <f t="array" ref="H18">-L18</f>
        <v>2.2489009601039708E-2</v>
      </c>
      <c r="I18">
        <f t="array" ref="I18">-M18</f>
        <v>-6.1165343552488122E-2</v>
      </c>
      <c r="J18">
        <v>226.25618047262105</v>
      </c>
      <c r="K18">
        <v>-4.0572898875835869E-3</v>
      </c>
      <c r="L18">
        <v>-2.2489009601039708E-2</v>
      </c>
      <c r="M18">
        <v>6.1165343552488122E-2</v>
      </c>
      <c r="N18" s="1">
        <v>254415867525.53516</v>
      </c>
    </row>
    <row r="19" spans="1:14" x14ac:dyDescent="0.3">
      <c r="A19" s="8" t="s">
        <v>221</v>
      </c>
      <c r="B19">
        <v>-2.115810353255438E-2</v>
      </c>
      <c r="C19" s="1">
        <f t="array" ref="C19">Table1[[#This Row],[INDIA OUTPUT GAP(IN Rs.)]]/1000000000</f>
        <v>142.13392594260156</v>
      </c>
      <c r="D19" s="7">
        <v>-7737.9137277739746</v>
      </c>
      <c r="E19">
        <v>-0.91326710862300942</v>
      </c>
      <c r="F19">
        <v>-0.16016235163597889</v>
      </c>
      <c r="G19">
        <f t="array" ref="G19">-K19</f>
        <v>2.6546299488623297E-2</v>
      </c>
      <c r="H19">
        <f t="array" ref="H19">-L19</f>
        <v>-3.8676333951448413E-2</v>
      </c>
      <c r="I19">
        <f t="array" ref="I19">-M19</f>
        <v>5.3632715579191081E-2</v>
      </c>
      <c r="J19">
        <v>164.81932618251085</v>
      </c>
      <c r="K19">
        <v>-2.6546299488623297E-2</v>
      </c>
      <c r="L19">
        <v>3.8676333951448413E-2</v>
      </c>
      <c r="M19">
        <v>-5.3632715579191081E-2</v>
      </c>
      <c r="N19" s="1">
        <v>142133925942.60156</v>
      </c>
    </row>
    <row r="20" spans="1:14" x14ac:dyDescent="0.3">
      <c r="A20" s="8" t="s">
        <v>220</v>
      </c>
      <c r="B20">
        <v>1.7704157979142543E-2</v>
      </c>
      <c r="C20" s="1">
        <f t="array" ref="C20">Table1[[#This Row],[INDIA OUTPUT GAP(IN Rs.)]]/1000000000</f>
        <v>143.96643176880664</v>
      </c>
      <c r="D20" s="7">
        <v>-8519.1679983671638</v>
      </c>
      <c r="E20">
        <v>1.0114754553923095</v>
      </c>
      <c r="F20">
        <v>9.4909054723197606E-2</v>
      </c>
      <c r="G20">
        <f t="array" ref="G20">-K20</f>
        <v>-1.2130034462825115E-2</v>
      </c>
      <c r="H20">
        <f t="array" ref="H20">-L20</f>
        <v>1.4956381627742668E-2</v>
      </c>
      <c r="I20">
        <f t="array" ref="I20">-M20</f>
        <v>-4.6680427915000391E-2</v>
      </c>
      <c r="J20">
        <v>309.0027046789728</v>
      </c>
      <c r="K20">
        <v>1.2130034462825115E-2</v>
      </c>
      <c r="L20">
        <v>-1.4956381627742668E-2</v>
      </c>
      <c r="M20">
        <v>4.6680427915000391E-2</v>
      </c>
      <c r="N20" s="1">
        <v>143966431768.80664</v>
      </c>
    </row>
    <row r="21" spans="1:14" x14ac:dyDescent="0.3">
      <c r="A21" s="8" t="s">
        <v>219</v>
      </c>
      <c r="B21">
        <v>-2.5032661237461697E-2</v>
      </c>
      <c r="C21" s="1">
        <f t="array" ref="C21">Table1[[#This Row],[INDIA OUTPUT GAP(IN Rs.)]]/1000000000</f>
        <v>17.050977394804686</v>
      </c>
      <c r="D21" s="7">
        <v>-808.68194596699504</v>
      </c>
      <c r="E21">
        <v>0.50862295839524996</v>
      </c>
      <c r="F21">
        <v>-8.2883266142965567E-2</v>
      </c>
      <c r="G21">
        <f t="array" ref="G21">-K21</f>
        <v>2.8263471649175543E-3</v>
      </c>
      <c r="H21">
        <f t="array" ref="H21">-L21</f>
        <v>-3.1724046287257723E-2</v>
      </c>
      <c r="I21">
        <f t="array" ref="I21">-M21</f>
        <v>9.9740548209547114E-2</v>
      </c>
      <c r="J21">
        <v>217.74673677726423</v>
      </c>
      <c r="K21">
        <v>-2.8263471649175543E-3</v>
      </c>
      <c r="L21">
        <v>3.1724046287257723E-2</v>
      </c>
      <c r="M21">
        <v>-9.9740548209547114E-2</v>
      </c>
      <c r="N21" s="1">
        <v>17050977394.804688</v>
      </c>
    </row>
    <row r="22" spans="1:14" x14ac:dyDescent="0.3">
      <c r="A22" s="8" t="s">
        <v>218</v>
      </c>
      <c r="B22">
        <v>6.2322595063325926E-3</v>
      </c>
      <c r="C22" s="1">
        <f t="array" ref="C22">Table1[[#This Row],[INDIA OUTPUT GAP(IN Rs.)]]/1000000000</f>
        <v>-64.258519202873046</v>
      </c>
      <c r="D22" s="7">
        <v>-3282.7492844977169</v>
      </c>
      <c r="E22">
        <v>0.34101273323657733</v>
      </c>
      <c r="F22">
        <v>-0.11560362097850357</v>
      </c>
      <c r="G22">
        <f t="array" ref="G22">-K22</f>
        <v>-2.8897699122340172E-2</v>
      </c>
      <c r="H22">
        <f t="array" ref="H22">-L22</f>
        <v>6.8016501922289391E-2</v>
      </c>
      <c r="I22">
        <f t="array" ref="I22">-M22</f>
        <v>-0.11165006965853197</v>
      </c>
      <c r="J22">
        <v>199.15571660221394</v>
      </c>
      <c r="K22">
        <v>2.8897699122340172E-2</v>
      </c>
      <c r="L22">
        <v>-6.8016501922289391E-2</v>
      </c>
      <c r="M22">
        <v>0.11165006965853197</v>
      </c>
      <c r="N22" s="1">
        <v>-64258519202.873047</v>
      </c>
    </row>
    <row r="23" spans="1:14" x14ac:dyDescent="0.3">
      <c r="A23" s="8" t="s">
        <v>217</v>
      </c>
      <c r="B23">
        <v>-2.5843715534454329E-3</v>
      </c>
      <c r="C23" s="1">
        <f t="array" ref="C23">Table1[[#This Row],[INDIA OUTPUT GAP(IN Rs.)]]/1000000000</f>
        <v>3.6817035900410158</v>
      </c>
      <c r="D23" s="7">
        <v>6635.7406983326509</v>
      </c>
      <c r="E23">
        <v>-0.7885086175313667</v>
      </c>
      <c r="F23">
        <v>7.16947479776575E-2</v>
      </c>
      <c r="G23">
        <f t="array" ref="G23">-K23</f>
        <v>3.9118802799949212E-2</v>
      </c>
      <c r="H23">
        <f t="array" ref="H23">-L23</f>
        <v>-4.3633567736242579E-2</v>
      </c>
      <c r="I23">
        <f t="array" ref="I23">-M23</f>
        <v>3.4858745026531586E-2</v>
      </c>
      <c r="J23">
        <v>51.644846568171488</v>
      </c>
      <c r="K23">
        <v>-3.9118802799949212E-2</v>
      </c>
      <c r="L23">
        <v>4.3633567736242579E-2</v>
      </c>
      <c r="M23">
        <v>-3.4858745026531586E-2</v>
      </c>
      <c r="N23" s="1">
        <v>3681703590.0410156</v>
      </c>
    </row>
    <row r="24" spans="1:14" x14ac:dyDescent="0.3">
      <c r="A24" s="8" t="s">
        <v>216</v>
      </c>
      <c r="B24">
        <v>-2.8936181324980105E-3</v>
      </c>
      <c r="C24" s="1">
        <f t="array" ref="C24">Table1[[#This Row],[INDIA OUTPUT GAP(IN Rs.)]]/1000000000</f>
        <v>-15.158714877082032</v>
      </c>
      <c r="D24" s="7">
        <v>-3003.3185668811002</v>
      </c>
      <c r="E24">
        <v>1.0098762245785458</v>
      </c>
      <c r="F24">
        <v>-1.4424512645356463E-2</v>
      </c>
      <c r="G24">
        <f t="array" ref="G24">-K24</f>
        <v>-4.5147649362933702E-3</v>
      </c>
      <c r="H24">
        <f t="array" ref="H24">-L24</f>
        <v>-8.7748227097109947E-3</v>
      </c>
      <c r="I24">
        <f t="array" ref="I24">-M24</f>
        <v>5.487788665574151E-2</v>
      </c>
      <c r="J24">
        <v>40.968856766601675</v>
      </c>
      <c r="K24">
        <v>4.5147649362933702E-3</v>
      </c>
      <c r="L24">
        <v>8.7748227097109947E-3</v>
      </c>
      <c r="M24">
        <v>-5.487788665574151E-2</v>
      </c>
      <c r="N24" s="1">
        <v>-15158714877.082031</v>
      </c>
    </row>
    <row r="25" spans="1:14" x14ac:dyDescent="0.3">
      <c r="A25" s="8" t="s">
        <v>215</v>
      </c>
      <c r="B25">
        <v>-1.0316572170875546E-2</v>
      </c>
      <c r="C25" s="1">
        <f t="array" ref="C25">Table1[[#This Row],[INDIA OUTPUT GAP(IN Rs.)]]/1000000000</f>
        <v>70.703278122750007</v>
      </c>
      <c r="D25" s="7">
        <v>8524.4590125193608</v>
      </c>
      <c r="E25">
        <v>0.50741930099841137</v>
      </c>
      <c r="F25">
        <v>-0.21809500661571452</v>
      </c>
      <c r="G25">
        <f t="array" ref="G25">-K25</f>
        <v>-1.3289587646004365E-2</v>
      </c>
      <c r="H25">
        <f t="array" ref="H25">-L25</f>
        <v>4.6103063946030517E-2</v>
      </c>
      <c r="I25">
        <f t="array" ref="I25">-M25</f>
        <v>-8.719055353170059E-2</v>
      </c>
      <c r="J25">
        <v>-114.43780074012648</v>
      </c>
      <c r="K25">
        <v>1.3289587646004365E-2</v>
      </c>
      <c r="L25">
        <v>-4.6103063946030517E-2</v>
      </c>
      <c r="M25">
        <v>8.719055353170059E-2</v>
      </c>
      <c r="N25" s="1">
        <v>70703278122.75</v>
      </c>
    </row>
    <row r="26" spans="1:14" x14ac:dyDescent="0.3">
      <c r="A26" s="8" t="s">
        <v>214</v>
      </c>
      <c r="B26">
        <v>1.850410230178258E-2</v>
      </c>
      <c r="C26" s="1">
        <f t="array" ref="C26">Table1[[#This Row],[INDIA OUTPUT GAP(IN Rs.)]]/1000000000</f>
        <v>-1.3643386756640625</v>
      </c>
      <c r="D26" s="7">
        <v>6427.9866032966638</v>
      </c>
      <c r="E26">
        <v>0.33993905188234597</v>
      </c>
      <c r="F26">
        <v>0.32267081391671038</v>
      </c>
      <c r="G26">
        <f t="array" ref="G26">-K26</f>
        <v>3.2813476300026151E-2</v>
      </c>
      <c r="H26">
        <f t="array" ref="H26">-L26</f>
        <v>-4.1087489585670073E-2</v>
      </c>
      <c r="I26">
        <f t="array" ref="I26">-M26</f>
        <v>2.2179826070049768E-2</v>
      </c>
      <c r="J26">
        <v>-173.20727942512713</v>
      </c>
      <c r="K26">
        <v>-3.2813476300026151E-2</v>
      </c>
      <c r="L26">
        <v>4.1087489585670073E-2</v>
      </c>
      <c r="M26">
        <v>-2.2179826070049768E-2</v>
      </c>
      <c r="N26" s="1">
        <v>-1364338675.6640625</v>
      </c>
    </row>
    <row r="27" spans="1:14" x14ac:dyDescent="0.3">
      <c r="A27" s="8" t="s">
        <v>213</v>
      </c>
      <c r="B27">
        <v>8.2825562389825386E-3</v>
      </c>
      <c r="C27" s="1">
        <f t="array" ref="C27">Table1[[#This Row],[INDIA OUTPUT GAP(IN Rs.)]]/1000000000</f>
        <v>-99.479179108750003</v>
      </c>
      <c r="D27" s="7">
        <v>5258.8595853306178</v>
      </c>
      <c r="E27">
        <v>-0.76761552086225349</v>
      </c>
      <c r="F27">
        <v>0.13781354885472816</v>
      </c>
      <c r="G27">
        <f t="array" ref="G27">-K27</f>
        <v>-8.2740132856439184E-3</v>
      </c>
      <c r="H27">
        <f t="array" ref="H27">-L27</f>
        <v>-1.8907663515620305E-2</v>
      </c>
      <c r="I27">
        <f t="array" ref="I27">-M27</f>
        <v>6.8822754337236502E-2</v>
      </c>
      <c r="J27">
        <v>-151.97120913605613</v>
      </c>
      <c r="K27">
        <v>8.2740132856439184E-3</v>
      </c>
      <c r="L27">
        <v>1.8907663515620305E-2</v>
      </c>
      <c r="M27">
        <v>-6.8822754337236502E-2</v>
      </c>
      <c r="N27" s="1">
        <v>-99479179108.75</v>
      </c>
    </row>
    <row r="28" spans="1:14" x14ac:dyDescent="0.3">
      <c r="A28" s="8" t="s">
        <v>212</v>
      </c>
      <c r="B28">
        <v>-1.600782334615105E-2</v>
      </c>
      <c r="C28" s="1">
        <f t="array" ref="C28">Table1[[#This Row],[INDIA OUTPUT GAP(IN Rs.)]]/1000000000</f>
        <v>-208.38712101676563</v>
      </c>
      <c r="D28" s="7">
        <v>358.15584687396768</v>
      </c>
      <c r="E28">
        <v>1.0093172233065548</v>
      </c>
      <c r="F28">
        <v>-0.11977772303367722</v>
      </c>
      <c r="G28">
        <f t="array" ref="G28">-K28</f>
        <v>-2.7181676801264223E-2</v>
      </c>
      <c r="H28">
        <f t="array" ref="H28">-L28</f>
        <v>4.9915090821616194E-2</v>
      </c>
      <c r="I28">
        <f t="array" ref="I28">-M28</f>
        <v>-8.1091977312446412E-2</v>
      </c>
      <c r="J28">
        <v>-162.47096517092541</v>
      </c>
      <c r="K28">
        <v>2.7181676801264223E-2</v>
      </c>
      <c r="L28">
        <v>-4.9915090821616194E-2</v>
      </c>
      <c r="M28">
        <v>8.1091977312446412E-2</v>
      </c>
      <c r="N28" s="1">
        <v>-208387121016.76563</v>
      </c>
    </row>
    <row r="29" spans="1:14" x14ac:dyDescent="0.3">
      <c r="A29" s="8" t="s">
        <v>211</v>
      </c>
      <c r="B29">
        <v>7.6480576433221514E-3</v>
      </c>
      <c r="C29" s="1">
        <f t="array" ref="C29">Table1[[#This Row],[INDIA OUTPUT GAP(IN Rs.)]]/1000000000</f>
        <v>-380.92840110602344</v>
      </c>
      <c r="D29" s="7">
        <v>-3606.2935110613762</v>
      </c>
      <c r="E29">
        <v>0.50699871849344147</v>
      </c>
      <c r="F29">
        <v>-8.0802517516867678E-2</v>
      </c>
      <c r="G29">
        <f t="array" ref="G29">-K29</f>
        <v>2.2733414020351971E-2</v>
      </c>
      <c r="H29">
        <f t="array" ref="H29">-L29</f>
        <v>-3.1176886490830218E-2</v>
      </c>
      <c r="I29">
        <f t="array" ref="I29">-M29</f>
        <v>7.3242638053823417E-3</v>
      </c>
      <c r="J29">
        <v>-203.18194082204172</v>
      </c>
      <c r="K29">
        <v>-2.2733414020351971E-2</v>
      </c>
      <c r="L29">
        <v>3.1176886490830218E-2</v>
      </c>
      <c r="M29">
        <v>-7.3242638053823417E-3</v>
      </c>
      <c r="N29" s="1">
        <v>-380928401106.02344</v>
      </c>
    </row>
    <row r="30" spans="1:14" x14ac:dyDescent="0.3">
      <c r="A30" s="8" t="s">
        <v>210</v>
      </c>
      <c r="B30">
        <v>9.3232432395590585E-3</v>
      </c>
      <c r="C30" s="1">
        <f t="array" ref="C30">Table1[[#This Row],[INDIA OUTPUT GAP(IN Rs.)]]/1000000000</f>
        <v>-328.91771943060741</v>
      </c>
      <c r="D30" s="7">
        <v>10009.638765132204</v>
      </c>
      <c r="E30">
        <v>0.33956401720192986</v>
      </c>
      <c r="F30">
        <v>0.19658002352483497</v>
      </c>
      <c r="G30">
        <f t="array" ref="G30">-K30</f>
        <v>-8.4434724704782489E-3</v>
      </c>
      <c r="H30">
        <f t="array" ref="H30">-L30</f>
        <v>-2.3852622685447876E-2</v>
      </c>
      <c r="I30">
        <f t="array" ref="I30">-M30</f>
        <v>9.7849736831428252E-2</v>
      </c>
      <c r="J30">
        <v>-285.90798502847792</v>
      </c>
      <c r="K30">
        <v>8.4434724704782489E-3</v>
      </c>
      <c r="L30">
        <v>2.3852622685447876E-2</v>
      </c>
      <c r="M30">
        <v>-9.7849736831428252E-2</v>
      </c>
      <c r="N30" s="1">
        <v>-328917719430.60742</v>
      </c>
    </row>
    <row r="31" spans="1:14" x14ac:dyDescent="0.3">
      <c r="A31" s="8" t="s">
        <v>209</v>
      </c>
      <c r="B31">
        <v>-1.6593429447995228E-2</v>
      </c>
      <c r="C31" s="1">
        <f t="array" ref="C31">Table1[[#This Row],[INDIA OUTPUT GAP(IN Rs.)]]/1000000000</f>
        <v>-249.86274203610546</v>
      </c>
      <c r="D31" s="7">
        <v>7901.6938625067305</v>
      </c>
      <c r="E31">
        <v>-0.72021016407960625</v>
      </c>
      <c r="F31">
        <v>-0.35259553961373136</v>
      </c>
      <c r="G31">
        <f t="array" ref="G31">-K31</f>
        <v>-3.2296095155926123E-2</v>
      </c>
      <c r="H31">
        <f t="array" ref="H31">-L31</f>
        <v>7.3997114145980369E-2</v>
      </c>
      <c r="I31">
        <f t="array" ref="I31">-M31</f>
        <v>-0.11569333197283874</v>
      </c>
      <c r="J31">
        <v>-311.31395801629515</v>
      </c>
      <c r="K31">
        <v>3.2296095155926123E-2</v>
      </c>
      <c r="L31">
        <v>-7.3997114145980369E-2</v>
      </c>
      <c r="M31">
        <v>0.11569333197283874</v>
      </c>
      <c r="N31" s="1">
        <v>-249862742036.10547</v>
      </c>
    </row>
    <row r="32" spans="1:14" x14ac:dyDescent="0.3">
      <c r="A32" s="8" t="s">
        <v>208</v>
      </c>
      <c r="B32">
        <v>8.2994521854113587E-3</v>
      </c>
      <c r="C32" s="1">
        <f t="array" ref="C32">Table1[[#This Row],[INDIA OUTPUT GAP(IN Rs.)]]/1000000000</f>
        <v>-162.10244088995702</v>
      </c>
      <c r="D32" s="7">
        <v>16729.626943886029</v>
      </c>
      <c r="E32">
        <v>1.0105740972689565</v>
      </c>
      <c r="F32">
        <v>0.20104825234973758</v>
      </c>
      <c r="G32">
        <f t="array" ref="G32">-K32</f>
        <v>4.1701018990054253E-2</v>
      </c>
      <c r="H32">
        <f t="array" ref="H32">-L32</f>
        <v>-4.1696217826858374E-2</v>
      </c>
      <c r="I32">
        <f t="array" ref="I32">-M32</f>
        <v>-1.9388444314760306E-3</v>
      </c>
      <c r="J32">
        <v>-285.08702752091085</v>
      </c>
      <c r="K32">
        <v>-4.1701018990054253E-2</v>
      </c>
      <c r="L32">
        <v>4.1696217826858374E-2</v>
      </c>
      <c r="M32">
        <v>1.9388444314760306E-3</v>
      </c>
      <c r="N32" s="1">
        <v>-162102440889.95703</v>
      </c>
    </row>
    <row r="33" spans="1:14" x14ac:dyDescent="0.3">
      <c r="A33" s="8" t="s">
        <v>207</v>
      </c>
      <c r="B33">
        <v>2.4471834965571725E-3</v>
      </c>
      <c r="C33" s="1">
        <f t="array" ref="C33">Table1[[#This Row],[INDIA OUTPUT GAP(IN Rs.)]]/1000000000</f>
        <v>-0.60583538654296876</v>
      </c>
      <c r="D33" s="7">
        <v>6331.9646134298528</v>
      </c>
      <c r="E33">
        <v>0.50794447588783442</v>
      </c>
      <c r="F33">
        <v>-7.9097263208796273E-3</v>
      </c>
      <c r="G33">
        <f t="array" ref="G33">-K33</f>
        <v>4.8011631958791434E-6</v>
      </c>
      <c r="H33">
        <f t="array" ref="H33">-L33</f>
        <v>-4.3635062258334405E-2</v>
      </c>
      <c r="I33">
        <f t="array" ref="I33">-M33</f>
        <v>0.14560812584017735</v>
      </c>
      <c r="J33">
        <v>-144.04679005398066</v>
      </c>
      <c r="K33">
        <v>-4.8011631958791434E-6</v>
      </c>
      <c r="L33">
        <v>4.3635062258334405E-2</v>
      </c>
      <c r="M33">
        <v>-0.14560812584017735</v>
      </c>
      <c r="N33" s="1">
        <v>-605835386.54296875</v>
      </c>
    </row>
    <row r="34" spans="1:14" x14ac:dyDescent="0.3">
      <c r="A34" s="8" t="s">
        <v>206</v>
      </c>
      <c r="B34">
        <v>-3.698647971706423E-3</v>
      </c>
      <c r="C34" s="1">
        <f t="array" ref="C34">Table1[[#This Row],[INDIA OUTPUT GAP(IN Rs.)]]/1000000000</f>
        <v>-184.73949469767189</v>
      </c>
      <c r="D34" s="7">
        <v>-5263.0525415419761</v>
      </c>
      <c r="E34">
        <v>0.34040744761564645</v>
      </c>
      <c r="F34">
        <v>9.0742903484069493E-2</v>
      </c>
      <c r="G34">
        <f t="array" ref="G34">-K34</f>
        <v>-4.3630261095138526E-2</v>
      </c>
      <c r="H34">
        <f t="array" ref="H34">-L34</f>
        <v>0.10197306358184294</v>
      </c>
      <c r="I34">
        <f t="array" ref="I34">-M34</f>
        <v>-0.18860726067303174</v>
      </c>
      <c r="J34">
        <v>-74.784662734962694</v>
      </c>
      <c r="K34">
        <v>4.3630261095138526E-2</v>
      </c>
      <c r="L34">
        <v>-0.10197306358184294</v>
      </c>
      <c r="M34">
        <v>0.18860726067303174</v>
      </c>
      <c r="N34" s="1">
        <v>-184739494697.67188</v>
      </c>
    </row>
    <row r="35" spans="1:14" x14ac:dyDescent="0.3">
      <c r="A35" s="8" t="s">
        <v>205</v>
      </c>
      <c r="B35">
        <v>9.9913727327565621E-3</v>
      </c>
      <c r="C35" s="1">
        <f t="array" ref="C35">Table1[[#This Row],[INDIA OUTPUT GAP(IN Rs.)]]/1000000000</f>
        <v>-136.20973691834374</v>
      </c>
      <c r="D35" s="7">
        <v>-924.29141159302344</v>
      </c>
      <c r="E35">
        <v>-0.78167428995630384</v>
      </c>
      <c r="F35">
        <v>-3.8978863331528127E-2</v>
      </c>
      <c r="G35">
        <f t="array" ref="G35">-K35</f>
        <v>5.8342802486704412E-2</v>
      </c>
      <c r="H35">
        <f t="array" ref="H35">-L35</f>
        <v>-8.6634197091188803E-2</v>
      </c>
      <c r="I35">
        <f t="array" ref="I35">-M35</f>
        <v>9.5258010950809865E-2</v>
      </c>
      <c r="J35">
        <v>-93.597033439531515</v>
      </c>
      <c r="K35">
        <v>-5.8342802486704412E-2</v>
      </c>
      <c r="L35">
        <v>8.6634197091188803E-2</v>
      </c>
      <c r="M35">
        <v>-9.5258010950809865E-2</v>
      </c>
      <c r="N35" s="1">
        <v>-136209736918.34375</v>
      </c>
    </row>
    <row r="36" spans="1:14" x14ac:dyDescent="0.3">
      <c r="A36" s="8" t="s">
        <v>204</v>
      </c>
      <c r="B36">
        <v>-1.4257885974391683E-2</v>
      </c>
      <c r="C36" s="1">
        <f t="array" ref="C36">Table1[[#This Row],[INDIA OUTPUT GAP(IN Rs.)]]/1000000000</f>
        <v>-87.267141599878912</v>
      </c>
      <c r="D36" s="7">
        <v>-6772.5104794483996</v>
      </c>
      <c r="E36">
        <v>1.0093818924119891</v>
      </c>
      <c r="F36">
        <v>5.1191620876666066E-2</v>
      </c>
      <c r="G36">
        <f t="array" ref="G36">-K36</f>
        <v>-2.8291394604484387E-2</v>
      </c>
      <c r="H36">
        <f t="array" ref="H36">-L36</f>
        <v>8.6238138596210663E-3</v>
      </c>
      <c r="I36">
        <f t="array" ref="I36">-M36</f>
        <v>7.3727103581284065E-3</v>
      </c>
      <c r="J36">
        <v>-79.604549629151734</v>
      </c>
      <c r="K36">
        <v>2.8291394604484387E-2</v>
      </c>
      <c r="L36">
        <v>-8.6238138596210663E-3</v>
      </c>
      <c r="M36">
        <v>-7.3727103581284065E-3</v>
      </c>
      <c r="N36" s="1">
        <v>-87267141599.878906</v>
      </c>
    </row>
    <row r="37" spans="1:14" x14ac:dyDescent="0.3">
      <c r="A37" s="8" t="s">
        <v>203</v>
      </c>
      <c r="B37">
        <v>-5.0035125440169581E-3</v>
      </c>
      <c r="C37" s="1">
        <f t="array" ref="C37">Table1[[#This Row],[INDIA OUTPUT GAP(IN Rs.)]]/1000000000</f>
        <v>-97.621806194509759</v>
      </c>
      <c r="D37" s="7">
        <v>-2044.0765457009638</v>
      </c>
      <c r="E37">
        <v>0.50704737042605008</v>
      </c>
      <c r="F37">
        <v>-3.8203029228252985E-2</v>
      </c>
      <c r="G37">
        <f t="array" ref="G37">-K37</f>
        <v>-1.9667580744863321E-2</v>
      </c>
      <c r="H37">
        <f t="array" ref="H37">-L37</f>
        <v>1.5996524217749473E-2</v>
      </c>
      <c r="I37">
        <f t="array" ref="I37">-M37</f>
        <v>-5.131760310394376E-3</v>
      </c>
      <c r="J37">
        <v>-36.828360619385421</v>
      </c>
      <c r="K37">
        <v>1.9667580744863321E-2</v>
      </c>
      <c r="L37">
        <v>-1.5996524217749473E-2</v>
      </c>
      <c r="M37">
        <v>5.131760310394376E-3</v>
      </c>
      <c r="N37" s="1">
        <v>-97621806194.509766</v>
      </c>
    </row>
    <row r="38" spans="1:14" x14ac:dyDescent="0.3">
      <c r="A38" s="8" t="s">
        <v>202</v>
      </c>
      <c r="B38">
        <v>1.2088340544380164E-2</v>
      </c>
      <c r="C38" s="1">
        <f t="array" ref="C38">Table1[[#This Row],[INDIA OUTPUT GAP(IN Rs.)]]/1000000000</f>
        <v>-135.00005306067578</v>
      </c>
      <c r="D38" s="7">
        <v>-2938.6295918939177</v>
      </c>
      <c r="E38">
        <v>0.33960739678572982</v>
      </c>
      <c r="F38">
        <v>-6.7997349458620571E-2</v>
      </c>
      <c r="G38">
        <f t="array" ref="G38">-K38</f>
        <v>-3.671056527113848E-3</v>
      </c>
      <c r="H38">
        <f t="array" ref="H38">-L38</f>
        <v>1.0864763907355097E-2</v>
      </c>
      <c r="I38">
        <f t="array" ref="I38">-M38</f>
        <v>1.9647922368215772E-2</v>
      </c>
      <c r="J38">
        <v>20.304137117720529</v>
      </c>
      <c r="K38">
        <v>3.671056527113848E-3</v>
      </c>
      <c r="L38">
        <v>-1.0864763907355097E-2</v>
      </c>
      <c r="M38">
        <v>-1.9647922368215772E-2</v>
      </c>
      <c r="N38" s="1">
        <v>-135000053060.67578</v>
      </c>
    </row>
    <row r="39" spans="1:14" x14ac:dyDescent="0.3">
      <c r="A39" s="8" t="s">
        <v>201</v>
      </c>
      <c r="B39">
        <v>8.2464387189885163E-5</v>
      </c>
      <c r="C39" s="1">
        <f t="array" ref="C39">Table1[[#This Row],[INDIA OUTPUT GAP(IN Rs.)]]/1000000000</f>
        <v>8.8013259718554693</v>
      </c>
      <c r="D39" s="7">
        <v>-4319.7380517294005</v>
      </c>
      <c r="E39">
        <v>-0.75595666715355803</v>
      </c>
      <c r="F39">
        <v>3.6400642374406919E-2</v>
      </c>
      <c r="G39">
        <f t="array" ref="G39">-K39</f>
        <v>7.1937073802412488E-3</v>
      </c>
      <c r="H39">
        <f t="array" ref="H39">-L39</f>
        <v>3.0512686275570869E-2</v>
      </c>
      <c r="I39">
        <f t="array" ref="I39">-M39</f>
        <v>-0.1054863019415101</v>
      </c>
      <c r="J39">
        <v>95.589564835512647</v>
      </c>
      <c r="K39">
        <v>-7.1937073802412488E-3</v>
      </c>
      <c r="L39">
        <v>-3.0512686275570869E-2</v>
      </c>
      <c r="M39">
        <v>0.1054863019415101</v>
      </c>
      <c r="N39" s="1">
        <v>8801325971.8554688</v>
      </c>
    </row>
    <row r="40" spans="1:14" x14ac:dyDescent="0.3">
      <c r="A40" s="8" t="s">
        <v>200</v>
      </c>
      <c r="B40">
        <v>-7.4750356086275855E-3</v>
      </c>
      <c r="C40" s="1">
        <f t="array" ref="C40">Table1[[#This Row],[INDIA OUTPUT GAP(IN Rs.)]]/1000000000</f>
        <v>-80.10286574101562</v>
      </c>
      <c r="D40" s="7">
        <v>-3733.2747154146145</v>
      </c>
      <c r="E40">
        <v>1.0092880452047894</v>
      </c>
      <c r="F40">
        <v>0.10832444525604351</v>
      </c>
      <c r="G40">
        <f t="array" ref="G40">-K40</f>
        <v>3.7706393655812118E-2</v>
      </c>
      <c r="H40">
        <f t="array" ref="H40">-L40</f>
        <v>-7.4973615665939228E-2</v>
      </c>
      <c r="I40">
        <f t="array" ref="I40">-M40</f>
        <v>0.16699117547783204</v>
      </c>
      <c r="J40">
        <v>78.339853701634638</v>
      </c>
      <c r="K40">
        <v>-3.7706393655812118E-2</v>
      </c>
      <c r="L40">
        <v>7.4973615665939228E-2</v>
      </c>
      <c r="M40">
        <v>-0.16699117547783204</v>
      </c>
      <c r="N40" s="1">
        <v>-80102865741.015625</v>
      </c>
    </row>
    <row r="41" spans="1:14" x14ac:dyDescent="0.3">
      <c r="A41" s="8" t="s">
        <v>199</v>
      </c>
      <c r="B41">
        <v>-5.1278550613207711E-3</v>
      </c>
      <c r="C41" s="1">
        <f t="array" ref="C41">Table1[[#This Row],[INDIA OUTPUT GAP(IN Rs.)]]/1000000000</f>
        <v>-17.618945055525391</v>
      </c>
      <c r="D41" s="7">
        <v>4817.6874631255687</v>
      </c>
      <c r="E41">
        <v>0.50697676752937548</v>
      </c>
      <c r="F41">
        <v>-0.22279837112189199</v>
      </c>
      <c r="G41">
        <f t="array" ref="G41">-K41</f>
        <v>-3.726722201012711E-2</v>
      </c>
      <c r="H41">
        <f t="array" ref="H41">-L41</f>
        <v>9.2017559811892802E-2</v>
      </c>
      <c r="I41">
        <f t="array" ref="I41">-M41</f>
        <v>-0.16547492529924196</v>
      </c>
      <c r="J41">
        <v>111.72719140571644</v>
      </c>
      <c r="K41">
        <v>3.726722201012711E-2</v>
      </c>
      <c r="L41">
        <v>-9.2017559811892802E-2</v>
      </c>
      <c r="M41">
        <v>0.16547492529924196</v>
      </c>
      <c r="N41" s="1">
        <v>-17618945055.525391</v>
      </c>
    </row>
    <row r="42" spans="1:14" x14ac:dyDescent="0.3">
      <c r="A42" s="8" t="s">
        <v>198</v>
      </c>
      <c r="B42">
        <v>2.76932530809153E-2</v>
      </c>
      <c r="C42" s="1">
        <f t="array" ref="C42">Table1[[#This Row],[INDIA OUTPUT GAP(IN Rs.)]]/1000000000</f>
        <v>44.804046958083987</v>
      </c>
      <c r="D42" s="7">
        <v>-3023.8711733365926</v>
      </c>
      <c r="E42">
        <v>0.33954444533531336</v>
      </c>
      <c r="F42">
        <v>0.10322612271784747</v>
      </c>
      <c r="G42">
        <f t="array" ref="G42">-K42</f>
        <v>5.4750337801765685E-2</v>
      </c>
      <c r="H42">
        <f t="array" ref="H42">-L42</f>
        <v>-7.3457365487349158E-2</v>
      </c>
      <c r="I42">
        <f t="array" ref="I42">-M42</f>
        <v>4.4911786348969737E-2</v>
      </c>
      <c r="J42">
        <v>113.9248032288142</v>
      </c>
      <c r="K42">
        <v>-5.4750337801765685E-2</v>
      </c>
      <c r="L42">
        <v>7.3457365487349158E-2</v>
      </c>
      <c r="M42">
        <v>-4.4911786348969737E-2</v>
      </c>
      <c r="N42" s="1">
        <v>44804046958.083984</v>
      </c>
    </row>
    <row r="43" spans="1:14" x14ac:dyDescent="0.3">
      <c r="A43" s="8" t="s">
        <v>197</v>
      </c>
      <c r="B43">
        <v>-5.6647447222468034E-3</v>
      </c>
      <c r="C43" s="1">
        <f t="array" ref="C43">Table1[[#This Row],[INDIA OUTPUT GAP(IN Rs.)]]/1000000000</f>
        <v>-42.326659614478515</v>
      </c>
      <c r="D43" s="7">
        <v>-3495.3113366932903</v>
      </c>
      <c r="E43">
        <v>-0.72259237458383896</v>
      </c>
      <c r="F43">
        <v>5.3693539432666387E-2</v>
      </c>
      <c r="G43">
        <f t="array" ref="G43">-K43</f>
        <v>-1.870702768558347E-2</v>
      </c>
      <c r="H43">
        <f t="array" ref="H43">-L43</f>
        <v>-2.8545579138379417E-2</v>
      </c>
      <c r="I43">
        <f t="array" ref="I43">-M43</f>
        <v>8.7701693940152564E-2</v>
      </c>
      <c r="J43">
        <v>249.0560849573576</v>
      </c>
      <c r="K43">
        <v>1.870702768558347E-2</v>
      </c>
      <c r="L43">
        <v>2.8545579138379417E-2</v>
      </c>
      <c r="M43">
        <v>-8.7701693940152564E-2</v>
      </c>
      <c r="N43" s="1">
        <v>-42326659614.478516</v>
      </c>
    </row>
    <row r="44" spans="1:14" x14ac:dyDescent="0.3">
      <c r="A44" s="8" t="s">
        <v>196</v>
      </c>
      <c r="B44">
        <v>-1.5316358974876041E-2</v>
      </c>
      <c r="C44" s="1">
        <f t="array" ref="C44">Table1[[#This Row],[INDIA OUTPUT GAP(IN Rs.)]]/1000000000</f>
        <v>140.60595440634961</v>
      </c>
      <c r="D44" s="7">
        <v>-6722.425819353386</v>
      </c>
      <c r="E44">
        <v>1.0104507774722977</v>
      </c>
      <c r="F44">
        <v>-0.10864541068361347</v>
      </c>
      <c r="G44">
        <f t="array" ref="G44">-K44</f>
        <v>-4.7252606823962887E-2</v>
      </c>
      <c r="H44">
        <f t="array" ref="H44">-L44</f>
        <v>5.9156114801773151E-2</v>
      </c>
      <c r="I44">
        <f t="array" ref="I44">-M44</f>
        <v>-0.11501570022926874</v>
      </c>
      <c r="J44">
        <v>214.82222937576262</v>
      </c>
      <c r="K44">
        <v>4.7252606823962887E-2</v>
      </c>
      <c r="L44">
        <v>-5.9156114801773151E-2</v>
      </c>
      <c r="M44">
        <v>0.11501570022926874</v>
      </c>
      <c r="N44" s="1">
        <v>140605954406.34961</v>
      </c>
    </row>
    <row r="45" spans="1:14" x14ac:dyDescent="0.3">
      <c r="A45" s="8" t="s">
        <v>195</v>
      </c>
      <c r="B45">
        <v>-8.0398676139227451E-3</v>
      </c>
      <c r="C45" s="1">
        <f t="array" ref="C45">Table1[[#This Row],[INDIA OUTPUT GAP(IN Rs.)]]/1000000000</f>
        <v>96.465894452287102</v>
      </c>
      <c r="D45" s="7">
        <v>-3066.5748441403048</v>
      </c>
      <c r="E45">
        <v>0.50785166447998353</v>
      </c>
      <c r="F45">
        <v>-0.15768014783747641</v>
      </c>
      <c r="G45">
        <f t="array" ref="G45">-K45</f>
        <v>1.1903507977810264E-2</v>
      </c>
      <c r="H45">
        <f t="array" ref="H45">-L45</f>
        <v>-5.5859585427495591E-2</v>
      </c>
      <c r="I45">
        <f t="array" ref="I45">-M45</f>
        <v>0.15030104592035823</v>
      </c>
      <c r="J45">
        <v>168.5637692153341</v>
      </c>
      <c r="K45">
        <v>-1.1903507977810264E-2</v>
      </c>
      <c r="L45">
        <v>5.5859585427495591E-2</v>
      </c>
      <c r="M45">
        <v>-0.15030104592035823</v>
      </c>
      <c r="N45" s="1">
        <v>96465894452.287109</v>
      </c>
    </row>
    <row r="46" spans="1:14" x14ac:dyDescent="0.3">
      <c r="A46" s="8" t="s">
        <v>194</v>
      </c>
      <c r="B46">
        <v>1.7582809204282932E-2</v>
      </c>
      <c r="C46" s="1">
        <f t="array" ref="C46">Table1[[#This Row],[INDIA OUTPUT GAP(IN Rs.)]]/1000000000</f>
        <v>218.88655718945117</v>
      </c>
      <c r="D46" s="7">
        <v>-5886.988117740384</v>
      </c>
      <c r="E46">
        <v>0.34032466276540374</v>
      </c>
      <c r="F46">
        <v>0.12569266751053437</v>
      </c>
      <c r="G46">
        <f t="array" ref="G46">-K46</f>
        <v>-4.3956077449685327E-2</v>
      </c>
      <c r="H46">
        <f t="array" ref="H46">-L46</f>
        <v>9.4441460492862644E-2</v>
      </c>
      <c r="I46">
        <f t="array" ref="I46">-M46</f>
        <v>-0.13885283682059846</v>
      </c>
      <c r="J46">
        <v>244.70097331402576</v>
      </c>
      <c r="K46">
        <v>4.3956077449685327E-2</v>
      </c>
      <c r="L46">
        <v>-9.4441460492862644E-2</v>
      </c>
      <c r="M46">
        <v>0.13885283682059846</v>
      </c>
      <c r="N46" s="1">
        <v>218886557189.45117</v>
      </c>
    </row>
    <row r="47" spans="1:14" x14ac:dyDescent="0.3">
      <c r="A47" s="8" t="s">
        <v>193</v>
      </c>
      <c r="B47">
        <v>-8.081829868464176E-3</v>
      </c>
      <c r="C47" s="1">
        <f t="array" ref="C47">Table1[[#This Row],[INDIA OUTPUT GAP(IN Rs.)]]/1000000000</f>
        <v>307.57310502402146</v>
      </c>
      <c r="D47" s="7">
        <v>-1648.8547375623657</v>
      </c>
      <c r="E47">
        <v>-0.66590915411172502</v>
      </c>
      <c r="F47">
        <v>0.14446077062025933</v>
      </c>
      <c r="G47">
        <f t="array" ref="G47">-K47</f>
        <v>5.0485383043177318E-2</v>
      </c>
      <c r="H47">
        <f t="array" ref="H47">-L47</f>
        <v>-4.4411376327735806E-2</v>
      </c>
      <c r="I47">
        <f t="array" ref="I47">-M47</f>
        <v>6.3917039267803705E-2</v>
      </c>
      <c r="J47">
        <v>235.43375815402578</v>
      </c>
      <c r="K47">
        <v>-5.0485383043177318E-2</v>
      </c>
      <c r="L47">
        <v>4.4411376327735806E-2</v>
      </c>
      <c r="M47">
        <v>-6.3917039267803705E-2</v>
      </c>
      <c r="N47" s="1">
        <v>307573105024.02148</v>
      </c>
    </row>
    <row r="48" spans="1:14" x14ac:dyDescent="0.3">
      <c r="A48" s="8" t="s">
        <v>192</v>
      </c>
      <c r="B48">
        <v>-4.6668985225592693E-3</v>
      </c>
      <c r="C48" s="1">
        <f t="array" ref="C48">Table1[[#This Row],[INDIA OUTPUT GAP(IN Rs.)]]/1000000000</f>
        <v>286.97992089643947</v>
      </c>
      <c r="D48" s="7">
        <v>3340.8695665585929</v>
      </c>
      <c r="E48">
        <v>1.0141864995889516</v>
      </c>
      <c r="F48">
        <v>3.8963288183358633E-2</v>
      </c>
      <c r="G48">
        <f t="array" ref="G48">-K48</f>
        <v>6.0740067154415114E-3</v>
      </c>
      <c r="H48">
        <f t="array" ref="H48">-L48</f>
        <v>1.9505662940067902E-2</v>
      </c>
      <c r="I48">
        <f t="array" ref="I48">-M48</f>
        <v>-9.5075832924631509E-3</v>
      </c>
      <c r="J48">
        <v>283.75810210920827</v>
      </c>
      <c r="K48">
        <v>-6.0740067154415114E-3</v>
      </c>
      <c r="L48">
        <v>-1.9505662940067902E-2</v>
      </c>
      <c r="M48">
        <v>9.5075832924631509E-3</v>
      </c>
      <c r="N48" s="1">
        <v>286979920896.43945</v>
      </c>
    </row>
    <row r="49" spans="1:14" x14ac:dyDescent="0.3">
      <c r="A49" s="8" t="s">
        <v>191</v>
      </c>
      <c r="B49">
        <v>1.6314190304464321E-2</v>
      </c>
      <c r="C49" s="1">
        <f t="array" ref="C49">Table1[[#This Row],[INDIA OUTPUT GAP(IN Rs.)]]/1000000000</f>
        <v>528.78999947560544</v>
      </c>
      <c r="D49" s="7">
        <v>6599.5555989983077</v>
      </c>
      <c r="E49">
        <v>0.51066485459931821</v>
      </c>
      <c r="F49">
        <v>3.4870107224662023E-2</v>
      </c>
      <c r="G49">
        <f t="array" ref="G49">-K49</f>
        <v>2.5579669655509413E-2</v>
      </c>
      <c r="H49">
        <f t="array" ref="H49">-L49</f>
        <v>9.9980796476047511E-3</v>
      </c>
      <c r="I49">
        <f t="array" ref="I49">-M49</f>
        <v>-7.6756414382974328E-2</v>
      </c>
      <c r="J49">
        <v>332.26783745459397</v>
      </c>
      <c r="K49">
        <v>-2.5579669655509413E-2</v>
      </c>
      <c r="L49">
        <v>-9.9980796476047511E-3</v>
      </c>
      <c r="M49">
        <v>7.6756414382974328E-2</v>
      </c>
      <c r="N49" s="1">
        <v>528789999475.60547</v>
      </c>
    </row>
    <row r="50" spans="1:14" x14ac:dyDescent="0.3">
      <c r="A50" s="8" t="s">
        <v>190</v>
      </c>
      <c r="B50">
        <v>2.4903240476187079E-2</v>
      </c>
      <c r="C50" s="1">
        <f t="array" ref="C50">Table1[[#This Row],[INDIA OUTPUT GAP(IN Rs.)]]/1000000000</f>
        <v>317.40925296254687</v>
      </c>
      <c r="D50" s="7">
        <v>-1605.6228793464979</v>
      </c>
      <c r="E50">
        <v>0.34283540771625809</v>
      </c>
      <c r="F50">
        <v>-0.10979575864969102</v>
      </c>
      <c r="G50">
        <f t="array" ref="G50">-K50</f>
        <v>3.5577749303114165E-2</v>
      </c>
      <c r="H50">
        <f t="array" ref="H50">-L50</f>
        <v>-6.6758334735369573E-2</v>
      </c>
      <c r="I50">
        <f t="array" ref="I50">-M50</f>
        <v>9.3763635735497688E-2</v>
      </c>
      <c r="J50">
        <v>395.21244765138545</v>
      </c>
      <c r="K50">
        <v>-3.5577749303114165E-2</v>
      </c>
      <c r="L50">
        <v>6.6758334735369573E-2</v>
      </c>
      <c r="M50">
        <v>-9.3763635735497688E-2</v>
      </c>
      <c r="N50" s="1">
        <v>317409252962.54688</v>
      </c>
    </row>
    <row r="51" spans="1:14" x14ac:dyDescent="0.3">
      <c r="A51" s="8" t="s">
        <v>189</v>
      </c>
      <c r="B51">
        <v>-1.7809928121470715E-2</v>
      </c>
      <c r="C51" s="1">
        <f t="array" ref="C51">Table1[[#This Row],[INDIA OUTPUT GAP(IN Rs.)]]/1000000000</f>
        <v>178.73868258214452</v>
      </c>
      <c r="D51" s="7">
        <v>-2484.1368298284815</v>
      </c>
      <c r="E51">
        <v>-0.73147489302194924</v>
      </c>
      <c r="F51">
        <v>0.16021326823555745</v>
      </c>
      <c r="G51">
        <f t="array" ref="G51">-K51</f>
        <v>-3.1180585432255416E-2</v>
      </c>
      <c r="H51">
        <f t="array" ref="H51">-L51</f>
        <v>2.7005301000128112E-2</v>
      </c>
      <c r="I51">
        <f t="array" ref="I51">-M51</f>
        <v>-4.7780858308400821E-2</v>
      </c>
      <c r="J51">
        <v>284.82874876238202</v>
      </c>
      <c r="K51">
        <v>3.1180585432255416E-2</v>
      </c>
      <c r="L51">
        <v>-2.7005301000128112E-2</v>
      </c>
      <c r="M51">
        <v>4.7780858308400821E-2</v>
      </c>
      <c r="N51" s="1">
        <v>178738682582.14453</v>
      </c>
    </row>
    <row r="52" spans="1:14" x14ac:dyDescent="0.3">
      <c r="A52" s="8" t="s">
        <v>188</v>
      </c>
      <c r="B52">
        <v>-4.6152451996275309E-2</v>
      </c>
      <c r="C52" s="1">
        <f t="array" ref="C52">Table1[[#This Row],[INDIA OUTPUT GAP(IN Rs.)]]/1000000000</f>
        <v>8.8731767281523446</v>
      </c>
      <c r="D52" s="7">
        <v>2117.9663004992926</v>
      </c>
      <c r="E52">
        <v>1.015565057825969</v>
      </c>
      <c r="F52">
        <v>-0.28493709957373725</v>
      </c>
      <c r="G52">
        <f t="array" ref="G52">-K52</f>
        <v>-4.175284432127304E-3</v>
      </c>
      <c r="H52">
        <f t="array" ref="H52">-L52</f>
        <v>-2.0775557308272709E-2</v>
      </c>
      <c r="I52">
        <f t="array" ref="I52">-M52</f>
        <v>5.2353937989736171E-2</v>
      </c>
      <c r="J52">
        <v>350.49754907059469</v>
      </c>
      <c r="K52">
        <v>4.175284432127304E-3</v>
      </c>
      <c r="L52">
        <v>2.0775557308272709E-2</v>
      </c>
      <c r="M52">
        <v>-5.2353937989736171E-2</v>
      </c>
      <c r="N52" s="1">
        <v>8873176728.1523438</v>
      </c>
    </row>
    <row r="53" spans="1:14" x14ac:dyDescent="0.3">
      <c r="A53" s="8" t="s">
        <v>187</v>
      </c>
      <c r="B53">
        <v>-8.0868720964601196E-3</v>
      </c>
      <c r="C53" s="1">
        <f t="array" ref="C53">Table1[[#This Row],[INDIA OUTPUT GAP(IN Rs.)]]/1000000000</f>
        <v>-293.42647524597459</v>
      </c>
      <c r="D53" s="7">
        <v>-2117.6483498975904</v>
      </c>
      <c r="E53">
        <v>0.51170384338253427</v>
      </c>
      <c r="F53">
        <v>-0.65429886093571943</v>
      </c>
      <c r="G53">
        <f t="array" ref="G53">-K53</f>
        <v>-2.4950841740400014E-2</v>
      </c>
      <c r="H53">
        <f t="array" ref="H53">-L53</f>
        <v>3.1578380681463465E-2</v>
      </c>
      <c r="I53">
        <f t="array" ref="I53">-M53</f>
        <v>-2.7772531710086628E-2</v>
      </c>
      <c r="J53">
        <v>229.3936388910588</v>
      </c>
      <c r="K53">
        <v>2.4950841740400014E-2</v>
      </c>
      <c r="L53">
        <v>-3.1578380681463465E-2</v>
      </c>
      <c r="M53">
        <v>2.7772531710086628E-2</v>
      </c>
      <c r="N53" s="1">
        <v>-293426475245.97461</v>
      </c>
    </row>
    <row r="54" spans="1:14" x14ac:dyDescent="0.3">
      <c r="A54" s="8" t="s">
        <v>186</v>
      </c>
      <c r="B54">
        <v>4.1389085380047368E-2</v>
      </c>
      <c r="C54" s="1">
        <f t="array" ref="C54">Table1[[#This Row],[INDIA OUTPUT GAP(IN Rs.)]]/1000000000</f>
        <v>-942.73366562773629</v>
      </c>
      <c r="D54" s="7">
        <v>-3207.3193714913596</v>
      </c>
      <c r="E54">
        <v>0.34376345973413036</v>
      </c>
      <c r="F54">
        <v>0.39720870332129854</v>
      </c>
      <c r="G54">
        <f t="array" ref="G54">-K54</f>
        <v>6.6275389410634499E-3</v>
      </c>
      <c r="H54">
        <f t="array" ref="H54">-L54</f>
        <v>3.8058489713768372E-3</v>
      </c>
      <c r="I54">
        <f t="array" ref="I54">-M54</f>
        <v>-5.0199717457069637E-2</v>
      </c>
      <c r="J54">
        <v>-170.43225242934568</v>
      </c>
      <c r="K54">
        <v>-6.6275389410634499E-3</v>
      </c>
      <c r="L54">
        <v>-3.8058489713768372E-3</v>
      </c>
      <c r="M54">
        <v>5.0199717457069637E-2</v>
      </c>
      <c r="N54" s="1">
        <v>-942733665627.73633</v>
      </c>
    </row>
    <row r="55" spans="1:14" x14ac:dyDescent="0.3">
      <c r="A55" t="s">
        <v>185</v>
      </c>
      <c r="B55">
        <v>1.0925486160957863E-2</v>
      </c>
      <c r="C55" s="1">
        <f t="array" ref="C55">Table1[[#This Row],[INDIA OUTPUT GAP(IN Rs.)]]/1000000000</f>
        <v>-284.51626400831248</v>
      </c>
      <c r="D55" s="7">
        <v>5035.9381754644382</v>
      </c>
      <c r="E55">
        <v>-0.68225107077172531</v>
      </c>
      <c r="F55">
        <v>0.63296749760716464</v>
      </c>
      <c r="G55">
        <f t="array" ref="G55">-K55</f>
        <v>1.0433387912440287E-2</v>
      </c>
      <c r="H55">
        <f t="array" ref="H55">-L55</f>
        <v>-4.6393868485692803E-2</v>
      </c>
      <c r="I55">
        <f t="array" ref="I55">-M55</f>
        <v>6.4452532165911708E-2</v>
      </c>
      <c r="J55">
        <v>-388.60176656805743</v>
      </c>
      <c r="K55">
        <v>-1.0433387912440287E-2</v>
      </c>
      <c r="L55">
        <v>4.6393868485692803E-2</v>
      </c>
      <c r="M55">
        <v>-6.4452532165911708E-2</v>
      </c>
      <c r="N55" s="1">
        <v>-284516264008.3125</v>
      </c>
    </row>
    <row r="56" spans="1:14" x14ac:dyDescent="0.3">
      <c r="A56" t="s">
        <v>184</v>
      </c>
      <c r="B56">
        <v>-5.0375871459327135E-3</v>
      </c>
      <c r="C56" s="1">
        <f t="array" ref="C56">Table1[[#This Row],[INDIA OUTPUT GAP(IN Rs.)]]/1000000000</f>
        <v>-160.86705155385548</v>
      </c>
      <c r="D56" s="7">
        <v>1895.7138053234376</v>
      </c>
      <c r="E56">
        <v>1.0202498215107854</v>
      </c>
      <c r="F56">
        <v>-0.19064578787439923</v>
      </c>
      <c r="G56">
        <f t="array" ref="G56">-K56</f>
        <v>-3.5960480573252518E-2</v>
      </c>
      <c r="H56">
        <f t="array" ref="H56">-L56</f>
        <v>1.8058663680218905E-2</v>
      </c>
      <c r="I56">
        <f t="array" ref="I56">-M56</f>
        <v>1.8002360575817347E-3</v>
      </c>
      <c r="J56">
        <v>-450.32202504475572</v>
      </c>
      <c r="K56">
        <v>3.5960480573252518E-2</v>
      </c>
      <c r="L56">
        <v>-1.8058663680218905E-2</v>
      </c>
      <c r="M56">
        <v>-1.8002360575817347E-3</v>
      </c>
      <c r="N56" s="1">
        <v>-160867051553.85547</v>
      </c>
    </row>
    <row r="57" spans="1:14" x14ac:dyDescent="0.3">
      <c r="A57" t="s">
        <v>183</v>
      </c>
      <c r="B57">
        <v>1.4938086445369023E-3</v>
      </c>
      <c r="C57" s="1">
        <f t="array" ref="C57">Table1[[#This Row],[INDIA OUTPUT GAP(IN Rs.)]]/1000000000</f>
        <v>-109.14890058923046</v>
      </c>
      <c r="D57" s="7">
        <v>-2897.4504289203942</v>
      </c>
      <c r="E57">
        <v>0.51523810927224445</v>
      </c>
      <c r="F57">
        <v>-2.6672391468167481E-2</v>
      </c>
      <c r="G57">
        <f t="array" ref="G57">-K57</f>
        <v>-1.7901816893033613E-2</v>
      </c>
      <c r="H57">
        <f t="array" ref="H57">-L57</f>
        <v>1.9858899737800639E-2</v>
      </c>
      <c r="I57">
        <f t="array" ref="I57">-M57</f>
        <v>4.1712611312910826E-2</v>
      </c>
      <c r="J57">
        <v>-428.3892732750046</v>
      </c>
      <c r="K57">
        <v>1.7901816893033613E-2</v>
      </c>
      <c r="L57">
        <v>-1.9858899737800639E-2</v>
      </c>
      <c r="M57">
        <v>-4.1712611312910826E-2</v>
      </c>
      <c r="N57" s="1">
        <v>-109148900589.23047</v>
      </c>
    </row>
    <row r="58" spans="1:14" x14ac:dyDescent="0.3">
      <c r="A58" t="s">
        <v>182</v>
      </c>
      <c r="B58">
        <v>3.0378018097490245E-3</v>
      </c>
      <c r="C58" s="1">
        <f t="array" ref="C58">Table1[[#This Row],[INDIA OUTPUT GAP(IN Rs.)]]/1000000000</f>
        <v>36.387330663429687</v>
      </c>
      <c r="D58" s="7">
        <v>1209.9927045985823</v>
      </c>
      <c r="E58">
        <v>0.34692342134467036</v>
      </c>
      <c r="F58">
        <v>-7.6015945545179195E-2</v>
      </c>
      <c r="G58">
        <f t="array" ref="G58">-K58</f>
        <v>1.957082844767026E-3</v>
      </c>
      <c r="H58">
        <f t="array" ref="H58">-L58</f>
        <v>6.1571511050711465E-2</v>
      </c>
      <c r="I58">
        <f t="array" ref="I58">-M58</f>
        <v>-0.16347607908409115</v>
      </c>
      <c r="J58">
        <v>-290.51630540872065</v>
      </c>
      <c r="K58">
        <v>-1.957082844767026E-3</v>
      </c>
      <c r="L58">
        <v>-6.1571511050711465E-2</v>
      </c>
      <c r="M58">
        <v>0.16347607908409115</v>
      </c>
      <c r="N58" s="1">
        <v>36387330663.429688</v>
      </c>
    </row>
    <row r="59" spans="1:14" x14ac:dyDescent="0.3">
      <c r="A59" t="s">
        <v>181</v>
      </c>
      <c r="B59">
        <v>-1.2707311952273183E-2</v>
      </c>
      <c r="C59" s="1">
        <f t="array" ref="C59">Table1[[#This Row],[INDIA OUTPUT GAP(IN Rs.)]]/1000000000</f>
        <v>152.62855509366406</v>
      </c>
      <c r="D59" s="7">
        <v>1627.4813442640807</v>
      </c>
      <c r="E59">
        <v>-0.68666411501627644</v>
      </c>
      <c r="F59">
        <v>-4.2514101236664714E-2</v>
      </c>
      <c r="G59">
        <f t="array" ref="G59">-K59</f>
        <v>6.3528593895478491E-2</v>
      </c>
      <c r="H59">
        <f t="array" ref="H59">-L59</f>
        <v>-0.10190456803337967</v>
      </c>
      <c r="I59">
        <f t="array" ref="I59">-M59</f>
        <v>0.16366887087601015</v>
      </c>
      <c r="J59">
        <v>-253.08617230002346</v>
      </c>
      <c r="K59">
        <v>-6.3528593895478491E-2</v>
      </c>
      <c r="L59">
        <v>0.10190456803337967</v>
      </c>
      <c r="M59">
        <v>-0.16366887087601015</v>
      </c>
      <c r="N59" s="1">
        <v>152628555093.66406</v>
      </c>
    </row>
    <row r="60" spans="1:14" x14ac:dyDescent="0.3">
      <c r="A60" t="s">
        <v>180</v>
      </c>
      <c r="B60">
        <v>6.7665088384648645E-3</v>
      </c>
      <c r="C60" s="1">
        <f t="array" ref="C60">Table1[[#This Row],[INDIA OUTPUT GAP(IN Rs.)]]/1000000000</f>
        <v>386.83868786392969</v>
      </c>
      <c r="D60" s="7">
        <v>3018.8973830194445</v>
      </c>
      <c r="E60">
        <v>1.0261613530449463</v>
      </c>
      <c r="F60">
        <v>-1.2960315733370942E-2</v>
      </c>
      <c r="G60">
        <f t="array" ref="G60">-K60</f>
        <v>-3.8375974137901184E-2</v>
      </c>
      <c r="H60">
        <f t="array" ref="H60">-L60</f>
        <v>6.1764302842630465E-2</v>
      </c>
      <c r="I60">
        <f t="array" ref="I60">-M60</f>
        <v>-9.1133593576209038E-2</v>
      </c>
      <c r="J60">
        <v>-139.43335211214799</v>
      </c>
      <c r="K60">
        <v>3.8375974137901184E-2</v>
      </c>
      <c r="L60">
        <v>-6.1764302842630465E-2</v>
      </c>
      <c r="M60">
        <v>9.1133593576209038E-2</v>
      </c>
      <c r="N60" s="1">
        <v>386838687863.92969</v>
      </c>
    </row>
    <row r="61" spans="1:14" x14ac:dyDescent="0.3">
      <c r="A61" t="s">
        <v>179</v>
      </c>
      <c r="B61">
        <v>1.1083157779466665E-2</v>
      </c>
      <c r="C61" s="1">
        <f t="array" ref="C61">Table1[[#This Row],[INDIA OUTPUT GAP(IN Rs.)]]/1000000000</f>
        <v>505.48797219176561</v>
      </c>
      <c r="D61" s="7">
        <v>875.97553796784996</v>
      </c>
      <c r="E61">
        <v>0.51970546220347025</v>
      </c>
      <c r="F61">
        <v>0.13241466437851898</v>
      </c>
      <c r="G61">
        <f t="array" ref="G61">-K61</f>
        <v>2.3388328704729282E-2</v>
      </c>
      <c r="H61">
        <f t="array" ref="H61">-L61</f>
        <v>-2.9369290733578579E-2</v>
      </c>
      <c r="I61">
        <f t="array" ref="I61">-M61</f>
        <v>4.5058144539373679E-2</v>
      </c>
      <c r="J61">
        <v>-61.591144150650507</v>
      </c>
      <c r="K61">
        <v>-2.3388328704729282E-2</v>
      </c>
      <c r="L61">
        <v>2.9369290733578579E-2</v>
      </c>
      <c r="M61">
        <v>-4.5058144539373679E-2</v>
      </c>
      <c r="N61" s="1">
        <v>505487972191.76563</v>
      </c>
    </row>
    <row r="62" spans="1:14" x14ac:dyDescent="0.3">
      <c r="A62" t="s">
        <v>178</v>
      </c>
      <c r="B62">
        <v>-5.5787249946160841E-3</v>
      </c>
      <c r="C62" s="1">
        <f t="array" ref="C62">Table1[[#This Row],[INDIA OUTPUT GAP(IN Rs.)]]/1000000000</f>
        <v>529.57456079278518</v>
      </c>
      <c r="D62" s="7">
        <v>-4225.2262846519152</v>
      </c>
      <c r="E62">
        <v>0.35092435576714265</v>
      </c>
      <c r="F62">
        <v>-9.9239502171033361E-3</v>
      </c>
      <c r="G62">
        <f t="array" ref="G62">-K62</f>
        <v>-5.9809620288492956E-3</v>
      </c>
      <c r="H62">
        <f t="array" ref="H62">-L62</f>
        <v>1.5688853805795103E-2</v>
      </c>
      <c r="I62">
        <f t="array" ref="I62">-M62</f>
        <v>3.3623065571215846E-2</v>
      </c>
      <c r="J62">
        <v>-28.819701876011095</v>
      </c>
      <c r="K62">
        <v>5.9809620288492956E-3</v>
      </c>
      <c r="L62">
        <v>-1.5688853805795103E-2</v>
      </c>
      <c r="M62">
        <v>-3.3623065571215846E-2</v>
      </c>
      <c r="N62" s="1">
        <v>529574560792.78516</v>
      </c>
    </row>
    <row r="63" spans="1:14" x14ac:dyDescent="0.3">
      <c r="A63" t="s">
        <v>177</v>
      </c>
      <c r="B63">
        <v>-9.874213160071834E-3</v>
      </c>
      <c r="C63" s="1">
        <f t="array" ref="C63">Table1[[#This Row],[INDIA OUTPUT GAP(IN Rs.)]]/1000000000</f>
        <v>425.56051112387888</v>
      </c>
      <c r="D63" s="7">
        <v>-6081.4976633122988</v>
      </c>
      <c r="E63">
        <v>-0.73615192239057525</v>
      </c>
      <c r="F63">
        <v>-1.2816066110882457E-2</v>
      </c>
      <c r="G63">
        <f t="array" ref="G63">-K63</f>
        <v>9.7078917769458078E-3</v>
      </c>
      <c r="H63">
        <f t="array" ref="H63">-L63</f>
        <v>4.9311919377010946E-2</v>
      </c>
      <c r="I63">
        <f t="array" ref="I63">-M63</f>
        <v>-0.20121006540251102</v>
      </c>
      <c r="J63">
        <v>-129.50668428362405</v>
      </c>
      <c r="K63">
        <v>-9.7078917769458078E-3</v>
      </c>
      <c r="L63">
        <v>-4.9311919377010946E-2</v>
      </c>
      <c r="M63">
        <v>0.20121006540251102</v>
      </c>
      <c r="N63" s="1">
        <v>425560511123.87891</v>
      </c>
    </row>
    <row r="64" spans="1:14" x14ac:dyDescent="0.3">
      <c r="A64" t="s">
        <v>176</v>
      </c>
      <c r="B64">
        <v>-3.0451367774083898E-3</v>
      </c>
      <c r="C64" s="1">
        <f t="array" ref="C64">Table1[[#This Row],[INDIA OUTPUT GAP(IN Rs.)]]/1000000000</f>
        <v>58.620501676953126</v>
      </c>
      <c r="D64" s="7">
        <v>-5712.1974100578373</v>
      </c>
      <c r="E64">
        <v>1.0287130031977623</v>
      </c>
      <c r="F64">
        <v>-0.22110173767312916</v>
      </c>
      <c r="G64">
        <f t="array" ref="G64">-K64</f>
        <v>5.9019811153956755E-2</v>
      </c>
      <c r="H64">
        <f t="array" ref="H64">-L64</f>
        <v>-0.15189814602550006</v>
      </c>
      <c r="I64">
        <f t="array" ref="I64">-M64</f>
        <v>0.31986416857820066</v>
      </c>
      <c r="J64">
        <v>-80.153738055207214</v>
      </c>
      <c r="K64">
        <v>-5.9019811153956755E-2</v>
      </c>
      <c r="L64">
        <v>0.15189814602550006</v>
      </c>
      <c r="M64">
        <v>-0.31986416857820066</v>
      </c>
      <c r="N64" s="1">
        <v>58620501676.953125</v>
      </c>
    </row>
    <row r="65" spans="1:14" x14ac:dyDescent="0.3">
      <c r="A65" t="s">
        <v>175</v>
      </c>
      <c r="B65">
        <v>1.7059560097578662E-3</v>
      </c>
      <c r="C65" s="1">
        <f t="array" ref="C65">Table1[[#This Row],[INDIA OUTPUT GAP(IN Rs.)]]/1000000000</f>
        <v>39.72084393696484</v>
      </c>
      <c r="D65" s="7">
        <v>44.536599106504582</v>
      </c>
      <c r="E65">
        <v>0.52163634840418593</v>
      </c>
      <c r="F65">
        <v>0.18118681157875885</v>
      </c>
      <c r="G65">
        <f t="array" ref="G65">-K65</f>
        <v>-9.2878334871543289E-2</v>
      </c>
      <c r="H65">
        <f t="array" ref="H65">-L65</f>
        <v>0.16796602255270057</v>
      </c>
      <c r="I65">
        <f t="array" ref="I65">-M65</f>
        <v>-0.2901717039572913</v>
      </c>
      <c r="J65">
        <v>-153.72256819480026</v>
      </c>
      <c r="K65">
        <v>9.2878334871543289E-2</v>
      </c>
      <c r="L65">
        <v>-0.16796602255270057</v>
      </c>
      <c r="M65">
        <v>0.2901717039572913</v>
      </c>
      <c r="N65" s="1">
        <v>39720843936.964844</v>
      </c>
    </row>
    <row r="66" spans="1:14" x14ac:dyDescent="0.3">
      <c r="A66" t="s">
        <v>174</v>
      </c>
      <c r="B66">
        <v>1.161924664772211E-2</v>
      </c>
      <c r="C66" s="1">
        <f t="array" ref="C66">Table1[[#This Row],[INDIA OUTPUT GAP(IN Rs.)]]/1000000000</f>
        <v>-33.197338615300779</v>
      </c>
      <c r="D66" s="7">
        <v>-1082.8033884429569</v>
      </c>
      <c r="E66">
        <v>0.35265593852746568</v>
      </c>
      <c r="F66">
        <v>4.2338469969189656E-2</v>
      </c>
      <c r="G66">
        <f t="array" ref="G66">-K66</f>
        <v>7.5087687681157284E-2</v>
      </c>
      <c r="H66">
        <f t="array" ref="H66">-L66</f>
        <v>-0.1222056814045907</v>
      </c>
      <c r="I66">
        <f t="array" ref="I66">-M66</f>
        <v>0.15177711331977478</v>
      </c>
      <c r="J66">
        <v>-36.773783620152244</v>
      </c>
      <c r="K66">
        <v>-7.5087687681157284E-2</v>
      </c>
      <c r="L66">
        <v>0.1222056814045907</v>
      </c>
      <c r="M66">
        <v>-0.15177711331977478</v>
      </c>
      <c r="N66" s="1">
        <v>-33197338615.300781</v>
      </c>
    </row>
    <row r="67" spans="1:14" x14ac:dyDescent="0.3">
      <c r="A67" t="s">
        <v>173</v>
      </c>
      <c r="B67">
        <v>-7.2578886504830048E-3</v>
      </c>
      <c r="C67" s="1">
        <f t="array" ref="C67">Table1[[#This Row],[INDIA OUTPUT GAP(IN Rs.)]]/1000000000</f>
        <v>-157.6888806686953</v>
      </c>
      <c r="D67" s="7">
        <v>-2204.6029607043383</v>
      </c>
      <c r="E67">
        <v>-0.82007924541646593</v>
      </c>
      <c r="F67">
        <v>-0.1856698819102805</v>
      </c>
      <c r="G67">
        <f t="array" ref="G67">-K67</f>
        <v>-4.7117993723433428E-2</v>
      </c>
      <c r="H67">
        <f t="array" ref="H67">-L67</f>
        <v>2.957143191518408E-2</v>
      </c>
      <c r="I67">
        <f t="array" ref="I67">-M67</f>
        <v>-1.1818695846982787E-2</v>
      </c>
      <c r="J67">
        <v>28.960083356094401</v>
      </c>
      <c r="K67">
        <v>4.7117993723433428E-2</v>
      </c>
      <c r="L67">
        <v>-2.957143191518408E-2</v>
      </c>
      <c r="M67">
        <v>1.1818695846982787E-2</v>
      </c>
      <c r="N67" s="1">
        <v>-157688880668.69531</v>
      </c>
    </row>
    <row r="68" spans="1:14" x14ac:dyDescent="0.3">
      <c r="A68" t="s">
        <v>172</v>
      </c>
      <c r="B68">
        <v>-1.1391357557438274E-2</v>
      </c>
      <c r="C68" s="1">
        <f t="array" ref="C68">Table1[[#This Row],[INDIA OUTPUT GAP(IN Rs.)]]/1000000000</f>
        <v>-143.12975499095703</v>
      </c>
      <c r="D68" s="7">
        <v>15710.429046442005</v>
      </c>
      <c r="E68">
        <v>1.0215714189500389</v>
      </c>
      <c r="F68">
        <v>8.2916895170442553E-2</v>
      </c>
      <c r="G68">
        <f t="array" ref="G68">-K68</f>
        <v>-1.7546561808249348E-2</v>
      </c>
      <c r="H68">
        <f t="array" ref="H68">-L68</f>
        <v>1.7752736068201293E-2</v>
      </c>
      <c r="I68">
        <f t="array" ref="I68">-M68</f>
        <v>6.7107510798208488E-3</v>
      </c>
      <c r="J68">
        <v>23.614484036072099</v>
      </c>
      <c r="K68">
        <v>1.7546561808249348E-2</v>
      </c>
      <c r="L68">
        <v>-1.7752736068201293E-2</v>
      </c>
      <c r="M68">
        <v>-6.7107510798208488E-3</v>
      </c>
      <c r="N68" s="1">
        <v>-143129754990.95703</v>
      </c>
    </row>
    <row r="69" spans="1:14" x14ac:dyDescent="0.3">
      <c r="A69" t="s">
        <v>171</v>
      </c>
      <c r="B69">
        <v>-1.2250528379637745E-2</v>
      </c>
      <c r="C69" s="1">
        <f t="array" ref="C69">Table1[[#This Row],[INDIA OUTPUT GAP(IN Rs.)]]/1000000000</f>
        <v>-268.20302167908983</v>
      </c>
      <c r="D69" s="7">
        <v>4587.6016739661754</v>
      </c>
      <c r="E69">
        <v>0.51623610931224073</v>
      </c>
      <c r="F69">
        <v>-3.253726810566706E-2</v>
      </c>
      <c r="G69">
        <f t="array" ref="G69">-K69</f>
        <v>2.0617425995194663E-4</v>
      </c>
      <c r="H69">
        <f t="array" ref="H69">-L69</f>
        <v>2.4463487148022142E-2</v>
      </c>
      <c r="I69">
        <f t="array" ref="I69">-M69</f>
        <v>3.2804430172608208E-2</v>
      </c>
      <c r="J69">
        <v>-38.102230330197926</v>
      </c>
      <c r="K69">
        <v>-2.0617425995194663E-4</v>
      </c>
      <c r="L69">
        <v>-2.4463487148022142E-2</v>
      </c>
      <c r="M69">
        <v>-3.2804430172608208E-2</v>
      </c>
      <c r="N69" s="1">
        <v>-268203021679.08984</v>
      </c>
    </row>
    <row r="70" spans="1:14" x14ac:dyDescent="0.3">
      <c r="A70" t="s">
        <v>170</v>
      </c>
      <c r="B70">
        <v>2.390205216767987E-2</v>
      </c>
      <c r="C70" s="1">
        <f t="array" ref="C70">Table1[[#This Row],[INDIA OUTPUT GAP(IN Rs.)]]/1000000000</f>
        <v>-303.07633216524607</v>
      </c>
      <c r="D70" s="7">
        <v>17198.454944684221</v>
      </c>
      <c r="E70">
        <v>0.3478165778168727</v>
      </c>
      <c r="F70">
        <v>0.11345897141883872</v>
      </c>
      <c r="G70">
        <f t="array" ref="G70">-K70</f>
        <v>2.4669661407974088E-2</v>
      </c>
      <c r="H70">
        <f t="array" ref="H70">-L70</f>
        <v>5.726791732063035E-2</v>
      </c>
      <c r="I70">
        <f t="array" ref="I70">-M70</f>
        <v>-0.23598642356954505</v>
      </c>
      <c r="J70">
        <v>-108.55146754520683</v>
      </c>
      <c r="K70">
        <v>-2.4669661407974088E-2</v>
      </c>
      <c r="L70">
        <v>-5.726791732063035E-2</v>
      </c>
      <c r="M70">
        <v>0.23598642356954505</v>
      </c>
      <c r="N70" s="1">
        <v>-303076332165.24609</v>
      </c>
    </row>
    <row r="71" spans="1:14" x14ac:dyDescent="0.3">
      <c r="A71" t="s">
        <v>169</v>
      </c>
      <c r="B71">
        <v>2.1198582389744761E-2</v>
      </c>
      <c r="C71" s="1">
        <f t="array" ref="C71">Table1[[#This Row],[INDIA OUTPUT GAP(IN Rs.)]]/1000000000</f>
        <v>-386.91230295930859</v>
      </c>
      <c r="D71" s="7">
        <v>9891.3016303660006</v>
      </c>
      <c r="E71">
        <v>-0.74304982624671423</v>
      </c>
      <c r="F71">
        <v>-6.9272005031578446E-2</v>
      </c>
      <c r="G71">
        <f t="array" ref="G71">-K71</f>
        <v>8.1937578728604438E-2</v>
      </c>
      <c r="H71">
        <f t="array" ref="H71">-L71</f>
        <v>-0.17871850624891469</v>
      </c>
      <c r="I71">
        <f t="array" ref="I71">-M71</f>
        <v>0.25687202659226599</v>
      </c>
      <c r="J71">
        <v>-30.268821517482138</v>
      </c>
      <c r="K71">
        <v>-8.1937578728604438E-2</v>
      </c>
      <c r="L71">
        <v>0.17871850624891469</v>
      </c>
      <c r="M71">
        <v>-0.25687202659226599</v>
      </c>
      <c r="N71" s="1">
        <v>-386912302959.30859</v>
      </c>
    </row>
    <row r="72" spans="1:14" x14ac:dyDescent="0.3">
      <c r="A72" t="s">
        <v>168</v>
      </c>
      <c r="B72">
        <v>-1.6278095436687283E-2</v>
      </c>
      <c r="C72" s="1">
        <f t="array" ref="C72">Table1[[#This Row],[INDIA OUTPUT GAP(IN Rs.)]]/1000000000</f>
        <v>-428.29963399496091</v>
      </c>
      <c r="D72" s="7">
        <v>-7717.5345315590766</v>
      </c>
      <c r="E72">
        <v>1.0228988855845507</v>
      </c>
      <c r="F72">
        <v>0.11748193597098623</v>
      </c>
      <c r="G72">
        <f t="array" ref="G72">-K72</f>
        <v>-9.6780927520310256E-2</v>
      </c>
      <c r="H72">
        <f t="array" ref="H72">-L72</f>
        <v>7.815352034335131E-2</v>
      </c>
      <c r="I72">
        <f t="array" ref="I72">-M72</f>
        <v>-7.8847762290816317E-2</v>
      </c>
      <c r="J72">
        <v>-80.614041488352086</v>
      </c>
      <c r="K72">
        <v>9.6780927520310256E-2</v>
      </c>
      <c r="L72">
        <v>-7.815352034335131E-2</v>
      </c>
      <c r="M72">
        <v>7.8847762290816317E-2</v>
      </c>
      <c r="N72" s="1">
        <v>-428299633994.96094</v>
      </c>
    </row>
    <row r="73" spans="1:14" x14ac:dyDescent="0.3">
      <c r="A73" t="s">
        <v>167</v>
      </c>
      <c r="B73">
        <v>-3.7129646083875964E-2</v>
      </c>
      <c r="C73" s="1">
        <f t="array" ref="C73">Table1[[#This Row],[INDIA OUTPUT GAP(IN Rs.)]]/1000000000</f>
        <v>-327.38165678243752</v>
      </c>
      <c r="D73" s="7">
        <v>-6141.3018671805785</v>
      </c>
      <c r="E73">
        <v>0.51723896710128825</v>
      </c>
      <c r="F73">
        <v>-0.19962997513492162</v>
      </c>
      <c r="G73">
        <f t="array" ref="G73">-K73</f>
        <v>-1.8627407176958943E-2</v>
      </c>
      <c r="H73">
        <f t="array" ref="H73">-L73</f>
        <v>-6.9424194746501092E-4</v>
      </c>
      <c r="I73">
        <f t="array" ref="I73">-M73</f>
        <v>5.6052530549148785E-2</v>
      </c>
      <c r="J73">
        <v>-30.519958685676102</v>
      </c>
      <c r="K73">
        <v>1.8627407176958943E-2</v>
      </c>
      <c r="L73">
        <v>6.9424194746501092E-4</v>
      </c>
      <c r="M73">
        <v>-5.6052530549148785E-2</v>
      </c>
      <c r="N73" s="1">
        <v>-327381656782.4375</v>
      </c>
    </row>
    <row r="74" spans="1:14" x14ac:dyDescent="0.3">
      <c r="A74" t="s">
        <v>166</v>
      </c>
      <c r="B74">
        <v>3.0224815316311125E-2</v>
      </c>
      <c r="C74" s="1">
        <f t="array" ref="C74">Table1[[#This Row],[INDIA OUTPUT GAP(IN Rs.)]]/1000000000</f>
        <v>-482.27447817332421</v>
      </c>
      <c r="D74" s="7">
        <v>-3566.5452435058432</v>
      </c>
      <c r="E74">
        <v>0.34871445731428485</v>
      </c>
      <c r="F74">
        <v>9.784018885094739E-2</v>
      </c>
      <c r="G74">
        <f t="array" ref="G74">-K74</f>
        <v>-1.9321649124423954E-2</v>
      </c>
      <c r="H74">
        <f t="array" ref="H74">-L74</f>
        <v>5.5358288601683778E-2</v>
      </c>
      <c r="I74">
        <f t="array" ref="I74">-M74</f>
        <v>-0.10934995018768628</v>
      </c>
      <c r="J74">
        <v>21.755979438599752</v>
      </c>
      <c r="K74">
        <v>1.9321649124423954E-2</v>
      </c>
      <c r="L74">
        <v>-5.5358288601683778E-2</v>
      </c>
      <c r="M74">
        <v>0.10934995018768628</v>
      </c>
      <c r="N74" s="1">
        <v>-482274478173.32422</v>
      </c>
    </row>
    <row r="75" spans="1:14" x14ac:dyDescent="0.3">
      <c r="A75" t="s">
        <v>165</v>
      </c>
      <c r="B75">
        <v>1.5942323384198969E-2</v>
      </c>
      <c r="C75" s="1">
        <f t="array" ref="C75">Table1[[#This Row],[INDIA OUTPUT GAP(IN Rs.)]]/1000000000</f>
        <v>-359.0357158274258</v>
      </c>
      <c r="D75" s="7">
        <v>-2648.651213875215</v>
      </c>
      <c r="E75">
        <v>-0.74516985600585195</v>
      </c>
      <c r="F75">
        <v>3.1217984919541177E-2</v>
      </c>
      <c r="G75">
        <f t="array" ref="G75">-K75</f>
        <v>3.6036639477259824E-2</v>
      </c>
      <c r="H75">
        <f t="array" ref="H75">-L75</f>
        <v>-5.3991661586002514E-2</v>
      </c>
      <c r="I75">
        <f t="array" ref="I75">-M75</f>
        <v>4.5768651995264309E-2</v>
      </c>
      <c r="J75">
        <v>-146.22259959328585</v>
      </c>
      <c r="K75">
        <v>-3.6036639477259824E-2</v>
      </c>
      <c r="L75">
        <v>5.3991661586002514E-2</v>
      </c>
      <c r="M75">
        <v>-4.5768651995264309E-2</v>
      </c>
      <c r="N75" s="1">
        <v>-359035715827.42578</v>
      </c>
    </row>
    <row r="76" spans="1:14" x14ac:dyDescent="0.3">
      <c r="A76" t="s">
        <v>164</v>
      </c>
      <c r="B76">
        <v>-3.3939908351625657E-2</v>
      </c>
      <c r="C76" s="1">
        <f t="array" ref="C76">Table1[[#This Row],[INDIA OUTPUT GAP(IN Rs.)]]/1000000000</f>
        <v>-349.73876760237891</v>
      </c>
      <c r="D76" s="7">
        <v>-2246.2772408518649</v>
      </c>
      <c r="E76">
        <v>1.0241553493492024</v>
      </c>
      <c r="F76">
        <v>-0.10090036040265532</v>
      </c>
      <c r="G76">
        <f t="array" ref="G76">-K76</f>
        <v>-1.795502210874269E-2</v>
      </c>
      <c r="H76">
        <f t="array" ref="H76">-L76</f>
        <v>-8.2230095907382048E-3</v>
      </c>
      <c r="I76">
        <f t="array" ref="I76">-M76</f>
        <v>8.9787320083247052E-2</v>
      </c>
      <c r="J76">
        <v>-22.137665746235143</v>
      </c>
      <c r="K76">
        <v>1.795502210874269E-2</v>
      </c>
      <c r="L76">
        <v>8.2230095907382048E-3</v>
      </c>
      <c r="M76">
        <v>-8.9787320083247052E-2</v>
      </c>
      <c r="N76" s="1">
        <v>-349738767602.37891</v>
      </c>
    </row>
    <row r="77" spans="1:14" x14ac:dyDescent="0.3">
      <c r="A77" t="s">
        <v>163</v>
      </c>
      <c r="B77">
        <v>-5.5632562699453679E-4</v>
      </c>
      <c r="C77" s="1">
        <f t="array" ref="C77">Table1[[#This Row],[INDIA OUTPUT GAP(IN Rs.)]]/1000000000</f>
        <v>-415.28844625293357</v>
      </c>
      <c r="D77" s="7">
        <v>-8293.9853799902794</v>
      </c>
      <c r="E77">
        <v>0.51818857675021057</v>
      </c>
      <c r="F77">
        <v>-0.23470225803313266</v>
      </c>
      <c r="G77">
        <f t="array" ref="G77">-K77</f>
        <v>-2.6178031699480894E-2</v>
      </c>
      <c r="H77">
        <f t="array" ref="H77">-L77</f>
        <v>8.156431049250884E-2</v>
      </c>
      <c r="I77">
        <f t="array" ref="I77">-M77</f>
        <v>-0.14948541791797493</v>
      </c>
      <c r="J77">
        <v>89.423200139579421</v>
      </c>
      <c r="K77">
        <v>2.6178031699480894E-2</v>
      </c>
      <c r="L77">
        <v>-8.156431049250884E-2</v>
      </c>
      <c r="M77">
        <v>0.14948541791797493</v>
      </c>
      <c r="N77" s="1">
        <v>-415288446252.93359</v>
      </c>
    </row>
    <row r="78" spans="1:14" x14ac:dyDescent="0.3">
      <c r="A78" t="s">
        <v>162</v>
      </c>
      <c r="B78">
        <v>1.6839283514377239E-2</v>
      </c>
      <c r="C78" s="1">
        <f t="array" ref="C78">Table1[[#This Row],[INDIA OUTPUT GAP(IN Rs.)]]/1000000000</f>
        <v>-440.83002806149221</v>
      </c>
      <c r="D78" s="7">
        <v>-5456.503763569428</v>
      </c>
      <c r="E78">
        <v>0.34956500857514694</v>
      </c>
      <c r="F78">
        <v>-0.12018938959637515</v>
      </c>
      <c r="G78">
        <f t="array" ref="G78">-K78</f>
        <v>5.5386278793027946E-2</v>
      </c>
      <c r="H78">
        <f t="array" ref="H78">-L78</f>
        <v>-6.7921107425466087E-2</v>
      </c>
      <c r="I78">
        <f t="array" ref="I78">-M78</f>
        <v>7.8704445904321546E-2</v>
      </c>
      <c r="J78">
        <v>71.870253265082283</v>
      </c>
      <c r="K78">
        <v>-5.5386278793027946E-2</v>
      </c>
      <c r="L78">
        <v>6.7921107425466087E-2</v>
      </c>
      <c r="M78">
        <v>-7.8704445904321546E-2</v>
      </c>
      <c r="N78" s="1">
        <v>-440830028061.49219</v>
      </c>
    </row>
    <row r="79" spans="1:14" x14ac:dyDescent="0.3">
      <c r="A79" t="s">
        <v>161</v>
      </c>
      <c r="B79">
        <v>6.7190019625277368E-3</v>
      </c>
      <c r="C79" s="1">
        <f t="array" ref="C79">Table1[[#This Row],[INDIA OUTPUT GAP(IN Rs.)]]/1000000000</f>
        <v>-340.07282475505076</v>
      </c>
      <c r="D79" s="7">
        <v>6896.343216994228</v>
      </c>
      <c r="E79">
        <v>-0.83765865276265883</v>
      </c>
      <c r="F79">
        <v>0.58566825462298822</v>
      </c>
      <c r="G79">
        <f t="array" ref="G79">-K79</f>
        <v>-1.2534828632438145E-2</v>
      </c>
      <c r="H79">
        <f t="array" ref="H79">-L79</f>
        <v>1.0783338478855462E-2</v>
      </c>
      <c r="I79">
        <f t="array" ref="I79">-M79</f>
        <v>1.9379242265143148E-3</v>
      </c>
      <c r="J79">
        <v>127.03085933111288</v>
      </c>
      <c r="K79">
        <v>1.2534828632438145E-2</v>
      </c>
      <c r="L79">
        <v>-1.0783338478855462E-2</v>
      </c>
      <c r="M79">
        <v>-1.9379242265143148E-3</v>
      </c>
      <c r="N79" s="1">
        <v>-340072824755.05078</v>
      </c>
    </row>
    <row r="80" spans="1:14" x14ac:dyDescent="0.3">
      <c r="A80" t="s">
        <v>160</v>
      </c>
      <c r="B80">
        <v>-9.7144931090304403E-3</v>
      </c>
      <c r="C80" s="1">
        <f t="array" ref="C80">Table1[[#This Row],[INDIA OUTPUT GAP(IN Rs.)]]/1000000000</f>
        <v>-311.29224202656252</v>
      </c>
      <c r="D80" s="7">
        <v>2159.5414851364585</v>
      </c>
      <c r="E80">
        <v>1.0162631938248823</v>
      </c>
      <c r="F80">
        <v>-0.3955448729567288</v>
      </c>
      <c r="G80">
        <f t="array" ref="G80">-K80</f>
        <v>-1.7514901535826818E-3</v>
      </c>
      <c r="H80">
        <f t="array" ref="H80">-L80</f>
        <v>1.2721262705369777E-2</v>
      </c>
      <c r="I80">
        <f t="array" ref="I80">-M80</f>
        <v>-2.7695418327963978E-2</v>
      </c>
      <c r="J80">
        <v>130.77946513021743</v>
      </c>
      <c r="K80">
        <v>1.7514901535826818E-3</v>
      </c>
      <c r="L80">
        <v>-1.2721262705369777E-2</v>
      </c>
      <c r="M80">
        <v>2.7695418327963978E-2</v>
      </c>
      <c r="N80" s="1">
        <v>-311292242026.5625</v>
      </c>
    </row>
    <row r="81" spans="1:14" x14ac:dyDescent="0.3">
      <c r="A81" t="s">
        <v>159</v>
      </c>
      <c r="B81">
        <v>-1.4608294832809305E-2</v>
      </c>
      <c r="C81" s="1">
        <f t="array" ref="C81">Table1[[#This Row],[INDIA OUTPUT GAP(IN Rs.)]]/1000000000</f>
        <v>-221.89044356880078</v>
      </c>
      <c r="D81" s="7">
        <v>-2206.4132502175889</v>
      </c>
      <c r="E81">
        <v>0.51223019012906756</v>
      </c>
      <c r="F81">
        <v>0.11895708433188164</v>
      </c>
      <c r="G81">
        <f t="array" ref="G81">-K81</f>
        <v>1.0969772551787094E-2</v>
      </c>
      <c r="H81">
        <f t="array" ref="H81">-L81</f>
        <v>-1.4974155622594201E-2</v>
      </c>
      <c r="I81">
        <f t="array" ref="I81">-M81</f>
        <v>5.8132382040368344E-3</v>
      </c>
      <c r="J81">
        <v>93.900123167870333</v>
      </c>
      <c r="K81">
        <v>-1.0969772551787094E-2</v>
      </c>
      <c r="L81">
        <v>1.4974155622594201E-2</v>
      </c>
      <c r="M81">
        <v>-5.8132382040368344E-3</v>
      </c>
      <c r="N81" s="1">
        <v>-221890443568.80078</v>
      </c>
    </row>
    <row r="82" spans="1:14" x14ac:dyDescent="0.3">
      <c r="A82" t="s">
        <v>158</v>
      </c>
      <c r="B82">
        <v>2.147066751381484E-2</v>
      </c>
      <c r="C82" s="1">
        <f t="array" ref="C82">Table1[[#This Row],[INDIA OUTPUT GAP(IN Rs.)]]/1000000000</f>
        <v>129.17935692273437</v>
      </c>
      <c r="D82" s="7">
        <v>-5282.6949935709745</v>
      </c>
      <c r="E82">
        <v>0.34423376308183928</v>
      </c>
      <c r="F82">
        <v>-0.13325053384505098</v>
      </c>
      <c r="G82">
        <f t="array" ref="G82">-K82</f>
        <v>-4.004383070807107E-3</v>
      </c>
      <c r="H82">
        <f t="array" ref="H82">-L82</f>
        <v>-9.1609174185573669E-3</v>
      </c>
      <c r="I82">
        <f t="array" ref="I82">-M82</f>
        <v>7.7529797602937274E-3</v>
      </c>
      <c r="J82">
        <v>16.634148783825367</v>
      </c>
      <c r="K82">
        <v>4.004383070807107E-3</v>
      </c>
      <c r="L82">
        <v>9.1609174185573669E-3</v>
      </c>
      <c r="M82">
        <v>-7.7529797602937274E-3</v>
      </c>
      <c r="N82" s="1">
        <v>129179356922.73438</v>
      </c>
    </row>
    <row r="83" spans="1:14" x14ac:dyDescent="0.3">
      <c r="A83" t="s">
        <v>157</v>
      </c>
      <c r="B83">
        <v>-1.9231789026407306E-3</v>
      </c>
      <c r="C83" s="1">
        <f t="array" ref="C83">Table1[[#This Row],[INDIA OUTPUT GAP(IN Rs.)]]/1000000000</f>
        <v>177.24805894514452</v>
      </c>
      <c r="D83" s="7">
        <v>-1316.558741145378</v>
      </c>
      <c r="E83">
        <v>-0.81925358256007375</v>
      </c>
      <c r="F83">
        <v>0.54804188637408657</v>
      </c>
      <c r="G83">
        <f t="array" ref="G83">-K83</f>
        <v>-1.3165300489364474E-2</v>
      </c>
      <c r="H83">
        <f t="array" ref="H83">-L83</f>
        <v>-1.4079376582636395E-3</v>
      </c>
      <c r="I83">
        <f t="array" ref="I83">-M83</f>
        <v>2.2288957529674917E-2</v>
      </c>
      <c r="J83">
        <v>14.187169740871468</v>
      </c>
      <c r="K83">
        <v>1.3165300489364474E-2</v>
      </c>
      <c r="L83">
        <v>1.4079376582636395E-3</v>
      </c>
      <c r="M83">
        <v>-2.2288957529674917E-2</v>
      </c>
      <c r="N83" s="1">
        <v>177248058945.14453</v>
      </c>
    </row>
    <row r="84" spans="1:14" x14ac:dyDescent="0.3">
      <c r="A84" t="s">
        <v>156</v>
      </c>
      <c r="B84">
        <v>-1.8481079879114317E-2</v>
      </c>
      <c r="C84" s="1">
        <f t="array" ref="C84">Table1[[#This Row],[INDIA OUTPUT GAP(IN Rs.)]]/1000000000</f>
        <v>393.18731510828906</v>
      </c>
      <c r="D84" s="7">
        <v>-5996.8078047914969</v>
      </c>
      <c r="E84">
        <v>1.0120480139473091</v>
      </c>
      <c r="F84">
        <v>-0.32594654394322453</v>
      </c>
      <c r="G84">
        <f t="array" ref="G84">-K84</f>
        <v>-1.4573238147628113E-2</v>
      </c>
      <c r="H84">
        <f t="array" ref="H84">-L84</f>
        <v>2.0881019871411277E-2</v>
      </c>
      <c r="I84">
        <f t="array" ref="I84">-M84</f>
        <v>-3.814527017562952E-2</v>
      </c>
      <c r="J84">
        <v>-36.489582541202253</v>
      </c>
      <c r="K84">
        <v>1.4573238147628113E-2</v>
      </c>
      <c r="L84">
        <v>-2.0881019871411277E-2</v>
      </c>
      <c r="M84">
        <v>3.814527017562952E-2</v>
      </c>
      <c r="N84" s="1">
        <v>393187315108.28906</v>
      </c>
    </row>
    <row r="85" spans="1:14" x14ac:dyDescent="0.3">
      <c r="A85" t="s">
        <v>155</v>
      </c>
      <c r="B85">
        <v>-2.8036882620885157E-3</v>
      </c>
      <c r="C85" s="1">
        <f t="array" ref="C85">Table1[[#This Row],[INDIA OUTPUT GAP(IN Rs.)]]/1000000000</f>
        <v>347.77385876335546</v>
      </c>
      <c r="D85" s="7">
        <v>5283.3773528531892</v>
      </c>
      <c r="E85">
        <v>0.50905404614339878</v>
      </c>
      <c r="F85">
        <v>0.10361729152652942</v>
      </c>
      <c r="G85">
        <f t="array" ref="G85">-K85</f>
        <v>6.3077817237831638E-3</v>
      </c>
      <c r="H85">
        <f t="array" ref="H85">-L85</f>
        <v>-1.7264250304218246E-2</v>
      </c>
      <c r="I85">
        <f t="array" ref="I85">-M85</f>
        <v>7.2931388048492349E-2</v>
      </c>
      <c r="J85">
        <v>-12.617743623697606</v>
      </c>
      <c r="K85">
        <v>-6.3077817237831638E-3</v>
      </c>
      <c r="L85">
        <v>1.7264250304218246E-2</v>
      </c>
      <c r="M85">
        <v>-7.2931388048492349E-2</v>
      </c>
      <c r="N85" s="1">
        <v>347773858763.35547</v>
      </c>
    </row>
    <row r="86" spans="1:14" x14ac:dyDescent="0.3">
      <c r="A86" t="s">
        <v>154</v>
      </c>
      <c r="B86">
        <v>9.9257435585920137E-3</v>
      </c>
      <c r="C86" s="1">
        <f t="array" ref="C86">Table1[[#This Row],[INDIA OUTPUT GAP(IN Rs.)]]/1000000000</f>
        <v>141.90770840669921</v>
      </c>
      <c r="D86" s="7">
        <v>6729.5442740291837</v>
      </c>
      <c r="E86">
        <v>0.34139740568463384</v>
      </c>
      <c r="F86">
        <v>-3.9141032790817216E-2</v>
      </c>
      <c r="G86">
        <f t="array" ref="G86">-K86</f>
        <v>-1.0956468580435082E-2</v>
      </c>
      <c r="H86">
        <f t="array" ref="H86">-L86</f>
        <v>5.5667137744274106E-2</v>
      </c>
      <c r="I86">
        <f t="array" ref="I86">-M86</f>
        <v>-0.11385481017230872</v>
      </c>
      <c r="J86">
        <v>-17.096143078822934</v>
      </c>
      <c r="K86">
        <v>1.0956468580435082E-2</v>
      </c>
      <c r="L86">
        <v>-5.5667137744274106E-2</v>
      </c>
      <c r="M86">
        <v>0.11385481017230872</v>
      </c>
      <c r="N86" s="1">
        <v>141907708406.69922</v>
      </c>
    </row>
    <row r="87" spans="1:14" x14ac:dyDescent="0.3">
      <c r="A87" t="s">
        <v>153</v>
      </c>
      <c r="B87">
        <v>1.8906341215444558E-2</v>
      </c>
      <c r="C87" s="1">
        <f t="array" ref="C87">Table1[[#This Row],[INDIA OUTPUT GAP(IN Rs.)]]/1000000000</f>
        <v>343.37088309954686</v>
      </c>
      <c r="D87" s="7">
        <v>4195.8283901314753</v>
      </c>
      <c r="E87">
        <v>-0.75244824909722186</v>
      </c>
      <c r="F87">
        <v>-0.12269879916305648</v>
      </c>
      <c r="G87">
        <f t="array" ref="G87">-K87</f>
        <v>4.4710669163839027E-2</v>
      </c>
      <c r="H87">
        <f t="array" ref="H87">-L87</f>
        <v>-5.8187672428034617E-2</v>
      </c>
      <c r="I87">
        <f t="array" ref="I87">-M87</f>
        <v>8.652135063481739E-2</v>
      </c>
      <c r="J87">
        <v>-33.398724389022391</v>
      </c>
      <c r="K87">
        <v>-4.4710669163839027E-2</v>
      </c>
      <c r="L87">
        <v>5.8187672428034617E-2</v>
      </c>
      <c r="M87">
        <v>-8.652135063481739E-2</v>
      </c>
      <c r="N87" s="1">
        <v>343370883099.54688</v>
      </c>
    </row>
    <row r="88" spans="1:14" x14ac:dyDescent="0.3">
      <c r="A88" t="s">
        <v>152</v>
      </c>
      <c r="B88">
        <v>-1.0817218627019273E-2</v>
      </c>
      <c r="C88" s="1">
        <f t="array" ref="C88">Table1[[#This Row],[INDIA OUTPUT GAP(IN Rs.)]]/1000000000</f>
        <v>439.0997333206758</v>
      </c>
      <c r="D88" s="7">
        <v>-9622.0808326162296</v>
      </c>
      <c r="E88">
        <v>1.0121473644167827</v>
      </c>
      <c r="F88">
        <v>6.8967348986082005E-2</v>
      </c>
      <c r="G88">
        <f t="array" ref="G88">-K88</f>
        <v>-1.3477003264195587E-2</v>
      </c>
      <c r="H88">
        <f t="array" ref="H88">-L88</f>
        <v>2.8333678206782769E-2</v>
      </c>
      <c r="I88">
        <f t="array" ref="I88">-M88</f>
        <v>-4.2804291947805863E-2</v>
      </c>
      <c r="J88">
        <v>-34.342745947320509</v>
      </c>
      <c r="K88">
        <v>1.3477003264195587E-2</v>
      </c>
      <c r="L88">
        <v>-2.8333678206782769E-2</v>
      </c>
      <c r="M88">
        <v>4.2804291947805863E-2</v>
      </c>
      <c r="N88" s="1">
        <v>439099733320.67578</v>
      </c>
    </row>
    <row r="89" spans="1:14" x14ac:dyDescent="0.3">
      <c r="A89" t="s">
        <v>151</v>
      </c>
      <c r="B89">
        <v>-1.7637400967191068E-2</v>
      </c>
      <c r="C89" s="1">
        <f t="array" ref="C89">Table1[[#This Row],[INDIA OUTPUT GAP(IN Rs.)]]/1000000000</f>
        <v>631.94124611334371</v>
      </c>
      <c r="D89" s="7">
        <v>-10245.156320734037</v>
      </c>
      <c r="E89">
        <v>0.50912885676880015</v>
      </c>
      <c r="F89">
        <v>0.14097025569524912</v>
      </c>
      <c r="G89">
        <f t="array" ref="G89">-K89</f>
        <v>1.4856674942587182E-2</v>
      </c>
      <c r="H89">
        <f t="array" ref="H89">-L89</f>
        <v>-1.4470613741023094E-2</v>
      </c>
      <c r="I89">
        <f t="array" ref="I89">-M89</f>
        <v>2.3557954183445577E-3</v>
      </c>
      <c r="J89">
        <v>10.833408056012559</v>
      </c>
      <c r="K89">
        <v>-1.4856674942587182E-2</v>
      </c>
      <c r="L89">
        <v>1.4470613741023094E-2</v>
      </c>
      <c r="M89">
        <v>-2.3557954183445577E-3</v>
      </c>
      <c r="N89" s="1">
        <v>631941246113.34375</v>
      </c>
    </row>
    <row r="90" spans="1:14" x14ac:dyDescent="0.3">
      <c r="A90" t="s">
        <v>150</v>
      </c>
      <c r="B90">
        <v>1.1427055372190208E-2</v>
      </c>
      <c r="C90" s="1">
        <f t="array" ref="C90">Table1[[#This Row],[INDIA OUTPUT GAP(IN Rs.)]]/1000000000</f>
        <v>939.57042051626559</v>
      </c>
      <c r="D90" s="7">
        <v>1382.722799778323</v>
      </c>
      <c r="E90">
        <v>0.34146416869293561</v>
      </c>
      <c r="F90">
        <v>-1.2023279011271398E-2</v>
      </c>
      <c r="G90">
        <f t="array" ref="G90">-K90</f>
        <v>3.8606120156408838E-4</v>
      </c>
      <c r="H90">
        <f t="array" ref="H90">-L90</f>
        <v>-1.2114818322678536E-2</v>
      </c>
      <c r="I90">
        <f t="array" ref="I90">-M90</f>
        <v>2.7339441891143797E-2</v>
      </c>
      <c r="J90">
        <v>124.87481764692711</v>
      </c>
      <c r="K90">
        <v>-3.8606120156408838E-4</v>
      </c>
      <c r="L90">
        <v>1.2114818322678536E-2</v>
      </c>
      <c r="M90">
        <v>-2.7339441891143797E-2</v>
      </c>
      <c r="N90" s="1">
        <v>939570420516.26563</v>
      </c>
    </row>
    <row r="91" spans="1:14" x14ac:dyDescent="0.3">
      <c r="A91" t="s">
        <v>149</v>
      </c>
      <c r="B91">
        <v>8.0445797864761061E-3</v>
      </c>
      <c r="C91" s="1">
        <f t="array" ref="C91">Table1[[#This Row],[INDIA OUTPUT GAP(IN Rs.)]]/1000000000</f>
        <v>994.29576142664848</v>
      </c>
      <c r="D91" s="7">
        <v>-13833.629374378415</v>
      </c>
      <c r="E91">
        <v>-0.83390677357946064</v>
      </c>
      <c r="F91">
        <v>-4.8692820008365736E-2</v>
      </c>
      <c r="G91">
        <f t="array" ref="G91">-K91</f>
        <v>-1.1728757121114448E-2</v>
      </c>
      <c r="H91">
        <f t="array" ref="H91">-L91</f>
        <v>1.5224623568465262E-2</v>
      </c>
      <c r="I91">
        <f t="array" ref="I91">-M91</f>
        <v>-4.5694075710823727E-2</v>
      </c>
      <c r="J91">
        <v>180.33179197134086</v>
      </c>
      <c r="K91">
        <v>1.1728757121114448E-2</v>
      </c>
      <c r="L91">
        <v>-1.5224623568465262E-2</v>
      </c>
      <c r="M91">
        <v>4.5694075710823727E-2</v>
      </c>
      <c r="N91" s="1">
        <v>994295761426.64844</v>
      </c>
    </row>
    <row r="92" spans="1:14" x14ac:dyDescent="0.3">
      <c r="A92" t="s">
        <v>148</v>
      </c>
      <c r="B92">
        <v>-1.3940635402173501E-2</v>
      </c>
      <c r="C92" s="1">
        <f t="array" ref="C92">Table1[[#This Row],[INDIA OUTPUT GAP(IN Rs.)]]/1000000000</f>
        <v>1100.845408485086</v>
      </c>
      <c r="D92" s="7">
        <v>-2234.4029482533806</v>
      </c>
      <c r="E92">
        <v>1.008218625029722</v>
      </c>
      <c r="F92">
        <v>-5.364840215731323E-2</v>
      </c>
      <c r="G92">
        <f t="array" ref="G92">-K92</f>
        <v>3.4958664473508146E-3</v>
      </c>
      <c r="H92">
        <f t="array" ref="H92">-L92</f>
        <v>-3.0469452142358466E-2</v>
      </c>
      <c r="I92">
        <f t="array" ref="I92">-M92</f>
        <v>4.6669092022710239E-2</v>
      </c>
      <c r="J92">
        <v>181.84159341412669</v>
      </c>
      <c r="K92">
        <v>-3.4958664473508146E-3</v>
      </c>
      <c r="L92">
        <v>3.0469452142358466E-2</v>
      </c>
      <c r="M92">
        <v>-4.6669092022710239E-2</v>
      </c>
      <c r="N92" s="1">
        <v>1100845408485.0859</v>
      </c>
    </row>
    <row r="93" spans="1:14" x14ac:dyDescent="0.3">
      <c r="A93" t="s">
        <v>147</v>
      </c>
      <c r="B93">
        <v>-6.8907666067245469E-3</v>
      </c>
      <c r="C93" s="1">
        <f t="array" ref="C93">Table1[[#This Row],[INDIA OUTPUT GAP(IN Rs.)]]/1000000000</f>
        <v>1256.2357282773437</v>
      </c>
      <c r="D93" s="7">
        <v>419.02799146327743</v>
      </c>
      <c r="E93">
        <v>0.50617237744312793</v>
      </c>
      <c r="F93">
        <v>-0.19119217462230881</v>
      </c>
      <c r="G93">
        <f t="array" ref="G93">-K93</f>
        <v>-2.6973585695007653E-2</v>
      </c>
      <c r="H93">
        <f t="array" ref="H93">-L93</f>
        <v>1.6199639880351772E-2</v>
      </c>
      <c r="I93">
        <f t="array" ref="I93">-M93</f>
        <v>1.9622601896048683E-2</v>
      </c>
      <c r="J93">
        <v>203.99877699018543</v>
      </c>
      <c r="K93">
        <v>2.6973585695007653E-2</v>
      </c>
      <c r="L93">
        <v>-1.6199639880351772E-2</v>
      </c>
      <c r="M93">
        <v>-1.9622601896048683E-2</v>
      </c>
      <c r="N93" s="1">
        <v>1256235728277.3438</v>
      </c>
    </row>
    <row r="94" spans="1:14" x14ac:dyDescent="0.3">
      <c r="A94" t="s">
        <v>146</v>
      </c>
      <c r="B94">
        <v>1.8697879527440196E-2</v>
      </c>
      <c r="C94" s="1">
        <f t="array" ref="C94">Table1[[#This Row],[INDIA OUTPUT GAP(IN Rs.)]]/1000000000</f>
        <v>1274.8689873736055</v>
      </c>
      <c r="D94" s="7">
        <v>-2206.0041400759255</v>
      </c>
      <c r="E94">
        <v>0.33882736535115709</v>
      </c>
      <c r="F94">
        <v>9.1517618385281899E-2</v>
      </c>
      <c r="G94">
        <f t="array" ref="G94">-K94</f>
        <v>-1.0773945814655883E-2</v>
      </c>
      <c r="H94">
        <f t="array" ref="H94">-L94</f>
        <v>3.5822241776400456E-2</v>
      </c>
      <c r="I94">
        <f t="array" ref="I94">-M94</f>
        <v>-5.1787497436095266E-2</v>
      </c>
      <c r="J94">
        <v>130.44224671853226</v>
      </c>
      <c r="K94">
        <v>1.0773945814655883E-2</v>
      </c>
      <c r="L94">
        <v>-3.5822241776400456E-2</v>
      </c>
      <c r="M94">
        <v>5.1787497436095266E-2</v>
      </c>
      <c r="N94" s="1">
        <v>1274868987373.6055</v>
      </c>
    </row>
    <row r="95" spans="1:14" x14ac:dyDescent="0.3">
      <c r="A95" t="s">
        <v>145</v>
      </c>
      <c r="B95">
        <v>6.0145029606058203E-3</v>
      </c>
      <c r="C95" s="1">
        <f t="array" ref="C95">Table1[[#This Row],[INDIA OUTPUT GAP(IN Rs.)]]/1000000000</f>
        <v>1457.4944772745976</v>
      </c>
      <c r="D95" s="7">
        <v>7647.1911797868561</v>
      </c>
      <c r="E95">
        <v>-0.70840668285826147</v>
      </c>
      <c r="F95">
        <v>0.1612095635117391</v>
      </c>
      <c r="G95">
        <f t="array" ref="G95">-K95</f>
        <v>2.5048295961744571E-2</v>
      </c>
      <c r="H95">
        <f t="array" ref="H95">-L95</f>
        <v>-1.596525565969481E-2</v>
      </c>
      <c r="I95">
        <f t="array" ref="I95">-M95</f>
        <v>7.3423467673318053E-3</v>
      </c>
      <c r="J95">
        <v>139.43440738255958</v>
      </c>
      <c r="K95">
        <v>-2.5048295961744571E-2</v>
      </c>
      <c r="L95">
        <v>1.596525565969481E-2</v>
      </c>
      <c r="M95">
        <v>-7.3423467673318053E-3</v>
      </c>
      <c r="N95" s="1">
        <v>1457494477274.5977</v>
      </c>
    </row>
    <row r="96" spans="1:14" x14ac:dyDescent="0.3">
      <c r="A96" t="s">
        <v>144</v>
      </c>
      <c r="B96">
        <v>4.7492775800968522E-3</v>
      </c>
      <c r="C96" s="1">
        <f t="array" ref="C96">Table1[[#This Row],[INDIA OUTPUT GAP(IN Rs.)]]/1000000000</f>
        <v>1333.304272526711</v>
      </c>
      <c r="D96" s="7">
        <v>11342.133226297028</v>
      </c>
      <c r="E96">
        <v>1.0097048087810943</v>
      </c>
      <c r="F96">
        <v>-0.14534003492818928</v>
      </c>
      <c r="G96">
        <f t="array" ref="G96">-K96</f>
        <v>9.0830403020497625E-3</v>
      </c>
      <c r="H96">
        <f t="array" ref="H96">-L96</f>
        <v>-8.622908892363005E-3</v>
      </c>
      <c r="I96">
        <f t="array" ref="I96">-M96</f>
        <v>2.5802626873460997E-2</v>
      </c>
      <c r="J96">
        <v>208.1881373614633</v>
      </c>
      <c r="K96">
        <v>-9.0830403020497625E-3</v>
      </c>
      <c r="L96">
        <v>8.622908892363005E-3</v>
      </c>
      <c r="M96">
        <v>-2.5802626873460997E-2</v>
      </c>
      <c r="N96" s="1">
        <v>1333304272526.7109</v>
      </c>
    </row>
    <row r="97" spans="1:14" x14ac:dyDescent="0.3">
      <c r="A97" t="s">
        <v>143</v>
      </c>
      <c r="B97">
        <v>-2.1618539790847685E-2</v>
      </c>
      <c r="C97" s="1">
        <f t="array" ref="C97">Table1[[#This Row],[INDIA OUTPUT GAP(IN Rs.)]]/1000000000</f>
        <v>1066.5990728186484</v>
      </c>
      <c r="D97" s="7">
        <v>3549.0617802126217</v>
      </c>
      <c r="E97">
        <v>0.50729032264894403</v>
      </c>
      <c r="F97">
        <v>6.9143455915286742E-2</v>
      </c>
      <c r="G97">
        <f t="array" ref="G97">-K97</f>
        <v>4.6013140968675752E-4</v>
      </c>
      <c r="H97">
        <f t="array" ref="H97">-L97</f>
        <v>1.7179717981097992E-2</v>
      </c>
      <c r="I97">
        <f t="array" ref="I97">-M97</f>
        <v>-5.8070409734398198E-2</v>
      </c>
      <c r="J97">
        <v>340.8561685298373</v>
      </c>
      <c r="K97">
        <v>-4.6013140968675752E-4</v>
      </c>
      <c r="L97">
        <v>-1.7179717981097992E-2</v>
      </c>
      <c r="M97">
        <v>5.8070409734398198E-2</v>
      </c>
      <c r="N97" s="1">
        <v>1066599072818.6484</v>
      </c>
    </row>
    <row r="98" spans="1:14" x14ac:dyDescent="0.3">
      <c r="A98" t="s">
        <v>142</v>
      </c>
      <c r="B98">
        <v>9.9447334232711775E-3</v>
      </c>
      <c r="C98" s="1">
        <f t="array" ref="C98">Table1[[#This Row],[INDIA OUTPUT GAP(IN Rs.)]]/1000000000</f>
        <v>782.15413475601565</v>
      </c>
      <c r="D98" s="7">
        <v>23468.677789025234</v>
      </c>
      <c r="E98">
        <v>0.33982403424881324</v>
      </c>
      <c r="F98">
        <v>-0.22930688689520243</v>
      </c>
      <c r="G98">
        <f t="array" ref="G98">-K98</f>
        <v>1.7639849390784751E-2</v>
      </c>
      <c r="H98">
        <f t="array" ref="H98">-L98</f>
        <v>-4.0890691753300207E-2</v>
      </c>
      <c r="I98">
        <f t="array" ref="I98">-M98</f>
        <v>7.2224687452564079E-2</v>
      </c>
      <c r="J98">
        <v>373.6671151764167</v>
      </c>
      <c r="K98">
        <v>-1.7639849390784751E-2</v>
      </c>
      <c r="L98">
        <v>4.0890691753300207E-2</v>
      </c>
      <c r="M98">
        <v>-7.2224687452564079E-2</v>
      </c>
      <c r="N98" s="1">
        <v>782154134756.01563</v>
      </c>
    </row>
    <row r="99" spans="1:14" x14ac:dyDescent="0.3">
      <c r="A99" t="s">
        <v>141</v>
      </c>
      <c r="B99">
        <v>9.972524116988752E-3</v>
      </c>
      <c r="C99" s="1">
        <f t="array" ref="C99">Table1[[#This Row],[INDIA OUTPUT GAP(IN Rs.)]]/1000000000</f>
        <v>-7762.3719199269335</v>
      </c>
      <c r="D99" s="7">
        <v>26556.87403661383</v>
      </c>
      <c r="E99">
        <v>-0.76652488981517819</v>
      </c>
      <c r="F99">
        <v>-0.27910845629815528</v>
      </c>
      <c r="G99">
        <f t="array" ref="G99">-K99</f>
        <v>-2.3250842362515452E-2</v>
      </c>
      <c r="H99">
        <f t="array" ref="H99">-L99</f>
        <v>3.1333995699263865E-2</v>
      </c>
      <c r="I99">
        <f t="array" ref="I99">-M99</f>
        <v>-5.3993235767181014E-2</v>
      </c>
      <c r="J99">
        <v>-13.638443515399558</v>
      </c>
      <c r="K99">
        <v>2.3250842362515452E-2</v>
      </c>
      <c r="L99">
        <v>-3.1333995699263865E-2</v>
      </c>
      <c r="M99">
        <v>5.3993235767181014E-2</v>
      </c>
      <c r="N99" s="1">
        <v>-7762371919926.9336</v>
      </c>
    </row>
    <row r="100" spans="1:14" x14ac:dyDescent="0.3">
      <c r="A100" t="s">
        <v>140</v>
      </c>
      <c r="B100">
        <v>-3.2850310160746805E-3</v>
      </c>
      <c r="C100" s="1">
        <f t="array" ref="C100">Table1[[#This Row],[INDIA OUTPUT GAP(IN Rs.)]]/1000000000</f>
        <v>-1733.338707913746</v>
      </c>
      <c r="D100" s="7">
        <v>13.085383239238581</v>
      </c>
      <c r="E100">
        <v>1.0091961176399624</v>
      </c>
      <c r="F100">
        <v>0.88375295097202067</v>
      </c>
      <c r="G100">
        <f t="array" ref="G100">-K100</f>
        <v>8.0831533367484113E-3</v>
      </c>
      <c r="H100">
        <f t="array" ref="H100">-L100</f>
        <v>-2.2659240067917152E-2</v>
      </c>
      <c r="I100">
        <f t="array" ref="I100">-M100</f>
        <v>4.7025232944639825E-2</v>
      </c>
      <c r="J100">
        <v>-1748.2034703091922</v>
      </c>
      <c r="K100">
        <v>-8.0831533367484113E-3</v>
      </c>
      <c r="L100">
        <v>2.2659240067917152E-2</v>
      </c>
      <c r="M100">
        <v>-4.7025232944639825E-2</v>
      </c>
      <c r="N100" s="1">
        <v>-1733338707913.7461</v>
      </c>
    </row>
    <row r="101" spans="1:14" x14ac:dyDescent="0.3">
      <c r="A101" t="s">
        <v>139</v>
      </c>
      <c r="B101">
        <v>-3.0813087961983732E-2</v>
      </c>
      <c r="C101" s="1">
        <f t="array" ref="C101">Table1[[#This Row],[INDIA OUTPUT GAP(IN Rs.)]]/1000000000</f>
        <v>99.116338479375003</v>
      </c>
      <c r="D101" s="7">
        <v>-1095.4013571106079</v>
      </c>
      <c r="E101">
        <v>0.50690761091849335</v>
      </c>
      <c r="F101">
        <v>-0.3482528676272294</v>
      </c>
      <c r="G101">
        <f t="array" ref="G101">-K101</f>
        <v>-1.457608673116874E-2</v>
      </c>
      <c r="H101">
        <f t="array" ref="H101">-L101</f>
        <v>2.4365992876722673E-2</v>
      </c>
      <c r="I101">
        <f t="array" ref="I101">-M101</f>
        <v>-5.0494545683365671E-2</v>
      </c>
      <c r="J101">
        <v>-378.15040394135212</v>
      </c>
      <c r="K101">
        <v>1.457608673116874E-2</v>
      </c>
      <c r="L101">
        <v>-2.4365992876722673E-2</v>
      </c>
      <c r="M101">
        <v>5.0494545683365671E-2</v>
      </c>
      <c r="N101" s="1">
        <v>99116338479.375</v>
      </c>
    </row>
    <row r="102" spans="1:14" x14ac:dyDescent="0.3">
      <c r="A102" t="s">
        <v>138</v>
      </c>
      <c r="B102">
        <v>3.1027850722258395E-2</v>
      </c>
      <c r="C102" s="1">
        <f t="array" ref="C102">Table1[[#This Row],[INDIA OUTPUT GAP(IN Rs.)]]/1000000000</f>
        <v>242.5470950592578</v>
      </c>
      <c r="D102" s="7">
        <v>-5908.9675488122957</v>
      </c>
      <c r="E102">
        <v>0.33948278529781151</v>
      </c>
      <c r="F102">
        <v>0.270971934051701</v>
      </c>
      <c r="G102">
        <f t="array" ref="G102">-K102</f>
        <v>9.7899061455539328E-3</v>
      </c>
      <c r="H102">
        <f t="array" ref="H102">-L102</f>
        <v>-2.6128552806643002E-2</v>
      </c>
      <c r="I102">
        <f t="array" ref="I102">-M102</f>
        <v>4.9460163408410369E-2</v>
      </c>
      <c r="J102">
        <v>-275.66505597931609</v>
      </c>
      <c r="K102">
        <v>-9.7899061455539328E-3</v>
      </c>
      <c r="L102">
        <v>2.6128552806643002E-2</v>
      </c>
      <c r="M102">
        <v>-4.9460163408410369E-2</v>
      </c>
      <c r="N102" s="1">
        <v>242547095059.25781</v>
      </c>
    </row>
    <row r="103" spans="1:14" x14ac:dyDescent="0.3">
      <c r="A103" t="s">
        <v>137</v>
      </c>
      <c r="B103">
        <v>-1.8494353965320016E-3</v>
      </c>
      <c r="C103" s="1">
        <f t="array" ref="C103">Table1[[#This Row],[INDIA OUTPUT GAP(IN Rs.)]]/1000000000</f>
        <v>-2932.1641496950979</v>
      </c>
      <c r="D103" s="7">
        <v>-15943.449930394214</v>
      </c>
      <c r="E103">
        <v>-0.56663292782410057</v>
      </c>
      <c r="F103">
        <v>-0.1742086177490485</v>
      </c>
      <c r="G103">
        <f t="array" ref="G103">-K103</f>
        <v>-1.6338646661089067E-2</v>
      </c>
      <c r="H103">
        <f t="array" ref="H103">-L103</f>
        <v>2.3331610601767368E-2</v>
      </c>
      <c r="I103">
        <f t="array" ref="I103">-M103</f>
        <v>-3.5611543557758543E-2</v>
      </c>
      <c r="J103">
        <v>-121.72489398807011</v>
      </c>
      <c r="K103">
        <v>1.6338646661089067E-2</v>
      </c>
      <c r="L103">
        <v>-2.3331610601767368E-2</v>
      </c>
      <c r="M103">
        <v>3.5611543557758543E-2</v>
      </c>
      <c r="N103" s="1">
        <v>-2932164149695.0977</v>
      </c>
    </row>
    <row r="104" spans="1:14" x14ac:dyDescent="0.3">
      <c r="A104" t="s">
        <v>136</v>
      </c>
      <c r="B104">
        <v>1.0585445696572118E-3</v>
      </c>
      <c r="C104" s="1">
        <f t="array" ref="C104">Table1[[#This Row],[INDIA OUTPUT GAP(IN Rs.)]]/1000000000</f>
        <v>-98.695236247804687</v>
      </c>
      <c r="D104" s="7">
        <v>-9351.932135666746</v>
      </c>
      <c r="E104">
        <v>1.0161624249568018</v>
      </c>
      <c r="F104">
        <v>-6.7858558266946589E-2</v>
      </c>
      <c r="G104">
        <f t="array" ref="G104">-K104</f>
        <v>6.9929639406783022E-3</v>
      </c>
      <c r="H104">
        <f t="array" ref="H104">-L104</f>
        <v>-1.2279932955991175E-2</v>
      </c>
      <c r="I104">
        <f t="array" ref="I104">-M104</f>
        <v>1.7455155678858969E-2</v>
      </c>
      <c r="J104">
        <v>82.702905127396662</v>
      </c>
      <c r="K104">
        <v>-6.9929639406783022E-3</v>
      </c>
      <c r="L104">
        <v>1.2279932955991175E-2</v>
      </c>
      <c r="M104">
        <v>-1.7455155678858969E-2</v>
      </c>
      <c r="N104" s="1">
        <v>-98695236247.804688</v>
      </c>
    </row>
    <row r="105" spans="1:14" x14ac:dyDescent="0.3">
      <c r="A105" t="s">
        <v>135</v>
      </c>
      <c r="B105">
        <v>-1.7654178650363672E-2</v>
      </c>
      <c r="C105" s="1">
        <f t="array" ref="C105">Table1[[#This Row],[INDIA OUTPUT GAP(IN Rs.)]]/1000000000</f>
        <v>249.84332116478907</v>
      </c>
      <c r="D105" s="7">
        <v>-5508.5831422337833</v>
      </c>
      <c r="E105">
        <v>0.51215420995469119</v>
      </c>
      <c r="F105">
        <v>2.5885796163401267E-2</v>
      </c>
      <c r="G105">
        <f t="array" ref="G105">-K105</f>
        <v>-5.2869690153128724E-3</v>
      </c>
      <c r="H105">
        <f t="array" ref="H105">-L105</f>
        <v>5.1752227228677953E-3</v>
      </c>
      <c r="I105">
        <f t="array" ref="I105">-M105</f>
        <v>-2.0025819270223016E-3</v>
      </c>
      <c r="J105">
        <v>140.15324252083155</v>
      </c>
      <c r="K105">
        <v>5.2869690153128724E-3</v>
      </c>
      <c r="L105">
        <v>-5.1752227228677953E-3</v>
      </c>
      <c r="M105">
        <v>2.0025819270223016E-3</v>
      </c>
      <c r="N105" s="1">
        <v>249843321164.78906</v>
      </c>
    </row>
    <row r="106" spans="1:14" x14ac:dyDescent="0.3">
      <c r="A106" t="s">
        <v>134</v>
      </c>
      <c r="B106">
        <v>2.7188944189321166E-2</v>
      </c>
      <c r="C106" s="1">
        <f t="array" ref="C106">Table1[[#This Row],[INDIA OUTPUT GAP(IN Rs.)]]/1000000000</f>
        <v>35.320547112554685</v>
      </c>
      <c r="D106" s="7">
        <v>-6811.7569701144239</v>
      </c>
      <c r="E106">
        <v>0.34416586649253444</v>
      </c>
      <c r="F106">
        <v>0.10628742090006534</v>
      </c>
      <c r="G106">
        <f t="array" ref="G106">-K106</f>
        <v>-1.1174629244507708E-4</v>
      </c>
      <c r="H106">
        <f t="array" ref="H106">-L106</f>
        <v>3.1726407958454937E-3</v>
      </c>
      <c r="I106">
        <f t="array" ref="I106">-M106</f>
        <v>1.3178341363567159E-2</v>
      </c>
      <c r="J106">
        <v>387.60733003028145</v>
      </c>
      <c r="K106">
        <v>1.1174629244507708E-4</v>
      </c>
      <c r="L106">
        <v>-3.1726407958454937E-3</v>
      </c>
      <c r="M106">
        <v>-1.3178341363567159E-2</v>
      </c>
      <c r="N106" s="1">
        <v>35320547112.554688</v>
      </c>
    </row>
    <row r="107" spans="1:14" x14ac:dyDescent="0.3">
      <c r="A107" t="s">
        <v>133</v>
      </c>
      <c r="B107">
        <v>-1.2813284052207712E-2</v>
      </c>
      <c r="C107" s="1">
        <f t="array" ref="C107">Table1[[#This Row],[INDIA OUTPUT GAP(IN Rs.)]]/1000000000</f>
        <v>-12.216078127945313</v>
      </c>
      <c r="D107" s="7">
        <v>236.9052251361245</v>
      </c>
      <c r="E107">
        <v>-0.80993473872472088</v>
      </c>
      <c r="F107">
        <v>-5.7815814143850702E-2</v>
      </c>
      <c r="G107">
        <f t="array" ref="G107">-K107</f>
        <v>3.0608945034004166E-3</v>
      </c>
      <c r="H107">
        <f t="array" ref="H107">-L107</f>
        <v>1.6350982159412653E-2</v>
      </c>
      <c r="I107">
        <f t="array" ref="I107">-M107</f>
        <v>-2.1317575592191051E-2</v>
      </c>
      <c r="J107">
        <v>161.28478371720848</v>
      </c>
      <c r="K107">
        <v>-3.0608945034004166E-3</v>
      </c>
      <c r="L107">
        <v>-1.6350982159412653E-2</v>
      </c>
      <c r="M107">
        <v>2.1317575592191051E-2</v>
      </c>
      <c r="N107" s="1">
        <v>-12216078127.945313</v>
      </c>
    </row>
    <row r="108" spans="1:14" x14ac:dyDescent="0.3">
      <c r="A108" t="s">
        <v>132</v>
      </c>
      <c r="B108">
        <v>-5.3623779909153894E-3</v>
      </c>
      <c r="C108" s="1">
        <f t="array" ref="C108">Table1[[#This Row],[INDIA OUTPUT GAP(IN Rs.)]]/1000000000</f>
        <v>350.34734987289062</v>
      </c>
      <c r="D108" s="7">
        <v>3518.0496360689758</v>
      </c>
      <c r="E108">
        <v>1.0125887825153237</v>
      </c>
      <c r="F108">
        <v>-0.29493809417255712</v>
      </c>
      <c r="G108">
        <f t="array" ref="G108">-K108</f>
        <v>1.941187666281307E-2</v>
      </c>
      <c r="H108">
        <f t="array" ref="H108">-L108</f>
        <v>-4.9665934327783982E-3</v>
      </c>
      <c r="I108">
        <f t="array" ref="I108">-M108</f>
        <v>-5.013785434434756E-2</v>
      </c>
      <c r="J108">
        <v>12.662965061805153</v>
      </c>
      <c r="K108">
        <v>-1.941187666281307E-2</v>
      </c>
      <c r="L108">
        <v>4.9665934327783982E-3</v>
      </c>
      <c r="M108">
        <v>5.013785434434756E-2</v>
      </c>
      <c r="N108" s="1">
        <v>350347349872.89063</v>
      </c>
    </row>
    <row r="109" spans="1:14" x14ac:dyDescent="0.3">
      <c r="A109" t="s">
        <v>131</v>
      </c>
      <c r="B109">
        <v>-8.197333915558918E-3</v>
      </c>
      <c r="C109" s="1">
        <f t="array" ref="C109">Table1[[#This Row],[INDIA OUTPUT GAP(IN Rs.)]]/1000000000</f>
        <v>380.65217234652346</v>
      </c>
      <c r="D109" s="7">
        <v>-929.54561053046928</v>
      </c>
      <c r="E109">
        <v>0.509461272657183</v>
      </c>
      <c r="F109">
        <v>3.5935689391250927E-2</v>
      </c>
      <c r="G109">
        <f t="array" ref="G109">-K109</f>
        <v>1.4445283230034672E-2</v>
      </c>
      <c r="H109">
        <f t="array" ref="H109">-L109</f>
        <v>-5.5104447777125962E-2</v>
      </c>
      <c r="I109">
        <f t="array" ref="I109">-M109</f>
        <v>0.10449327952434237</v>
      </c>
      <c r="J109">
        <v>37.513432554438623</v>
      </c>
      <c r="K109">
        <v>-1.4445283230034672E-2</v>
      </c>
      <c r="L109">
        <v>5.5104447777125962E-2</v>
      </c>
      <c r="M109">
        <v>-0.10449327952434237</v>
      </c>
      <c r="N109" s="1">
        <v>380652172346.52344</v>
      </c>
    </row>
    <row r="110" spans="1:14" x14ac:dyDescent="0.3">
      <c r="A110" t="s">
        <v>130</v>
      </c>
      <c r="B110">
        <v>1.1389702391931832E-2</v>
      </c>
      <c r="C110" s="1">
        <f t="array" ref="C110">Table1[[#This Row],[INDIA OUTPUT GAP(IN Rs.)]]/1000000000</f>
        <v>791.54459623741411</v>
      </c>
      <c r="D110" s="7">
        <v>1456.4988311006491</v>
      </c>
      <c r="E110">
        <v>0.34176085147949609</v>
      </c>
      <c r="F110">
        <v>0.11830186097596217</v>
      </c>
      <c r="G110">
        <f t="array" ref="G110">-K110</f>
        <v>-4.0659164547091294E-2</v>
      </c>
      <c r="H110">
        <f t="array" ref="H110">-L110</f>
        <v>4.9388831747216408E-2</v>
      </c>
      <c r="I110">
        <f t="array" ref="I110">-M110</f>
        <v>-5.8118498947341522E-2</v>
      </c>
      <c r="J110">
        <v>58.122830332318699</v>
      </c>
      <c r="K110">
        <v>4.0659164547091294E-2</v>
      </c>
      <c r="L110">
        <v>-4.9388831747216408E-2</v>
      </c>
      <c r="M110">
        <v>5.8118498947341522E-2</v>
      </c>
      <c r="N110" s="1">
        <v>791544596237.41406</v>
      </c>
    </row>
    <row r="111" spans="1:14" x14ac:dyDescent="0.3">
      <c r="C111" s="1"/>
      <c r="N1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7"/>
  <sheetViews>
    <sheetView topLeftCell="D6" workbookViewId="0">
      <selection activeCell="V8" sqref="V8"/>
    </sheetView>
  </sheetViews>
  <sheetFormatPr defaultRowHeight="14.4" x14ac:dyDescent="0.3"/>
  <cols>
    <col min="1" max="1" width="23" customWidth="1"/>
    <col min="2" max="2" width="24.109375" customWidth="1"/>
    <col min="3" max="3" width="18.77734375" customWidth="1"/>
    <col min="4" max="4" width="12.44140625" customWidth="1"/>
    <col min="5" max="5" width="13.109375" customWidth="1"/>
    <col min="6" max="6" width="16.6640625" customWidth="1"/>
    <col min="7" max="7" width="12.109375" customWidth="1"/>
    <col min="8" max="8" width="16.33203125" customWidth="1"/>
    <col min="9" max="9" width="11.6640625" customWidth="1"/>
  </cols>
  <sheetData>
    <row r="1" spans="1:9" x14ac:dyDescent="0.3">
      <c r="A1" t="s">
        <v>254</v>
      </c>
    </row>
    <row r="2" spans="1:9" ht="15" thickBot="1" x14ac:dyDescent="0.35"/>
    <row r="3" spans="1:9" x14ac:dyDescent="0.3">
      <c r="A3" s="6" t="s">
        <v>255</v>
      </c>
      <c r="B3" s="6"/>
    </row>
    <row r="4" spans="1:9" x14ac:dyDescent="0.3">
      <c r="A4" t="s">
        <v>256</v>
      </c>
      <c r="B4">
        <v>0.50046545215106131</v>
      </c>
    </row>
    <row r="5" spans="1:9" x14ac:dyDescent="0.3">
      <c r="A5" t="s">
        <v>257</v>
      </c>
      <c r="B5">
        <v>0.25046566879676624</v>
      </c>
    </row>
    <row r="6" spans="1:9" x14ac:dyDescent="0.3">
      <c r="A6" t="s">
        <v>258</v>
      </c>
      <c r="B6" s="10">
        <v>0.19746829184300224</v>
      </c>
    </row>
    <row r="7" spans="1:9" x14ac:dyDescent="0.3">
      <c r="A7" t="s">
        <v>259</v>
      </c>
      <c r="B7">
        <v>1.4029009407833826E-2</v>
      </c>
    </row>
    <row r="8" spans="1:9" ht="15" thickBot="1" x14ac:dyDescent="0.35">
      <c r="A8" s="4" t="s">
        <v>260</v>
      </c>
      <c r="B8" s="4">
        <v>107</v>
      </c>
    </row>
    <row r="10" spans="1:9" ht="15" thickBot="1" x14ac:dyDescent="0.35">
      <c r="A10" t="s">
        <v>261</v>
      </c>
    </row>
    <row r="11" spans="1:9" x14ac:dyDescent="0.3">
      <c r="A11" s="5"/>
      <c r="B11" s="5" t="s">
        <v>266</v>
      </c>
      <c r="C11" s="5" t="s">
        <v>267</v>
      </c>
      <c r="D11" s="5" t="s">
        <v>268</v>
      </c>
      <c r="E11" s="5" t="s">
        <v>269</v>
      </c>
      <c r="F11" s="5" t="s">
        <v>270</v>
      </c>
    </row>
    <row r="12" spans="1:9" x14ac:dyDescent="0.3">
      <c r="A12" t="s">
        <v>262</v>
      </c>
      <c r="B12">
        <v>7</v>
      </c>
      <c r="C12">
        <v>6.5109728363044704E-3</v>
      </c>
      <c r="D12">
        <v>9.301389766149243E-4</v>
      </c>
      <c r="E12">
        <v>4.7260012323869844</v>
      </c>
      <c r="F12" s="9">
        <v>1.3080001681751766E-4</v>
      </c>
    </row>
    <row r="13" spans="1:9" x14ac:dyDescent="0.3">
      <c r="A13" t="s">
        <v>263</v>
      </c>
      <c r="B13">
        <v>99</v>
      </c>
      <c r="C13">
        <v>1.9484497391543912E-2</v>
      </c>
      <c r="D13">
        <v>1.9681310496509001E-4</v>
      </c>
    </row>
    <row r="14" spans="1:9" ht="15" thickBot="1" x14ac:dyDescent="0.35">
      <c r="A14" s="4" t="s">
        <v>264</v>
      </c>
      <c r="B14" s="4">
        <v>106</v>
      </c>
      <c r="C14" s="4">
        <v>2.5995470227848382E-2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271</v>
      </c>
      <c r="C16" s="5" t="s">
        <v>259</v>
      </c>
      <c r="D16" s="5" t="s">
        <v>272</v>
      </c>
      <c r="E16" s="5" t="s">
        <v>273</v>
      </c>
      <c r="F16" s="5" t="s">
        <v>274</v>
      </c>
      <c r="G16" s="5" t="s">
        <v>275</v>
      </c>
      <c r="H16" s="5" t="s">
        <v>298</v>
      </c>
      <c r="I16" s="5" t="s">
        <v>299</v>
      </c>
    </row>
    <row r="17" spans="1:9" x14ac:dyDescent="0.3">
      <c r="A17" t="s">
        <v>265</v>
      </c>
      <c r="B17">
        <v>-1.5141866682800385E-4</v>
      </c>
      <c r="C17">
        <v>1.5176993178133611E-3</v>
      </c>
      <c r="D17">
        <v>-9.9768554318230604E-2</v>
      </c>
      <c r="E17" s="10">
        <v>0.9207298261627217</v>
      </c>
      <c r="F17">
        <v>-3.162863380644415E-3</v>
      </c>
      <c r="G17">
        <v>2.8600260469884074E-3</v>
      </c>
      <c r="H17">
        <v>-2.6713931916183317E-3</v>
      </c>
      <c r="I17">
        <v>2.3685558579623241E-3</v>
      </c>
    </row>
    <row r="18" spans="1:9" x14ac:dyDescent="0.3">
      <c r="A18" s="2" t="s">
        <v>245</v>
      </c>
      <c r="B18">
        <v>-1.4966577990139103E-6</v>
      </c>
      <c r="C18">
        <v>1.5538914954920192E-6</v>
      </c>
      <c r="D18">
        <v>-0.96316750774159643</v>
      </c>
      <c r="E18" s="10">
        <v>0.33781021766769281</v>
      </c>
      <c r="F18">
        <v>-4.5799156452951426E-6</v>
      </c>
      <c r="G18">
        <v>1.5866000472673219E-6</v>
      </c>
      <c r="H18">
        <v>-4.0767254955388783E-6</v>
      </c>
      <c r="I18">
        <v>1.0834098975110572E-6</v>
      </c>
    </row>
    <row r="19" spans="1:9" x14ac:dyDescent="0.3">
      <c r="A19" s="2" t="s">
        <v>128</v>
      </c>
      <c r="B19">
        <v>5.6034985096394014E-8</v>
      </c>
      <c r="C19">
        <v>2.0985547078697988E-7</v>
      </c>
      <c r="D19">
        <v>0.26701703265708054</v>
      </c>
      <c r="E19" s="10">
        <v>0.79001147329179866</v>
      </c>
      <c r="F19">
        <v>-3.6036379742227948E-7</v>
      </c>
      <c r="G19">
        <v>4.7243376761506753E-7</v>
      </c>
      <c r="H19">
        <v>-2.9240718264008978E-7</v>
      </c>
      <c r="I19">
        <v>4.0447715283287783E-7</v>
      </c>
    </row>
    <row r="20" spans="1:9" ht="43.2" x14ac:dyDescent="0.3">
      <c r="A20" s="2" t="s">
        <v>282</v>
      </c>
      <c r="B20">
        <v>4.4275253335682553E-4</v>
      </c>
      <c r="C20">
        <v>2.2105530535711975E-3</v>
      </c>
      <c r="D20">
        <v>0.20029039006394758</v>
      </c>
      <c r="E20" s="10">
        <v>0.8416643477461403</v>
      </c>
      <c r="F20">
        <v>-3.9434643079202612E-3</v>
      </c>
      <c r="G20">
        <v>4.8289693746339114E-3</v>
      </c>
      <c r="H20">
        <v>-3.2276302066991487E-3</v>
      </c>
      <c r="I20">
        <v>4.1131352734127997E-3</v>
      </c>
    </row>
    <row r="21" spans="1:9" x14ac:dyDescent="0.3">
      <c r="A21" s="2" t="s">
        <v>283</v>
      </c>
      <c r="B21">
        <v>1.9907353389352202E-2</v>
      </c>
      <c r="C21">
        <v>6.6290613421480932E-3</v>
      </c>
      <c r="D21" s="9">
        <v>3.0030425669437819</v>
      </c>
      <c r="E21" s="9">
        <v>3.38440357979088E-3</v>
      </c>
      <c r="F21">
        <v>6.7538575011557543E-3</v>
      </c>
      <c r="G21">
        <v>3.3060849277548654E-2</v>
      </c>
      <c r="H21">
        <v>8.9005185641553713E-3</v>
      </c>
      <c r="I21">
        <v>3.0914188214549033E-2</v>
      </c>
    </row>
    <row r="22" spans="1:9" x14ac:dyDescent="0.3">
      <c r="A22" s="2" t="s">
        <v>284</v>
      </c>
      <c r="B22">
        <v>0.22762036276766073</v>
      </c>
      <c r="C22">
        <v>0.12269963745940558</v>
      </c>
      <c r="D22" s="9">
        <v>1.8551021623268245</v>
      </c>
      <c r="E22" s="38">
        <v>6.6557306009043152E-2</v>
      </c>
      <c r="F22">
        <v>-1.5842337832799508E-2</v>
      </c>
      <c r="G22">
        <v>0.471083063368121</v>
      </c>
      <c r="H22">
        <v>2.3890969883572366E-2</v>
      </c>
      <c r="I22">
        <v>0.4313497556517491</v>
      </c>
    </row>
    <row r="23" spans="1:9" ht="28.8" x14ac:dyDescent="0.3">
      <c r="A23" s="2" t="s">
        <v>285</v>
      </c>
      <c r="B23">
        <v>-3.411717056115833E-2</v>
      </c>
      <c r="C23">
        <v>0.13999796380413324</v>
      </c>
      <c r="D23">
        <v>-0.2436976198374613</v>
      </c>
      <c r="E23" s="10">
        <v>0.80796930115347276</v>
      </c>
      <c r="F23">
        <v>-0.31190350352890106</v>
      </c>
      <c r="G23">
        <v>0.24366916240658443</v>
      </c>
      <c r="H23">
        <v>-0.26656855152192821</v>
      </c>
      <c r="I23">
        <v>0.19833421039961158</v>
      </c>
    </row>
    <row r="24" spans="1:9" ht="15" thickBot="1" x14ac:dyDescent="0.35">
      <c r="A24" s="36" t="s">
        <v>286</v>
      </c>
      <c r="B24" s="4">
        <v>-6.6008368579982726E-2</v>
      </c>
      <c r="C24" s="4">
        <v>5.2076895932201245E-2</v>
      </c>
      <c r="D24" s="4">
        <v>-1.2675173394727448</v>
      </c>
      <c r="E24" s="11">
        <v>0.20794362825589943</v>
      </c>
      <c r="F24" s="4">
        <v>-0.16934022827465814</v>
      </c>
      <c r="G24" s="4">
        <v>3.7323491114692686E-2</v>
      </c>
      <c r="H24" s="4">
        <v>-0.15247638601862698</v>
      </c>
      <c r="I24" s="4">
        <v>2.0459648858661528E-2</v>
      </c>
    </row>
    <row r="28" spans="1:9" x14ac:dyDescent="0.3">
      <c r="A28" t="s">
        <v>276</v>
      </c>
    </row>
    <row r="29" spans="1:9" ht="15" thickBot="1" x14ac:dyDescent="0.35"/>
    <row r="30" spans="1:9" x14ac:dyDescent="0.3">
      <c r="A30" s="5" t="s">
        <v>277</v>
      </c>
      <c r="B30" s="5" t="s">
        <v>279</v>
      </c>
      <c r="C30" s="5" t="s">
        <v>278</v>
      </c>
    </row>
    <row r="31" spans="1:9" x14ac:dyDescent="0.3">
      <c r="A31">
        <v>1</v>
      </c>
      <c r="B31">
        <v>-1.1713042482828204E-2</v>
      </c>
      <c r="C31">
        <v>-1.0026143895520031E-2</v>
      </c>
    </row>
    <row r="32" spans="1:9" x14ac:dyDescent="0.3">
      <c r="A32">
        <v>2</v>
      </c>
      <c r="B32">
        <v>-2.1371459167950652E-3</v>
      </c>
      <c r="C32">
        <v>2.6366476796095819E-3</v>
      </c>
    </row>
    <row r="33" spans="1:3" x14ac:dyDescent="0.3">
      <c r="A33">
        <v>3</v>
      </c>
      <c r="B33">
        <v>-2.1422848853857061E-3</v>
      </c>
      <c r="C33">
        <v>1.67344451512931E-2</v>
      </c>
    </row>
    <row r="34" spans="1:3" x14ac:dyDescent="0.3">
      <c r="A34">
        <v>4</v>
      </c>
      <c r="B34">
        <v>3.3699003625677721E-3</v>
      </c>
      <c r="C34">
        <v>-1.348740302497559E-2</v>
      </c>
    </row>
    <row r="35" spans="1:3" x14ac:dyDescent="0.3">
      <c r="A35">
        <v>5</v>
      </c>
      <c r="B35">
        <v>6.1990778452823206E-3</v>
      </c>
      <c r="C35">
        <v>-5.761286642778413E-3</v>
      </c>
    </row>
    <row r="36" spans="1:3" x14ac:dyDescent="0.3">
      <c r="A36">
        <v>6</v>
      </c>
      <c r="B36">
        <v>4.0524727463672749E-5</v>
      </c>
      <c r="C36">
        <v>-1.1527543107448211E-3</v>
      </c>
    </row>
    <row r="37" spans="1:3" x14ac:dyDescent="0.3">
      <c r="A37">
        <v>7</v>
      </c>
      <c r="B37">
        <v>3.0212577682514254E-3</v>
      </c>
      <c r="C37">
        <v>1.739056142459184E-2</v>
      </c>
    </row>
    <row r="38" spans="1:3" x14ac:dyDescent="0.3">
      <c r="A38">
        <v>8</v>
      </c>
      <c r="B38">
        <v>3.2435225881796382E-3</v>
      </c>
      <c r="C38">
        <v>-1.3940021555518527E-2</v>
      </c>
    </row>
    <row r="39" spans="1:3" x14ac:dyDescent="0.3">
      <c r="A39">
        <v>9</v>
      </c>
      <c r="B39">
        <v>-5.4598880557257482E-3</v>
      </c>
      <c r="C39">
        <v>-2.0781129071156222E-3</v>
      </c>
    </row>
    <row r="40" spans="1:3" x14ac:dyDescent="0.3">
      <c r="A40">
        <v>10</v>
      </c>
      <c r="B40">
        <v>-1.0832225933365174E-2</v>
      </c>
      <c r="C40">
        <v>-5.3995023342257552E-3</v>
      </c>
    </row>
    <row r="41" spans="1:3" x14ac:dyDescent="0.3">
      <c r="A41">
        <v>11</v>
      </c>
      <c r="B41">
        <v>7.0148421060482347E-3</v>
      </c>
      <c r="C41">
        <v>9.4312809125972914E-3</v>
      </c>
    </row>
    <row r="42" spans="1:3" x14ac:dyDescent="0.3">
      <c r="A42">
        <v>12</v>
      </c>
      <c r="B42">
        <v>1.0739506040228816E-2</v>
      </c>
      <c r="C42">
        <v>-9.2393647094168238E-3</v>
      </c>
    </row>
    <row r="43" spans="1:3" x14ac:dyDescent="0.3">
      <c r="A43">
        <v>13</v>
      </c>
      <c r="B43">
        <v>-6.0085631802914968E-3</v>
      </c>
      <c r="C43">
        <v>8.8044388662526039E-3</v>
      </c>
    </row>
    <row r="44" spans="1:3" x14ac:dyDescent="0.3">
      <c r="A44">
        <v>14</v>
      </c>
      <c r="B44">
        <v>-7.6691137777317201E-3</v>
      </c>
      <c r="C44">
        <v>-2.8792379677787744E-3</v>
      </c>
    </row>
    <row r="45" spans="1:3" x14ac:dyDescent="0.3">
      <c r="A45">
        <v>15</v>
      </c>
      <c r="B45">
        <v>4.2647223423463018E-3</v>
      </c>
      <c r="C45">
        <v>2.3724217016325287E-2</v>
      </c>
    </row>
    <row r="46" spans="1:3" x14ac:dyDescent="0.3">
      <c r="A46">
        <v>16</v>
      </c>
      <c r="B46">
        <v>-5.6870091172422704E-4</v>
      </c>
      <c r="C46">
        <v>-2.0589402620830154E-2</v>
      </c>
    </row>
    <row r="47" spans="1:3" x14ac:dyDescent="0.3">
      <c r="A47">
        <v>17</v>
      </c>
      <c r="B47">
        <v>1.3029494344747919E-3</v>
      </c>
      <c r="C47">
        <v>1.6401208544667752E-2</v>
      </c>
    </row>
    <row r="48" spans="1:3" x14ac:dyDescent="0.3">
      <c r="A48">
        <v>18</v>
      </c>
      <c r="B48">
        <v>-6.5050869952625228E-3</v>
      </c>
      <c r="C48">
        <v>-1.8527574242199175E-2</v>
      </c>
    </row>
    <row r="49" spans="1:3" x14ac:dyDescent="0.3">
      <c r="A49">
        <v>19</v>
      </c>
      <c r="B49">
        <v>-3.9179687489350936E-3</v>
      </c>
      <c r="C49">
        <v>1.0150228255267686E-2</v>
      </c>
    </row>
    <row r="50" spans="1:3" x14ac:dyDescent="0.3">
      <c r="A50">
        <v>20</v>
      </c>
      <c r="B50">
        <v>9.3849642771443101E-3</v>
      </c>
      <c r="C50">
        <v>-1.1969335830589744E-2</v>
      </c>
    </row>
    <row r="51" spans="1:3" x14ac:dyDescent="0.3">
      <c r="A51">
        <v>21</v>
      </c>
      <c r="B51">
        <v>-4.4877308618517875E-3</v>
      </c>
      <c r="C51">
        <v>1.594112729353777E-3</v>
      </c>
    </row>
    <row r="52" spans="1:3" x14ac:dyDescent="0.3">
      <c r="A52">
        <v>22</v>
      </c>
      <c r="B52">
        <v>-2.7391831967275041E-3</v>
      </c>
      <c r="C52">
        <v>-7.5773889741480418E-3</v>
      </c>
    </row>
    <row r="53" spans="1:3" x14ac:dyDescent="0.3">
      <c r="A53">
        <v>23</v>
      </c>
      <c r="B53">
        <v>1.4191596347217015E-2</v>
      </c>
      <c r="C53">
        <v>4.3125059545655649E-3</v>
      </c>
    </row>
    <row r="54" spans="1:3" x14ac:dyDescent="0.3">
      <c r="A54">
        <v>24</v>
      </c>
      <c r="B54">
        <v>-3.0853486162305322E-3</v>
      </c>
      <c r="C54">
        <v>1.136790485521307E-2</v>
      </c>
    </row>
    <row r="55" spans="1:3" x14ac:dyDescent="0.3">
      <c r="A55">
        <v>25</v>
      </c>
      <c r="B55">
        <v>-4.2943605763804456E-3</v>
      </c>
      <c r="C55">
        <v>-1.1713462769770604E-2</v>
      </c>
    </row>
    <row r="56" spans="1:3" x14ac:dyDescent="0.3">
      <c r="A56">
        <v>26</v>
      </c>
      <c r="B56">
        <v>4.5873252838624697E-3</v>
      </c>
      <c r="C56">
        <v>3.0607323594596817E-3</v>
      </c>
    </row>
    <row r="57" spans="1:3" x14ac:dyDescent="0.3">
      <c r="A57">
        <v>27</v>
      </c>
      <c r="B57">
        <v>-2.6015443758166733E-3</v>
      </c>
      <c r="C57">
        <v>1.1924787615375732E-2</v>
      </c>
    </row>
    <row r="58" spans="1:3" x14ac:dyDescent="0.3">
      <c r="A58">
        <v>28</v>
      </c>
      <c r="B58">
        <v>-8.9119001933635686E-3</v>
      </c>
      <c r="C58">
        <v>-7.6815292546316589E-3</v>
      </c>
    </row>
    <row r="59" spans="1:3" x14ac:dyDescent="0.3">
      <c r="A59">
        <v>29</v>
      </c>
      <c r="B59">
        <v>1.652094846509004E-2</v>
      </c>
      <c r="C59">
        <v>-8.2214962796786813E-3</v>
      </c>
    </row>
    <row r="60" spans="1:3" x14ac:dyDescent="0.3">
      <c r="A60">
        <v>30</v>
      </c>
      <c r="B60">
        <v>-7.8498255440824713E-3</v>
      </c>
      <c r="C60">
        <v>1.0297009040639644E-2</v>
      </c>
    </row>
    <row r="61" spans="1:3" x14ac:dyDescent="0.3">
      <c r="A61">
        <v>31</v>
      </c>
      <c r="B61">
        <v>8.2681469338651697E-4</v>
      </c>
      <c r="C61">
        <v>-4.52546266509294E-3</v>
      </c>
    </row>
    <row r="62" spans="1:3" x14ac:dyDescent="0.3">
      <c r="A62">
        <v>32</v>
      </c>
      <c r="B62">
        <v>8.8264914120227272E-3</v>
      </c>
      <c r="C62">
        <v>1.1648813207338349E-3</v>
      </c>
    </row>
    <row r="63" spans="1:3" x14ac:dyDescent="0.3">
      <c r="A63">
        <v>33</v>
      </c>
      <c r="B63">
        <v>-6.1548892793454567E-3</v>
      </c>
      <c r="C63">
        <v>-8.1029966950462266E-3</v>
      </c>
    </row>
    <row r="64" spans="1:3" x14ac:dyDescent="0.3">
      <c r="A64">
        <v>34</v>
      </c>
      <c r="B64">
        <v>-5.3396356066080092E-3</v>
      </c>
      <c r="C64">
        <v>3.3612306259105107E-4</v>
      </c>
    </row>
    <row r="65" spans="1:3" x14ac:dyDescent="0.3">
      <c r="A65">
        <v>35</v>
      </c>
      <c r="B65">
        <v>-3.8205306031597551E-3</v>
      </c>
      <c r="C65">
        <v>1.5908871147539919E-2</v>
      </c>
    </row>
    <row r="66" spans="1:3" x14ac:dyDescent="0.3">
      <c r="A66">
        <v>36</v>
      </c>
      <c r="B66">
        <v>7.5426974848087896E-3</v>
      </c>
      <c r="C66">
        <v>-7.4602330976189044E-3</v>
      </c>
    </row>
    <row r="67" spans="1:3" x14ac:dyDescent="0.3">
      <c r="A67">
        <v>37</v>
      </c>
      <c r="B67">
        <v>2.4804073454988678E-3</v>
      </c>
      <c r="C67">
        <v>-9.9554429541264533E-3</v>
      </c>
    </row>
    <row r="68" spans="1:3" x14ac:dyDescent="0.3">
      <c r="A68">
        <v>38</v>
      </c>
      <c r="B68">
        <v>-4.7653782665383372E-3</v>
      </c>
      <c r="C68">
        <v>-3.6247679478243391E-4</v>
      </c>
    </row>
    <row r="69" spans="1:3" x14ac:dyDescent="0.3">
      <c r="A69">
        <v>39</v>
      </c>
      <c r="B69">
        <v>1.3821270970536616E-2</v>
      </c>
      <c r="C69">
        <v>1.3871982110378683E-2</v>
      </c>
    </row>
    <row r="70" spans="1:3" x14ac:dyDescent="0.3">
      <c r="A70">
        <v>40</v>
      </c>
      <c r="B70">
        <v>-8.6082149750452402E-3</v>
      </c>
      <c r="C70">
        <v>2.9434702527984368E-3</v>
      </c>
    </row>
    <row r="71" spans="1:3" x14ac:dyDescent="0.3">
      <c r="A71">
        <v>41</v>
      </c>
      <c r="B71">
        <v>-7.6359076709261601E-3</v>
      </c>
      <c r="C71">
        <v>-7.6804513039498814E-3</v>
      </c>
    </row>
    <row r="72" spans="1:3" x14ac:dyDescent="0.3">
      <c r="A72">
        <v>42</v>
      </c>
      <c r="B72">
        <v>-8.6876474197007374E-3</v>
      </c>
      <c r="C72">
        <v>6.4777980577799231E-4</v>
      </c>
    </row>
    <row r="73" spans="1:3" x14ac:dyDescent="0.3">
      <c r="A73">
        <v>43</v>
      </c>
      <c r="B73">
        <v>-2.2179307533897828E-3</v>
      </c>
      <c r="C73">
        <v>1.9800739957672717E-2</v>
      </c>
    </row>
    <row r="74" spans="1:3" x14ac:dyDescent="0.3">
      <c r="A74">
        <v>44</v>
      </c>
      <c r="B74">
        <v>1.0664486960043691E-2</v>
      </c>
      <c r="C74">
        <v>-1.8746316828507865E-2</v>
      </c>
    </row>
    <row r="75" spans="1:3" x14ac:dyDescent="0.3">
      <c r="A75">
        <v>45</v>
      </c>
      <c r="B75">
        <v>2.1756354067006783E-3</v>
      </c>
      <c r="C75">
        <v>-6.8425339292599481E-3</v>
      </c>
    </row>
    <row r="76" spans="1:3" x14ac:dyDescent="0.3">
      <c r="A76">
        <v>46</v>
      </c>
      <c r="B76">
        <v>1.0895152550676912E-2</v>
      </c>
      <c r="C76">
        <v>5.419037753787409E-3</v>
      </c>
    </row>
    <row r="77" spans="1:3" x14ac:dyDescent="0.3">
      <c r="A77">
        <v>47</v>
      </c>
      <c r="B77">
        <v>1.4362465906804494E-3</v>
      </c>
      <c r="C77">
        <v>2.3466993885506632E-2</v>
      </c>
    </row>
    <row r="78" spans="1:3" x14ac:dyDescent="0.3">
      <c r="A78">
        <v>48</v>
      </c>
      <c r="B78">
        <v>-2.5573122152669023E-3</v>
      </c>
      <c r="C78">
        <v>-1.5252615906203812E-2</v>
      </c>
    </row>
    <row r="79" spans="1:3" x14ac:dyDescent="0.3">
      <c r="A79">
        <v>49</v>
      </c>
      <c r="B79">
        <v>-8.9660926590569741E-3</v>
      </c>
      <c r="C79">
        <v>-3.7186359337218339E-2</v>
      </c>
    </row>
    <row r="80" spans="1:3" x14ac:dyDescent="0.3">
      <c r="A80">
        <v>50</v>
      </c>
      <c r="B80">
        <v>-1.7553187650396169E-2</v>
      </c>
      <c r="C80">
        <v>9.4663155539360493E-3</v>
      </c>
    </row>
    <row r="81" spans="1:3" x14ac:dyDescent="0.3">
      <c r="A81">
        <v>51</v>
      </c>
      <c r="B81">
        <v>1.3831704574114499E-2</v>
      </c>
      <c r="C81">
        <v>2.7557380805932868E-2</v>
      </c>
    </row>
    <row r="82" spans="1:3" x14ac:dyDescent="0.3">
      <c r="A82">
        <v>52</v>
      </c>
      <c r="B82">
        <v>1.2558505374648057E-2</v>
      </c>
      <c r="C82">
        <v>-1.6330192136901935E-3</v>
      </c>
    </row>
    <row r="83" spans="1:3" x14ac:dyDescent="0.3">
      <c r="A83">
        <v>53</v>
      </c>
      <c r="B83">
        <v>-1.2068243110451227E-2</v>
      </c>
      <c r="C83">
        <v>7.0306559645185139E-3</v>
      </c>
    </row>
    <row r="84" spans="1:3" x14ac:dyDescent="0.3">
      <c r="A84">
        <v>54</v>
      </c>
      <c r="B84">
        <v>-7.9590013965233283E-3</v>
      </c>
      <c r="C84">
        <v>9.4528100410602306E-3</v>
      </c>
    </row>
    <row r="85" spans="1:3" x14ac:dyDescent="0.3">
      <c r="A85">
        <v>55</v>
      </c>
      <c r="B85">
        <v>7.6378642516656998E-3</v>
      </c>
      <c r="C85">
        <v>-4.6000624419166754E-3</v>
      </c>
    </row>
    <row r="86" spans="1:3" x14ac:dyDescent="0.3">
      <c r="A86">
        <v>56</v>
      </c>
      <c r="B86">
        <v>5.6945609581825884E-3</v>
      </c>
      <c r="C86">
        <v>-1.8401872910455773E-2</v>
      </c>
    </row>
    <row r="87" spans="1:3" x14ac:dyDescent="0.3">
      <c r="A87">
        <v>57</v>
      </c>
      <c r="B87">
        <v>-5.1916865574708447E-3</v>
      </c>
      <c r="C87">
        <v>1.1958195395935709E-2</v>
      </c>
    </row>
    <row r="88" spans="1:3" x14ac:dyDescent="0.3">
      <c r="A88">
        <v>58</v>
      </c>
      <c r="B88">
        <v>5.3586928744363133E-3</v>
      </c>
      <c r="C88">
        <v>5.7244649050303513E-3</v>
      </c>
    </row>
    <row r="89" spans="1:3" x14ac:dyDescent="0.3">
      <c r="A89">
        <v>59</v>
      </c>
      <c r="B89">
        <v>-5.3390097446663681E-3</v>
      </c>
      <c r="C89">
        <v>-2.3971524994971603E-4</v>
      </c>
    </row>
    <row r="90" spans="1:3" x14ac:dyDescent="0.3">
      <c r="A90">
        <v>60</v>
      </c>
      <c r="B90">
        <v>1.2098698001599477E-2</v>
      </c>
      <c r="C90">
        <v>-2.1972911161671313E-2</v>
      </c>
    </row>
    <row r="91" spans="1:3" x14ac:dyDescent="0.3">
      <c r="A91">
        <v>61</v>
      </c>
      <c r="B91">
        <v>-7.0025876870025011E-3</v>
      </c>
      <c r="C91">
        <v>3.9574509095941113E-3</v>
      </c>
    </row>
    <row r="92" spans="1:3" x14ac:dyDescent="0.3">
      <c r="A92">
        <v>62</v>
      </c>
      <c r="B92">
        <v>-4.0882307980195098E-3</v>
      </c>
      <c r="C92">
        <v>5.794186807777376E-3</v>
      </c>
    </row>
    <row r="93" spans="1:3" x14ac:dyDescent="0.3">
      <c r="A93">
        <v>63</v>
      </c>
      <c r="B93">
        <v>1.2078816858386188E-2</v>
      </c>
      <c r="C93">
        <v>-4.5957021066407762E-4</v>
      </c>
    </row>
    <row r="94" spans="1:3" x14ac:dyDescent="0.3">
      <c r="A94">
        <v>64</v>
      </c>
      <c r="B94">
        <v>-1.5052010963210643E-2</v>
      </c>
      <c r="C94">
        <v>7.7941223127276377E-3</v>
      </c>
    </row>
    <row r="95" spans="1:3" x14ac:dyDescent="0.3">
      <c r="A95">
        <v>65</v>
      </c>
      <c r="B95">
        <v>-1.9965030966338569E-3</v>
      </c>
      <c r="C95">
        <v>-9.3948544608044166E-3</v>
      </c>
    </row>
    <row r="96" spans="1:3" x14ac:dyDescent="0.3">
      <c r="A96">
        <v>66</v>
      </c>
      <c r="B96">
        <v>-2.8651728021753461E-3</v>
      </c>
      <c r="C96">
        <v>-9.3853555774623988E-3</v>
      </c>
    </row>
    <row r="97" spans="1:3" x14ac:dyDescent="0.3">
      <c r="A97">
        <v>67</v>
      </c>
      <c r="B97">
        <v>2.2917139369087795E-2</v>
      </c>
      <c r="C97">
        <v>9.8491279859207539E-4</v>
      </c>
    </row>
    <row r="98" spans="1:3" x14ac:dyDescent="0.3">
      <c r="A98">
        <v>68</v>
      </c>
      <c r="B98">
        <v>7.0662338566872228E-3</v>
      </c>
      <c r="C98">
        <v>1.4132348533057539E-2</v>
      </c>
    </row>
    <row r="99" spans="1:3" x14ac:dyDescent="0.3">
      <c r="A99">
        <v>69</v>
      </c>
      <c r="B99">
        <v>-1.6642281782225064E-2</v>
      </c>
      <c r="C99">
        <v>3.641863455377814E-4</v>
      </c>
    </row>
    <row r="100" spans="1:3" x14ac:dyDescent="0.3">
      <c r="A100">
        <v>70</v>
      </c>
      <c r="B100">
        <v>-1.166689141907081E-2</v>
      </c>
      <c r="C100">
        <v>-2.5462754664805153E-2</v>
      </c>
    </row>
    <row r="101" spans="1:3" x14ac:dyDescent="0.3">
      <c r="A101">
        <v>71</v>
      </c>
      <c r="B101">
        <v>3.4040061661840585E-3</v>
      </c>
      <c r="C101">
        <v>2.6820809150127068E-2</v>
      </c>
    </row>
    <row r="102" spans="1:3" x14ac:dyDescent="0.3">
      <c r="A102">
        <v>72</v>
      </c>
      <c r="B102">
        <v>7.552661050102558E-3</v>
      </c>
      <c r="C102">
        <v>8.3896623340964111E-3</v>
      </c>
    </row>
    <row r="103" spans="1:3" x14ac:dyDescent="0.3">
      <c r="A103">
        <v>73</v>
      </c>
      <c r="B103">
        <v>-1.1042158623589229E-2</v>
      </c>
      <c r="C103">
        <v>-2.2897749728036428E-2</v>
      </c>
    </row>
    <row r="104" spans="1:3" x14ac:dyDescent="0.3">
      <c r="A104">
        <v>74</v>
      </c>
      <c r="B104">
        <v>-3.3116068103853421E-3</v>
      </c>
      <c r="C104">
        <v>2.7552811833908052E-3</v>
      </c>
    </row>
    <row r="105" spans="1:3" x14ac:dyDescent="0.3">
      <c r="A105">
        <v>75</v>
      </c>
      <c r="B105">
        <v>7.6938848702351251E-3</v>
      </c>
      <c r="C105">
        <v>9.1453986441421137E-3</v>
      </c>
    </row>
    <row r="106" spans="1:3" x14ac:dyDescent="0.3">
      <c r="A106">
        <v>76</v>
      </c>
      <c r="B106">
        <v>8.6832214357925441E-3</v>
      </c>
      <c r="C106">
        <v>-1.9642194732648072E-3</v>
      </c>
    </row>
    <row r="107" spans="1:3" x14ac:dyDescent="0.3">
      <c r="A107">
        <v>77</v>
      </c>
      <c r="B107">
        <v>-5.9933682264103364E-3</v>
      </c>
      <c r="C107">
        <v>-3.7211248826201039E-3</v>
      </c>
    </row>
    <row r="108" spans="1:3" x14ac:dyDescent="0.3">
      <c r="A108">
        <v>78</v>
      </c>
      <c r="B108">
        <v>5.2760480518632821E-3</v>
      </c>
      <c r="C108">
        <v>-1.9884342884672588E-2</v>
      </c>
    </row>
    <row r="109" spans="1:3" x14ac:dyDescent="0.3">
      <c r="A109">
        <v>79</v>
      </c>
      <c r="B109">
        <v>-4.2517228807561879E-3</v>
      </c>
      <c r="C109">
        <v>2.5722390394571026E-2</v>
      </c>
    </row>
    <row r="110" spans="1:3" x14ac:dyDescent="0.3">
      <c r="A110">
        <v>80</v>
      </c>
      <c r="B110">
        <v>5.6369518510387727E-3</v>
      </c>
      <c r="C110">
        <v>-7.5601307536795033E-3</v>
      </c>
    </row>
    <row r="111" spans="1:3" x14ac:dyDescent="0.3">
      <c r="A111">
        <v>81</v>
      </c>
      <c r="B111">
        <v>-8.6282227956579888E-3</v>
      </c>
      <c r="C111">
        <v>-9.8528570834563282E-3</v>
      </c>
    </row>
    <row r="112" spans="1:3" x14ac:dyDescent="0.3">
      <c r="A112">
        <v>82</v>
      </c>
      <c r="B112">
        <v>-8.7702715229024709E-4</v>
      </c>
      <c r="C112">
        <v>-1.9266611097982687E-3</v>
      </c>
    </row>
    <row r="113" spans="1:3" x14ac:dyDescent="0.3">
      <c r="A113">
        <v>83</v>
      </c>
      <c r="B113">
        <v>2.5074938506566818E-3</v>
      </c>
      <c r="C113">
        <v>7.4182497079353319E-3</v>
      </c>
    </row>
    <row r="114" spans="1:3" x14ac:dyDescent="0.3">
      <c r="A114">
        <v>84</v>
      </c>
      <c r="B114">
        <v>3.24515335714001E-3</v>
      </c>
      <c r="C114">
        <v>1.5661187858304549E-2</v>
      </c>
    </row>
    <row r="115" spans="1:3" x14ac:dyDescent="0.3">
      <c r="A115">
        <v>85</v>
      </c>
      <c r="B115">
        <v>-7.3554948930756349E-4</v>
      </c>
      <c r="C115">
        <v>-1.008166913771171E-2</v>
      </c>
    </row>
    <row r="116" spans="1:3" x14ac:dyDescent="0.3">
      <c r="A116">
        <v>86</v>
      </c>
      <c r="B116">
        <v>5.080333070374362E-3</v>
      </c>
      <c r="C116">
        <v>-2.271773403756543E-2</v>
      </c>
    </row>
    <row r="117" spans="1:3" x14ac:dyDescent="0.3">
      <c r="A117">
        <v>87</v>
      </c>
      <c r="B117">
        <v>-2.8717539947140441E-3</v>
      </c>
      <c r="C117">
        <v>1.4298809366904253E-2</v>
      </c>
    </row>
    <row r="118" spans="1:3" x14ac:dyDescent="0.3">
      <c r="A118">
        <v>88</v>
      </c>
      <c r="B118">
        <v>-3.92619953882731E-3</v>
      </c>
      <c r="C118">
        <v>1.1970779325303417E-2</v>
      </c>
    </row>
    <row r="119" spans="1:3" x14ac:dyDescent="0.3">
      <c r="A119">
        <v>89</v>
      </c>
      <c r="B119">
        <v>-3.7911073619098616E-3</v>
      </c>
      <c r="C119">
        <v>-1.0149528040263639E-2</v>
      </c>
    </row>
    <row r="120" spans="1:3" x14ac:dyDescent="0.3">
      <c r="A120">
        <v>90</v>
      </c>
      <c r="B120">
        <v>-1.3577793699076619E-2</v>
      </c>
      <c r="C120">
        <v>6.6870270923520721E-3</v>
      </c>
    </row>
    <row r="121" spans="1:3" x14ac:dyDescent="0.3">
      <c r="A121">
        <v>91</v>
      </c>
      <c r="B121">
        <v>-4.6729921242879982E-4</v>
      </c>
      <c r="C121">
        <v>1.9165178739868997E-2</v>
      </c>
    </row>
    <row r="122" spans="1:3" x14ac:dyDescent="0.3">
      <c r="A122">
        <v>92</v>
      </c>
      <c r="B122">
        <v>6.7528632298751627E-3</v>
      </c>
      <c r="C122">
        <v>-7.3836026926934247E-4</v>
      </c>
    </row>
    <row r="123" spans="1:3" x14ac:dyDescent="0.3">
      <c r="A123">
        <v>93</v>
      </c>
      <c r="B123">
        <v>-3.2991638363679158E-3</v>
      </c>
      <c r="C123">
        <v>8.0484414164647688E-3</v>
      </c>
    </row>
    <row r="124" spans="1:3" x14ac:dyDescent="0.3">
      <c r="A124">
        <v>94</v>
      </c>
      <c r="B124">
        <v>3.4039313425230349E-3</v>
      </c>
      <c r="C124">
        <v>-2.5022471133370722E-2</v>
      </c>
    </row>
    <row r="125" spans="1:3" x14ac:dyDescent="0.3">
      <c r="A125">
        <v>95</v>
      </c>
      <c r="B125">
        <v>-3.7785741900117674E-3</v>
      </c>
      <c r="C125">
        <v>1.3723307613282946E-2</v>
      </c>
    </row>
    <row r="126" spans="1:3" x14ac:dyDescent="0.3">
      <c r="A126">
        <v>96</v>
      </c>
      <c r="B126">
        <v>4.2612312949971594E-3</v>
      </c>
      <c r="C126">
        <v>5.7112928219915926E-3</v>
      </c>
    </row>
    <row r="127" spans="1:3" x14ac:dyDescent="0.3">
      <c r="A127">
        <v>97</v>
      </c>
      <c r="B127">
        <v>1.9992436453811754E-2</v>
      </c>
      <c r="C127">
        <v>-2.3277467469886435E-2</v>
      </c>
    </row>
    <row r="128" spans="1:3" x14ac:dyDescent="0.3">
      <c r="A128">
        <v>98</v>
      </c>
      <c r="B128">
        <v>-7.8855512839439094E-3</v>
      </c>
      <c r="C128">
        <v>-2.2927536678039824E-2</v>
      </c>
    </row>
    <row r="129" spans="1:3" x14ac:dyDescent="0.3">
      <c r="A129">
        <v>99</v>
      </c>
      <c r="B129">
        <v>4.5541329208199886E-3</v>
      </c>
      <c r="C129">
        <v>2.6473717801438406E-2</v>
      </c>
    </row>
    <row r="130" spans="1:3" x14ac:dyDescent="0.3">
      <c r="A130">
        <v>100</v>
      </c>
      <c r="B130">
        <v>-2.5396313103451017E-3</v>
      </c>
      <c r="C130">
        <v>6.9019591381310006E-4</v>
      </c>
    </row>
    <row r="131" spans="1:3" x14ac:dyDescent="0.3">
      <c r="A131">
        <v>101</v>
      </c>
      <c r="B131">
        <v>-5.7020565511079076E-4</v>
      </c>
      <c r="C131">
        <v>1.6287502247680026E-3</v>
      </c>
    </row>
    <row r="132" spans="1:3" x14ac:dyDescent="0.3">
      <c r="A132">
        <v>102</v>
      </c>
      <c r="B132">
        <v>-1.3397453259262307E-3</v>
      </c>
      <c r="C132">
        <v>-1.6314433324437442E-2</v>
      </c>
    </row>
    <row r="133" spans="1:3" x14ac:dyDescent="0.3">
      <c r="A133">
        <v>103</v>
      </c>
      <c r="B133">
        <v>6.7874534577025717E-4</v>
      </c>
      <c r="C133">
        <v>2.6510198843550908E-2</v>
      </c>
    </row>
    <row r="134" spans="1:3" x14ac:dyDescent="0.3">
      <c r="A134">
        <v>104</v>
      </c>
      <c r="B134">
        <v>-8.3409841540108866E-5</v>
      </c>
      <c r="C134">
        <v>-1.2729874210667604E-2</v>
      </c>
    </row>
    <row r="135" spans="1:3" x14ac:dyDescent="0.3">
      <c r="A135">
        <v>105</v>
      </c>
      <c r="B135">
        <v>1.9957569711944179E-3</v>
      </c>
      <c r="C135">
        <v>-7.3581349621098073E-3</v>
      </c>
    </row>
    <row r="136" spans="1:3" x14ac:dyDescent="0.3">
      <c r="A136">
        <v>106</v>
      </c>
      <c r="B136">
        <v>-1.5616445029779276E-3</v>
      </c>
      <c r="C136">
        <v>-6.6356894125809904E-3</v>
      </c>
    </row>
    <row r="137" spans="1:3" ht="15" thickBot="1" x14ac:dyDescent="0.35">
      <c r="A137" s="4">
        <v>107</v>
      </c>
      <c r="B137" s="4">
        <v>-5.8516364146427857E-3</v>
      </c>
      <c r="C137" s="4">
        <v>1.7241338806574618E-2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topLeftCell="D1" workbookViewId="0">
      <selection activeCell="U7" sqref="U7"/>
    </sheetView>
  </sheetViews>
  <sheetFormatPr defaultRowHeight="14.4" x14ac:dyDescent="0.3"/>
  <cols>
    <col min="1" max="1" width="17.77734375" customWidth="1"/>
    <col min="2" max="2" width="15.21875" customWidth="1"/>
    <col min="3" max="3" width="14" customWidth="1"/>
    <col min="4" max="4" width="14.21875" customWidth="1"/>
    <col min="5" max="5" width="14" customWidth="1"/>
    <col min="6" max="6" width="14.109375" customWidth="1"/>
    <col min="7" max="7" width="14.88671875" customWidth="1"/>
    <col min="8" max="8" width="12.21875" customWidth="1"/>
    <col min="9" max="9" width="14.44140625" customWidth="1"/>
  </cols>
  <sheetData>
    <row r="1" spans="1:9" x14ac:dyDescent="0.3">
      <c r="A1" t="s">
        <v>254</v>
      </c>
    </row>
    <row r="2" spans="1:9" ht="15" thickBot="1" x14ac:dyDescent="0.35"/>
    <row r="3" spans="1:9" x14ac:dyDescent="0.3">
      <c r="A3" s="6" t="s">
        <v>255</v>
      </c>
      <c r="B3" s="6"/>
    </row>
    <row r="4" spans="1:9" x14ac:dyDescent="0.3">
      <c r="A4" t="s">
        <v>256</v>
      </c>
      <c r="B4">
        <v>0.59206884392369175</v>
      </c>
    </row>
    <row r="5" spans="1:9" x14ac:dyDescent="0.3">
      <c r="A5" t="s">
        <v>257</v>
      </c>
      <c r="B5">
        <v>0.35054551594513683</v>
      </c>
    </row>
    <row r="6" spans="1:9" x14ac:dyDescent="0.3">
      <c r="A6" t="s">
        <v>258</v>
      </c>
      <c r="B6" s="10">
        <v>0.23966304305772121</v>
      </c>
    </row>
    <row r="7" spans="1:9" x14ac:dyDescent="0.3">
      <c r="A7" t="s">
        <v>259</v>
      </c>
      <c r="B7">
        <v>1.3133419890773119E-2</v>
      </c>
    </row>
    <row r="8" spans="1:9" ht="15" thickBot="1" x14ac:dyDescent="0.35">
      <c r="A8" s="4" t="s">
        <v>260</v>
      </c>
      <c r="B8" s="4">
        <v>49</v>
      </c>
    </row>
    <row r="10" spans="1:9" ht="15" thickBot="1" x14ac:dyDescent="0.35">
      <c r="A10" t="s">
        <v>261</v>
      </c>
    </row>
    <row r="11" spans="1:9" x14ac:dyDescent="0.3">
      <c r="A11" s="5"/>
      <c r="B11" s="5" t="s">
        <v>266</v>
      </c>
      <c r="C11" s="5" t="s">
        <v>267</v>
      </c>
      <c r="D11" s="5" t="s">
        <v>268</v>
      </c>
      <c r="E11" s="5" t="s">
        <v>269</v>
      </c>
      <c r="F11" s="5" t="s">
        <v>270</v>
      </c>
    </row>
    <row r="12" spans="1:9" x14ac:dyDescent="0.3">
      <c r="A12" t="s">
        <v>262</v>
      </c>
      <c r="B12">
        <v>7</v>
      </c>
      <c r="C12">
        <v>3.8171147155224867E-3</v>
      </c>
      <c r="D12">
        <v>5.4530210221749814E-4</v>
      </c>
      <c r="E12">
        <v>3.1614150263501313</v>
      </c>
      <c r="F12" s="9">
        <v>9.1173284094996799E-3</v>
      </c>
    </row>
    <row r="13" spans="1:9" x14ac:dyDescent="0.3">
      <c r="A13" t="s">
        <v>263</v>
      </c>
      <c r="B13">
        <v>41</v>
      </c>
      <c r="C13">
        <v>7.0719554391215547E-3</v>
      </c>
      <c r="D13">
        <v>1.7248671802735498E-4</v>
      </c>
    </row>
    <row r="14" spans="1:9" ht="15" thickBot="1" x14ac:dyDescent="0.35">
      <c r="A14" s="4" t="s">
        <v>264</v>
      </c>
      <c r="B14" s="4">
        <v>48</v>
      </c>
      <c r="C14" s="4">
        <v>1.0889070154644041E-2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271</v>
      </c>
      <c r="C16" s="5" t="s">
        <v>259</v>
      </c>
      <c r="D16" s="5" t="s">
        <v>272</v>
      </c>
      <c r="E16" s="5" t="s">
        <v>273</v>
      </c>
      <c r="F16" s="5" t="s">
        <v>274</v>
      </c>
      <c r="G16" s="5" t="s">
        <v>275</v>
      </c>
      <c r="H16" s="5" t="s">
        <v>298</v>
      </c>
      <c r="I16" s="5" t="s">
        <v>299</v>
      </c>
    </row>
    <row r="17" spans="1:9" x14ac:dyDescent="0.3">
      <c r="A17" t="s">
        <v>265</v>
      </c>
      <c r="B17">
        <v>-2.0843943285957407E-3</v>
      </c>
      <c r="C17">
        <v>2.1146735820081726E-3</v>
      </c>
      <c r="D17">
        <v>-0.98568135826254677</v>
      </c>
      <c r="E17" s="10">
        <v>0.33007085394687474</v>
      </c>
      <c r="F17">
        <v>-6.3550642665712682E-3</v>
      </c>
      <c r="G17">
        <v>2.1862756093797868E-3</v>
      </c>
      <c r="H17">
        <v>-5.6431319814484703E-3</v>
      </c>
      <c r="I17">
        <v>1.4743433242569892E-3</v>
      </c>
    </row>
    <row r="18" spans="1:9" x14ac:dyDescent="0.3">
      <c r="A18" s="2" t="s">
        <v>245</v>
      </c>
      <c r="B18">
        <v>-1.3455970986854258E-6</v>
      </c>
      <c r="C18">
        <v>1.1894988212700537E-5</v>
      </c>
      <c r="D18">
        <v>-0.11312302918036544</v>
      </c>
      <c r="E18" s="10">
        <v>0.91048511175931202</v>
      </c>
      <c r="F18">
        <v>-2.5368013137151403E-5</v>
      </c>
      <c r="G18">
        <v>2.2676818939780553E-5</v>
      </c>
      <c r="H18">
        <v>-2.136341109746701E-5</v>
      </c>
      <c r="I18">
        <v>1.8672216900096161E-5</v>
      </c>
    </row>
    <row r="19" spans="1:9" ht="28.8" x14ac:dyDescent="0.3">
      <c r="A19" s="2" t="s">
        <v>128</v>
      </c>
      <c r="B19">
        <v>-3.4190166018864149E-7</v>
      </c>
      <c r="C19">
        <v>3.8173404607641204E-7</v>
      </c>
      <c r="D19">
        <v>-0.89565409138330498</v>
      </c>
      <c r="E19" s="10">
        <v>0.37566607677152253</v>
      </c>
      <c r="F19">
        <v>-1.1128292060523119E-6</v>
      </c>
      <c r="G19">
        <v>4.2902588567502885E-7</v>
      </c>
      <c r="H19">
        <v>-9.843134889957487E-7</v>
      </c>
      <c r="I19">
        <v>3.0051016861846572E-7</v>
      </c>
    </row>
    <row r="20" spans="1:9" ht="57.6" x14ac:dyDescent="0.3">
      <c r="A20" s="2" t="s">
        <v>282</v>
      </c>
      <c r="B20">
        <v>3.867649016179336E-3</v>
      </c>
      <c r="C20">
        <v>2.9023847820816287E-3</v>
      </c>
      <c r="D20">
        <v>1.332576245595323</v>
      </c>
      <c r="E20" s="10">
        <v>0.19002990453197194</v>
      </c>
      <c r="F20">
        <v>-1.9938359632200799E-3</v>
      </c>
      <c r="G20">
        <v>9.7291339955787523E-3</v>
      </c>
      <c r="H20">
        <v>-1.0167104873105696E-3</v>
      </c>
      <c r="I20">
        <v>8.752008519669242E-3</v>
      </c>
    </row>
    <row r="21" spans="1:9" x14ac:dyDescent="0.3">
      <c r="A21" s="2" t="s">
        <v>283</v>
      </c>
      <c r="B21">
        <v>3.2098083217221164E-2</v>
      </c>
      <c r="C21">
        <v>1.3977679491217223E-2</v>
      </c>
      <c r="D21">
        <v>2.2963814013184214</v>
      </c>
      <c r="E21" s="9">
        <v>2.683709536033933E-2</v>
      </c>
      <c r="F21">
        <v>3.8695868130098066E-3</v>
      </c>
      <c r="G21">
        <v>6.0326579621432522E-2</v>
      </c>
      <c r="H21">
        <v>8.5753538805902023E-3</v>
      </c>
      <c r="I21">
        <v>5.5620812553852123E-2</v>
      </c>
    </row>
    <row r="22" spans="1:9" x14ac:dyDescent="0.3">
      <c r="A22" s="2" t="s">
        <v>284</v>
      </c>
      <c r="B22">
        <v>0.39830799493245023</v>
      </c>
      <c r="C22">
        <v>0.17691746278159154</v>
      </c>
      <c r="D22">
        <v>2.2513774992589064</v>
      </c>
      <c r="E22" s="9">
        <v>2.9784723222581602E-2</v>
      </c>
      <c r="F22">
        <v>4.1015930458488725E-2</v>
      </c>
      <c r="G22">
        <v>0.75560005940641173</v>
      </c>
      <c r="H22">
        <v>0.10057748862417781</v>
      </c>
      <c r="I22">
        <v>0.69603850124072264</v>
      </c>
    </row>
    <row r="23" spans="1:9" ht="28.8" x14ac:dyDescent="0.3">
      <c r="A23" s="2" t="s">
        <v>285</v>
      </c>
      <c r="B23">
        <v>0.11180501747737005</v>
      </c>
      <c r="C23">
        <v>0.2049143770114446</v>
      </c>
      <c r="D23">
        <v>0.5456182192190725</v>
      </c>
      <c r="E23" s="10">
        <v>0.58828484031976835</v>
      </c>
      <c r="F23">
        <v>-0.30202796232971291</v>
      </c>
      <c r="G23">
        <v>0.52563799728445304</v>
      </c>
      <c r="H23">
        <v>-0.23304087991591832</v>
      </c>
      <c r="I23">
        <v>0.4566509148706584</v>
      </c>
    </row>
    <row r="24" spans="1:9" ht="29.4" thickBot="1" x14ac:dyDescent="0.35">
      <c r="A24" s="36" t="s">
        <v>286</v>
      </c>
      <c r="B24" s="4">
        <v>-2.7122708388947467E-2</v>
      </c>
      <c r="C24" s="4">
        <v>7.7164822564771585E-2</v>
      </c>
      <c r="D24" s="4">
        <v>-0.35149058194465316</v>
      </c>
      <c r="E24" s="11">
        <v>0.72702034015462569</v>
      </c>
      <c r="F24" s="4">
        <v>-0.18296022903534293</v>
      </c>
      <c r="G24" s="4">
        <v>0.12871481225744796</v>
      </c>
      <c r="H24" s="4">
        <v>-0.15698169082167512</v>
      </c>
      <c r="I24" s="4">
        <v>0.1027362740437802</v>
      </c>
    </row>
    <row r="28" spans="1:9" x14ac:dyDescent="0.3">
      <c r="A28" t="s">
        <v>276</v>
      </c>
    </row>
    <row r="29" spans="1:9" ht="15" thickBot="1" x14ac:dyDescent="0.35"/>
    <row r="30" spans="1:9" x14ac:dyDescent="0.3">
      <c r="A30" s="5" t="s">
        <v>277</v>
      </c>
      <c r="B30" s="5" t="s">
        <v>279</v>
      </c>
      <c r="C30" s="5" t="s">
        <v>278</v>
      </c>
    </row>
    <row r="31" spans="1:9" x14ac:dyDescent="0.3">
      <c r="A31">
        <v>1</v>
      </c>
      <c r="B31">
        <v>-1.2768139596354082E-2</v>
      </c>
      <c r="C31">
        <v>-8.9710467819941533E-3</v>
      </c>
    </row>
    <row r="32" spans="1:9" x14ac:dyDescent="0.3">
      <c r="A32">
        <v>2</v>
      </c>
      <c r="B32">
        <v>-1.7027452188370529E-4</v>
      </c>
      <c r="C32">
        <v>6.6977628469822199E-4</v>
      </c>
    </row>
    <row r="33" spans="1:3" x14ac:dyDescent="0.3">
      <c r="A33">
        <v>3</v>
      </c>
      <c r="B33">
        <v>2.8865464300864389E-4</v>
      </c>
      <c r="C33">
        <v>1.4303505622898749E-2</v>
      </c>
    </row>
    <row r="34" spans="1:3" x14ac:dyDescent="0.3">
      <c r="A34">
        <v>4</v>
      </c>
      <c r="B34">
        <v>1.9457374843224627E-4</v>
      </c>
      <c r="C34">
        <v>-1.0312076410840063E-2</v>
      </c>
    </row>
    <row r="35" spans="1:3" x14ac:dyDescent="0.3">
      <c r="A35">
        <v>5</v>
      </c>
      <c r="B35">
        <v>1.1408827445123367E-2</v>
      </c>
      <c r="C35">
        <v>-1.0971036242619459E-2</v>
      </c>
    </row>
    <row r="36" spans="1:3" x14ac:dyDescent="0.3">
      <c r="A36">
        <v>6</v>
      </c>
      <c r="B36">
        <v>1.4447420196387331E-3</v>
      </c>
      <c r="C36">
        <v>-2.5569716029198815E-3</v>
      </c>
    </row>
    <row r="37" spans="1:3" x14ac:dyDescent="0.3">
      <c r="A37">
        <v>7</v>
      </c>
      <c r="B37">
        <v>2.5531986807033188E-3</v>
      </c>
      <c r="C37">
        <v>1.7858620512139947E-2</v>
      </c>
    </row>
    <row r="38" spans="1:3" x14ac:dyDescent="0.3">
      <c r="A38">
        <v>8</v>
      </c>
      <c r="B38">
        <v>-3.8783383674998624E-3</v>
      </c>
      <c r="C38">
        <v>-6.8181605998390259E-3</v>
      </c>
    </row>
    <row r="39" spans="1:3" x14ac:dyDescent="0.3">
      <c r="A39">
        <v>9</v>
      </c>
      <c r="B39">
        <v>-6.215644051201551E-3</v>
      </c>
      <c r="C39">
        <v>-1.3223569116398194E-3</v>
      </c>
    </row>
    <row r="40" spans="1:3" x14ac:dyDescent="0.3">
      <c r="A40">
        <v>10</v>
      </c>
      <c r="B40">
        <v>-1.4261716509209866E-2</v>
      </c>
      <c r="C40">
        <v>-1.9700117583810635E-3</v>
      </c>
    </row>
    <row r="41" spans="1:3" x14ac:dyDescent="0.3">
      <c r="A41">
        <v>11</v>
      </c>
      <c r="B41">
        <v>1.0385809934979656E-2</v>
      </c>
      <c r="C41">
        <v>6.0603130836658706E-3</v>
      </c>
    </row>
    <row r="42" spans="1:3" x14ac:dyDescent="0.3">
      <c r="A42">
        <v>12</v>
      </c>
      <c r="B42">
        <v>1.0937253927730888E-2</v>
      </c>
      <c r="C42">
        <v>-9.4371125969188955E-3</v>
      </c>
    </row>
    <row r="43" spans="1:3" x14ac:dyDescent="0.3">
      <c r="A43">
        <v>13</v>
      </c>
      <c r="B43">
        <v>-7.7623741190307989E-3</v>
      </c>
      <c r="C43">
        <v>1.0558249804991905E-2</v>
      </c>
    </row>
    <row r="44" spans="1:3" x14ac:dyDescent="0.3">
      <c r="A44">
        <v>14</v>
      </c>
      <c r="B44">
        <v>-6.1072455965295452E-3</v>
      </c>
      <c r="C44">
        <v>-4.4411061489809493E-3</v>
      </c>
    </row>
    <row r="45" spans="1:3" x14ac:dyDescent="0.3">
      <c r="A45">
        <v>15</v>
      </c>
      <c r="B45">
        <v>7.7082317771843788E-3</v>
      </c>
      <c r="C45">
        <v>2.0280707581487211E-2</v>
      </c>
    </row>
    <row r="46" spans="1:3" x14ac:dyDescent="0.3">
      <c r="A46">
        <v>16</v>
      </c>
      <c r="B46">
        <v>-3.5084142782728658E-3</v>
      </c>
      <c r="C46">
        <v>-1.7649689254281516E-2</v>
      </c>
    </row>
    <row r="47" spans="1:3" x14ac:dyDescent="0.3">
      <c r="A47">
        <v>17</v>
      </c>
      <c r="B47">
        <v>5.6998417648347769E-3</v>
      </c>
      <c r="C47">
        <v>1.2004316214307767E-2</v>
      </c>
    </row>
    <row r="48" spans="1:3" x14ac:dyDescent="0.3">
      <c r="A48">
        <v>18</v>
      </c>
      <c r="B48">
        <v>-7.6504519447453522E-3</v>
      </c>
      <c r="C48">
        <v>-1.7382209292716347E-2</v>
      </c>
    </row>
    <row r="49" spans="1:3" x14ac:dyDescent="0.3">
      <c r="A49">
        <v>19</v>
      </c>
      <c r="B49">
        <v>-4.144634033866083E-3</v>
      </c>
      <c r="C49">
        <v>1.0376893540198676E-2</v>
      </c>
    </row>
    <row r="50" spans="1:3" x14ac:dyDescent="0.3">
      <c r="A50">
        <v>20</v>
      </c>
      <c r="B50">
        <v>4.6508867562702312E-3</v>
      </c>
      <c r="C50">
        <v>-7.2352583097156642E-3</v>
      </c>
    </row>
    <row r="51" spans="1:3" x14ac:dyDescent="0.3">
      <c r="A51">
        <v>21</v>
      </c>
      <c r="B51">
        <v>-1.8620827151015092E-3</v>
      </c>
      <c r="C51">
        <v>-1.0315354173965014E-3</v>
      </c>
    </row>
    <row r="52" spans="1:3" x14ac:dyDescent="0.3">
      <c r="A52">
        <v>22</v>
      </c>
      <c r="B52">
        <v>-7.9059222352119308E-3</v>
      </c>
      <c r="C52">
        <v>-2.4106499356636151E-3</v>
      </c>
    </row>
    <row r="53" spans="1:3" x14ac:dyDescent="0.3">
      <c r="A53">
        <v>23</v>
      </c>
      <c r="B53">
        <v>1.5266087312655382E-2</v>
      </c>
      <c r="C53">
        <v>3.2380149891271977E-3</v>
      </c>
    </row>
    <row r="54" spans="1:3" x14ac:dyDescent="0.3">
      <c r="A54">
        <v>24</v>
      </c>
      <c r="B54">
        <v>-9.5701016992806118E-3</v>
      </c>
      <c r="C54">
        <v>1.7852657938263149E-2</v>
      </c>
    </row>
    <row r="55" spans="1:3" x14ac:dyDescent="0.3">
      <c r="A55">
        <v>25</v>
      </c>
      <c r="B55">
        <v>-4.9138813881639438E-3</v>
      </c>
      <c r="C55">
        <v>-1.1093941957987106E-2</v>
      </c>
    </row>
    <row r="56" spans="1:3" x14ac:dyDescent="0.3">
      <c r="A56">
        <v>26</v>
      </c>
      <c r="B56">
        <v>4.398981070728049E-3</v>
      </c>
      <c r="C56">
        <v>3.2490765725941024E-3</v>
      </c>
    </row>
    <row r="57" spans="1:3" x14ac:dyDescent="0.3">
      <c r="A57">
        <v>27</v>
      </c>
      <c r="B57">
        <v>-6.1248546845318053E-3</v>
      </c>
      <c r="C57">
        <v>1.5448097924090864E-2</v>
      </c>
    </row>
    <row r="58" spans="1:3" x14ac:dyDescent="0.3">
      <c r="A58">
        <v>28</v>
      </c>
      <c r="B58">
        <v>-2.0005570862516496E-2</v>
      </c>
      <c r="C58">
        <v>3.4121414145212685E-3</v>
      </c>
    </row>
    <row r="59" spans="1:3" x14ac:dyDescent="0.3">
      <c r="A59">
        <v>29</v>
      </c>
      <c r="B59">
        <v>1.4776242076604579E-2</v>
      </c>
      <c r="C59">
        <v>-6.4767898911932201E-3</v>
      </c>
    </row>
    <row r="60" spans="1:3" x14ac:dyDescent="0.3">
      <c r="A60">
        <v>30</v>
      </c>
      <c r="B60">
        <v>-1.1363817726034061E-2</v>
      </c>
      <c r="C60">
        <v>1.3811001222591233E-2</v>
      </c>
    </row>
    <row r="61" spans="1:3" x14ac:dyDescent="0.3">
      <c r="A61">
        <v>31</v>
      </c>
      <c r="B61">
        <v>3.3312448704478533E-3</v>
      </c>
      <c r="C61">
        <v>-7.0298928421542763E-3</v>
      </c>
    </row>
    <row r="62" spans="1:3" x14ac:dyDescent="0.3">
      <c r="A62">
        <v>32</v>
      </c>
      <c r="B62">
        <v>5.109128773456725E-3</v>
      </c>
      <c r="C62">
        <v>4.8822439592998371E-3</v>
      </c>
    </row>
    <row r="63" spans="1:3" x14ac:dyDescent="0.3">
      <c r="A63">
        <v>33</v>
      </c>
      <c r="B63">
        <v>-4.608818421957951E-3</v>
      </c>
      <c r="C63">
        <v>-9.6490675524337315E-3</v>
      </c>
    </row>
    <row r="64" spans="1:3" x14ac:dyDescent="0.3">
      <c r="A64">
        <v>34</v>
      </c>
      <c r="B64">
        <v>-6.4254000363130389E-3</v>
      </c>
      <c r="C64">
        <v>1.4218874922960808E-3</v>
      </c>
    </row>
    <row r="65" spans="1:3" x14ac:dyDescent="0.3">
      <c r="A65">
        <v>35</v>
      </c>
      <c r="B65">
        <v>-2.5474995950254937E-3</v>
      </c>
      <c r="C65">
        <v>1.4635840139405658E-2</v>
      </c>
    </row>
    <row r="66" spans="1:3" x14ac:dyDescent="0.3">
      <c r="A66">
        <v>36</v>
      </c>
      <c r="B66">
        <v>6.7631608239460397E-3</v>
      </c>
      <c r="C66">
        <v>-6.6806964367561545E-3</v>
      </c>
    </row>
    <row r="67" spans="1:3" x14ac:dyDescent="0.3">
      <c r="A67">
        <v>37</v>
      </c>
      <c r="B67">
        <v>8.787462338943397E-3</v>
      </c>
      <c r="C67">
        <v>-1.6262497947570981E-2</v>
      </c>
    </row>
    <row r="68" spans="1:3" x14ac:dyDescent="0.3">
      <c r="A68">
        <v>38</v>
      </c>
      <c r="B68">
        <v>-8.9661335779191928E-3</v>
      </c>
      <c r="C68">
        <v>3.8382785165984217E-3</v>
      </c>
    </row>
    <row r="69" spans="1:3" x14ac:dyDescent="0.3">
      <c r="A69">
        <v>39</v>
      </c>
      <c r="B69">
        <v>1.5892249422478459E-2</v>
      </c>
      <c r="C69">
        <v>1.1801003658436841E-2</v>
      </c>
    </row>
    <row r="70" spans="1:3" x14ac:dyDescent="0.3">
      <c r="A70">
        <v>40</v>
      </c>
      <c r="B70">
        <v>-1.4925066072065068E-2</v>
      </c>
      <c r="C70">
        <v>9.2603213498182648E-3</v>
      </c>
    </row>
    <row r="71" spans="1:3" x14ac:dyDescent="0.3">
      <c r="A71">
        <v>41</v>
      </c>
      <c r="B71">
        <v>-8.642028555283789E-3</v>
      </c>
      <c r="C71">
        <v>-6.6743304195922525E-3</v>
      </c>
    </row>
    <row r="72" spans="1:3" x14ac:dyDescent="0.3">
      <c r="A72">
        <v>42</v>
      </c>
      <c r="B72">
        <v>-9.8434610112359822E-3</v>
      </c>
      <c r="C72">
        <v>1.803593397313237E-3</v>
      </c>
    </row>
    <row r="73" spans="1:3" x14ac:dyDescent="0.3">
      <c r="A73">
        <v>43</v>
      </c>
      <c r="B73">
        <v>1.801630683725363E-3</v>
      </c>
      <c r="C73">
        <v>1.5781178520557569E-2</v>
      </c>
    </row>
    <row r="74" spans="1:3" x14ac:dyDescent="0.3">
      <c r="A74">
        <v>44</v>
      </c>
      <c r="B74">
        <v>1.3536607087723277E-2</v>
      </c>
      <c r="C74">
        <v>-2.1618436956187453E-2</v>
      </c>
    </row>
    <row r="75" spans="1:3" x14ac:dyDescent="0.3">
      <c r="A75">
        <v>45</v>
      </c>
      <c r="B75">
        <v>6.4183895861493704E-3</v>
      </c>
      <c r="C75">
        <v>-1.108528810870864E-2</v>
      </c>
    </row>
    <row r="76" spans="1:3" x14ac:dyDescent="0.3">
      <c r="A76">
        <v>46</v>
      </c>
      <c r="B76">
        <v>1.1430268638021903E-2</v>
      </c>
      <c r="C76">
        <v>4.883921666442418E-3</v>
      </c>
    </row>
    <row r="77" spans="1:3" x14ac:dyDescent="0.3">
      <c r="A77">
        <v>47</v>
      </c>
      <c r="B77">
        <v>3.0609166801645431E-6</v>
      </c>
      <c r="C77">
        <v>2.4900179559506914E-2</v>
      </c>
    </row>
    <row r="78" spans="1:3" x14ac:dyDescent="0.3">
      <c r="A78">
        <v>48</v>
      </c>
      <c r="B78">
        <v>-7.2663254366436367E-3</v>
      </c>
      <c r="C78">
        <v>-1.0543602684827078E-2</v>
      </c>
    </row>
    <row r="79" spans="1:3" ht="15" thickBot="1" x14ac:dyDescent="0.35">
      <c r="A79" s="4">
        <v>49</v>
      </c>
      <c r="B79" s="4">
        <v>-1.3444397092341786E-2</v>
      </c>
      <c r="C79" s="4">
        <v>-3.2708054903933526E-2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7"/>
  <sheetViews>
    <sheetView topLeftCell="C1" workbookViewId="0">
      <selection activeCell="R4" sqref="R4"/>
    </sheetView>
  </sheetViews>
  <sheetFormatPr defaultRowHeight="14.4" x14ac:dyDescent="0.3"/>
  <cols>
    <col min="1" max="1" width="18" customWidth="1"/>
    <col min="2" max="2" width="14.88671875" customWidth="1"/>
    <col min="3" max="3" width="15.33203125" customWidth="1"/>
    <col min="4" max="4" width="14.88671875" customWidth="1"/>
    <col min="5" max="5" width="14.109375" customWidth="1"/>
    <col min="6" max="6" width="14.5546875" customWidth="1"/>
    <col min="7" max="7" width="12.77734375" customWidth="1"/>
    <col min="8" max="8" width="12.5546875" customWidth="1"/>
    <col min="9" max="9" width="13.109375" customWidth="1"/>
  </cols>
  <sheetData>
    <row r="1" spans="1:9" x14ac:dyDescent="0.3">
      <c r="A1" t="s">
        <v>254</v>
      </c>
    </row>
    <row r="2" spans="1:9" ht="15" thickBot="1" x14ac:dyDescent="0.35"/>
    <row r="3" spans="1:9" x14ac:dyDescent="0.3">
      <c r="A3" s="6" t="s">
        <v>255</v>
      </c>
      <c r="B3" s="6"/>
    </row>
    <row r="4" spans="1:9" x14ac:dyDescent="0.3">
      <c r="A4" t="s">
        <v>256</v>
      </c>
      <c r="B4">
        <v>0.49429529760048518</v>
      </c>
    </row>
    <row r="5" spans="1:9" x14ac:dyDescent="0.3">
      <c r="A5" t="s">
        <v>257</v>
      </c>
      <c r="B5">
        <v>0.24432784122995221</v>
      </c>
    </row>
    <row r="6" spans="1:9" x14ac:dyDescent="0.3">
      <c r="A6" t="s">
        <v>258</v>
      </c>
      <c r="B6" s="10">
        <v>0.13637467569137399</v>
      </c>
    </row>
    <row r="7" spans="1:9" x14ac:dyDescent="0.3">
      <c r="A7" t="s">
        <v>259</v>
      </c>
      <c r="B7">
        <v>1.5198823623676371E-2</v>
      </c>
    </row>
    <row r="8" spans="1:9" ht="15" thickBot="1" x14ac:dyDescent="0.35">
      <c r="A8" s="4" t="s">
        <v>260</v>
      </c>
      <c r="B8" s="4">
        <v>57</v>
      </c>
    </row>
    <row r="10" spans="1:9" ht="15" thickBot="1" x14ac:dyDescent="0.35">
      <c r="A10" t="s">
        <v>261</v>
      </c>
    </row>
    <row r="11" spans="1:9" x14ac:dyDescent="0.3">
      <c r="A11" s="5"/>
      <c r="B11" s="5" t="s">
        <v>266</v>
      </c>
      <c r="C11" s="5" t="s">
        <v>267</v>
      </c>
      <c r="D11" s="5" t="s">
        <v>268</v>
      </c>
      <c r="E11" s="5" t="s">
        <v>269</v>
      </c>
      <c r="F11" s="5" t="s">
        <v>270</v>
      </c>
    </row>
    <row r="12" spans="1:9" x14ac:dyDescent="0.3">
      <c r="A12" t="s">
        <v>262</v>
      </c>
      <c r="B12">
        <v>7</v>
      </c>
      <c r="C12">
        <v>3.6597849462546139E-3</v>
      </c>
      <c r="D12">
        <v>5.2282642089351622E-4</v>
      </c>
      <c r="E12">
        <v>2.2632763014498072</v>
      </c>
      <c r="F12" s="9">
        <v>4.4490857859982469E-2</v>
      </c>
    </row>
    <row r="13" spans="1:9" x14ac:dyDescent="0.3">
      <c r="A13" t="s">
        <v>263</v>
      </c>
      <c r="B13">
        <v>49</v>
      </c>
      <c r="C13">
        <v>1.1319207737637524E-2</v>
      </c>
      <c r="D13">
        <v>2.3100423954362293E-4</v>
      </c>
    </row>
    <row r="14" spans="1:9" ht="15" thickBot="1" x14ac:dyDescent="0.35">
      <c r="A14" s="4" t="s">
        <v>264</v>
      </c>
      <c r="B14" s="4">
        <v>56</v>
      </c>
      <c r="C14" s="4">
        <v>1.4978992683892137E-2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271</v>
      </c>
      <c r="C16" s="5" t="s">
        <v>259</v>
      </c>
      <c r="D16" s="5" t="s">
        <v>272</v>
      </c>
      <c r="E16" s="5" t="s">
        <v>273</v>
      </c>
      <c r="F16" s="5" t="s">
        <v>274</v>
      </c>
      <c r="G16" s="5" t="s">
        <v>275</v>
      </c>
      <c r="H16" s="5" t="s">
        <v>298</v>
      </c>
      <c r="I16" s="5" t="s">
        <v>299</v>
      </c>
    </row>
    <row r="17" spans="1:9" x14ac:dyDescent="0.3">
      <c r="A17" s="2" t="s">
        <v>265</v>
      </c>
      <c r="B17">
        <v>1.2317328996468938E-3</v>
      </c>
      <c r="C17">
        <v>2.257215254108528E-3</v>
      </c>
      <c r="D17">
        <v>0.54568694651736194</v>
      </c>
      <c r="E17" s="10">
        <v>0.5877569159549848</v>
      </c>
      <c r="F17">
        <v>-3.3043109798799866E-3</v>
      </c>
      <c r="G17">
        <v>5.7677767791737737E-3</v>
      </c>
      <c r="H17">
        <v>-2.5526033494571347E-3</v>
      </c>
      <c r="I17">
        <v>5.0160691487509228E-3</v>
      </c>
    </row>
    <row r="18" spans="1:9" x14ac:dyDescent="0.3">
      <c r="A18" s="2" t="s">
        <v>245</v>
      </c>
      <c r="B18">
        <v>-7.6812321188596017E-7</v>
      </c>
      <c r="C18">
        <v>1.736919197561475E-6</v>
      </c>
      <c r="D18">
        <v>-0.4422331291889437</v>
      </c>
      <c r="E18" s="10">
        <v>0.66026637863535509</v>
      </c>
      <c r="F18">
        <v>-4.2585930201998886E-6</v>
      </c>
      <c r="G18">
        <v>2.7223465964279679E-6</v>
      </c>
      <c r="H18">
        <v>-3.6801566429609987E-6</v>
      </c>
      <c r="I18">
        <v>2.1439102191890788E-6</v>
      </c>
    </row>
    <row r="19" spans="1:9" ht="28.8" x14ac:dyDescent="0.3">
      <c r="A19" s="2" t="s">
        <v>128</v>
      </c>
      <c r="B19">
        <v>2.0443343714740172E-7</v>
      </c>
      <c r="C19">
        <v>2.6796880294922904E-7</v>
      </c>
      <c r="D19">
        <v>0.7629001394842776</v>
      </c>
      <c r="E19" s="10">
        <v>0.44918029042953944</v>
      </c>
      <c r="F19">
        <v>-3.340700335825335E-7</v>
      </c>
      <c r="G19">
        <v>7.4293690787733689E-7</v>
      </c>
      <c r="H19">
        <v>-2.4482989863059782E-7</v>
      </c>
      <c r="I19">
        <v>6.536967729254012E-7</v>
      </c>
    </row>
    <row r="20" spans="1:9" ht="57.6" x14ac:dyDescent="0.3">
      <c r="A20" s="2" t="s">
        <v>282</v>
      </c>
      <c r="B20">
        <v>-2.8100261316030806E-3</v>
      </c>
      <c r="C20">
        <v>3.4646960389671509E-3</v>
      </c>
      <c r="D20">
        <v>-0.81104550009552012</v>
      </c>
      <c r="E20" s="10">
        <v>0.42126163688030338</v>
      </c>
      <c r="F20">
        <v>-9.7725934956912272E-3</v>
      </c>
      <c r="G20">
        <v>4.1525412324850668E-3</v>
      </c>
      <c r="H20">
        <v>-8.6187653683795322E-3</v>
      </c>
      <c r="I20">
        <v>2.9987131051733705E-3</v>
      </c>
    </row>
    <row r="21" spans="1:9" x14ac:dyDescent="0.3">
      <c r="A21" s="2" t="s">
        <v>283</v>
      </c>
      <c r="B21">
        <v>1.7107841737256321E-2</v>
      </c>
      <c r="C21">
        <v>8.6262477098010236E-3</v>
      </c>
      <c r="D21">
        <v>1.9832309844080442</v>
      </c>
      <c r="E21" s="9">
        <v>5.2960705420635329E-2</v>
      </c>
      <c r="F21">
        <v>-2.2725204970262466E-4</v>
      </c>
      <c r="G21">
        <v>3.4442935524215262E-2</v>
      </c>
      <c r="H21">
        <v>2.6454984394553311E-3</v>
      </c>
      <c r="I21">
        <v>3.1570185035057312E-2</v>
      </c>
    </row>
    <row r="22" spans="1:9" x14ac:dyDescent="0.3">
      <c r="A22" s="2" t="s">
        <v>284</v>
      </c>
      <c r="B22">
        <v>0.11313861942805932</v>
      </c>
      <c r="C22">
        <v>0.17761532158611709</v>
      </c>
      <c r="D22">
        <v>0.63698682308329957</v>
      </c>
      <c r="E22" s="10">
        <v>0.52709840648649386</v>
      </c>
      <c r="F22">
        <v>-0.24379273256614797</v>
      </c>
      <c r="G22">
        <v>0.47006997142226659</v>
      </c>
      <c r="H22">
        <v>-0.1846425065195747</v>
      </c>
      <c r="I22">
        <v>0.41091974537569331</v>
      </c>
    </row>
    <row r="23" spans="1:9" ht="28.8" x14ac:dyDescent="0.3">
      <c r="A23" s="2" t="s">
        <v>285</v>
      </c>
      <c r="B23">
        <v>-0.11442665109258338</v>
      </c>
      <c r="C23">
        <v>0.20020960438546068</v>
      </c>
      <c r="D23">
        <v>-0.57153427501050047</v>
      </c>
      <c r="E23" s="10">
        <v>0.57025005218117719</v>
      </c>
      <c r="F23">
        <v>-0.51676291430104659</v>
      </c>
      <c r="G23">
        <v>0.28790961211587984</v>
      </c>
      <c r="H23">
        <v>-0.45008824203549447</v>
      </c>
      <c r="I23">
        <v>0.22123493985032772</v>
      </c>
    </row>
    <row r="24" spans="1:9" ht="29.4" thickBot="1" x14ac:dyDescent="0.35">
      <c r="A24" s="36" t="s">
        <v>286</v>
      </c>
      <c r="B24" s="4">
        <v>-8.5550437332035253E-2</v>
      </c>
      <c r="C24" s="4">
        <v>7.3473630701914233E-2</v>
      </c>
      <c r="D24" s="4">
        <v>-1.1643692643843497</v>
      </c>
      <c r="E24" s="11">
        <v>0.24991229596764997</v>
      </c>
      <c r="F24" s="4">
        <v>-0.23320122617258066</v>
      </c>
      <c r="G24" s="4">
        <v>6.2100351508510163E-2</v>
      </c>
      <c r="H24" s="4">
        <v>-0.20873271846913055</v>
      </c>
      <c r="I24" s="4">
        <v>3.7631843805060058E-2</v>
      </c>
    </row>
    <row r="28" spans="1:9" x14ac:dyDescent="0.3">
      <c r="A28" t="s">
        <v>276</v>
      </c>
    </row>
    <row r="29" spans="1:9" ht="15" thickBot="1" x14ac:dyDescent="0.35"/>
    <row r="30" spans="1:9" x14ac:dyDescent="0.3">
      <c r="A30" s="5" t="s">
        <v>277</v>
      </c>
      <c r="B30" s="5" t="s">
        <v>280</v>
      </c>
      <c r="C30" s="5" t="s">
        <v>278</v>
      </c>
    </row>
    <row r="31" spans="1:9" x14ac:dyDescent="0.3">
      <c r="A31">
        <v>1</v>
      </c>
      <c r="B31">
        <v>1.1738532351872584E-2</v>
      </c>
      <c r="C31">
        <v>2.9650553028174785E-2</v>
      </c>
    </row>
    <row r="32" spans="1:9" x14ac:dyDescent="0.3">
      <c r="A32">
        <v>2</v>
      </c>
      <c r="B32">
        <v>1.6200813500203685E-2</v>
      </c>
      <c r="C32">
        <v>-5.2753273392458222E-3</v>
      </c>
    </row>
    <row r="33" spans="1:3" x14ac:dyDescent="0.3">
      <c r="A33">
        <v>3</v>
      </c>
      <c r="B33">
        <v>-1.0674543237184404E-2</v>
      </c>
      <c r="C33">
        <v>5.6369560912516905E-3</v>
      </c>
    </row>
    <row r="34" spans="1:3" x14ac:dyDescent="0.3">
      <c r="A34">
        <v>4</v>
      </c>
      <c r="B34">
        <v>-9.0472090294437847E-3</v>
      </c>
      <c r="C34">
        <v>1.0541017673980687E-2</v>
      </c>
    </row>
    <row r="35" spans="1:3" x14ac:dyDescent="0.3">
      <c r="A35">
        <v>5</v>
      </c>
      <c r="B35">
        <v>6.3372631662223788E-3</v>
      </c>
      <c r="C35">
        <v>-3.2994613564733544E-3</v>
      </c>
    </row>
    <row r="36" spans="1:3" x14ac:dyDescent="0.3">
      <c r="A36">
        <v>6</v>
      </c>
      <c r="B36">
        <v>7.4956189376084621E-3</v>
      </c>
      <c r="C36">
        <v>-2.0202930889881645E-2</v>
      </c>
    </row>
    <row r="37" spans="1:3" x14ac:dyDescent="0.3">
      <c r="A37">
        <v>7</v>
      </c>
      <c r="B37">
        <v>-5.1662748335145328E-3</v>
      </c>
      <c r="C37">
        <v>1.1932783671979398E-2</v>
      </c>
    </row>
    <row r="38" spans="1:3" x14ac:dyDescent="0.3">
      <c r="A38">
        <v>8</v>
      </c>
      <c r="B38">
        <v>3.9794865705891375E-3</v>
      </c>
      <c r="C38">
        <v>7.103671208877527E-3</v>
      </c>
    </row>
    <row r="39" spans="1:3" x14ac:dyDescent="0.3">
      <c r="A39">
        <v>9</v>
      </c>
      <c r="B39">
        <v>-6.5430758759986883E-3</v>
      </c>
      <c r="C39">
        <v>9.6435088138260416E-4</v>
      </c>
    </row>
    <row r="40" spans="1:3" x14ac:dyDescent="0.3">
      <c r="A40">
        <v>10</v>
      </c>
      <c r="B40">
        <v>1.4180288201437991E-2</v>
      </c>
      <c r="C40">
        <v>-2.4054501361509825E-2</v>
      </c>
    </row>
    <row r="41" spans="1:3" x14ac:dyDescent="0.3">
      <c r="A41">
        <v>11</v>
      </c>
      <c r="B41">
        <v>-9.9602463744153345E-3</v>
      </c>
      <c r="C41">
        <v>6.9151095970069448E-3</v>
      </c>
    </row>
    <row r="42" spans="1:3" x14ac:dyDescent="0.3">
      <c r="A42">
        <v>12</v>
      </c>
      <c r="B42">
        <v>-2.0593691706469845E-3</v>
      </c>
      <c r="C42">
        <v>3.7653251804048507E-3</v>
      </c>
    </row>
    <row r="43" spans="1:3" x14ac:dyDescent="0.3">
      <c r="A43">
        <v>13</v>
      </c>
      <c r="B43">
        <v>1.0263524534864517E-2</v>
      </c>
      <c r="C43">
        <v>1.3557221128575932E-3</v>
      </c>
    </row>
    <row r="44" spans="1:3" x14ac:dyDescent="0.3">
      <c r="A44">
        <v>14</v>
      </c>
      <c r="B44">
        <v>-7.6733341009002261E-3</v>
      </c>
      <c r="C44">
        <v>4.1544545041722128E-4</v>
      </c>
    </row>
    <row r="45" spans="1:3" x14ac:dyDescent="0.3">
      <c r="A45">
        <v>15</v>
      </c>
      <c r="B45">
        <v>-1.4893896712506638E-3</v>
      </c>
      <c r="C45">
        <v>-9.9019678861876105E-3</v>
      </c>
    </row>
    <row r="46" spans="1:3" x14ac:dyDescent="0.3">
      <c r="A46">
        <v>16</v>
      </c>
      <c r="B46">
        <v>-5.2140563309472027E-3</v>
      </c>
      <c r="C46">
        <v>-7.0364720486905423E-3</v>
      </c>
    </row>
    <row r="47" spans="1:3" x14ac:dyDescent="0.3">
      <c r="A47">
        <v>17</v>
      </c>
      <c r="B47">
        <v>2.2370993757564687E-2</v>
      </c>
      <c r="C47">
        <v>1.5310584101151832E-3</v>
      </c>
    </row>
    <row r="48" spans="1:3" x14ac:dyDescent="0.3">
      <c r="A48">
        <v>18</v>
      </c>
      <c r="B48">
        <v>1.2198887422235266E-2</v>
      </c>
      <c r="C48">
        <v>8.9996949675094952E-3</v>
      </c>
    </row>
    <row r="49" spans="1:3" x14ac:dyDescent="0.3">
      <c r="A49">
        <v>19</v>
      </c>
      <c r="B49">
        <v>-1.4028558135300906E-2</v>
      </c>
      <c r="C49">
        <v>-2.249537301386377E-3</v>
      </c>
    </row>
    <row r="50" spans="1:3" x14ac:dyDescent="0.3">
      <c r="A50">
        <v>20</v>
      </c>
      <c r="B50">
        <v>-1.1464335986834964E-2</v>
      </c>
      <c r="C50">
        <v>-2.5665310097041E-2</v>
      </c>
    </row>
    <row r="51" spans="1:3" x14ac:dyDescent="0.3">
      <c r="A51">
        <v>21</v>
      </c>
      <c r="B51">
        <v>2.4014435257194771E-3</v>
      </c>
      <c r="C51">
        <v>2.7823371790591647E-2</v>
      </c>
    </row>
    <row r="52" spans="1:3" x14ac:dyDescent="0.3">
      <c r="A52">
        <v>22</v>
      </c>
      <c r="B52">
        <v>9.9337552758334315E-3</v>
      </c>
      <c r="C52">
        <v>6.0085681083655376E-3</v>
      </c>
    </row>
    <row r="53" spans="1:3" x14ac:dyDescent="0.3">
      <c r="A53">
        <v>23</v>
      </c>
      <c r="B53">
        <v>-1.2334748967294031E-2</v>
      </c>
      <c r="C53">
        <v>-2.1605159384331628E-2</v>
      </c>
    </row>
    <row r="54" spans="1:3" x14ac:dyDescent="0.3">
      <c r="A54">
        <v>24</v>
      </c>
      <c r="B54">
        <v>-5.1225492581255909E-3</v>
      </c>
      <c r="C54">
        <v>4.566223631131054E-3</v>
      </c>
    </row>
    <row r="55" spans="1:3" x14ac:dyDescent="0.3">
      <c r="A55">
        <v>25</v>
      </c>
      <c r="B55">
        <v>4.7214972050068317E-3</v>
      </c>
      <c r="C55">
        <v>1.2117786309370406E-2</v>
      </c>
    </row>
    <row r="56" spans="1:3" x14ac:dyDescent="0.3">
      <c r="A56">
        <v>26</v>
      </c>
      <c r="B56">
        <v>1.2458291610853666E-2</v>
      </c>
      <c r="C56">
        <v>-5.7392896483259292E-3</v>
      </c>
    </row>
    <row r="57" spans="1:3" x14ac:dyDescent="0.3">
      <c r="A57">
        <v>27</v>
      </c>
      <c r="B57">
        <v>-6.9947765497764729E-3</v>
      </c>
      <c r="C57">
        <v>-2.7197165592539674E-3</v>
      </c>
    </row>
    <row r="58" spans="1:3" x14ac:dyDescent="0.3">
      <c r="A58">
        <v>28</v>
      </c>
      <c r="B58">
        <v>4.0040485400657973E-3</v>
      </c>
      <c r="C58">
        <v>-1.8612343372875102E-2</v>
      </c>
    </row>
    <row r="59" spans="1:3" x14ac:dyDescent="0.3">
      <c r="A59">
        <v>29</v>
      </c>
      <c r="B59">
        <v>-3.2624552521756485E-3</v>
      </c>
      <c r="C59">
        <v>2.473312276599049E-2</v>
      </c>
    </row>
    <row r="60" spans="1:3" x14ac:dyDescent="0.3">
      <c r="A60">
        <v>30</v>
      </c>
      <c r="B60">
        <v>9.2691453606502661E-3</v>
      </c>
      <c r="C60">
        <v>-1.1192324263290997E-2</v>
      </c>
    </row>
    <row r="61" spans="1:3" x14ac:dyDescent="0.3">
      <c r="A61">
        <v>31</v>
      </c>
      <c r="B61">
        <v>-9.4911513635965832E-3</v>
      </c>
      <c r="C61">
        <v>-8.9899285155177339E-3</v>
      </c>
    </row>
    <row r="62" spans="1:3" x14ac:dyDescent="0.3">
      <c r="A62">
        <v>32</v>
      </c>
      <c r="B62">
        <v>-1.1632563101107969E-3</v>
      </c>
      <c r="C62">
        <v>-1.6404319519777188E-3</v>
      </c>
    </row>
    <row r="63" spans="1:3" x14ac:dyDescent="0.3">
      <c r="A63">
        <v>33</v>
      </c>
      <c r="B63">
        <v>3.0004448612088869E-3</v>
      </c>
      <c r="C63">
        <v>6.9252986973831268E-3</v>
      </c>
    </row>
    <row r="64" spans="1:3" x14ac:dyDescent="0.3">
      <c r="A64">
        <v>34</v>
      </c>
      <c r="B64">
        <v>6.1558214670834931E-3</v>
      </c>
      <c r="C64">
        <v>1.2750519748361066E-2</v>
      </c>
    </row>
    <row r="65" spans="1:3" x14ac:dyDescent="0.3">
      <c r="A65">
        <v>35</v>
      </c>
      <c r="B65">
        <v>-3.8418744643765458E-3</v>
      </c>
      <c r="C65">
        <v>-6.9753441626427271E-3</v>
      </c>
    </row>
    <row r="66" spans="1:3" x14ac:dyDescent="0.3">
      <c r="A66">
        <v>36</v>
      </c>
      <c r="B66">
        <v>2.7680513050515232E-3</v>
      </c>
      <c r="C66">
        <v>-2.0405452272242591E-2</v>
      </c>
    </row>
    <row r="67" spans="1:3" x14ac:dyDescent="0.3">
      <c r="A67">
        <v>37</v>
      </c>
      <c r="B67">
        <v>-1.2814784560755649E-3</v>
      </c>
      <c r="C67">
        <v>1.2708533828265773E-2</v>
      </c>
    </row>
    <row r="68" spans="1:3" x14ac:dyDescent="0.3">
      <c r="A68">
        <v>38</v>
      </c>
      <c r="B68">
        <v>-9.7243056074161269E-6</v>
      </c>
      <c r="C68">
        <v>8.0543040920835231E-3</v>
      </c>
    </row>
    <row r="69" spans="1:3" x14ac:dyDescent="0.3">
      <c r="A69">
        <v>39</v>
      </c>
      <c r="B69">
        <v>-3.9320941018566452E-3</v>
      </c>
      <c r="C69">
        <v>-1.0008541300316856E-2</v>
      </c>
    </row>
    <row r="70" spans="1:3" x14ac:dyDescent="0.3">
      <c r="A70">
        <v>40</v>
      </c>
      <c r="B70">
        <v>-1.0924937623610284E-2</v>
      </c>
      <c r="C70">
        <v>4.0341710168857372E-3</v>
      </c>
    </row>
    <row r="71" spans="1:3" x14ac:dyDescent="0.3">
      <c r="A71">
        <v>41</v>
      </c>
      <c r="B71">
        <v>-4.7247485199401317E-4</v>
      </c>
      <c r="C71">
        <v>1.917035437943421E-2</v>
      </c>
    </row>
    <row r="72" spans="1:3" x14ac:dyDescent="0.3">
      <c r="A72">
        <v>42</v>
      </c>
      <c r="B72">
        <v>1.045676751371309E-2</v>
      </c>
      <c r="C72">
        <v>-4.4422645531072696E-3</v>
      </c>
    </row>
    <row r="73" spans="1:3" x14ac:dyDescent="0.3">
      <c r="A73">
        <v>43</v>
      </c>
      <c r="B73">
        <v>-2.9905417801979056E-3</v>
      </c>
      <c r="C73">
        <v>7.7398193602947578E-3</v>
      </c>
    </row>
    <row r="74" spans="1:3" x14ac:dyDescent="0.3">
      <c r="A74">
        <v>44</v>
      </c>
      <c r="B74">
        <v>3.9495865164125921E-3</v>
      </c>
      <c r="C74">
        <v>-2.5568126307260276E-2</v>
      </c>
    </row>
    <row r="75" spans="1:3" x14ac:dyDescent="0.3">
      <c r="A75">
        <v>45</v>
      </c>
      <c r="B75">
        <v>1.046743799976651E-3</v>
      </c>
      <c r="C75">
        <v>8.8979896232945256E-3</v>
      </c>
    </row>
    <row r="76" spans="1:3" x14ac:dyDescent="0.3">
      <c r="A76">
        <v>46</v>
      </c>
      <c r="B76">
        <v>8.4054481970595885E-3</v>
      </c>
      <c r="C76">
        <v>1.5670759199291635E-3</v>
      </c>
    </row>
    <row r="77" spans="1:3" x14ac:dyDescent="0.3">
      <c r="A77">
        <v>47</v>
      </c>
      <c r="B77">
        <v>1.433337236507465E-2</v>
      </c>
      <c r="C77">
        <v>-1.7618403381149332E-2</v>
      </c>
    </row>
    <row r="78" spans="1:3" x14ac:dyDescent="0.3">
      <c r="A78">
        <v>48</v>
      </c>
      <c r="B78">
        <v>-6.5680227307709158E-3</v>
      </c>
      <c r="C78">
        <v>-2.4245065231212816E-2</v>
      </c>
    </row>
    <row r="79" spans="1:3" x14ac:dyDescent="0.3">
      <c r="A79">
        <v>49</v>
      </c>
      <c r="B79">
        <v>3.3853064161334118E-3</v>
      </c>
      <c r="C79">
        <v>2.7642544306124985E-2</v>
      </c>
    </row>
    <row r="80" spans="1:3" x14ac:dyDescent="0.3">
      <c r="A80">
        <v>50</v>
      </c>
      <c r="B80">
        <v>-2.635165019554729E-3</v>
      </c>
      <c r="C80">
        <v>7.8572962302272736E-4</v>
      </c>
    </row>
    <row r="81" spans="1:3" x14ac:dyDescent="0.3">
      <c r="A81">
        <v>51</v>
      </c>
      <c r="B81">
        <v>-3.9176313846543496E-3</v>
      </c>
      <c r="C81">
        <v>4.9761759543115614E-3</v>
      </c>
    </row>
    <row r="82" spans="1:3" x14ac:dyDescent="0.3">
      <c r="A82">
        <v>52</v>
      </c>
      <c r="B82">
        <v>-2.1016547701678528E-3</v>
      </c>
      <c r="C82">
        <v>-1.5552523880195819E-2</v>
      </c>
    </row>
    <row r="83" spans="1:3" x14ac:dyDescent="0.3">
      <c r="A83">
        <v>53</v>
      </c>
      <c r="B83">
        <v>-8.3980557549617404E-4</v>
      </c>
      <c r="C83">
        <v>2.802874976481734E-2</v>
      </c>
    </row>
    <row r="84" spans="1:3" x14ac:dyDescent="0.3">
      <c r="A84">
        <v>54</v>
      </c>
      <c r="B84">
        <v>2.8754268472180496E-3</v>
      </c>
      <c r="C84">
        <v>-1.5688710899425761E-2</v>
      </c>
    </row>
    <row r="85" spans="1:3" x14ac:dyDescent="0.3">
      <c r="A85">
        <v>55</v>
      </c>
      <c r="B85">
        <v>8.4453371635372695E-4</v>
      </c>
      <c r="C85">
        <v>-6.2069117072691164E-3</v>
      </c>
    </row>
    <row r="86" spans="1:3" x14ac:dyDescent="0.3">
      <c r="A86">
        <v>56</v>
      </c>
      <c r="B86">
        <v>-1.0672114163450333E-3</v>
      </c>
      <c r="C86">
        <v>-7.1301224992138847E-3</v>
      </c>
    </row>
    <row r="87" spans="1:3" ht="15" thickBot="1" x14ac:dyDescent="0.35">
      <c r="A87" s="4">
        <v>57</v>
      </c>
      <c r="B87" s="4">
        <v>-3.2944385844782716E-3</v>
      </c>
      <c r="C87" s="4">
        <v>1.4684140976410104E-2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3"/>
  <sheetViews>
    <sheetView topLeftCell="C1" workbookViewId="0">
      <selection activeCell="M20" sqref="M20"/>
    </sheetView>
  </sheetViews>
  <sheetFormatPr defaultRowHeight="14.4" x14ac:dyDescent="0.3"/>
  <cols>
    <col min="1" max="1" width="16.88671875" customWidth="1"/>
    <col min="2" max="2" width="12.5546875" customWidth="1"/>
    <col min="3" max="3" width="14.44140625" customWidth="1"/>
    <col min="4" max="4" width="13.109375" customWidth="1"/>
    <col min="5" max="5" width="14.109375" customWidth="1"/>
    <col min="6" max="7" width="13.44140625" customWidth="1"/>
    <col min="8" max="8" width="12.5546875" customWidth="1"/>
    <col min="9" max="9" width="13.21875" customWidth="1"/>
  </cols>
  <sheetData>
    <row r="1" spans="1:9" x14ac:dyDescent="0.3">
      <c r="A1" t="s">
        <v>254</v>
      </c>
    </row>
    <row r="2" spans="1:9" ht="15" thickBot="1" x14ac:dyDescent="0.35"/>
    <row r="3" spans="1:9" x14ac:dyDescent="0.3">
      <c r="A3" s="6" t="s">
        <v>255</v>
      </c>
      <c r="B3" s="6"/>
    </row>
    <row r="4" spans="1:9" x14ac:dyDescent="0.3">
      <c r="A4" t="s">
        <v>256</v>
      </c>
      <c r="B4">
        <v>0.47540372256096147</v>
      </c>
    </row>
    <row r="5" spans="1:9" x14ac:dyDescent="0.3">
      <c r="A5" t="s">
        <v>257</v>
      </c>
      <c r="B5">
        <v>0.2260086994248196</v>
      </c>
    </row>
    <row r="6" spans="1:9" x14ac:dyDescent="0.3">
      <c r="A6" t="s">
        <v>258</v>
      </c>
      <c r="B6" s="10">
        <v>0.10561005266868043</v>
      </c>
    </row>
    <row r="7" spans="1:9" x14ac:dyDescent="0.3">
      <c r="A7" t="s">
        <v>259</v>
      </c>
      <c r="B7">
        <v>1.5035884224860805E-2</v>
      </c>
    </row>
    <row r="8" spans="1:9" ht="15" thickBot="1" x14ac:dyDescent="0.35">
      <c r="A8" s="4" t="s">
        <v>260</v>
      </c>
      <c r="B8" s="4">
        <v>53</v>
      </c>
    </row>
    <row r="10" spans="1:9" ht="15" thickBot="1" x14ac:dyDescent="0.35">
      <c r="A10" t="s">
        <v>261</v>
      </c>
    </row>
    <row r="11" spans="1:9" x14ac:dyDescent="0.3">
      <c r="A11" s="5"/>
      <c r="B11" s="5" t="s">
        <v>266</v>
      </c>
      <c r="C11" s="5" t="s">
        <v>267</v>
      </c>
      <c r="D11" s="5" t="s">
        <v>268</v>
      </c>
      <c r="E11" s="5" t="s">
        <v>269</v>
      </c>
      <c r="F11" s="5" t="s">
        <v>270</v>
      </c>
    </row>
    <row r="12" spans="1:9" x14ac:dyDescent="0.3">
      <c r="A12" t="s">
        <v>262</v>
      </c>
      <c r="B12">
        <v>7</v>
      </c>
      <c r="C12">
        <v>2.9707050642432519E-3</v>
      </c>
      <c r="D12">
        <v>4.2438643774903598E-4</v>
      </c>
      <c r="E12">
        <v>1.8771697648943495</v>
      </c>
      <c r="F12" s="38">
        <v>9.5875548472967628E-2</v>
      </c>
    </row>
    <row r="13" spans="1:9" x14ac:dyDescent="0.3">
      <c r="A13" t="s">
        <v>263</v>
      </c>
      <c r="B13">
        <v>45</v>
      </c>
      <c r="C13">
        <v>1.017350164905381E-2</v>
      </c>
      <c r="D13">
        <v>2.2607781442341801E-4</v>
      </c>
    </row>
    <row r="14" spans="1:9" ht="15" thickBot="1" x14ac:dyDescent="0.35">
      <c r="A14" s="4" t="s">
        <v>264</v>
      </c>
      <c r="B14" s="4">
        <v>52</v>
      </c>
      <c r="C14" s="4">
        <v>1.3144206713297062E-2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271</v>
      </c>
      <c r="C16" s="5" t="s">
        <v>259</v>
      </c>
      <c r="D16" s="5" t="s">
        <v>272</v>
      </c>
      <c r="E16" s="5" t="s">
        <v>273</v>
      </c>
      <c r="F16" s="5" t="s">
        <v>274</v>
      </c>
      <c r="G16" s="5" t="s">
        <v>275</v>
      </c>
      <c r="H16" s="5" t="s">
        <v>298</v>
      </c>
      <c r="I16" s="5" t="s">
        <v>299</v>
      </c>
    </row>
    <row r="17" spans="1:9" x14ac:dyDescent="0.3">
      <c r="A17" t="s">
        <v>265</v>
      </c>
      <c r="B17">
        <v>7.6630987335208072E-4</v>
      </c>
      <c r="C17">
        <v>2.2949871820286388E-3</v>
      </c>
      <c r="D17">
        <v>0.33390594917166649</v>
      </c>
      <c r="E17" s="10">
        <v>0.74000162590617269</v>
      </c>
      <c r="F17">
        <v>-3.8560315874099031E-3</v>
      </c>
      <c r="G17">
        <v>5.3886513341140641E-3</v>
      </c>
      <c r="H17">
        <v>-3.0879544659328483E-3</v>
      </c>
      <c r="I17">
        <v>4.6205742126370101E-3</v>
      </c>
    </row>
    <row r="18" spans="1:9" ht="28.8" x14ac:dyDescent="0.3">
      <c r="A18" s="2" t="s">
        <v>245</v>
      </c>
      <c r="B18">
        <v>-1.8010959098143644E-7</v>
      </c>
      <c r="C18">
        <v>1.7395697934779276E-6</v>
      </c>
      <c r="D18">
        <v>-0.10353685816844563</v>
      </c>
      <c r="E18" s="10">
        <v>0.91799695919597069</v>
      </c>
      <c r="F18">
        <v>-3.6837830072200834E-6</v>
      </c>
      <c r="G18">
        <v>3.3235638252572107E-6</v>
      </c>
      <c r="H18">
        <v>-3.1015907535788652E-6</v>
      </c>
      <c r="I18">
        <v>2.7413715716159925E-6</v>
      </c>
    </row>
    <row r="19" spans="1:9" ht="28.8" x14ac:dyDescent="0.3">
      <c r="A19" s="2" t="s">
        <v>128</v>
      </c>
      <c r="B19">
        <v>2.6624072872942721E-7</v>
      </c>
      <c r="C19">
        <v>2.6871351869209858E-7</v>
      </c>
      <c r="D19">
        <v>0.9907976719046101</v>
      </c>
      <c r="E19" s="10">
        <v>0.32708228091465574</v>
      </c>
      <c r="F19">
        <v>-2.7497607990642505E-7</v>
      </c>
      <c r="G19">
        <v>8.0745753736527948E-7</v>
      </c>
      <c r="H19">
        <v>-1.8504411533808337E-7</v>
      </c>
      <c r="I19">
        <v>7.1752557279693786E-7</v>
      </c>
    </row>
    <row r="20" spans="1:9" ht="57.6" x14ac:dyDescent="0.3">
      <c r="A20" s="2" t="s">
        <v>282</v>
      </c>
      <c r="B20">
        <v>-3.8636918620503511E-3</v>
      </c>
      <c r="C20">
        <v>3.5003001285808417E-3</v>
      </c>
      <c r="D20">
        <v>-1.103817307122416</v>
      </c>
      <c r="E20" s="10">
        <v>0.27554013017674678</v>
      </c>
      <c r="F20">
        <v>-1.0913658213125083E-2</v>
      </c>
      <c r="G20">
        <v>3.186274489024382E-3</v>
      </c>
      <c r="H20">
        <v>-9.7421917804935716E-3</v>
      </c>
      <c r="I20">
        <v>2.0148080563928694E-3</v>
      </c>
    </row>
    <row r="21" spans="1:9" x14ac:dyDescent="0.3">
      <c r="A21" s="2" t="s">
        <v>283</v>
      </c>
      <c r="B21">
        <v>1.3889005937442037E-2</v>
      </c>
      <c r="C21">
        <v>9.3538840112791666E-3</v>
      </c>
      <c r="D21">
        <v>1.4848383752347472</v>
      </c>
      <c r="E21" s="10">
        <v>0.14455856255493388</v>
      </c>
      <c r="F21">
        <v>-4.9506835488736904E-3</v>
      </c>
      <c r="G21">
        <v>3.2728695423757767E-2</v>
      </c>
      <c r="H21">
        <v>-1.8201630987930706E-3</v>
      </c>
      <c r="I21">
        <v>2.9598174973677144E-2</v>
      </c>
    </row>
    <row r="22" spans="1:9" x14ac:dyDescent="0.3">
      <c r="A22" s="2" t="s">
        <v>284</v>
      </c>
      <c r="B22">
        <v>9.9991917197045838E-2</v>
      </c>
      <c r="C22">
        <v>0.18625323353018391</v>
      </c>
      <c r="D22">
        <v>0.53686003352441825</v>
      </c>
      <c r="E22" s="10">
        <v>0.59400888805768015</v>
      </c>
      <c r="F22">
        <v>-0.2751413516461132</v>
      </c>
      <c r="G22">
        <v>0.47512518604020482</v>
      </c>
      <c r="H22">
        <v>-0.21280686516362082</v>
      </c>
      <c r="I22">
        <v>0.41279069955771253</v>
      </c>
    </row>
    <row r="23" spans="1:9" ht="28.8" x14ac:dyDescent="0.3">
      <c r="A23" s="2" t="s">
        <v>285</v>
      </c>
      <c r="B23">
        <v>-0.11391827362503863</v>
      </c>
      <c r="C23">
        <v>0.21254468103206589</v>
      </c>
      <c r="D23">
        <v>-0.53597329781144776</v>
      </c>
      <c r="E23" s="10">
        <v>0.59461653872078624</v>
      </c>
      <c r="F23">
        <v>-0.54200523598032091</v>
      </c>
      <c r="G23">
        <v>0.31416868873024367</v>
      </c>
      <c r="H23">
        <v>-0.47087163311284719</v>
      </c>
      <c r="I23">
        <v>0.2430350858627699</v>
      </c>
    </row>
    <row r="24" spans="1:9" ht="29.4" thickBot="1" x14ac:dyDescent="0.35">
      <c r="A24" s="36" t="s">
        <v>286</v>
      </c>
      <c r="B24" s="4">
        <v>-8.1225618877623348E-2</v>
      </c>
      <c r="C24" s="4">
        <v>7.7844034687090696E-2</v>
      </c>
      <c r="D24" s="4">
        <v>-1.0434405051604223</v>
      </c>
      <c r="E24" s="11">
        <v>0.30231759382539014</v>
      </c>
      <c r="F24" s="4">
        <v>-0.23801155294505083</v>
      </c>
      <c r="G24" s="4">
        <v>7.556031518980412E-2</v>
      </c>
      <c r="H24" s="4">
        <v>-0.21195902308570347</v>
      </c>
      <c r="I24" s="4">
        <v>4.9507785330456758E-2</v>
      </c>
    </row>
    <row r="28" spans="1:9" x14ac:dyDescent="0.3">
      <c r="A28" t="s">
        <v>276</v>
      </c>
    </row>
    <row r="29" spans="1:9" ht="15" thickBot="1" x14ac:dyDescent="0.35"/>
    <row r="30" spans="1:9" x14ac:dyDescent="0.3">
      <c r="A30" s="5" t="s">
        <v>277</v>
      </c>
      <c r="B30" s="5" t="s">
        <v>281</v>
      </c>
      <c r="C30" s="5" t="s">
        <v>278</v>
      </c>
    </row>
    <row r="31" spans="1:9" x14ac:dyDescent="0.3">
      <c r="A31">
        <v>1</v>
      </c>
      <c r="B31">
        <v>5.1457323043899352E-3</v>
      </c>
      <c r="C31">
        <v>-2.1079304946409107E-3</v>
      </c>
    </row>
    <row r="32" spans="1:9" x14ac:dyDescent="0.3">
      <c r="A32">
        <v>2</v>
      </c>
      <c r="B32">
        <v>7.9017348118654365E-3</v>
      </c>
      <c r="C32">
        <v>-2.0609046764138619E-2</v>
      </c>
    </row>
    <row r="33" spans="1:3" x14ac:dyDescent="0.3">
      <c r="A33">
        <v>3</v>
      </c>
      <c r="B33">
        <v>-6.1153746574328163E-3</v>
      </c>
      <c r="C33">
        <v>1.2881883495897681E-2</v>
      </c>
    </row>
    <row r="34" spans="1:3" x14ac:dyDescent="0.3">
      <c r="A34">
        <v>4</v>
      </c>
      <c r="B34">
        <v>2.7640803512849438E-3</v>
      </c>
      <c r="C34">
        <v>8.3190774281817204E-3</v>
      </c>
    </row>
    <row r="35" spans="1:3" x14ac:dyDescent="0.3">
      <c r="A35">
        <v>5</v>
      </c>
      <c r="B35">
        <v>-7.0640456005640236E-3</v>
      </c>
      <c r="C35">
        <v>1.4853206059479394E-3</v>
      </c>
    </row>
    <row r="36" spans="1:3" x14ac:dyDescent="0.3">
      <c r="A36">
        <v>6</v>
      </c>
      <c r="B36">
        <v>1.3433375820451721E-2</v>
      </c>
      <c r="C36">
        <v>-2.3307588980523555E-2</v>
      </c>
    </row>
    <row r="37" spans="1:3" x14ac:dyDescent="0.3">
      <c r="A37">
        <v>7</v>
      </c>
      <c r="B37">
        <v>-1.0586267666069718E-2</v>
      </c>
      <c r="C37">
        <v>7.5411308886613286E-3</v>
      </c>
    </row>
    <row r="38" spans="1:3" x14ac:dyDescent="0.3">
      <c r="A38">
        <v>8</v>
      </c>
      <c r="B38">
        <v>-3.5800300395142509E-3</v>
      </c>
      <c r="C38">
        <v>5.2859860492721171E-3</v>
      </c>
    </row>
    <row r="39" spans="1:3" x14ac:dyDescent="0.3">
      <c r="A39">
        <v>9</v>
      </c>
      <c r="B39">
        <v>8.8109201912704976E-3</v>
      </c>
      <c r="C39">
        <v>2.8083264564516125E-3</v>
      </c>
    </row>
    <row r="40" spans="1:3" x14ac:dyDescent="0.3">
      <c r="A40">
        <v>10</v>
      </c>
      <c r="B40">
        <v>-6.322644645954438E-3</v>
      </c>
      <c r="C40">
        <v>-9.3524400452856676E-4</v>
      </c>
    </row>
    <row r="41" spans="1:3" x14ac:dyDescent="0.3">
      <c r="A41">
        <v>11</v>
      </c>
      <c r="B41">
        <v>-2.1425192456323953E-3</v>
      </c>
      <c r="C41">
        <v>-9.2488383118058785E-3</v>
      </c>
    </row>
    <row r="42" spans="1:3" x14ac:dyDescent="0.3">
      <c r="A42">
        <v>12</v>
      </c>
      <c r="B42">
        <v>-5.841247947589819E-3</v>
      </c>
      <c r="C42">
        <v>-6.4092804320479259E-3</v>
      </c>
    </row>
    <row r="43" spans="1:3" x14ac:dyDescent="0.3">
      <c r="A43">
        <v>13</v>
      </c>
      <c r="B43">
        <v>2.0742850018233429E-2</v>
      </c>
      <c r="C43">
        <v>3.1592021494464412E-3</v>
      </c>
    </row>
    <row r="44" spans="1:3" x14ac:dyDescent="0.3">
      <c r="A44">
        <v>14</v>
      </c>
      <c r="B44">
        <v>1.3066070073693186E-2</v>
      </c>
      <c r="C44">
        <v>8.1325123160515753E-3</v>
      </c>
    </row>
    <row r="45" spans="1:3" x14ac:dyDescent="0.3">
      <c r="A45">
        <v>15</v>
      </c>
      <c r="B45">
        <v>-1.5707696383029372E-2</v>
      </c>
      <c r="C45">
        <v>-5.7039905365791066E-4</v>
      </c>
    </row>
    <row r="46" spans="1:3" x14ac:dyDescent="0.3">
      <c r="A46">
        <v>16</v>
      </c>
      <c r="B46">
        <v>-1.1917308928092805E-2</v>
      </c>
      <c r="C46">
        <v>-2.5212337155783159E-2</v>
      </c>
    </row>
    <row r="47" spans="1:3" x14ac:dyDescent="0.3">
      <c r="A47">
        <v>17</v>
      </c>
      <c r="B47">
        <v>5.5887825117780995E-4</v>
      </c>
      <c r="C47">
        <v>2.9665937065133315E-2</v>
      </c>
    </row>
    <row r="48" spans="1:3" x14ac:dyDescent="0.3">
      <c r="A48">
        <v>18</v>
      </c>
      <c r="B48">
        <v>9.4749127715275574E-3</v>
      </c>
      <c r="C48">
        <v>6.4674106126714117E-3</v>
      </c>
    </row>
    <row r="49" spans="1:3" x14ac:dyDescent="0.3">
      <c r="A49">
        <v>19</v>
      </c>
      <c r="B49">
        <v>-1.3278812371790297E-2</v>
      </c>
      <c r="C49">
        <v>-2.066109597983536E-2</v>
      </c>
    </row>
    <row r="50" spans="1:3" x14ac:dyDescent="0.3">
      <c r="A50">
        <v>20</v>
      </c>
      <c r="B50">
        <v>-6.3962028836759745E-3</v>
      </c>
      <c r="C50">
        <v>5.8398772566814377E-3</v>
      </c>
    </row>
    <row r="51" spans="1:3" x14ac:dyDescent="0.3">
      <c r="A51">
        <v>21</v>
      </c>
      <c r="B51">
        <v>3.2558596029959291E-3</v>
      </c>
      <c r="C51">
        <v>1.358342391138131E-2</v>
      </c>
    </row>
    <row r="52" spans="1:3" x14ac:dyDescent="0.3">
      <c r="A52">
        <v>22</v>
      </c>
      <c r="B52">
        <v>1.13952425353124E-2</v>
      </c>
      <c r="C52">
        <v>-4.6762405727846634E-3</v>
      </c>
    </row>
    <row r="53" spans="1:3" x14ac:dyDescent="0.3">
      <c r="A53">
        <v>23</v>
      </c>
      <c r="B53">
        <v>-7.3976600806111674E-3</v>
      </c>
      <c r="C53">
        <v>-2.3168330284192729E-3</v>
      </c>
    </row>
    <row r="54" spans="1:3" x14ac:dyDescent="0.3">
      <c r="A54">
        <v>24</v>
      </c>
      <c r="B54">
        <v>2.22246810763925E-3</v>
      </c>
      <c r="C54">
        <v>-1.6830762940448555E-2</v>
      </c>
    </row>
    <row r="55" spans="1:3" x14ac:dyDescent="0.3">
      <c r="A55">
        <v>25</v>
      </c>
      <c r="B55">
        <v>-3.8307063998069971E-3</v>
      </c>
      <c r="C55">
        <v>2.5301373913621836E-2</v>
      </c>
    </row>
    <row r="56" spans="1:3" x14ac:dyDescent="0.3">
      <c r="A56">
        <v>26</v>
      </c>
      <c r="B56">
        <v>8.1944964745145552E-3</v>
      </c>
      <c r="C56">
        <v>-1.0117675377155286E-2</v>
      </c>
    </row>
    <row r="57" spans="1:3" x14ac:dyDescent="0.3">
      <c r="A57">
        <v>27</v>
      </c>
      <c r="B57">
        <v>-1.0075979152919867E-2</v>
      </c>
      <c r="C57">
        <v>-8.4051007261944505E-3</v>
      </c>
    </row>
    <row r="58" spans="1:3" x14ac:dyDescent="0.3">
      <c r="A58">
        <v>28</v>
      </c>
      <c r="B58">
        <v>-1.743820447656301E-3</v>
      </c>
      <c r="C58">
        <v>-1.0598678144322147E-3</v>
      </c>
    </row>
    <row r="59" spans="1:3" x14ac:dyDescent="0.3">
      <c r="A59">
        <v>29</v>
      </c>
      <c r="B59">
        <v>2.4806101805684849E-3</v>
      </c>
      <c r="C59">
        <v>7.4451333780235288E-3</v>
      </c>
    </row>
    <row r="60" spans="1:3" x14ac:dyDescent="0.3">
      <c r="A60">
        <v>30</v>
      </c>
      <c r="B60">
        <v>7.0962241854877562E-3</v>
      </c>
      <c r="C60">
        <v>1.1810117029956803E-2</v>
      </c>
    </row>
    <row r="61" spans="1:3" x14ac:dyDescent="0.3">
      <c r="A61">
        <v>31</v>
      </c>
      <c r="B61">
        <v>-5.9258136254639023E-3</v>
      </c>
      <c r="C61">
        <v>-4.891405001555371E-3</v>
      </c>
    </row>
    <row r="62" spans="1:3" x14ac:dyDescent="0.3">
      <c r="A62">
        <v>32</v>
      </c>
      <c r="B62">
        <v>8.5829681248321497E-4</v>
      </c>
      <c r="C62">
        <v>-1.8495697779674282E-2</v>
      </c>
    </row>
    <row r="63" spans="1:3" x14ac:dyDescent="0.3">
      <c r="A63">
        <v>33</v>
      </c>
      <c r="B63">
        <v>-1.3230432673540025E-3</v>
      </c>
      <c r="C63">
        <v>1.2750098639544211E-2</v>
      </c>
    </row>
    <row r="64" spans="1:3" x14ac:dyDescent="0.3">
      <c r="A64">
        <v>34</v>
      </c>
      <c r="B64">
        <v>2.5420188768352902E-4</v>
      </c>
      <c r="C64">
        <v>7.7903778987925771E-3</v>
      </c>
    </row>
    <row r="65" spans="1:3" x14ac:dyDescent="0.3">
      <c r="A65">
        <v>35</v>
      </c>
      <c r="B65">
        <v>-4.6375611922220041E-3</v>
      </c>
      <c r="C65">
        <v>-9.3030742099514969E-3</v>
      </c>
    </row>
    <row r="66" spans="1:3" x14ac:dyDescent="0.3">
      <c r="A66">
        <v>36</v>
      </c>
      <c r="B66">
        <v>-1.0095984794917807E-2</v>
      </c>
      <c r="C66">
        <v>3.2052181881932606E-3</v>
      </c>
    </row>
    <row r="67" spans="1:3" x14ac:dyDescent="0.3">
      <c r="A67">
        <v>37</v>
      </c>
      <c r="B67">
        <v>-1.0403141063267726E-3</v>
      </c>
      <c r="C67">
        <v>1.9738193633766971E-2</v>
      </c>
    </row>
    <row r="68" spans="1:3" x14ac:dyDescent="0.3">
      <c r="A68">
        <v>38</v>
      </c>
      <c r="B68">
        <v>1.1242875450278711E-2</v>
      </c>
      <c r="C68">
        <v>-5.228372489672891E-3</v>
      </c>
    </row>
    <row r="69" spans="1:3" x14ac:dyDescent="0.3">
      <c r="A69">
        <v>39</v>
      </c>
      <c r="B69">
        <v>-2.5792068871784975E-3</v>
      </c>
      <c r="C69">
        <v>7.3284844672753501E-3</v>
      </c>
    </row>
    <row r="70" spans="1:3" x14ac:dyDescent="0.3">
      <c r="A70">
        <v>40</v>
      </c>
      <c r="B70">
        <v>3.325160900901257E-3</v>
      </c>
      <c r="C70">
        <v>-2.4943700691748942E-2</v>
      </c>
    </row>
    <row r="71" spans="1:3" x14ac:dyDescent="0.3">
      <c r="A71">
        <v>41</v>
      </c>
      <c r="B71">
        <v>2.9314786546266961E-3</v>
      </c>
      <c r="C71">
        <v>7.0132547686444814E-3</v>
      </c>
    </row>
    <row r="72" spans="1:3" x14ac:dyDescent="0.3">
      <c r="A72">
        <v>42</v>
      </c>
      <c r="B72">
        <v>6.8112089635881373E-3</v>
      </c>
      <c r="C72">
        <v>3.1613151534006147E-3</v>
      </c>
    </row>
    <row r="73" spans="1:3" x14ac:dyDescent="0.3">
      <c r="A73">
        <v>43</v>
      </c>
      <c r="B73">
        <v>9.0271096779188445E-3</v>
      </c>
      <c r="C73">
        <v>-1.2312140693993525E-2</v>
      </c>
    </row>
    <row r="74" spans="1:3" x14ac:dyDescent="0.3">
      <c r="A74">
        <v>44</v>
      </c>
      <c r="B74">
        <v>-6.4703753208027398E-3</v>
      </c>
      <c r="C74">
        <v>-2.4342712641180993E-2</v>
      </c>
    </row>
    <row r="75" spans="1:3" x14ac:dyDescent="0.3">
      <c r="A75">
        <v>45</v>
      </c>
      <c r="B75">
        <v>1.5392896451857799E-3</v>
      </c>
      <c r="C75">
        <v>2.9488561077072616E-2</v>
      </c>
    </row>
    <row r="76" spans="1:3" x14ac:dyDescent="0.3">
      <c r="A76">
        <v>46</v>
      </c>
      <c r="B76">
        <v>-4.5797242031775758E-3</v>
      </c>
      <c r="C76">
        <v>2.7302888066455741E-3</v>
      </c>
    </row>
    <row r="77" spans="1:3" x14ac:dyDescent="0.3">
      <c r="A77">
        <v>47</v>
      </c>
      <c r="B77">
        <v>-5.8940629940710141E-3</v>
      </c>
      <c r="C77">
        <v>6.952607563728226E-3</v>
      </c>
    </row>
    <row r="78" spans="1:3" x14ac:dyDescent="0.3">
      <c r="A78">
        <v>48</v>
      </c>
      <c r="B78">
        <v>-3.3201222214363389E-3</v>
      </c>
      <c r="C78">
        <v>-1.4334056428927332E-2</v>
      </c>
    </row>
    <row r="79" spans="1:3" x14ac:dyDescent="0.3">
      <c r="A79">
        <v>49</v>
      </c>
      <c r="B79">
        <v>-2.3501574945515831E-3</v>
      </c>
      <c r="C79">
        <v>2.9539101683872748E-2</v>
      </c>
    </row>
    <row r="80" spans="1:3" x14ac:dyDescent="0.3">
      <c r="A80">
        <v>50</v>
      </c>
      <c r="B80">
        <v>3.3328403193527943E-3</v>
      </c>
      <c r="C80">
        <v>-1.6146124371560506E-2</v>
      </c>
    </row>
    <row r="81" spans="1:3" x14ac:dyDescent="0.3">
      <c r="A81">
        <v>51</v>
      </c>
      <c r="B81">
        <v>2.1042383641253857E-4</v>
      </c>
      <c r="C81">
        <v>-5.572801827327928E-3</v>
      </c>
    </row>
    <row r="82" spans="1:3" x14ac:dyDescent="0.3">
      <c r="A82">
        <v>52</v>
      </c>
      <c r="B82">
        <v>-1.7847386777849437E-3</v>
      </c>
      <c r="C82">
        <v>-6.4125952377739742E-3</v>
      </c>
    </row>
    <row r="83" spans="1:3" ht="15" thickBot="1" x14ac:dyDescent="0.35">
      <c r="A83" s="4">
        <v>53</v>
      </c>
      <c r="B83" s="4">
        <v>-3.6370061795150477E-3</v>
      </c>
      <c r="C83" s="4">
        <v>1.5026708571446879E-2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workbookViewId="0">
      <selection activeCell="I3" sqref="I3"/>
    </sheetView>
  </sheetViews>
  <sheetFormatPr defaultRowHeight="14.4" x14ac:dyDescent="0.3"/>
  <cols>
    <col min="2" max="2" width="10" bestFit="1" customWidth="1"/>
    <col min="3" max="3" width="10" customWidth="1"/>
    <col min="6" max="6" width="12" bestFit="1" customWidth="1"/>
  </cols>
  <sheetData>
    <row r="1" spans="1:6" x14ac:dyDescent="0.3">
      <c r="A1" s="37" t="s">
        <v>242</v>
      </c>
      <c r="B1" s="12" t="s">
        <v>241</v>
      </c>
      <c r="C1" s="12"/>
      <c r="D1" s="12" t="s">
        <v>240</v>
      </c>
      <c r="E1" s="12" t="s">
        <v>239</v>
      </c>
      <c r="F1" s="12" t="s">
        <v>238</v>
      </c>
    </row>
    <row r="2" spans="1:6" x14ac:dyDescent="0.3">
      <c r="A2" s="3">
        <v>1996</v>
      </c>
      <c r="B2">
        <v>8.9771999999999998</v>
      </c>
      <c r="D2" t="s">
        <v>237</v>
      </c>
      <c r="E2">
        <f>F2/100</f>
        <v>8.3039836915519E-3</v>
      </c>
      <c r="F2">
        <f>(((1+F5)^0.25)-1)</f>
        <v>0.83039836915518994</v>
      </c>
    </row>
    <row r="3" spans="1:6" x14ac:dyDescent="0.3">
      <c r="A3" s="3">
        <v>1997</v>
      </c>
      <c r="B3">
        <v>7.1642999999999999</v>
      </c>
      <c r="D3" t="s">
        <v>236</v>
      </c>
      <c r="E3">
        <f>F3/100</f>
        <v>2.3503581898059792E-2</v>
      </c>
      <c r="F3">
        <f>(((1+F5)^0.5)-1)</f>
        <v>2.3503581898059793</v>
      </c>
    </row>
    <row r="4" spans="1:6" x14ac:dyDescent="0.3">
      <c r="A4" s="3">
        <v>1998</v>
      </c>
      <c r="B4">
        <v>13.2308</v>
      </c>
      <c r="D4" t="s">
        <v>235</v>
      </c>
      <c r="E4">
        <f>F4/100</f>
        <v>5.1324901667065992E-2</v>
      </c>
      <c r="F4">
        <f>(((1+F5)^0.75)-1)</f>
        <v>5.1324901667065994</v>
      </c>
    </row>
    <row r="5" spans="1:6" x14ac:dyDescent="0.3">
      <c r="A5" s="3">
        <v>1999</v>
      </c>
      <c r="B5">
        <v>4.6698000000000004</v>
      </c>
      <c r="D5" t="s">
        <v>234</v>
      </c>
      <c r="E5">
        <f>F5/100</f>
        <v>0.10224899999999999</v>
      </c>
      <c r="F5">
        <v>10.2249</v>
      </c>
    </row>
    <row r="6" spans="1:6" x14ac:dyDescent="0.3">
      <c r="A6" s="3">
        <v>2000</v>
      </c>
      <c r="B6">
        <v>4.0094000000000003</v>
      </c>
      <c r="D6" t="s">
        <v>233</v>
      </c>
      <c r="E6">
        <v>2.1724744235888549E-2</v>
      </c>
      <c r="F6">
        <v>2.1724744235888549</v>
      </c>
    </row>
    <row r="7" spans="1:6" x14ac:dyDescent="0.3">
      <c r="A7" s="3">
        <v>2001</v>
      </c>
      <c r="B7">
        <v>3.7793000000000001</v>
      </c>
      <c r="D7" t="s">
        <v>232</v>
      </c>
      <c r="E7">
        <v>4.3921452983891829E-2</v>
      </c>
      <c r="F7">
        <v>4.3921452983891829</v>
      </c>
    </row>
    <row r="8" spans="1:6" x14ac:dyDescent="0.3">
      <c r="A8" s="3">
        <v>2002</v>
      </c>
      <c r="B8">
        <v>4.2972000000000001</v>
      </c>
      <c r="D8" t="s">
        <v>231</v>
      </c>
      <c r="E8">
        <v>6.6600379552324007E-2</v>
      </c>
      <c r="F8">
        <v>6.6600379552324007</v>
      </c>
    </row>
    <row r="9" spans="1:6" x14ac:dyDescent="0.3">
      <c r="A9" s="3">
        <v>2003</v>
      </c>
      <c r="B9">
        <v>3.8058999999999998</v>
      </c>
      <c r="D9" t="s">
        <v>230</v>
      </c>
      <c r="E9">
        <v>8.9771999999999963E-2</v>
      </c>
      <c r="F9">
        <v>8.9771999999999963</v>
      </c>
    </row>
    <row r="10" spans="1:6" x14ac:dyDescent="0.3">
      <c r="A10" s="3">
        <v>2004</v>
      </c>
      <c r="B10">
        <v>3.7673000000000001</v>
      </c>
      <c r="D10" t="s">
        <v>229</v>
      </c>
      <c r="E10">
        <v>1.7448727293966515E-2</v>
      </c>
      <c r="F10">
        <v>1.7448727293966515</v>
      </c>
    </row>
    <row r="11" spans="1:6" x14ac:dyDescent="0.3">
      <c r="A11" s="3">
        <v>2005</v>
      </c>
      <c r="B11">
        <v>4.2462999999999997</v>
      </c>
      <c r="D11" t="s">
        <v>228</v>
      </c>
      <c r="E11">
        <v>3.5201912672112368E-2</v>
      </c>
      <c r="F11">
        <v>3.5201912672112368</v>
      </c>
    </row>
    <row r="12" spans="1:6" x14ac:dyDescent="0.3">
      <c r="A12" s="3">
        <v>2006</v>
      </c>
      <c r="B12">
        <v>5.7965</v>
      </c>
      <c r="D12" t="s">
        <v>227</v>
      </c>
      <c r="E12">
        <v>5.3264868540520816E-2</v>
      </c>
      <c r="F12">
        <v>5.3264868540520816</v>
      </c>
    </row>
    <row r="13" spans="1:6" x14ac:dyDescent="0.3">
      <c r="A13" s="3">
        <v>2007</v>
      </c>
      <c r="B13">
        <v>6.3728999999999996</v>
      </c>
      <c r="D13" t="s">
        <v>226</v>
      </c>
      <c r="E13">
        <v>7.1642999999999901E-2</v>
      </c>
      <c r="F13">
        <v>7.1642999999999901</v>
      </c>
    </row>
    <row r="14" spans="1:6" x14ac:dyDescent="0.3">
      <c r="A14" s="3">
        <v>2008</v>
      </c>
      <c r="B14">
        <v>8.3492999999999995</v>
      </c>
      <c r="D14" t="s">
        <v>225</v>
      </c>
      <c r="E14">
        <v>3.1552043959297782E-2</v>
      </c>
      <c r="F14">
        <v>3.1552043959297782</v>
      </c>
    </row>
    <row r="15" spans="1:6" x14ac:dyDescent="0.3">
      <c r="A15" s="3">
        <v>2009</v>
      </c>
      <c r="B15">
        <v>10.882400000000001</v>
      </c>
      <c r="D15" t="s">
        <v>224</v>
      </c>
      <c r="E15">
        <v>6.4099619396605245E-2</v>
      </c>
      <c r="F15">
        <v>6.4099619396605245</v>
      </c>
    </row>
    <row r="16" spans="1:6" x14ac:dyDescent="0.3">
      <c r="A16" s="3">
        <v>2010</v>
      </c>
      <c r="B16">
        <v>11.9894</v>
      </c>
      <c r="D16" t="s">
        <v>223</v>
      </c>
      <c r="E16">
        <v>9.7674137364879066E-2</v>
      </c>
      <c r="F16">
        <v>9.7674137364879066</v>
      </c>
    </row>
    <row r="17" spans="1:6" x14ac:dyDescent="0.3">
      <c r="A17" s="3">
        <v>2011</v>
      </c>
      <c r="B17">
        <v>8.9117999999999995</v>
      </c>
      <c r="D17" t="s">
        <v>222</v>
      </c>
      <c r="E17">
        <v>0.13230800000000009</v>
      </c>
      <c r="F17">
        <v>13.230800000000009</v>
      </c>
    </row>
    <row r="18" spans="1:6" x14ac:dyDescent="0.3">
      <c r="A18" s="3">
        <v>2012</v>
      </c>
      <c r="B18">
        <v>9.4789999999999992</v>
      </c>
      <c r="D18" t="s">
        <v>221</v>
      </c>
      <c r="E18">
        <v>1.1475455392306877E-2</v>
      </c>
      <c r="F18">
        <v>1.1475455392306877</v>
      </c>
    </row>
    <row r="19" spans="1:6" x14ac:dyDescent="0.3">
      <c r="A19" s="3">
        <v>2013</v>
      </c>
      <c r="B19">
        <v>10.017899999999999</v>
      </c>
      <c r="D19" t="s">
        <v>220</v>
      </c>
      <c r="E19">
        <v>2.3082596861074611E-2</v>
      </c>
      <c r="F19">
        <v>2.3082596861074611</v>
      </c>
    </row>
    <row r="20" spans="1:6" x14ac:dyDescent="0.3">
      <c r="A20" s="3">
        <v>2014</v>
      </c>
      <c r="B20">
        <v>6.6657000000000002</v>
      </c>
      <c r="D20" t="s">
        <v>219</v>
      </c>
      <c r="E20">
        <v>3.4822935563999291E-2</v>
      </c>
      <c r="F20">
        <v>3.4822935563999291</v>
      </c>
    </row>
    <row r="21" spans="1:6" x14ac:dyDescent="0.3">
      <c r="A21" s="3">
        <v>2015</v>
      </c>
      <c r="B21">
        <v>4.907</v>
      </c>
      <c r="D21" t="s">
        <v>218</v>
      </c>
      <c r="E21">
        <v>4.6697999999999906E-2</v>
      </c>
      <c r="F21">
        <v>4.6697999999999906</v>
      </c>
    </row>
    <row r="22" spans="1:6" x14ac:dyDescent="0.3">
      <c r="A22" s="3">
        <v>2016</v>
      </c>
      <c r="B22">
        <v>4.9481999999999999</v>
      </c>
      <c r="D22" t="s">
        <v>217</v>
      </c>
      <c r="E22">
        <v>9.8762245785202207E-3</v>
      </c>
      <c r="F22">
        <v>0.98762245785202207</v>
      </c>
    </row>
    <row r="23" spans="1:6" x14ac:dyDescent="0.3">
      <c r="A23" s="3">
        <v>2017</v>
      </c>
      <c r="B23">
        <v>3.3281999999999998</v>
      </c>
      <c r="D23" t="s">
        <v>216</v>
      </c>
      <c r="E23">
        <v>1.9849988968966059E-2</v>
      </c>
      <c r="F23">
        <v>1.9849988968966059</v>
      </c>
    </row>
    <row r="24" spans="1:6" x14ac:dyDescent="0.3">
      <c r="A24" s="3">
        <v>2018</v>
      </c>
      <c r="B24">
        <v>3.9388000000000001</v>
      </c>
      <c r="D24" t="s">
        <v>215</v>
      </c>
      <c r="E24">
        <v>2.9922256496424993E-2</v>
      </c>
      <c r="F24">
        <v>2.9922256496424993</v>
      </c>
    </row>
    <row r="25" spans="1:6" x14ac:dyDescent="0.3">
      <c r="A25" s="3">
        <v>2019</v>
      </c>
      <c r="B25">
        <v>3.7294999999999998</v>
      </c>
      <c r="D25" t="s">
        <v>214</v>
      </c>
      <c r="E25">
        <v>4.0094000000000074E-2</v>
      </c>
      <c r="F25">
        <v>4.0094000000000074</v>
      </c>
    </row>
    <row r="26" spans="1:6" x14ac:dyDescent="0.3">
      <c r="A26" s="3">
        <v>2020</v>
      </c>
      <c r="B26">
        <v>6.6234000000000002</v>
      </c>
      <c r="D26" t="s">
        <v>213</v>
      </c>
      <c r="E26">
        <v>9.3172233065488275E-3</v>
      </c>
      <c r="F26">
        <v>0.93172233065488275</v>
      </c>
    </row>
    <row r="27" spans="1:6" x14ac:dyDescent="0.3">
      <c r="A27" s="3">
        <v>2021</v>
      </c>
      <c r="B27">
        <v>5.1314000000000002</v>
      </c>
      <c r="D27" t="s">
        <v>212</v>
      </c>
      <c r="E27">
        <v>1.8721257263241808E-2</v>
      </c>
      <c r="F27">
        <v>1.8721257263241808</v>
      </c>
    </row>
    <row r="28" spans="1:6" x14ac:dyDescent="0.3">
      <c r="A28" s="3">
        <v>2022</v>
      </c>
      <c r="B28">
        <v>6.6989999999999998</v>
      </c>
      <c r="D28" t="s">
        <v>211</v>
      </c>
      <c r="E28">
        <v>2.8212910704291438E-2</v>
      </c>
      <c r="F28">
        <v>2.8212910704291438</v>
      </c>
    </row>
    <row r="29" spans="1:6" x14ac:dyDescent="0.3">
      <c r="D29" t="s">
        <v>210</v>
      </c>
      <c r="E29">
        <v>3.7792999999999966E-2</v>
      </c>
      <c r="F29">
        <v>3.7792999999999966</v>
      </c>
    </row>
    <row r="30" spans="1:6" x14ac:dyDescent="0.3">
      <c r="D30" t="s">
        <v>209</v>
      </c>
      <c r="E30">
        <v>1.0574097268939431E-2</v>
      </c>
      <c r="F30">
        <v>1.0574097268939431</v>
      </c>
    </row>
    <row r="31" spans="1:6" x14ac:dyDescent="0.3">
      <c r="D31" t="s">
        <v>208</v>
      </c>
      <c r="E31">
        <v>2.1260006070932036E-2</v>
      </c>
      <c r="F31">
        <v>2.1260006070932036</v>
      </c>
    </row>
    <row r="32" spans="1:6" x14ac:dyDescent="0.3">
      <c r="D32" t="s">
        <v>207</v>
      </c>
      <c r="E32">
        <v>3.2058908712003786E-2</v>
      </c>
      <c r="F32">
        <v>3.2058908712003786</v>
      </c>
    </row>
    <row r="33" spans="4:6" x14ac:dyDescent="0.3">
      <c r="D33" t="s">
        <v>206</v>
      </c>
      <c r="E33">
        <v>4.297200000000001E-2</v>
      </c>
      <c r="F33">
        <v>4.297200000000001</v>
      </c>
    </row>
    <row r="34" spans="4:6" x14ac:dyDescent="0.3">
      <c r="D34" t="s">
        <v>205</v>
      </c>
      <c r="E34">
        <v>9.3818924119977165E-3</v>
      </c>
      <c r="F34">
        <v>0.93818924119977165</v>
      </c>
    </row>
    <row r="35" spans="4:6" x14ac:dyDescent="0.3">
      <c r="D35" t="s">
        <v>204</v>
      </c>
      <c r="E35">
        <v>1.8851804729225652E-2</v>
      </c>
      <c r="F35">
        <v>1.8851804729225652</v>
      </c>
    </row>
    <row r="36" spans="4:6" x14ac:dyDescent="0.3">
      <c r="D36" t="s">
        <v>203</v>
      </c>
      <c r="E36">
        <v>2.8410562744964896E-2</v>
      </c>
      <c r="F36">
        <v>2.8410562744964896</v>
      </c>
    </row>
    <row r="37" spans="4:6" x14ac:dyDescent="0.3">
      <c r="D37" t="s">
        <v>202</v>
      </c>
      <c r="E37">
        <v>3.8059000000000065E-2</v>
      </c>
      <c r="F37">
        <v>3.8059000000000065</v>
      </c>
    </row>
    <row r="38" spans="4:6" x14ac:dyDescent="0.3">
      <c r="D38" t="s">
        <v>201</v>
      </c>
      <c r="E38">
        <v>9.2880452048027529E-3</v>
      </c>
      <c r="F38">
        <v>0.92880452048027529</v>
      </c>
    </row>
    <row r="39" spans="4:6" x14ac:dyDescent="0.3">
      <c r="D39" t="s">
        <v>200</v>
      </c>
      <c r="E39">
        <v>1.8662358193331841E-2</v>
      </c>
      <c r="F39">
        <v>1.8662358193331841</v>
      </c>
    </row>
    <row r="40" spans="4:6" x14ac:dyDescent="0.3">
      <c r="D40" t="s">
        <v>199</v>
      </c>
      <c r="E40">
        <v>2.8123740224662575E-2</v>
      </c>
      <c r="F40">
        <v>2.8123740224662575</v>
      </c>
    </row>
    <row r="41" spans="4:6" x14ac:dyDescent="0.3">
      <c r="D41" t="s">
        <v>198</v>
      </c>
      <c r="E41">
        <v>3.7673000000000068E-2</v>
      </c>
      <c r="F41">
        <v>3.7673000000000068</v>
      </c>
    </row>
    <row r="42" spans="4:6" x14ac:dyDescent="0.3">
      <c r="D42" t="s">
        <v>197</v>
      </c>
      <c r="E42">
        <v>1.0450777472303052E-2</v>
      </c>
      <c r="F42">
        <v>1.0450777472303052</v>
      </c>
    </row>
    <row r="43" spans="4:6" x14ac:dyDescent="0.3">
      <c r="D43" t="s">
        <v>196</v>
      </c>
      <c r="E43">
        <v>2.1010773694381646E-2</v>
      </c>
      <c r="F43">
        <v>2.1010773694381646</v>
      </c>
    </row>
    <row r="44" spans="4:6" x14ac:dyDescent="0.3">
      <c r="D44" t="s">
        <v>195</v>
      </c>
      <c r="E44">
        <v>3.1681130087085618E-2</v>
      </c>
      <c r="F44">
        <v>3.1681130087085618</v>
      </c>
    </row>
    <row r="45" spans="4:6" x14ac:dyDescent="0.3">
      <c r="D45" t="s">
        <v>194</v>
      </c>
      <c r="E45">
        <v>4.2462999999999917E-2</v>
      </c>
      <c r="F45">
        <v>4.2462999999999917</v>
      </c>
    </row>
    <row r="46" spans="4:6" x14ac:dyDescent="0.3">
      <c r="D46" t="s">
        <v>193</v>
      </c>
      <c r="E46">
        <v>1.4186499588953794E-2</v>
      </c>
      <c r="F46">
        <v>1.4186499588953794</v>
      </c>
    </row>
    <row r="47" spans="4:6" x14ac:dyDescent="0.3">
      <c r="D47" t="s">
        <v>192</v>
      </c>
      <c r="E47">
        <v>2.8574255948494942E-2</v>
      </c>
      <c r="F47">
        <v>2.8574255948494942</v>
      </c>
    </row>
    <row r="48" spans="4:6" x14ac:dyDescent="0.3">
      <c r="D48" t="s">
        <v>191</v>
      </c>
      <c r="E48">
        <v>4.3166124207716816E-2</v>
      </c>
      <c r="F48">
        <v>4.3166124207716816</v>
      </c>
    </row>
    <row r="49" spans="4:6" x14ac:dyDescent="0.3">
      <c r="D49" t="s">
        <v>190</v>
      </c>
      <c r="E49">
        <v>5.7965000000000044E-2</v>
      </c>
      <c r="F49">
        <v>5.7965000000000044</v>
      </c>
    </row>
    <row r="50" spans="4:6" x14ac:dyDescent="0.3">
      <c r="D50" t="s">
        <v>189</v>
      </c>
      <c r="E50">
        <v>1.556505782598272E-2</v>
      </c>
      <c r="F50">
        <v>1.556505782598272</v>
      </c>
    </row>
    <row r="51" spans="4:6" x14ac:dyDescent="0.3">
      <c r="D51" t="s">
        <v>188</v>
      </c>
      <c r="E51">
        <v>3.1372386677091413E-2</v>
      </c>
      <c r="F51">
        <v>3.1372386677091413</v>
      </c>
    </row>
    <row r="52" spans="4:6" x14ac:dyDescent="0.3">
      <c r="D52" t="s">
        <v>187</v>
      </c>
      <c r="E52">
        <v>4.7425757515842104E-2</v>
      </c>
      <c r="F52">
        <v>4.7425757515842104</v>
      </c>
    </row>
    <row r="53" spans="4:6" x14ac:dyDescent="0.3">
      <c r="D53" t="s">
        <v>186</v>
      </c>
      <c r="E53">
        <v>6.3728999999999925E-2</v>
      </c>
      <c r="F53">
        <v>6.3728999999999925</v>
      </c>
    </row>
    <row r="54" spans="4:6" x14ac:dyDescent="0.3">
      <c r="D54" t="s">
        <v>185</v>
      </c>
      <c r="E54">
        <v>2.024982151078869E-2</v>
      </c>
      <c r="F54">
        <v>2.024982151078869</v>
      </c>
    </row>
    <row r="55" spans="4:6" x14ac:dyDescent="0.3">
      <c r="D55" t="s">
        <v>184</v>
      </c>
      <c r="E55">
        <v>4.0909698292796115E-2</v>
      </c>
      <c r="F55">
        <v>4.0909698292796115</v>
      </c>
    </row>
    <row r="56" spans="4:6" x14ac:dyDescent="0.3">
      <c r="D56" t="s">
        <v>183</v>
      </c>
      <c r="E56">
        <v>6.1987933892074354E-2</v>
      </c>
      <c r="F56">
        <v>6.1987933892074354</v>
      </c>
    </row>
    <row r="57" spans="4:6" x14ac:dyDescent="0.3">
      <c r="D57" t="s">
        <v>182</v>
      </c>
      <c r="E57">
        <v>8.3493000000000039E-2</v>
      </c>
      <c r="F57">
        <v>8.3493000000000031</v>
      </c>
    </row>
    <row r="58" spans="4:6" x14ac:dyDescent="0.3">
      <c r="D58" t="s">
        <v>181</v>
      </c>
      <c r="E58">
        <v>2.6161353044946045E-2</v>
      </c>
      <c r="F58">
        <v>2.6161353044946045</v>
      </c>
    </row>
    <row r="59" spans="4:6" x14ac:dyDescent="0.3">
      <c r="D59" t="s">
        <v>180</v>
      </c>
      <c r="E59">
        <v>5.3007122483034408E-2</v>
      </c>
      <c r="F59">
        <v>5.3007122483034408</v>
      </c>
    </row>
    <row r="60" spans="4:6" x14ac:dyDescent="0.3">
      <c r="D60" t="s">
        <v>179</v>
      </c>
      <c r="E60">
        <v>8.0555213573155759E-2</v>
      </c>
      <c r="F60">
        <v>8.0555213573155768</v>
      </c>
    </row>
    <row r="61" spans="4:6" x14ac:dyDescent="0.3">
      <c r="D61" t="s">
        <v>178</v>
      </c>
      <c r="E61">
        <v>0.10882400000000003</v>
      </c>
      <c r="F61">
        <v>10.882400000000004</v>
      </c>
    </row>
    <row r="62" spans="4:6" x14ac:dyDescent="0.3">
      <c r="D62" t="s">
        <v>177</v>
      </c>
      <c r="E62">
        <v>2.8713003197768039E-2</v>
      </c>
      <c r="F62">
        <v>2.8713003197768039</v>
      </c>
    </row>
    <row r="63" spans="4:6" x14ac:dyDescent="0.3">
      <c r="D63" t="s">
        <v>176</v>
      </c>
      <c r="E63">
        <v>5.8250442948170944E-2</v>
      </c>
      <c r="F63">
        <v>5.8250442948170944</v>
      </c>
    </row>
    <row r="64" spans="4:6" x14ac:dyDescent="0.3">
      <c r="D64" t="s">
        <v>175</v>
      </c>
      <c r="E64">
        <v>8.8635991300581196E-2</v>
      </c>
      <c r="F64">
        <v>8.8635991300581196</v>
      </c>
    </row>
    <row r="65" spans="4:6" x14ac:dyDescent="0.3">
      <c r="D65" t="s">
        <v>174</v>
      </c>
      <c r="E65">
        <v>0.11989399999999995</v>
      </c>
      <c r="F65">
        <v>11.989399999999995</v>
      </c>
    </row>
    <row r="66" spans="4:6" x14ac:dyDescent="0.3">
      <c r="D66" t="s">
        <v>173</v>
      </c>
      <c r="E66">
        <v>2.1571418950038224E-2</v>
      </c>
      <c r="F66">
        <v>2.1571418950038224</v>
      </c>
    </row>
    <row r="67" spans="4:6" x14ac:dyDescent="0.3">
      <c r="D67" t="s">
        <v>172</v>
      </c>
      <c r="E67">
        <v>4.360816401559453E-2</v>
      </c>
      <c r="F67">
        <v>4.360816401559453</v>
      </c>
    </row>
    <row r="68" spans="4:6" x14ac:dyDescent="0.3">
      <c r="D68" t="s">
        <v>171</v>
      </c>
      <c r="E68">
        <v>6.6120272941255109E-2</v>
      </c>
      <c r="F68">
        <v>6.6120272941255109</v>
      </c>
    </row>
    <row r="69" spans="4:6" x14ac:dyDescent="0.3">
      <c r="D69" t="s">
        <v>170</v>
      </c>
      <c r="E69">
        <v>8.9118000000000031E-2</v>
      </c>
      <c r="F69">
        <v>8.9118000000000031</v>
      </c>
    </row>
    <row r="70" spans="4:6" x14ac:dyDescent="0.3">
      <c r="D70" t="s">
        <v>169</v>
      </c>
      <c r="E70">
        <v>2.2898885584545337E-2</v>
      </c>
      <c r="F70">
        <v>2.2898885584545337</v>
      </c>
    </row>
    <row r="71" spans="4:6" x14ac:dyDescent="0.3">
      <c r="D71" t="s">
        <v>168</v>
      </c>
      <c r="E71">
        <v>4.6322130130104888E-2</v>
      </c>
      <c r="F71">
        <v>4.6322130130104888</v>
      </c>
    </row>
    <row r="72" spans="4:6" x14ac:dyDescent="0.3">
      <c r="D72" t="s">
        <v>167</v>
      </c>
      <c r="E72">
        <v>7.0281740872531806E-2</v>
      </c>
      <c r="F72">
        <v>7.0281740872531806</v>
      </c>
    </row>
    <row r="73" spans="4:6" x14ac:dyDescent="0.3">
      <c r="D73" t="s">
        <v>166</v>
      </c>
      <c r="E73">
        <v>9.478999999999993E-2</v>
      </c>
      <c r="F73">
        <v>9.4789999999999921</v>
      </c>
    </row>
    <row r="74" spans="4:6" x14ac:dyDescent="0.3">
      <c r="D74" t="s">
        <v>165</v>
      </c>
      <c r="E74">
        <v>2.4155349349205268E-2</v>
      </c>
      <c r="F74">
        <v>2.4155349349205268</v>
      </c>
    </row>
    <row r="75" spans="4:6" x14ac:dyDescent="0.3">
      <c r="D75" t="s">
        <v>164</v>
      </c>
      <c r="E75">
        <v>4.8894179600592613E-2</v>
      </c>
      <c r="F75">
        <v>4.8894179600592613</v>
      </c>
    </row>
    <row r="76" spans="4:6" x14ac:dyDescent="0.3">
      <c r="D76" t="s">
        <v>163</v>
      </c>
      <c r="E76">
        <v>7.4230584939192878E-2</v>
      </c>
      <c r="F76">
        <v>7.4230584939192878</v>
      </c>
    </row>
    <row r="77" spans="4:6" x14ac:dyDescent="0.3">
      <c r="D77" t="s">
        <v>162</v>
      </c>
      <c r="E77">
        <v>0.10017900000000002</v>
      </c>
      <c r="F77">
        <v>10.017900000000001</v>
      </c>
    </row>
    <row r="78" spans="4:6" x14ac:dyDescent="0.3">
      <c r="D78" t="s">
        <v>161</v>
      </c>
      <c r="E78">
        <v>1.626319382488961E-2</v>
      </c>
      <c r="F78">
        <v>1.626319382488961</v>
      </c>
    </row>
    <row r="79" spans="4:6" x14ac:dyDescent="0.3">
      <c r="D79" t="s">
        <v>160</v>
      </c>
      <c r="E79">
        <v>3.2790879123165029E-2</v>
      </c>
      <c r="F79">
        <v>3.2790879123165029</v>
      </c>
    </row>
    <row r="80" spans="4:6" x14ac:dyDescent="0.3">
      <c r="D80" t="s">
        <v>159</v>
      </c>
      <c r="E80">
        <v>4.9587357370923124E-2</v>
      </c>
      <c r="F80">
        <v>4.9587357370923124</v>
      </c>
    </row>
    <row r="81" spans="4:6" x14ac:dyDescent="0.3">
      <c r="D81" t="s">
        <v>158</v>
      </c>
      <c r="E81">
        <v>6.6656999999999966E-2</v>
      </c>
      <c r="F81">
        <v>6.6656999999999966</v>
      </c>
    </row>
    <row r="82" spans="4:6" x14ac:dyDescent="0.3">
      <c r="D82" t="s">
        <v>157</v>
      </c>
      <c r="E82">
        <v>1.2048013947293157E-2</v>
      </c>
      <c r="F82">
        <v>1.2048013947293157</v>
      </c>
    </row>
    <row r="83" spans="4:6" x14ac:dyDescent="0.3">
      <c r="D83" t="s">
        <v>156</v>
      </c>
      <c r="E83">
        <v>2.4241182534660677E-2</v>
      </c>
      <c r="F83">
        <v>2.4241182534660677</v>
      </c>
    </row>
    <row r="84" spans="4:6" x14ac:dyDescent="0.3">
      <c r="D84" t="s">
        <v>155</v>
      </c>
      <c r="E84">
        <v>3.6581254587230383E-2</v>
      </c>
      <c r="F84">
        <v>3.6581254587230383</v>
      </c>
    </row>
    <row r="85" spans="4:6" x14ac:dyDescent="0.3">
      <c r="D85" t="s">
        <v>154</v>
      </c>
      <c r="E85">
        <v>4.9069999999999947E-2</v>
      </c>
      <c r="F85">
        <v>4.9069999999999947</v>
      </c>
    </row>
    <row r="86" spans="4:6" x14ac:dyDescent="0.3">
      <c r="D86" t="s">
        <v>153</v>
      </c>
      <c r="E86">
        <v>1.2147364416799311E-2</v>
      </c>
      <c r="F86">
        <v>1.2147364416799311</v>
      </c>
    </row>
    <row r="87" spans="4:6" x14ac:dyDescent="0.3">
      <c r="D87" t="s">
        <v>152</v>
      </c>
      <c r="E87">
        <v>2.4442287295872944E-2</v>
      </c>
      <c r="F87">
        <v>2.4442287295872944</v>
      </c>
    </row>
    <row r="88" spans="4:6" x14ac:dyDescent="0.3">
      <c r="D88" t="s">
        <v>151</v>
      </c>
      <c r="E88">
        <v>3.6886561083635305E-2</v>
      </c>
      <c r="F88">
        <v>3.6886561083635305</v>
      </c>
    </row>
    <row r="89" spans="4:6" x14ac:dyDescent="0.3">
      <c r="D89" t="s">
        <v>150</v>
      </c>
      <c r="E89">
        <v>4.9482000000000026E-2</v>
      </c>
      <c r="F89">
        <v>4.9482000000000026</v>
      </c>
    </row>
    <row r="90" spans="4:6" x14ac:dyDescent="0.3">
      <c r="D90" t="s">
        <v>149</v>
      </c>
      <c r="E90">
        <v>8.2186250297411334E-3</v>
      </c>
      <c r="F90">
        <v>0.82186250297411334</v>
      </c>
    </row>
    <row r="91" spans="4:6" x14ac:dyDescent="0.3">
      <c r="D91" t="s">
        <v>148</v>
      </c>
      <c r="E91">
        <v>1.6504795856861598E-2</v>
      </c>
      <c r="F91">
        <v>1.6504795856861598</v>
      </c>
    </row>
    <row r="92" spans="4:6" x14ac:dyDescent="0.3">
      <c r="D92" t="s">
        <v>147</v>
      </c>
      <c r="E92">
        <v>2.485906761494272E-2</v>
      </c>
      <c r="F92">
        <v>2.485906761494272</v>
      </c>
    </row>
    <row r="93" spans="4:6" x14ac:dyDescent="0.3">
      <c r="D93" t="s">
        <v>146</v>
      </c>
      <c r="E93">
        <v>3.3282000000000034E-2</v>
      </c>
      <c r="F93">
        <v>3.3282000000000034</v>
      </c>
    </row>
    <row r="94" spans="4:6" x14ac:dyDescent="0.3">
      <c r="D94" t="s">
        <v>145</v>
      </c>
      <c r="E94">
        <v>9.7048087811113515E-3</v>
      </c>
      <c r="F94">
        <v>0.97048087811113515</v>
      </c>
    </row>
    <row r="95" spans="4:6" x14ac:dyDescent="0.3">
      <c r="D95" t="s">
        <v>144</v>
      </c>
      <c r="E95">
        <v>1.9503800875700472E-2</v>
      </c>
      <c r="F95">
        <v>1.9503800875700472</v>
      </c>
    </row>
    <row r="96" spans="4:6" x14ac:dyDescent="0.3">
      <c r="D96" t="s">
        <v>143</v>
      </c>
      <c r="E96">
        <v>2.9397890314815323E-2</v>
      </c>
      <c r="F96">
        <v>2.9397890314815323</v>
      </c>
    </row>
    <row r="97" spans="4:6" x14ac:dyDescent="0.3">
      <c r="D97" t="s">
        <v>142</v>
      </c>
      <c r="E97">
        <v>3.9387999999999979E-2</v>
      </c>
      <c r="F97">
        <v>3.9387999999999979</v>
      </c>
    </row>
    <row r="98" spans="4:6" x14ac:dyDescent="0.3">
      <c r="D98" t="s">
        <v>141</v>
      </c>
      <c r="E98">
        <v>9.1961176399597555E-3</v>
      </c>
      <c r="F98">
        <v>0.91961176399597555</v>
      </c>
    </row>
    <row r="99" spans="4:6" x14ac:dyDescent="0.3">
      <c r="D99" t="s">
        <v>140</v>
      </c>
      <c r="E99">
        <v>1.8476803859567514E-2</v>
      </c>
      <c r="F99">
        <v>1.8476803859567514</v>
      </c>
    </row>
    <row r="100" spans="4:6" x14ac:dyDescent="0.3">
      <c r="D100" t="s">
        <v>139</v>
      </c>
      <c r="E100">
        <v>2.7842836361430479E-2</v>
      </c>
      <c r="F100">
        <v>2.7842836361430479</v>
      </c>
    </row>
    <row r="101" spans="4:6" x14ac:dyDescent="0.3">
      <c r="D101" t="s">
        <v>138</v>
      </c>
      <c r="E101">
        <v>3.7295000000000078E-2</v>
      </c>
      <c r="F101">
        <v>3.7295000000000078</v>
      </c>
    </row>
    <row r="102" spans="4:6" x14ac:dyDescent="0.3">
      <c r="D102" t="s">
        <v>137</v>
      </c>
      <c r="E102">
        <v>1.6162424956800203E-2</v>
      </c>
      <c r="F102">
        <v>1.6162424956800203</v>
      </c>
    </row>
    <row r="103" spans="4:6" x14ac:dyDescent="0.3">
      <c r="D103" t="s">
        <v>136</v>
      </c>
      <c r="E103">
        <v>3.2586073894084633E-2</v>
      </c>
      <c r="F103">
        <v>3.2586073894084633</v>
      </c>
    </row>
    <row r="104" spans="4:6" x14ac:dyDescent="0.3">
      <c r="D104" t="s">
        <v>135</v>
      </c>
      <c r="E104">
        <v>4.9275168824834736E-2</v>
      </c>
      <c r="F104">
        <v>4.9275168824834736</v>
      </c>
    </row>
    <row r="105" spans="4:6" x14ac:dyDescent="0.3">
      <c r="D105" t="s">
        <v>134</v>
      </c>
      <c r="E105">
        <v>6.6233999999999904E-2</v>
      </c>
      <c r="F105">
        <v>6.6233999999999904</v>
      </c>
    </row>
    <row r="106" spans="4:6" x14ac:dyDescent="0.3">
      <c r="D106" t="s">
        <v>133</v>
      </c>
      <c r="E106">
        <v>1.2588782515306818E-2</v>
      </c>
      <c r="F106">
        <v>1.2588782515306818</v>
      </c>
    </row>
    <row r="107" spans="4:6" x14ac:dyDescent="0.3">
      <c r="D107" t="s">
        <v>132</v>
      </c>
      <c r="E107">
        <v>2.5336042475831544E-2</v>
      </c>
      <c r="F107">
        <v>2.5336042475831544</v>
      </c>
    </row>
    <row r="108" spans="4:6" x14ac:dyDescent="0.3">
      <c r="D108" t="s">
        <v>131</v>
      </c>
      <c r="E108">
        <v>3.824377491966513E-2</v>
      </c>
      <c r="F108">
        <v>3.824377491966513</v>
      </c>
    </row>
    <row r="109" spans="4:6" x14ac:dyDescent="0.3">
      <c r="D109" t="s">
        <v>130</v>
      </c>
      <c r="E109">
        <v>5.1314000000000082E-2</v>
      </c>
      <c r="F109">
        <v>5.1314000000000082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12"/>
  <sheetViews>
    <sheetView tabSelected="1" workbookViewId="0">
      <selection activeCell="F1" sqref="F1"/>
    </sheetView>
  </sheetViews>
  <sheetFormatPr defaultRowHeight="14.4" x14ac:dyDescent="0.3"/>
  <cols>
    <col min="1" max="1" width="14" customWidth="1"/>
    <col min="2" max="2" width="20.33203125" customWidth="1"/>
    <col min="3" max="3" width="21.5546875" customWidth="1"/>
    <col min="4" max="4" width="20.33203125" customWidth="1"/>
    <col min="5" max="5" width="18.77734375" bestFit="1" customWidth="1"/>
    <col min="6" max="6" width="16.44140625" customWidth="1"/>
    <col min="7" max="7" width="8.88671875" style="23"/>
    <col min="8" max="8" width="9" bestFit="1" customWidth="1"/>
    <col min="9" max="9" width="17" customWidth="1"/>
    <col min="10" max="10" width="17.88671875" customWidth="1"/>
    <col min="11" max="11" width="14.6640625" customWidth="1"/>
    <col min="12" max="12" width="12.44140625" style="25" customWidth="1"/>
    <col min="13" max="13" width="12.44140625" customWidth="1"/>
    <col min="14" max="14" width="20" customWidth="1"/>
    <col min="15" max="15" width="13.21875" customWidth="1"/>
    <col min="16" max="16" width="20.44140625" customWidth="1"/>
    <col min="17" max="17" width="10" style="25" customWidth="1"/>
    <col min="18" max="18" width="15.6640625" customWidth="1"/>
    <col min="19" max="19" width="13.33203125" customWidth="1"/>
    <col min="20" max="20" width="8.88671875" style="25"/>
    <col min="22" max="22" width="13.5546875" customWidth="1"/>
    <col min="23" max="24" width="9" bestFit="1" customWidth="1"/>
    <col min="25" max="25" width="8.88671875" style="25"/>
    <col min="27" max="27" width="10.77734375" customWidth="1"/>
    <col min="28" max="28" width="9" bestFit="1" customWidth="1"/>
    <col min="29" max="29" width="12.6640625" customWidth="1"/>
    <col min="30" max="30" width="13.109375" customWidth="1"/>
    <col min="31" max="31" width="11.109375" customWidth="1"/>
    <col min="32" max="32" width="8.88671875" style="25"/>
    <col min="34" max="36" width="9" bestFit="1" customWidth="1"/>
    <col min="37" max="37" width="9" customWidth="1"/>
    <col min="38" max="38" width="9" style="25" customWidth="1"/>
    <col min="40" max="42" width="9" bestFit="1" customWidth="1"/>
    <col min="43" max="43" width="8.88671875" style="25"/>
  </cols>
  <sheetData>
    <row r="1" spans="1:45" ht="70.2" thickBot="1" x14ac:dyDescent="0.35">
      <c r="A1" s="27" t="s">
        <v>0</v>
      </c>
      <c r="B1" s="28" t="s">
        <v>291</v>
      </c>
      <c r="C1" s="28" t="s">
        <v>2</v>
      </c>
      <c r="D1" s="28" t="s">
        <v>292</v>
      </c>
      <c r="E1" s="28" t="s">
        <v>125</v>
      </c>
      <c r="F1" s="28" t="s">
        <v>126</v>
      </c>
      <c r="G1" s="29"/>
      <c r="H1" s="28" t="s">
        <v>1</v>
      </c>
      <c r="I1" s="30" t="s">
        <v>294</v>
      </c>
      <c r="J1" s="30" t="s">
        <v>293</v>
      </c>
      <c r="K1" s="30" t="s">
        <v>295</v>
      </c>
      <c r="L1" s="31"/>
      <c r="M1" s="28" t="s">
        <v>1</v>
      </c>
      <c r="N1" s="30" t="s">
        <v>127</v>
      </c>
      <c r="O1" s="30" t="s">
        <v>297</v>
      </c>
      <c r="P1" s="30" t="s">
        <v>296</v>
      </c>
      <c r="Q1" s="32"/>
      <c r="R1" s="30" t="s">
        <v>129</v>
      </c>
      <c r="S1" s="30" t="s">
        <v>243</v>
      </c>
      <c r="T1" s="32"/>
      <c r="U1" s="30" t="s">
        <v>3</v>
      </c>
      <c r="V1" s="30" t="s">
        <v>4</v>
      </c>
      <c r="W1" s="30" t="s">
        <v>113</v>
      </c>
      <c r="X1" s="30" t="s">
        <v>114</v>
      </c>
      <c r="Y1" s="32"/>
      <c r="Z1" s="30" t="s">
        <v>115</v>
      </c>
      <c r="AA1" s="30" t="s">
        <v>119</v>
      </c>
      <c r="AB1" s="30" t="s">
        <v>117</v>
      </c>
      <c r="AC1" s="30" t="s">
        <v>118</v>
      </c>
      <c r="AD1" s="30" t="s">
        <v>122</v>
      </c>
      <c r="AE1" s="30" t="s">
        <v>123</v>
      </c>
      <c r="AF1" s="32"/>
      <c r="AG1" s="30" t="s">
        <v>115</v>
      </c>
      <c r="AH1" s="30" t="s">
        <v>120</v>
      </c>
      <c r="AI1" s="30" t="s">
        <v>113</v>
      </c>
      <c r="AJ1" s="30" t="s">
        <v>118</v>
      </c>
      <c r="AK1" s="30" t="s">
        <v>124</v>
      </c>
      <c r="AL1" s="32"/>
      <c r="AM1" s="30" t="s">
        <v>115</v>
      </c>
      <c r="AN1" s="30" t="s">
        <v>121</v>
      </c>
      <c r="AO1" s="30" t="s">
        <v>113</v>
      </c>
      <c r="AP1" s="30" t="s">
        <v>114</v>
      </c>
      <c r="AQ1" s="33"/>
      <c r="AR1" s="34"/>
      <c r="AS1" s="35"/>
    </row>
    <row r="2" spans="1:45" ht="15" thickBot="1" x14ac:dyDescent="0.35">
      <c r="A2" s="39" t="s">
        <v>237</v>
      </c>
      <c r="B2" s="17">
        <v>7902844507578.5107</v>
      </c>
      <c r="C2" s="15" t="e">
        <f t="array" aca="1" ref="C2:C110" ca="1">[1]!HP(B2:B110,1600)</f>
        <v>#NAME?</v>
      </c>
      <c r="D2" s="15" t="e">
        <f t="array" aca="1" ref="D2" ca="1">B2-C2</f>
        <v>#NAME?</v>
      </c>
      <c r="E2" s="15">
        <v>545432075415.47595</v>
      </c>
      <c r="F2" s="13">
        <f t="array" ref="F2">E2/$E$111</f>
        <v>3.7720176151899284E-3</v>
      </c>
      <c r="H2" s="26">
        <v>1996</v>
      </c>
      <c r="I2" s="26">
        <v>11614.418</v>
      </c>
      <c r="J2" s="13" t="e">
        <f t="array" aca="1" ref="J2:J110" ca="1">[1]!HP(I2:I110,1600)</f>
        <v>#NAME?</v>
      </c>
      <c r="K2" s="13" t="e">
        <f t="array" aca="1" ref="K2" ca="1">I2-J2</f>
        <v>#NAME?</v>
      </c>
      <c r="L2" s="24"/>
      <c r="M2" s="26">
        <v>1996</v>
      </c>
      <c r="N2" s="14">
        <v>10780.95</v>
      </c>
      <c r="O2" s="13" t="e">
        <f t="array" aca="1" ref="O2:O109" ca="1">[1]!HP(N2:N109,1600)</f>
        <v>#NAME?</v>
      </c>
      <c r="P2" s="13" t="e">
        <f t="array" aca="1" ref="P2" ca="1">N2-O2</f>
        <v>#NAME?</v>
      </c>
      <c r="Q2" s="24"/>
      <c r="R2" s="13">
        <v>8.3039836915519E-3</v>
      </c>
      <c r="S2" s="13"/>
      <c r="T2" s="24"/>
      <c r="U2" s="13" t="s">
        <v>5</v>
      </c>
      <c r="V2" s="14"/>
      <c r="W2" s="14"/>
      <c r="X2" s="14"/>
      <c r="Y2" s="24"/>
      <c r="Z2" s="13" t="s">
        <v>5</v>
      </c>
      <c r="AA2" s="13">
        <v>179.52333333333334</v>
      </c>
      <c r="AB2" s="14"/>
      <c r="AC2" s="14"/>
      <c r="AD2" s="14"/>
      <c r="AE2" s="14"/>
      <c r="AF2" s="24"/>
      <c r="AG2" s="13" t="s">
        <v>5</v>
      </c>
      <c r="AH2" s="14"/>
      <c r="AI2" s="14"/>
      <c r="AJ2" s="14"/>
      <c r="AK2" s="14"/>
      <c r="AL2" s="24"/>
      <c r="AM2" s="13" t="s">
        <v>5</v>
      </c>
      <c r="AN2" s="14"/>
      <c r="AO2" s="14"/>
      <c r="AP2" s="14"/>
    </row>
    <row r="3" spans="1:45" ht="15" thickBot="1" x14ac:dyDescent="0.35">
      <c r="A3" s="40" t="s">
        <v>236</v>
      </c>
      <c r="B3" s="17">
        <v>7941487893638.0801</v>
      </c>
      <c r="C3" s="15" t="e">
        <f ca="1"/>
        <v>#NAME?</v>
      </c>
      <c r="D3" s="15" t="e">
        <f t="array" aca="1" ref="D3" ca="1">B3-C3</f>
        <v>#NAME?</v>
      </c>
      <c r="E3" s="15">
        <v>545432075415.47595</v>
      </c>
      <c r="F3" s="13">
        <f t="array" ref="F3">E3/$E$111</f>
        <v>3.7720176151899284E-3</v>
      </c>
      <c r="H3" s="18">
        <v>1996</v>
      </c>
      <c r="I3" s="18">
        <v>11808.14</v>
      </c>
      <c r="J3" s="13" t="e">
        <f ca="1"/>
        <v>#NAME?</v>
      </c>
      <c r="K3" s="13" t="e">
        <f t="array" aca="1" ref="K3" ca="1">I3-J3</f>
        <v>#NAME?</v>
      </c>
      <c r="L3" s="24"/>
      <c r="M3" s="18">
        <v>1996</v>
      </c>
      <c r="N3" s="13">
        <v>11799.2</v>
      </c>
      <c r="O3" s="13" t="e">
        <f ca="1"/>
        <v>#NAME?</v>
      </c>
      <c r="P3" s="13" t="e">
        <f t="array" aca="1" ref="P3" ca="1">N3-O3</f>
        <v>#NAME?</v>
      </c>
      <c r="Q3" s="24"/>
      <c r="R3" s="18">
        <v>2.3503581898059792E-2</v>
      </c>
      <c r="S3" s="18">
        <f t="array" ref="S3">(R3/R2)-1</f>
        <v>1.8303983691551902</v>
      </c>
      <c r="T3" s="24"/>
      <c r="U3" s="13" t="s">
        <v>6</v>
      </c>
      <c r="V3" s="15">
        <v>19.77</v>
      </c>
      <c r="W3" s="13">
        <f t="array" ref="W3">LN(V4/V3)</f>
        <v>9.5754586796490668E-2</v>
      </c>
      <c r="X3" s="13">
        <f t="array" ref="X3">W4-W3</f>
        <v>-6.5572727406102288E-2</v>
      </c>
      <c r="Y3" s="24"/>
      <c r="Z3" s="13" t="s">
        <v>6</v>
      </c>
      <c r="AA3" s="13">
        <v>174.35666666666665</v>
      </c>
      <c r="AB3" s="13">
        <f t="array" ref="AB3">LN(AA3/AA2)</f>
        <v>-2.9202180542375E-2</v>
      </c>
      <c r="AC3" s="13">
        <f t="array" ref="AC3">AB4-AB3</f>
        <v>3.3913187624471194E-2</v>
      </c>
      <c r="AD3" s="13">
        <f t="array" ref="AD3">AC4-AC3</f>
        <v>-2.6501008025440059E-3</v>
      </c>
      <c r="AE3" s="13">
        <f t="array" ref="AE3">AD4-AD3</f>
        <v>-5.0407357031361143E-2</v>
      </c>
      <c r="AF3" s="24"/>
      <c r="AG3" s="13" t="s">
        <v>6</v>
      </c>
      <c r="AH3" s="13">
        <v>77.47</v>
      </c>
      <c r="AI3" s="13">
        <f t="array" ref="AI3">LN(AH4/AH3)</f>
        <v>2.7928778331964719E-3</v>
      </c>
      <c r="AJ3" s="13">
        <f t="array" ref="AJ3">AI4-AI3</f>
        <v>6.2623694169558373E-3</v>
      </c>
      <c r="AK3" s="13">
        <f t="array" ref="AK3">AJ4-AJ3</f>
        <v>1.6981040945748937E-2</v>
      </c>
      <c r="AL3" s="24"/>
      <c r="AM3" s="13" t="s">
        <v>6</v>
      </c>
      <c r="AN3" s="13">
        <v>48.022147666666662</v>
      </c>
      <c r="AO3" s="13">
        <f t="array" ref="AO3">LN(AN4/AN3)</f>
        <v>2.538450588662625E-2</v>
      </c>
      <c r="AP3" s="13">
        <f t="array" ref="AP3">AO4-AO3</f>
        <v>-2.1739186378348235E-2</v>
      </c>
    </row>
    <row r="4" spans="1:45" ht="15" thickBot="1" x14ac:dyDescent="0.35">
      <c r="A4" s="39" t="s">
        <v>235</v>
      </c>
      <c r="B4" s="17">
        <v>8067406073852.2607</v>
      </c>
      <c r="C4" s="15" t="e">
        <f ca="1"/>
        <v>#NAME?</v>
      </c>
      <c r="D4" s="15" t="e">
        <f t="array" aca="1" ref="D4" ca="1">B4-C4</f>
        <v>#NAME?</v>
      </c>
      <c r="E4" s="15">
        <v>545432075415.47595</v>
      </c>
      <c r="F4" s="13">
        <f t="array" ref="F4">E4/$E$111</f>
        <v>3.7720176151899284E-3</v>
      </c>
      <c r="H4" s="18">
        <v>1996</v>
      </c>
      <c r="I4" s="18">
        <v>11914.063</v>
      </c>
      <c r="J4" s="13" t="e">
        <f ca="1"/>
        <v>#NAME?</v>
      </c>
      <c r="K4" s="13" t="e">
        <f t="array" aca="1" ref="K4" ca="1">I4-J4</f>
        <v>#NAME?</v>
      </c>
      <c r="L4" s="24"/>
      <c r="M4" s="18">
        <v>1996</v>
      </c>
      <c r="N4" s="13">
        <v>9862.2459999999992</v>
      </c>
      <c r="O4" s="13" t="e">
        <f ca="1"/>
        <v>#NAME?</v>
      </c>
      <c r="P4" s="13" t="e">
        <f t="array" aca="1" ref="P4" ca="1">N4-O4</f>
        <v>#NAME?</v>
      </c>
      <c r="Q4" s="24"/>
      <c r="R4" s="18">
        <v>5.1324901667065992E-2</v>
      </c>
      <c r="S4" s="18">
        <f t="array" ref="S4">(R4/R3)-1</f>
        <v>1.1837055258076572</v>
      </c>
      <c r="T4" s="24"/>
      <c r="U4" s="13" t="s">
        <v>7</v>
      </c>
      <c r="V4" s="15">
        <v>21.756666666666664</v>
      </c>
      <c r="W4" s="13">
        <f t="array" ref="W4">LN(V5/V4)</f>
        <v>3.0181859390388383E-2</v>
      </c>
      <c r="X4" s="13">
        <f t="array" ref="X4">W5-W4</f>
        <v>6.5168861776267004E-2</v>
      </c>
      <c r="Y4" s="24"/>
      <c r="Z4" s="13" t="s">
        <v>7</v>
      </c>
      <c r="AA4" s="13">
        <v>175.17999999999998</v>
      </c>
      <c r="AB4" s="13">
        <f t="array" ref="AB4">LN(AA4/AA3)</f>
        <v>4.7110070820961967E-3</v>
      </c>
      <c r="AC4" s="13">
        <f t="array" ref="AC4">AB5-AB4</f>
        <v>3.1263086821927188E-2</v>
      </c>
      <c r="AD4" s="13">
        <f t="array" ref="AD4">AC5-AC4</f>
        <v>-5.3057457833905149E-2</v>
      </c>
      <c r="AE4" s="13">
        <f t="array" ref="AE4">AD5-AD4</f>
        <v>7.8625329942892203E-2</v>
      </c>
      <c r="AF4" s="24"/>
      <c r="AG4" s="13" t="s">
        <v>7</v>
      </c>
      <c r="AH4" s="13">
        <v>77.686666666666667</v>
      </c>
      <c r="AI4" s="13">
        <f t="array" ref="AI4">LN(AH5/AH4)</f>
        <v>9.0552472501523092E-3</v>
      </c>
      <c r="AJ4" s="13">
        <f t="array" ref="AJ4">AI5-AI4</f>
        <v>2.3243410362704775E-2</v>
      </c>
      <c r="AK4" s="13">
        <f t="array" ref="AK4">AJ5-AJ4</f>
        <v>-4.4202732033482205E-2</v>
      </c>
      <c r="AL4" s="24"/>
      <c r="AM4" s="13" t="s">
        <v>7</v>
      </c>
      <c r="AN4" s="13">
        <v>49.256769999999996</v>
      </c>
      <c r="AO4" s="13">
        <f t="array" ref="AO4">LN(AN5/AN4)</f>
        <v>3.6453195082780127E-3</v>
      </c>
      <c r="AP4" s="13">
        <f t="array" ref="AP4">AO5-AO4</f>
        <v>4.995017628145167E-4</v>
      </c>
    </row>
    <row r="5" spans="1:45" ht="15" thickBot="1" x14ac:dyDescent="0.35">
      <c r="A5" s="40" t="s">
        <v>234</v>
      </c>
      <c r="B5" s="17">
        <v>8128102180303.1602</v>
      </c>
      <c r="C5" s="15" t="e">
        <f ca="1"/>
        <v>#NAME?</v>
      </c>
      <c r="D5" s="15" t="e">
        <f t="array" aca="1" ref="D5" ca="1">B5-C5</f>
        <v>#NAME?</v>
      </c>
      <c r="E5" s="15">
        <v>545432075415.47595</v>
      </c>
      <c r="F5" s="13">
        <f t="array" ref="F5">E5/$E$111</f>
        <v>3.7720176151899284E-3</v>
      </c>
      <c r="H5" s="18">
        <v>1996</v>
      </c>
      <c r="I5" s="18">
        <v>12037.775</v>
      </c>
      <c r="J5" s="13" t="e">
        <f ca="1"/>
        <v>#NAME?</v>
      </c>
      <c r="K5" s="13" t="e">
        <f t="array" aca="1" ref="K5" ca="1">I5-J5</f>
        <v>#NAME?</v>
      </c>
      <c r="L5" s="24"/>
      <c r="M5" s="18">
        <v>1996</v>
      </c>
      <c r="N5" s="13">
        <v>8467.3970000000008</v>
      </c>
      <c r="O5" s="13" t="e">
        <f ca="1"/>
        <v>#NAME?</v>
      </c>
      <c r="P5" s="13" t="e">
        <f t="array" aca="1" ref="P5" ca="1">N5-O5</f>
        <v>#NAME?</v>
      </c>
      <c r="Q5" s="24"/>
      <c r="R5" s="18">
        <v>0.10224899999999999</v>
      </c>
      <c r="S5" s="18">
        <f t="array" ref="S5">(R5/R4)-1</f>
        <v>0.99219086016507307</v>
      </c>
      <c r="T5" s="24"/>
      <c r="U5" s="13" t="s">
        <v>8</v>
      </c>
      <c r="V5" s="15">
        <v>22.423333333333332</v>
      </c>
      <c r="W5" s="13">
        <f t="array" ref="W5">LN(V6/V5)</f>
        <v>9.5350721166655383E-2</v>
      </c>
      <c r="X5" s="13">
        <f t="array" ref="X5">W6-W5</f>
        <v>-0.17448168244512249</v>
      </c>
      <c r="Y5" s="24"/>
      <c r="Z5" s="13" t="s">
        <v>8</v>
      </c>
      <c r="AA5" s="13">
        <v>181.59666666666666</v>
      </c>
      <c r="AB5" s="13">
        <f t="array" ref="AB5">LN(AA5/AA4)</f>
        <v>3.5974093904023383E-2</v>
      </c>
      <c r="AC5" s="13">
        <f t="array" ref="AC5">AB6-AB5</f>
        <v>-2.179437101197796E-2</v>
      </c>
      <c r="AD5" s="13">
        <f t="array" ref="AD5">AC6-AC5</f>
        <v>2.5567872108987054E-2</v>
      </c>
      <c r="AE5" s="13">
        <f t="array" ref="AE5">AD6-AD5</f>
        <v>-7.1292438929675461E-2</v>
      </c>
      <c r="AF5" s="24"/>
      <c r="AG5" s="13" t="s">
        <v>8</v>
      </c>
      <c r="AH5" s="13">
        <v>78.393333333333331</v>
      </c>
      <c r="AI5" s="13">
        <f t="array" ref="AI5">LN(AH6/AH5)</f>
        <v>3.2298657612857086E-2</v>
      </c>
      <c r="AJ5" s="13">
        <f t="array" ref="AJ5">AI6-AI5</f>
        <v>-2.095932167077743E-2</v>
      </c>
      <c r="AK5" s="13">
        <f t="array" ref="AK5">AJ6-AJ5</f>
        <v>2.7891411811302294E-2</v>
      </c>
      <c r="AL5" s="24"/>
      <c r="AM5" s="13" t="s">
        <v>8</v>
      </c>
      <c r="AN5" s="13">
        <v>49.436654333333337</v>
      </c>
      <c r="AO5" s="13">
        <f t="array" ref="AO5">LN(AN6/AN5)</f>
        <v>4.1448212710925294E-3</v>
      </c>
      <c r="AP5" s="13">
        <f t="array" ref="AP5">AO6-AO5</f>
        <v>1.4592160265907393E-2</v>
      </c>
    </row>
    <row r="6" spans="1:45" ht="15" thickBot="1" x14ac:dyDescent="0.35">
      <c r="A6" s="39" t="s">
        <v>233</v>
      </c>
      <c r="B6" s="17">
        <v>8161415070933.6797</v>
      </c>
      <c r="C6" s="15" t="e">
        <f ca="1"/>
        <v>#NAME?</v>
      </c>
      <c r="D6" s="15" t="e">
        <f t="array" aca="1" ref="D6" ca="1">B6-C6</f>
        <v>#NAME?</v>
      </c>
      <c r="E6" s="15">
        <v>567521097323.29028</v>
      </c>
      <c r="F6" s="13">
        <f t="array" ref="F6">E6/$E$111</f>
        <v>3.9247775710013347E-3</v>
      </c>
      <c r="H6" s="18">
        <v>1997</v>
      </c>
      <c r="I6" s="18">
        <v>12115.472</v>
      </c>
      <c r="J6" s="13" t="e">
        <f ca="1"/>
        <v>#NAME?</v>
      </c>
      <c r="K6" s="13" t="e">
        <f t="array" aca="1" ref="K6" ca="1">I6-J6</f>
        <v>#NAME?</v>
      </c>
      <c r="L6" s="24"/>
      <c r="M6" s="18">
        <v>1997</v>
      </c>
      <c r="N6" s="13">
        <v>8311.3050000000003</v>
      </c>
      <c r="O6" s="13" t="e">
        <f ca="1"/>
        <v>#NAME?</v>
      </c>
      <c r="P6" s="13" t="e">
        <f t="array" aca="1" ref="P6" ca="1">N6-O6</f>
        <v>#NAME?</v>
      </c>
      <c r="Q6" s="24"/>
      <c r="R6" s="18">
        <v>2.1724744235888549E-2</v>
      </c>
      <c r="S6" s="18">
        <f t="array" ref="S6">(R6/R5)-1</f>
        <v>-0.78753098577112191</v>
      </c>
      <c r="T6" s="24"/>
      <c r="U6" s="13" t="s">
        <v>9</v>
      </c>
      <c r="V6" s="15">
        <v>24.666666666666668</v>
      </c>
      <c r="W6" s="13">
        <f t="array" ref="W6">LN(V7/V6)</f>
        <v>-7.913096127846711E-2</v>
      </c>
      <c r="X6" s="13">
        <f t="array" ref="X6">W7-W6</f>
        <v>-5.6136197976245944E-2</v>
      </c>
      <c r="Y6" s="24"/>
      <c r="Z6" s="13" t="s">
        <v>9</v>
      </c>
      <c r="AA6" s="13">
        <v>184.19000000000003</v>
      </c>
      <c r="AB6" s="13">
        <f t="array" ref="AB6">LN(AA6/AA5)</f>
        <v>1.4179722892045422E-2</v>
      </c>
      <c r="AC6" s="13">
        <f t="array" ref="AC6">AB7-AB6</f>
        <v>3.7735010970090938E-3</v>
      </c>
      <c r="AD6" s="13">
        <f t="array" ref="AD6">AC7-AC6</f>
        <v>-4.57245668206884E-2</v>
      </c>
      <c r="AE6" s="13">
        <f t="array" ref="AE6">AD7-AD6</f>
        <v>0.11200114617313733</v>
      </c>
      <c r="AF6" s="24"/>
      <c r="AG6" s="13" t="s">
        <v>9</v>
      </c>
      <c r="AH6" s="13">
        <v>80.966666666666654</v>
      </c>
      <c r="AI6" s="13">
        <f t="array" ref="AI6">LN(AH7/AH6)</f>
        <v>1.1339335942079658E-2</v>
      </c>
      <c r="AJ6" s="13">
        <f t="array" ref="AJ6">AI7-AI6</f>
        <v>6.9320901405248662E-3</v>
      </c>
      <c r="AK6" s="13">
        <f t="array" ref="AK6">AJ7-AJ6</f>
        <v>1.1639349030816851E-2</v>
      </c>
      <c r="AL6" s="24"/>
      <c r="AM6" s="13" t="s">
        <v>9</v>
      </c>
      <c r="AN6" s="13">
        <v>49.641985666666663</v>
      </c>
      <c r="AO6" s="13">
        <f t="array" ref="AO6">LN(AN7/AN6)</f>
        <v>1.8736981536999923E-2</v>
      </c>
      <c r="AP6" s="13">
        <f t="array" ref="AP6">AO7-AO6</f>
        <v>-1.0117502662407817E-2</v>
      </c>
    </row>
    <row r="7" spans="1:45" ht="15" thickBot="1" x14ac:dyDescent="0.35">
      <c r="A7" s="40" t="s">
        <v>232</v>
      </c>
      <c r="B7" s="17">
        <v>8258767055371</v>
      </c>
      <c r="C7" s="15" t="e">
        <f ca="1"/>
        <v>#NAME?</v>
      </c>
      <c r="D7" s="15" t="e">
        <f t="array" aca="1" ref="D7" ca="1">B7-C7</f>
        <v>#NAME?</v>
      </c>
      <c r="E7" s="15">
        <v>567521097323.29028</v>
      </c>
      <c r="F7" s="13">
        <f t="array" ref="F7">E7/$E$111</f>
        <v>3.9247775710013347E-3</v>
      </c>
      <c r="H7" s="18">
        <v>1997</v>
      </c>
      <c r="I7" s="18">
        <v>12317.221</v>
      </c>
      <c r="J7" s="13" t="e">
        <f ca="1"/>
        <v>#NAME?</v>
      </c>
      <c r="K7" s="13" t="e">
        <f t="array" aca="1" ref="K7" ca="1">I7-J7</f>
        <v>#NAME?</v>
      </c>
      <c r="L7" s="24"/>
      <c r="M7" s="18">
        <v>1997</v>
      </c>
      <c r="N7" s="13">
        <v>11003.56</v>
      </c>
      <c r="O7" s="13" t="e">
        <f ca="1"/>
        <v>#NAME?</v>
      </c>
      <c r="P7" s="13" t="e">
        <f t="array" aca="1" ref="P7" ca="1">N7-O7</f>
        <v>#NAME?</v>
      </c>
      <c r="Q7" s="24"/>
      <c r="R7" s="18">
        <v>4.3921452983891829E-2</v>
      </c>
      <c r="S7" s="18">
        <f t="array" ref="S7">(R7/R6)-1</f>
        <v>1.0217247442358866</v>
      </c>
      <c r="T7" s="24"/>
      <c r="U7" s="13" t="s">
        <v>10</v>
      </c>
      <c r="V7" s="15">
        <v>22.790000000000003</v>
      </c>
      <c r="W7" s="13">
        <f t="array" ref="W7">LN(V8/V7)</f>
        <v>-0.13526715925471305</v>
      </c>
      <c r="X7" s="13">
        <f t="array" ref="X7">W8-W7</f>
        <v>0.12905230763940059</v>
      </c>
      <c r="Y7" s="24"/>
      <c r="Z7" s="13" t="s">
        <v>10</v>
      </c>
      <c r="AA7" s="13">
        <v>187.52666666666664</v>
      </c>
      <c r="AB7" s="13">
        <f t="array" ref="AB7">LN(AA7/AA6)</f>
        <v>1.7953223989054516E-2</v>
      </c>
      <c r="AC7" s="13">
        <f t="array" ref="AC7">AB8-AB7</f>
        <v>-4.1951065723679307E-2</v>
      </c>
      <c r="AD7" s="13">
        <f t="array" ref="AD7">AC8-AC7</f>
        <v>6.6276579352448933E-2</v>
      </c>
      <c r="AE7" s="13">
        <f t="array" ref="AE7">AD8-AD7</f>
        <v>-0.13113235848128546</v>
      </c>
      <c r="AF7" s="24"/>
      <c r="AG7" s="13" t="s">
        <v>10</v>
      </c>
      <c r="AH7" s="13">
        <v>81.889999999999986</v>
      </c>
      <c r="AI7" s="13">
        <f t="array" ref="AI7">LN(AH8/AH7)</f>
        <v>1.8271426082604524E-2</v>
      </c>
      <c r="AJ7" s="13">
        <f t="array" ref="AJ7">AI8-AI7</f>
        <v>1.8571439171341717E-2</v>
      </c>
      <c r="AK7" s="13">
        <f t="array" ref="AK7">AJ8-AJ7</f>
        <v>-6.1821488665753273E-3</v>
      </c>
      <c r="AL7" s="24"/>
      <c r="AM7" s="13" t="s">
        <v>10</v>
      </c>
      <c r="AN7" s="13">
        <v>50.580895333333331</v>
      </c>
      <c r="AO7" s="13">
        <f t="array" ref="AO7">LN(AN8/AN7)</f>
        <v>8.6194788745921069E-3</v>
      </c>
      <c r="AP7" s="13">
        <f t="array" ref="AP7">AO8-AO7</f>
        <v>4.3779120250390761E-4</v>
      </c>
    </row>
    <row r="8" spans="1:45" ht="15" thickBot="1" x14ac:dyDescent="0.35">
      <c r="A8" s="39" t="s">
        <v>231</v>
      </c>
      <c r="B8" s="17">
        <v>8390977995115.4307</v>
      </c>
      <c r="C8" s="15" t="e">
        <f ca="1"/>
        <v>#NAME?</v>
      </c>
      <c r="D8" s="15" t="e">
        <f t="array" aca="1" ref="D8" ca="1">B8-C8</f>
        <v>#NAME?</v>
      </c>
      <c r="E8" s="15">
        <v>567521097323.29028</v>
      </c>
      <c r="F8" s="13">
        <f t="array" ref="F8">E8/$E$111</f>
        <v>3.9247775710013347E-3</v>
      </c>
      <c r="H8" s="18">
        <v>1997</v>
      </c>
      <c r="I8" s="18">
        <v>12471.01</v>
      </c>
      <c r="J8" s="13" t="e">
        <f ca="1"/>
        <v>#NAME?</v>
      </c>
      <c r="K8" s="13" t="e">
        <f t="array" aca="1" ref="K8" ca="1">I8-J8</f>
        <v>#NAME?</v>
      </c>
      <c r="L8" s="24"/>
      <c r="M8" s="18">
        <v>1997</v>
      </c>
      <c r="N8" s="13">
        <v>8718.8449999999993</v>
      </c>
      <c r="O8" s="13" t="e">
        <f ca="1"/>
        <v>#NAME?</v>
      </c>
      <c r="P8" s="13" t="e">
        <f t="array" aca="1" ref="P8" ca="1">N8-O8</f>
        <v>#NAME?</v>
      </c>
      <c r="Q8" s="24"/>
      <c r="R8" s="18">
        <v>6.6600379552324007E-2</v>
      </c>
      <c r="S8" s="18">
        <f t="array" ref="S8">(R8/R7)-1</f>
        <v>0.51635191979531414</v>
      </c>
      <c r="T8" s="24"/>
      <c r="U8" s="13" t="s">
        <v>11</v>
      </c>
      <c r="V8" s="15">
        <v>19.906666666666666</v>
      </c>
      <c r="W8" s="13">
        <f t="array" ref="W8">LN(V9/V8)</f>
        <v>-6.2148516153124689E-3</v>
      </c>
      <c r="X8" s="13">
        <f t="array" ref="X8">W9-W8</f>
        <v>1.2931921371255477E-2</v>
      </c>
      <c r="Y8" s="24"/>
      <c r="Z8" s="13" t="s">
        <v>11</v>
      </c>
      <c r="AA8" s="13">
        <v>183.08</v>
      </c>
      <c r="AB8" s="13">
        <f t="array" ref="AB8">LN(AA8/AA7)</f>
        <v>-2.3997841734624794E-2</v>
      </c>
      <c r="AC8" s="13">
        <f t="array" ref="AC8">AB9-AB8</f>
        <v>2.432551362876963E-2</v>
      </c>
      <c r="AD8" s="13">
        <f t="array" ref="AD8">AC9-AC8</f>
        <v>-6.4855779128836527E-2</v>
      </c>
      <c r="AE8" s="13">
        <f t="array" ref="AE8">AD9-AD8</f>
        <v>0.11286702461707231</v>
      </c>
      <c r="AF8" s="24"/>
      <c r="AG8" s="13" t="s">
        <v>11</v>
      </c>
      <c r="AH8" s="13">
        <v>83.4</v>
      </c>
      <c r="AI8" s="13">
        <f t="array" ref="AI8">LN(AH9/AH8)</f>
        <v>3.6842865253946241E-2</v>
      </c>
      <c r="AJ8" s="13">
        <f t="array" ref="AJ8">AI9-AI8</f>
        <v>1.238929030476639E-2</v>
      </c>
      <c r="AK8" s="13">
        <f t="array" ref="AK8">AJ9-AJ8</f>
        <v>-5.4677988644150716E-2</v>
      </c>
      <c r="AL8" s="24"/>
      <c r="AM8" s="13" t="s">
        <v>11</v>
      </c>
      <c r="AN8" s="13">
        <v>51.018760666666672</v>
      </c>
      <c r="AO8" s="13">
        <f t="array" ref="AO8">LN(AN9/AN8)</f>
        <v>9.0572700770960145E-3</v>
      </c>
      <c r="AP8" s="13">
        <f t="array" ref="AP8">AO9-AO8</f>
        <v>-1.1122295832811484E-3</v>
      </c>
    </row>
    <row r="9" spans="1:45" ht="15" thickBot="1" x14ac:dyDescent="0.35">
      <c r="A9" s="40" t="s">
        <v>230</v>
      </c>
      <c r="B9" s="17">
        <v>8527757228945.8398</v>
      </c>
      <c r="C9" s="15" t="e">
        <f ca="1"/>
        <v>#NAME?</v>
      </c>
      <c r="D9" s="15" t="e">
        <f t="array" aca="1" ref="D9" ca="1">B9-C9</f>
        <v>#NAME?</v>
      </c>
      <c r="E9" s="15">
        <v>567521097323.29028</v>
      </c>
      <c r="F9" s="13">
        <f t="array" ref="F9">E9/$E$111</f>
        <v>3.9247775710013347E-3</v>
      </c>
      <c r="H9" s="18">
        <v>1997</v>
      </c>
      <c r="I9" s="18">
        <v>12577.495000000001</v>
      </c>
      <c r="J9" s="13" t="e">
        <f ca="1"/>
        <v>#NAME?</v>
      </c>
      <c r="K9" s="13" t="e">
        <f t="array" aca="1" ref="K9" ca="1">I9-J9</f>
        <v>#NAME?</v>
      </c>
      <c r="L9" s="24"/>
      <c r="M9" s="18">
        <v>1997</v>
      </c>
      <c r="N9" s="13">
        <v>6869.1059999999998</v>
      </c>
      <c r="O9" s="13" t="e">
        <f ca="1"/>
        <v>#NAME?</v>
      </c>
      <c r="P9" s="13" t="e">
        <f t="array" aca="1" ref="P9" ca="1">N9-O9</f>
        <v>#NAME?</v>
      </c>
      <c r="Q9" s="24"/>
      <c r="R9" s="18">
        <v>8.9771999999999963E-2</v>
      </c>
      <c r="S9" s="18">
        <f t="array" ref="S9">(R9/R8)-1</f>
        <v>0.34792024615222172</v>
      </c>
      <c r="T9" s="24"/>
      <c r="U9" s="13" t="s">
        <v>12</v>
      </c>
      <c r="V9" s="15">
        <v>19.783333333333335</v>
      </c>
      <c r="W9" s="13">
        <f t="array" ref="W9">LN(V10/V9)</f>
        <v>6.717069755943007E-3</v>
      </c>
      <c r="X9" s="13">
        <f t="array" ref="X9">W10-W9</f>
        <v>-0.23006984797749633</v>
      </c>
      <c r="Y9" s="24"/>
      <c r="Z9" s="13" t="s">
        <v>12</v>
      </c>
      <c r="AA9" s="13">
        <v>183.14000000000001</v>
      </c>
      <c r="AB9" s="13">
        <f t="array" ref="AB9">LN(AA9/AA8)</f>
        <v>3.2767189414483622E-4</v>
      </c>
      <c r="AC9" s="13">
        <f t="array" ref="AC9">AB10-AB9</f>
        <v>-4.0530265500066893E-2</v>
      </c>
      <c r="AD9" s="13">
        <f t="array" ref="AD9">AC10-AC9</f>
        <v>4.8011245488235779E-2</v>
      </c>
      <c r="AE9" s="13">
        <f t="array" ref="AE9">AD10-AD9</f>
        <v>-4.7246422704559116E-2</v>
      </c>
      <c r="AF9" s="24"/>
      <c r="AG9" s="13" t="s">
        <v>12</v>
      </c>
      <c r="AH9" s="13">
        <v>86.529999999999987</v>
      </c>
      <c r="AI9" s="13">
        <f t="array" ref="AI9">LN(AH10/AH9)</f>
        <v>4.9232155558712631E-2</v>
      </c>
      <c r="AJ9" s="13">
        <f t="array" ref="AJ9">AI10-AI9</f>
        <v>-4.2288698339384326E-2</v>
      </c>
      <c r="AK9" s="13">
        <f t="array" ref="AK9">AJ10-AJ9</f>
        <v>6.3921691131110639E-2</v>
      </c>
      <c r="AL9" s="24"/>
      <c r="AM9" s="13" t="s">
        <v>12</v>
      </c>
      <c r="AN9" s="13">
        <v>51.482950333333342</v>
      </c>
      <c r="AO9" s="13">
        <f t="array" ref="AO9">LN(AN10/AN9)</f>
        <v>7.9450404938148662E-3</v>
      </c>
      <c r="AP9" s="13">
        <f t="array" ref="AP9">AO10-AO9</f>
        <v>2.0411819192843267E-2</v>
      </c>
    </row>
    <row r="10" spans="1:45" ht="15" thickBot="1" x14ac:dyDescent="0.35">
      <c r="A10" s="39" t="s">
        <v>229</v>
      </c>
      <c r="B10" s="17">
        <v>8639533629368.2598</v>
      </c>
      <c r="C10" s="15" t="e">
        <f ca="1"/>
        <v>#NAME?</v>
      </c>
      <c r="D10" s="15" t="e">
        <f t="array" aca="1" ref="D10" ca="1">B10-C10</f>
        <v>#NAME?</v>
      </c>
      <c r="E10" s="15">
        <v>602618961853.13232</v>
      </c>
      <c r="F10" s="13">
        <f t="array" ref="F10">E10/$E$111</f>
        <v>4.1675021360377193E-3</v>
      </c>
      <c r="H10" s="18">
        <v>1998</v>
      </c>
      <c r="I10" s="18">
        <v>12703.742</v>
      </c>
      <c r="J10" s="13" t="e">
        <f ca="1"/>
        <v>#NAME?</v>
      </c>
      <c r="K10" s="13" t="e">
        <f t="array" aca="1" ref="K10" ca="1">I10-J10</f>
        <v>#NAME?</v>
      </c>
      <c r="L10" s="24"/>
      <c r="M10" s="18">
        <v>1998</v>
      </c>
      <c r="N10" s="13">
        <v>13808.13</v>
      </c>
      <c r="O10" s="13" t="e">
        <f ca="1"/>
        <v>#NAME?</v>
      </c>
      <c r="P10" s="13" t="e">
        <f t="array" aca="1" ref="P10" ca="1">N10-O10</f>
        <v>#NAME?</v>
      </c>
      <c r="Q10" s="24"/>
      <c r="R10" s="18">
        <v>1.7448727293966515E-2</v>
      </c>
      <c r="S10" s="18">
        <f t="array" ref="S10">(R10/R9)-1</f>
        <v>-0.80563285552325314</v>
      </c>
      <c r="T10" s="24"/>
      <c r="U10" s="13" t="s">
        <v>13</v>
      </c>
      <c r="V10" s="15">
        <v>19.916666666666668</v>
      </c>
      <c r="W10" s="13">
        <f t="array" ref="W10">LN(V11/V10)</f>
        <v>-0.22335277822155333</v>
      </c>
      <c r="X10" s="13">
        <f t="array" ref="X10">W11-W10</f>
        <v>0.13981649516690697</v>
      </c>
      <c r="Y10" s="24"/>
      <c r="Z10" s="13" t="s">
        <v>13</v>
      </c>
      <c r="AA10" s="13">
        <v>175.92333333333332</v>
      </c>
      <c r="AB10" s="13">
        <f t="array" ref="AB10">LN(AA10/AA9)</f>
        <v>-4.0202593605922057E-2</v>
      </c>
      <c r="AC10" s="13">
        <f t="array" ref="AC10">AB11-AB10</f>
        <v>7.4809799881688857E-3</v>
      </c>
      <c r="AD10" s="13">
        <f t="array" ref="AD10">AC11-AC10</f>
        <v>7.6482278367666703E-4</v>
      </c>
      <c r="AE10" s="13">
        <f t="array" ref="AE10">AD11-AD10</f>
        <v>3.6548270565477201E-2</v>
      </c>
      <c r="AF10" s="24"/>
      <c r="AG10" s="13" t="s">
        <v>13</v>
      </c>
      <c r="AH10" s="13">
        <v>90.896666666666661</v>
      </c>
      <c r="AI10" s="13">
        <f t="array" ref="AI10">LN(AH11/AH10)</f>
        <v>6.9434572193283091E-3</v>
      </c>
      <c r="AJ10" s="13">
        <f t="array" ref="AJ10">AI11-AI10</f>
        <v>2.163299279172631E-2</v>
      </c>
      <c r="AK10" s="13">
        <f t="array" ref="AK10">AJ11-AJ10</f>
        <v>-8.3055894374787151E-2</v>
      </c>
      <c r="AL10" s="24"/>
      <c r="AM10" s="13" t="s">
        <v>13</v>
      </c>
      <c r="AN10" s="13">
        <v>51.89361366666666</v>
      </c>
      <c r="AO10" s="13">
        <f t="array" ref="AO10">LN(AN11/AN10)</f>
        <v>2.8356859686658131E-2</v>
      </c>
      <c r="AP10" s="13">
        <f t="array" ref="AP10">AO11-AO10</f>
        <v>-1.0696498967338888E-2</v>
      </c>
    </row>
    <row r="11" spans="1:45" ht="15" thickBot="1" x14ac:dyDescent="0.35">
      <c r="A11" s="40" t="s">
        <v>228</v>
      </c>
      <c r="B11" s="17">
        <v>8796319257817.7695</v>
      </c>
      <c r="C11" s="15" t="e">
        <f ca="1"/>
        <v>#NAME?</v>
      </c>
      <c r="D11" s="15" t="e">
        <f t="array" aca="1" ref="D11" ca="1">B11-C11</f>
        <v>#NAME?</v>
      </c>
      <c r="E11" s="15">
        <v>602618961853.13232</v>
      </c>
      <c r="F11" s="13">
        <f t="array" ref="F11">E11/$E$111</f>
        <v>4.1675021360377193E-3</v>
      </c>
      <c r="H11" s="18">
        <v>1998</v>
      </c>
      <c r="I11" s="18">
        <v>12821.339</v>
      </c>
      <c r="J11" s="13" t="e">
        <f ca="1"/>
        <v>#NAME?</v>
      </c>
      <c r="K11" s="13" t="e">
        <f t="array" aca="1" ref="K11" ca="1">I11-J11</f>
        <v>#NAME?</v>
      </c>
      <c r="L11" s="24"/>
      <c r="M11" s="18">
        <v>1998</v>
      </c>
      <c r="N11" s="13">
        <v>9724.482</v>
      </c>
      <c r="O11" s="13" t="e">
        <f ca="1"/>
        <v>#NAME?</v>
      </c>
      <c r="P11" s="13" t="e">
        <f t="array" aca="1" ref="P11" ca="1">N11-O11</f>
        <v>#NAME?</v>
      </c>
      <c r="Q11" s="24"/>
      <c r="R11" s="13">
        <v>3.5201912672112368E-2</v>
      </c>
      <c r="S11" s="18">
        <f t="array" ref="S11">(R11/R10)-1</f>
        <v>1.0174487272939738</v>
      </c>
      <c r="T11" s="24"/>
      <c r="U11" s="13" t="s">
        <v>14</v>
      </c>
      <c r="V11" s="15">
        <v>15.929999999999998</v>
      </c>
      <c r="W11" s="13">
        <f t="array" ref="W11">LN(V12/V11)</f>
        <v>-8.3536283054646346E-2</v>
      </c>
      <c r="X11" s="13">
        <f t="array" ref="X11">W12-W11</f>
        <v>4.7168638883771742E-2</v>
      </c>
      <c r="Y11" s="24"/>
      <c r="Z11" s="13" t="s">
        <v>14</v>
      </c>
      <c r="AA11" s="13">
        <v>170.26</v>
      </c>
      <c r="AB11" s="13">
        <f t="array" ref="AB11">LN(AA11/AA10)</f>
        <v>-3.2721613617753172E-2</v>
      </c>
      <c r="AC11" s="13">
        <f t="array" ref="AC11">AB12-AB11</f>
        <v>8.2458027718455527E-3</v>
      </c>
      <c r="AD11" s="13">
        <f t="array" ref="AD11">AC12-AC11</f>
        <v>3.7313093349153864E-2</v>
      </c>
      <c r="AE11" s="13">
        <f t="array" ref="AE11">AD12-AD11</f>
        <v>-9.1208837745263283E-2</v>
      </c>
      <c r="AF11" s="24"/>
      <c r="AG11" s="13" t="s">
        <v>14</v>
      </c>
      <c r="AH11" s="13">
        <v>91.530000000000015</v>
      </c>
      <c r="AI11" s="13">
        <f t="array" ref="AI11">LN(AH12/AH11)</f>
        <v>2.8576450011054619E-2</v>
      </c>
      <c r="AJ11" s="13">
        <f t="array" ref="AJ11">AI12-AI11</f>
        <v>-6.1422901583060845E-2</v>
      </c>
      <c r="AK11" s="13">
        <f t="array" ref="AK11">AJ12-AJ11</f>
        <v>0.10413204796861836</v>
      </c>
      <c r="AL11" s="24"/>
      <c r="AM11" s="13" t="s">
        <v>14</v>
      </c>
      <c r="AN11" s="13">
        <v>53.38621633333333</v>
      </c>
      <c r="AO11" s="13">
        <f t="array" ref="AO11">LN(AN12/AN11)</f>
        <v>1.7660360719319243E-2</v>
      </c>
      <c r="AP11" s="13">
        <f t="array" ref="AP11">AO12-AO11</f>
        <v>-7.5380009628413704E-3</v>
      </c>
    </row>
    <row r="12" spans="1:45" ht="15" thickBot="1" x14ac:dyDescent="0.35">
      <c r="A12" s="39" t="s">
        <v>227</v>
      </c>
      <c r="B12" s="17">
        <v>8911613452911.8398</v>
      </c>
      <c r="C12" s="15" t="e">
        <f ca="1"/>
        <v>#NAME?</v>
      </c>
      <c r="D12" s="15" t="e">
        <f t="array" aca="1" ref="D12" ca="1">B12-C12</f>
        <v>#NAME?</v>
      </c>
      <c r="E12" s="15">
        <v>602618961853.13232</v>
      </c>
      <c r="F12" s="13">
        <f t="array" ref="F12">E12/$E$111</f>
        <v>4.1675021360377193E-3</v>
      </c>
      <c r="H12" s="18">
        <v>1998</v>
      </c>
      <c r="I12" s="18">
        <v>12982.752</v>
      </c>
      <c r="J12" s="13" t="e">
        <f ca="1"/>
        <v>#NAME?</v>
      </c>
      <c r="K12" s="13" t="e">
        <f t="array" aca="1" ref="K12" ca="1">I12-J12</f>
        <v>#NAME?</v>
      </c>
      <c r="L12" s="24"/>
      <c r="M12" s="18">
        <v>1998</v>
      </c>
      <c r="N12" s="13">
        <v>14250.31</v>
      </c>
      <c r="O12" s="13" t="e">
        <f ca="1"/>
        <v>#NAME?</v>
      </c>
      <c r="P12" s="13" t="e">
        <f t="array" aca="1" ref="P12" ca="1">N12-O12</f>
        <v>#NAME?</v>
      </c>
      <c r="Q12" s="24"/>
      <c r="R12" s="13">
        <v>5.3264868540520816E-2</v>
      </c>
      <c r="S12" s="18">
        <f t="array" ref="S12">(R12/R11)-1</f>
        <v>0.5131242735772783</v>
      </c>
      <c r="T12" s="24"/>
      <c r="U12" s="13" t="s">
        <v>15</v>
      </c>
      <c r="V12" s="15">
        <v>14.653333333333331</v>
      </c>
      <c r="W12" s="13">
        <f t="array" ref="W12">LN(V13/V12)</f>
        <v>-3.6367644170874604E-2</v>
      </c>
      <c r="X12" s="13">
        <f t="array" ref="X12">W13-W12</f>
        <v>-5.9367254263746332E-2</v>
      </c>
      <c r="Y12" s="24"/>
      <c r="Z12" s="13" t="s">
        <v>15</v>
      </c>
      <c r="AA12" s="13">
        <v>166.14333333333335</v>
      </c>
      <c r="AB12" s="13">
        <f t="array" ref="AB12">LN(AA12/AA11)</f>
        <v>-2.4475810845907619E-2</v>
      </c>
      <c r="AC12" s="13">
        <f t="array" ref="AC12">AB13-AB12</f>
        <v>4.555889612099942E-2</v>
      </c>
      <c r="AD12" s="13">
        <f t="array" ref="AD12">AC13-AC12</f>
        <v>-5.3895744396109425E-2</v>
      </c>
      <c r="AE12" s="13">
        <f t="array" ref="AE12">AD13-AD12</f>
        <v>3.5108299814552532E-2</v>
      </c>
      <c r="AF12" s="24"/>
      <c r="AG12" s="13" t="s">
        <v>15</v>
      </c>
      <c r="AH12" s="13">
        <v>94.183333333333337</v>
      </c>
      <c r="AI12" s="13">
        <f t="array" ref="AI12">LN(AH13/AH12)</f>
        <v>-3.2846451572006226E-2</v>
      </c>
      <c r="AJ12" s="13">
        <f t="array" ref="AJ12">AI13-AI12</f>
        <v>4.2709146385557506E-2</v>
      </c>
      <c r="AK12" s="13">
        <f t="array" ref="AK12">AJ13-AJ12</f>
        <v>-4.5894441859894004E-2</v>
      </c>
      <c r="AL12" s="24"/>
      <c r="AM12" s="13" t="s">
        <v>15</v>
      </c>
      <c r="AN12" s="13">
        <v>54.337410666666671</v>
      </c>
      <c r="AO12" s="13">
        <f t="array" ref="AO12">LN(AN13/AN12)</f>
        <v>1.0122359756477873E-2</v>
      </c>
      <c r="AP12" s="13">
        <f t="array" ref="AP12">AO13-AO12</f>
        <v>-1.6231728267590929E-2</v>
      </c>
    </row>
    <row r="13" spans="1:45" ht="15" thickBot="1" x14ac:dyDescent="0.35">
      <c r="A13" s="40" t="s">
        <v>226</v>
      </c>
      <c r="B13" s="17">
        <v>9056351715324.5586</v>
      </c>
      <c r="C13" s="15" t="e">
        <f ca="1"/>
        <v>#NAME?</v>
      </c>
      <c r="D13" s="15" t="e">
        <f t="array" aca="1" ref="D13" ca="1">B13-C13</f>
        <v>#NAME?</v>
      </c>
      <c r="E13" s="15">
        <v>602618961853.13232</v>
      </c>
      <c r="F13" s="13">
        <f t="array" ref="F13">E13/$E$111</f>
        <v>4.1675021360377193E-3</v>
      </c>
      <c r="H13" s="18">
        <v>1998</v>
      </c>
      <c r="I13" s="18">
        <v>13191.67</v>
      </c>
      <c r="J13" s="13" t="e">
        <f ca="1"/>
        <v>#NAME?</v>
      </c>
      <c r="K13" s="13" t="e">
        <f t="array" aca="1" ref="K13" ca="1">I13-J13</f>
        <v>#NAME?</v>
      </c>
      <c r="L13" s="24"/>
      <c r="M13" s="18">
        <v>1998</v>
      </c>
      <c r="N13" s="13">
        <v>9511.1049999999996</v>
      </c>
      <c r="O13" s="13" t="e">
        <f ca="1"/>
        <v>#NAME?</v>
      </c>
      <c r="P13" s="13" t="e">
        <f t="array" aca="1" ref="P13" ca="1">N13-O13</f>
        <v>#NAME?</v>
      </c>
      <c r="Q13" s="24"/>
      <c r="R13" s="13">
        <v>7.1642999999999901E-2</v>
      </c>
      <c r="S13" s="18">
        <f t="array" ref="S13">(R13/R12)-1</f>
        <v>0.34503288871346927</v>
      </c>
      <c r="T13" s="24"/>
      <c r="U13" s="13" t="s">
        <v>16</v>
      </c>
      <c r="V13" s="15">
        <v>14.13</v>
      </c>
      <c r="W13" s="13">
        <f t="array" ref="W13">LN(V14/V13)</f>
        <v>-9.5734898434620935E-2</v>
      </c>
      <c r="X13" s="13">
        <f t="array" ref="X13">W14-W13</f>
        <v>0.11170227347262618</v>
      </c>
      <c r="Y13" s="24"/>
      <c r="Z13" s="13" t="s">
        <v>16</v>
      </c>
      <c r="AA13" s="13">
        <v>169.68333333333334</v>
      </c>
      <c r="AB13" s="13">
        <f t="array" ref="AB13">LN(AA13/AA12)</f>
        <v>2.1083085275091805E-2</v>
      </c>
      <c r="AC13" s="13">
        <f t="array" ref="AC13">AB14-AB13</f>
        <v>-8.3368482751100068E-3</v>
      </c>
      <c r="AD13" s="13">
        <f t="array" ref="AD13">AC14-AC13</f>
        <v>-1.8787444581556893E-2</v>
      </c>
      <c r="AE13" s="13">
        <f t="array" ref="AE13">AD14-AD13</f>
        <v>5.5931800536440195E-2</v>
      </c>
      <c r="AF13" s="24"/>
      <c r="AG13" s="13" t="s">
        <v>16</v>
      </c>
      <c r="AH13" s="13">
        <v>91.14</v>
      </c>
      <c r="AI13" s="13">
        <f t="array" ref="AI13">LN(AH14/AH13)</f>
        <v>9.8626948135512767E-3</v>
      </c>
      <c r="AJ13" s="13">
        <f t="array" ref="AJ13">AI14-AI13</f>
        <v>-3.1852954743365001E-3</v>
      </c>
      <c r="AK13" s="13">
        <f t="array" ref="AK13">AJ14-AJ13</f>
        <v>-8.3965493249285456E-3</v>
      </c>
      <c r="AL13" s="24"/>
      <c r="AM13" s="13" t="s">
        <v>16</v>
      </c>
      <c r="AN13" s="13">
        <v>54.89022666666667</v>
      </c>
      <c r="AO13" s="13">
        <f t="array" ref="AO13">LN(AN14/AN13)</f>
        <v>-6.1093685111130577E-3</v>
      </c>
      <c r="AP13" s="13">
        <f t="array" ref="AP13">AO14-AO13</f>
        <v>1.6446123018645526E-2</v>
      </c>
    </row>
    <row r="14" spans="1:45" ht="15" thickBot="1" x14ac:dyDescent="0.35">
      <c r="A14" s="39" t="s">
        <v>225</v>
      </c>
      <c r="B14" s="17">
        <v>9290207690755.8809</v>
      </c>
      <c r="C14" s="15" t="e">
        <f ca="1"/>
        <v>#NAME?</v>
      </c>
      <c r="D14" s="15" t="e">
        <f t="array" aca="1" ref="D14" ca="1">B14-C14</f>
        <v>#NAME?</v>
      </c>
      <c r="E14" s="15">
        <v>655925162183.22827</v>
      </c>
      <c r="F14" s="13">
        <f t="array" ref="F14">E14/$E$111</f>
        <v>4.5361491879933663E-3</v>
      </c>
      <c r="H14" s="18">
        <v>1999</v>
      </c>
      <c r="I14" s="18">
        <v>13315.597</v>
      </c>
      <c r="J14" s="13" t="e">
        <f ca="1"/>
        <v>#NAME?</v>
      </c>
      <c r="K14" s="13" t="e">
        <f t="array" aca="1" ref="K14" ca="1">I14-J14</f>
        <v>#NAME?</v>
      </c>
      <c r="L14" s="24"/>
      <c r="M14" s="18">
        <v>1999</v>
      </c>
      <c r="N14" s="13">
        <v>11074.92</v>
      </c>
      <c r="O14" s="13" t="e">
        <f ca="1"/>
        <v>#NAME?</v>
      </c>
      <c r="P14" s="13" t="e">
        <f t="array" aca="1" ref="P14" ca="1">N14-O14</f>
        <v>#NAME?</v>
      </c>
      <c r="Q14" s="24"/>
      <c r="R14" s="13">
        <v>3.1552043959297782E-2</v>
      </c>
      <c r="S14" s="18">
        <f t="array" ref="S14">(R14/R13)-1</f>
        <v>-0.55959348492807637</v>
      </c>
      <c r="T14" s="24"/>
      <c r="U14" s="13" t="s">
        <v>17</v>
      </c>
      <c r="V14" s="15">
        <v>12.840000000000002</v>
      </c>
      <c r="W14" s="13">
        <f t="array" ref="W14">LN(V15/V14)</f>
        <v>1.596737503800524E-2</v>
      </c>
      <c r="X14" s="13">
        <f t="array" ref="X14">W15-W14</f>
        <v>0.28680214683798827</v>
      </c>
      <c r="Y14" s="24"/>
      <c r="Z14" s="13" t="s">
        <v>17</v>
      </c>
      <c r="AA14" s="13">
        <v>171.85999999999999</v>
      </c>
      <c r="AB14" s="13">
        <f t="array" ref="AB14">LN(AA14/AA13)</f>
        <v>1.2746236999981798E-2</v>
      </c>
      <c r="AC14" s="13">
        <f t="array" ref="AC14">AB15-AB14</f>
        <v>-2.7124292856666902E-2</v>
      </c>
      <c r="AD14" s="13">
        <f t="array" ref="AD14">AC15-AC14</f>
        <v>3.7144355954883301E-2</v>
      </c>
      <c r="AE14" s="13">
        <f t="array" ref="AE14">AD15-AD14</f>
        <v>-2.6497775440013423E-2</v>
      </c>
      <c r="AF14" s="24"/>
      <c r="AG14" s="13" t="s">
        <v>17</v>
      </c>
      <c r="AH14" s="13">
        <v>92.043333333333337</v>
      </c>
      <c r="AI14" s="13">
        <f t="array" ref="AI14">LN(AH15/AH14)</f>
        <v>6.6773993392147766E-3</v>
      </c>
      <c r="AJ14" s="13">
        <f t="array" ref="AJ14">AI15-AI14</f>
        <v>-1.1581844799265046E-2</v>
      </c>
      <c r="AK14" s="13">
        <f t="array" ref="AK14">AJ15-AJ14</f>
        <v>7.0426634877159156E-3</v>
      </c>
      <c r="AL14" s="24"/>
      <c r="AM14" s="13" t="s">
        <v>17</v>
      </c>
      <c r="AN14" s="13">
        <v>54.555904333333331</v>
      </c>
      <c r="AO14" s="13">
        <f t="array" ref="AO14">LN(AN15/AN14)</f>
        <v>1.0336754507532469E-2</v>
      </c>
      <c r="AP14" s="13">
        <f t="array" ref="AP14">AO15-AO14</f>
        <v>1.5001413308119924E-3</v>
      </c>
    </row>
    <row r="15" spans="1:45" ht="15" thickBot="1" x14ac:dyDescent="0.35">
      <c r="A15" s="40" t="s">
        <v>224</v>
      </c>
      <c r="B15" s="17">
        <v>9405901347210.5703</v>
      </c>
      <c r="C15" s="15" t="e">
        <f ca="1"/>
        <v>#NAME?</v>
      </c>
      <c r="D15" s="15" t="e">
        <f t="array" aca="1" ref="D15" ca="1">B15-C15</f>
        <v>#NAME?</v>
      </c>
      <c r="E15" s="15">
        <v>655925162183.22827</v>
      </c>
      <c r="F15" s="13">
        <f t="array" ref="F15">E15/$E$111</f>
        <v>4.5361491879933663E-3</v>
      </c>
      <c r="H15" s="18">
        <v>1999</v>
      </c>
      <c r="I15" s="18">
        <v>13426.748</v>
      </c>
      <c r="J15" s="13" t="e">
        <f ca="1"/>
        <v>#NAME?</v>
      </c>
      <c r="K15" s="13" t="e">
        <f t="array" aca="1" ref="K15" ca="1">I15-J15</f>
        <v>#NAME?</v>
      </c>
      <c r="L15" s="24"/>
      <c r="M15" s="18">
        <v>1999</v>
      </c>
      <c r="N15" s="13">
        <v>13018.25</v>
      </c>
      <c r="O15" s="13" t="e">
        <f ca="1"/>
        <v>#NAME?</v>
      </c>
      <c r="P15" s="13" t="e">
        <f t="array" aca="1" ref="P15" ca="1">N15-O15</f>
        <v>#NAME?</v>
      </c>
      <c r="Q15" s="24"/>
      <c r="R15" s="13">
        <v>6.4099619396605245E-2</v>
      </c>
      <c r="S15" s="18">
        <f t="array" ref="S15">(R15/R14)-1</f>
        <v>1.0315520439593047</v>
      </c>
      <c r="T15" s="24"/>
      <c r="U15" s="13" t="s">
        <v>18</v>
      </c>
      <c r="V15" s="15">
        <v>13.046666666666667</v>
      </c>
      <c r="W15" s="13">
        <f t="array" ref="W15">LN(V16/V15)</f>
        <v>0.30276952187599349</v>
      </c>
      <c r="X15" s="13">
        <f t="array" ref="X15">W16-W15</f>
        <v>-9.5071174314806384E-2</v>
      </c>
      <c r="Y15" s="24"/>
      <c r="Z15" s="13" t="s">
        <v>18</v>
      </c>
      <c r="AA15" s="13">
        <v>169.40666666666667</v>
      </c>
      <c r="AB15" s="13">
        <f t="array" ref="AB15">LN(AA15/AA14)</f>
        <v>-1.4378055856685104E-2</v>
      </c>
      <c r="AC15" s="13">
        <f t="array" ref="AC15">AB16-AB15</f>
        <v>1.0020063098216396E-2</v>
      </c>
      <c r="AD15" s="13">
        <f t="array" ref="AD15">AC16-AC15</f>
        <v>1.0646580514869879E-2</v>
      </c>
      <c r="AE15" s="13">
        <f t="array" ref="AE15">AD16-AD15</f>
        <v>-3.5370514015539742E-2</v>
      </c>
      <c r="AF15" s="24"/>
      <c r="AG15" s="13" t="s">
        <v>18</v>
      </c>
      <c r="AH15" s="13">
        <v>92.660000000000011</v>
      </c>
      <c r="AI15" s="13">
        <f t="array" ref="AI15">LN(AH16/AH15)</f>
        <v>-4.904445460050269E-3</v>
      </c>
      <c r="AJ15" s="13">
        <f t="array" ref="AJ15">AI16-AI15</f>
        <v>-4.53918131154913E-3</v>
      </c>
      <c r="AK15" s="13">
        <f t="array" ref="AK15">AJ16-AJ15</f>
        <v>2.241370328670958E-2</v>
      </c>
      <c r="AL15" s="24"/>
      <c r="AM15" s="13" t="s">
        <v>18</v>
      </c>
      <c r="AN15" s="13">
        <v>55.12276</v>
      </c>
      <c r="AO15" s="13">
        <f t="array" ref="AO15">LN(AN16/AN15)</f>
        <v>1.1836895838344462E-2</v>
      </c>
      <c r="AP15" s="13">
        <f t="array" ref="AP15">AO16-AO15</f>
        <v>2.7958756859611071E-3</v>
      </c>
    </row>
    <row r="16" spans="1:45" ht="15" thickBot="1" x14ac:dyDescent="0.35">
      <c r="A16" s="39" t="s">
        <v>223</v>
      </c>
      <c r="B16" s="17">
        <v>9561170231214.0215</v>
      </c>
      <c r="C16" s="15" t="e">
        <f ca="1"/>
        <v>#NAME?</v>
      </c>
      <c r="D16" s="15" t="e">
        <f t="array" aca="1" ref="D16" ca="1">B16-C16</f>
        <v>#NAME?</v>
      </c>
      <c r="E16" s="15">
        <v>655925162183.22827</v>
      </c>
      <c r="F16" s="13">
        <f t="array" ref="F16">E16/$E$111</f>
        <v>4.5361491879933663E-3</v>
      </c>
      <c r="H16" s="18">
        <v>1999</v>
      </c>
      <c r="I16" s="18">
        <v>13604.771000000001</v>
      </c>
      <c r="J16" s="13" t="e">
        <f ca="1"/>
        <v>#NAME?</v>
      </c>
      <c r="K16" s="13" t="e">
        <f t="array" aca="1" ref="K16" ca="1">I16-J16</f>
        <v>#NAME?</v>
      </c>
      <c r="L16" s="24"/>
      <c r="M16" s="18">
        <v>1999</v>
      </c>
      <c r="N16" s="13">
        <v>5777.7690000000002</v>
      </c>
      <c r="O16" s="13" t="e">
        <f ca="1"/>
        <v>#NAME?</v>
      </c>
      <c r="P16" s="13" t="e">
        <f t="array" aca="1" ref="P16" ca="1">N16-O16</f>
        <v>#NAME?</v>
      </c>
      <c r="Q16" s="24"/>
      <c r="R16" s="13">
        <v>9.7674137364879066E-2</v>
      </c>
      <c r="S16" s="18">
        <f t="array" ref="S16">(R16/R15)-1</f>
        <v>0.52378654170373973</v>
      </c>
      <c r="T16" s="24"/>
      <c r="U16" s="13" t="s">
        <v>19</v>
      </c>
      <c r="V16" s="15">
        <v>17.66</v>
      </c>
      <c r="W16" s="13">
        <f t="array" ref="W16">LN(V17/V16)</f>
        <v>0.2076983475611871</v>
      </c>
      <c r="X16" s="13">
        <f t="array" ref="X16">W17-W16</f>
        <v>-8.5444074187389918E-2</v>
      </c>
      <c r="Y16" s="24"/>
      <c r="Z16" s="13" t="s">
        <v>19</v>
      </c>
      <c r="AA16" s="13">
        <v>168.67</v>
      </c>
      <c r="AB16" s="13">
        <f t="array" ref="AB16">LN(AA16/AA15)</f>
        <v>-4.3579927584687086E-3</v>
      </c>
      <c r="AC16" s="13">
        <f t="array" ref="AC16">AB17-AB16</f>
        <v>2.0666643613086275E-2</v>
      </c>
      <c r="AD16" s="13">
        <f t="array" ref="AD16">AC17-AC16</f>
        <v>-2.4723933500669863E-2</v>
      </c>
      <c r="AE16" s="13">
        <f t="array" ref="AE16">AD17-AD16</f>
        <v>2.2349238996301549E-3</v>
      </c>
      <c r="AF16" s="24"/>
      <c r="AG16" s="13" t="s">
        <v>19</v>
      </c>
      <c r="AH16" s="13">
        <v>92.206666666666663</v>
      </c>
      <c r="AI16" s="13">
        <f t="array" ref="AI16">LN(AH17/AH16)</f>
        <v>-9.4436267715993991E-3</v>
      </c>
      <c r="AJ16" s="13">
        <f t="array" ref="AJ16">AI17-AI16</f>
        <v>1.787452197516045E-2</v>
      </c>
      <c r="AK16" s="13">
        <f t="array" ref="AK16">AJ17-AJ16</f>
        <v>-4.4358650359741496E-3</v>
      </c>
      <c r="AL16" s="24"/>
      <c r="AM16" s="13" t="s">
        <v>19</v>
      </c>
      <c r="AN16" s="13">
        <v>55.779119333333334</v>
      </c>
      <c r="AO16" s="13">
        <f t="array" ref="AO16">LN(AN17/AN16)</f>
        <v>1.4632771524305569E-2</v>
      </c>
      <c r="AP16" s="13">
        <f t="array" ref="AP16">AO17-AO16</f>
        <v>-1.0548351745510495E-2</v>
      </c>
    </row>
    <row r="17" spans="1:42" ht="15" thickBot="1" x14ac:dyDescent="0.35">
      <c r="A17" s="40" t="s">
        <v>222</v>
      </c>
      <c r="B17" s="17">
        <v>9761909582763.2891</v>
      </c>
      <c r="C17" s="15" t="e">
        <f ca="1"/>
        <v>#NAME?</v>
      </c>
      <c r="D17" s="15" t="e">
        <f t="array" aca="1" ref="D17" ca="1">B17-C17</f>
        <v>#NAME?</v>
      </c>
      <c r="E17" s="15">
        <v>655925162183.22827</v>
      </c>
      <c r="F17" s="13">
        <f t="array" ref="F17">E17/$E$111</f>
        <v>4.5361491879933663E-3</v>
      </c>
      <c r="H17" s="18">
        <v>1999</v>
      </c>
      <c r="I17" s="18">
        <v>13827.98</v>
      </c>
      <c r="J17" s="13" t="e">
        <f ca="1"/>
        <v>#NAME?</v>
      </c>
      <c r="K17" s="13" t="e">
        <f t="array" aca="1" ref="K17" ca="1">I17-J17</f>
        <v>#NAME?</v>
      </c>
      <c r="L17" s="24"/>
      <c r="M17" s="18">
        <v>1999</v>
      </c>
      <c r="N17" s="13">
        <v>7862.549</v>
      </c>
      <c r="O17" s="13" t="e">
        <f ca="1"/>
        <v>#NAME?</v>
      </c>
      <c r="P17" s="13" t="e">
        <f t="array" aca="1" ref="P17" ca="1">N17-O17</f>
        <v>#NAME?</v>
      </c>
      <c r="Q17" s="24"/>
      <c r="R17" s="13">
        <v>0.13230800000000009</v>
      </c>
      <c r="S17" s="18">
        <f t="array" ref="S17">(R17/R16)-1</f>
        <v>0.35458580510150894</v>
      </c>
      <c r="T17" s="24"/>
      <c r="U17" s="13" t="s">
        <v>20</v>
      </c>
      <c r="V17" s="15">
        <v>21.736666666666665</v>
      </c>
      <c r="W17" s="13">
        <f t="array" ref="W17">LN(V18/V17)</f>
        <v>0.12225427337379718</v>
      </c>
      <c r="X17" s="13">
        <f t="array" ref="X17">W18-W17</f>
        <v>3.7097752351082119E-2</v>
      </c>
      <c r="Y17" s="24"/>
      <c r="Z17" s="13" t="s">
        <v>20</v>
      </c>
      <c r="AA17" s="13">
        <v>171.44333333333336</v>
      </c>
      <c r="AB17" s="13">
        <f t="array" ref="AB17">LN(AA17/AA16)</f>
        <v>1.6308650854617565E-2</v>
      </c>
      <c r="AC17" s="13">
        <f t="array" ref="AC17">AB18-AB17</f>
        <v>-4.0572898875835869E-3</v>
      </c>
      <c r="AD17" s="13">
        <f t="array" ref="AD17">AC18-AC17</f>
        <v>-2.2489009601039708E-2</v>
      </c>
      <c r="AE17" s="13">
        <f t="array" ref="AE17">AD18-AD17</f>
        <v>6.1165343552488122E-2</v>
      </c>
      <c r="AF17" s="24"/>
      <c r="AG17" s="13" t="s">
        <v>20</v>
      </c>
      <c r="AH17" s="13">
        <v>91.339999999999989</v>
      </c>
      <c r="AI17" s="13">
        <f t="array" ref="AI17">LN(AH18/AH17)</f>
        <v>8.4308952035610524E-3</v>
      </c>
      <c r="AJ17" s="13">
        <f t="array" ref="AJ17">AI18-AI17</f>
        <v>1.34386569391863E-2</v>
      </c>
      <c r="AK17" s="13">
        <f t="array" ref="AK17">AJ18-AJ17</f>
        <v>-2.4918047810468788E-2</v>
      </c>
      <c r="AL17" s="24"/>
      <c r="AM17" s="13" t="s">
        <v>20</v>
      </c>
      <c r="AN17" s="13">
        <v>56.601323333333333</v>
      </c>
      <c r="AO17" s="13">
        <f t="array" ref="AO17">LN(AN18/AN17)</f>
        <v>4.0844197787950742E-3</v>
      </c>
      <c r="AP17" s="13">
        <f t="array" ref="AP17">AO18-AO17</f>
        <v>2.798893935867159E-2</v>
      </c>
    </row>
    <row r="18" spans="1:42" ht="15" thickBot="1" x14ac:dyDescent="0.35">
      <c r="A18" s="39" t="s">
        <v>221</v>
      </c>
      <c r="B18" s="17">
        <v>9775079044579.1406</v>
      </c>
      <c r="C18" s="15" t="e">
        <f ca="1"/>
        <v>#NAME?</v>
      </c>
      <c r="D18" s="15" t="e">
        <f t="array" aca="1" ref="D18" ca="1">B18-C18</f>
        <v>#NAME?</v>
      </c>
      <c r="E18" s="15">
        <v>681119189657.99646</v>
      </c>
      <c r="F18" s="13">
        <f t="array" ref="F18">E18/$E$111</f>
        <v>4.7103822771640295E-3</v>
      </c>
      <c r="H18" s="18">
        <v>2000</v>
      </c>
      <c r="I18" s="18">
        <v>13878.147000000001</v>
      </c>
      <c r="J18" s="13" t="e">
        <f ca="1"/>
        <v>#NAME?</v>
      </c>
      <c r="K18" s="13" t="e">
        <f t="array" aca="1" ref="K18" ca="1">I18-J18</f>
        <v>#NAME?</v>
      </c>
      <c r="L18" s="24"/>
      <c r="M18" s="18">
        <v>2000</v>
      </c>
      <c r="N18" s="13">
        <v>5832.3329999999996</v>
      </c>
      <c r="O18" s="13" t="e">
        <f ca="1"/>
        <v>#NAME?</v>
      </c>
      <c r="P18" s="13" t="e">
        <f t="array" aca="1" ref="P18" ca="1">N18-O18</f>
        <v>#NAME?</v>
      </c>
      <c r="Q18" s="24"/>
      <c r="R18" s="13">
        <v>1.1475455392306877E-2</v>
      </c>
      <c r="S18" s="18">
        <f t="array" ref="S18">(R18/R17)-1</f>
        <v>-0.91326710862300942</v>
      </c>
      <c r="T18" s="24"/>
      <c r="U18" s="13" t="s">
        <v>21</v>
      </c>
      <c r="V18" s="15">
        <v>24.563333333333333</v>
      </c>
      <c r="W18" s="13">
        <f t="array" ref="W18">LN(V19/V18)</f>
        <v>0.1593520257248793</v>
      </c>
      <c r="X18" s="13">
        <f t="array" ref="X18">W19-W18</f>
        <v>-0.16016235163597889</v>
      </c>
      <c r="Y18" s="24"/>
      <c r="Z18" s="13" t="s">
        <v>21</v>
      </c>
      <c r="AA18" s="13">
        <v>173.5566666666667</v>
      </c>
      <c r="AB18" s="13">
        <f t="array" ref="AB18">LN(AA18/AA17)</f>
        <v>1.2251360967033978E-2</v>
      </c>
      <c r="AC18" s="13">
        <f t="array" ref="AC18">AB19-AB18</f>
        <v>-2.6546299488623297E-2</v>
      </c>
      <c r="AD18" s="13">
        <f t="array" ref="AD18">AC19-AC18</f>
        <v>3.8676333951448413E-2</v>
      </c>
      <c r="AE18" s="13">
        <f t="array" ref="AE18">AD19-AD18</f>
        <v>-5.3632715579191081E-2</v>
      </c>
      <c r="AF18" s="24"/>
      <c r="AG18" s="13" t="s">
        <v>21</v>
      </c>
      <c r="AH18" s="13">
        <v>92.113333333333344</v>
      </c>
      <c r="AI18" s="13">
        <f t="array" ref="AI18">LN(AH19/AH18)</f>
        <v>2.1869552142747353E-2</v>
      </c>
      <c r="AJ18" s="13">
        <f t="array" ref="AJ18">AI19-AI18</f>
        <v>-1.1479390871282486E-2</v>
      </c>
      <c r="AK18" s="13">
        <f t="array" ref="AK18">AJ19-AJ18</f>
        <v>2.8563959928950736E-2</v>
      </c>
      <c r="AL18" s="24"/>
      <c r="AM18" s="13" t="s">
        <v>21</v>
      </c>
      <c r="AN18" s="13">
        <v>56.832979666666667</v>
      </c>
      <c r="AO18" s="13">
        <f t="array" ref="AO18">LN(AN19/AN18)</f>
        <v>3.2073359137466666E-2</v>
      </c>
      <c r="AP18" s="13">
        <f t="array" ref="AP18">AO19-AO18</f>
        <v>-2.115810353255438E-2</v>
      </c>
    </row>
    <row r="19" spans="1:42" ht="15" thickBot="1" x14ac:dyDescent="0.35">
      <c r="A19" s="40" t="s">
        <v>220</v>
      </c>
      <c r="B19" s="17">
        <v>9904862119653.9492</v>
      </c>
      <c r="C19" s="15" t="e">
        <f ca="1"/>
        <v>#NAME?</v>
      </c>
      <c r="D19" s="15" t="e">
        <f t="array" aca="1" ref="D19" ca="1">B19-C19</f>
        <v>#NAME?</v>
      </c>
      <c r="E19" s="15">
        <v>681119189657.99646</v>
      </c>
      <c r="F19" s="13">
        <f t="array" ref="F19">E19/$E$111</f>
        <v>4.7103822771640295E-3</v>
      </c>
      <c r="H19" s="18">
        <v>2000</v>
      </c>
      <c r="I19" s="18">
        <v>14130.907999999999</v>
      </c>
      <c r="J19" s="13" t="e">
        <f ca="1"/>
        <v>#NAME?</v>
      </c>
      <c r="K19" s="13" t="e">
        <f t="array" aca="1" ref="K19" ca="1">I19-J19</f>
        <v>#NAME?</v>
      </c>
      <c r="L19" s="24"/>
      <c r="M19" s="18">
        <v>2000</v>
      </c>
      <c r="N19" s="13">
        <v>5569.9409999999998</v>
      </c>
      <c r="O19" s="13" t="e">
        <f ca="1"/>
        <v>#NAME?</v>
      </c>
      <c r="P19" s="13" t="e">
        <f t="array" aca="1" ref="P19" ca="1">N19-O19</f>
        <v>#NAME?</v>
      </c>
      <c r="Q19" s="24"/>
      <c r="R19" s="13">
        <v>2.3082596861074611E-2</v>
      </c>
      <c r="S19" s="18">
        <f t="array" ref="S19">(R19/R18)-1</f>
        <v>1.0114754553923095</v>
      </c>
      <c r="T19" s="24"/>
      <c r="U19" s="13" t="s">
        <v>22</v>
      </c>
      <c r="V19" s="15">
        <v>28.806666666666668</v>
      </c>
      <c r="W19" s="13">
        <f t="array" ref="W19">LN(V20/V19)</f>
        <v>-8.1032591109959039E-4</v>
      </c>
      <c r="X19" s="13">
        <f t="array" ref="X19">W20-W19</f>
        <v>9.4909054723197606E-2</v>
      </c>
      <c r="Y19" s="24"/>
      <c r="Z19" s="13" t="s">
        <v>22</v>
      </c>
      <c r="AA19" s="13">
        <v>171.09333333333333</v>
      </c>
      <c r="AB19" s="13">
        <f t="array" ref="AB19">LN(AA19/AA18)</f>
        <v>-1.4294938521589317E-2</v>
      </c>
      <c r="AC19" s="13">
        <f t="array" ref="AC19">AB20-AB19</f>
        <v>1.2130034462825115E-2</v>
      </c>
      <c r="AD19" s="13">
        <f t="array" ref="AD19">AC20-AC19</f>
        <v>-1.4956381627742668E-2</v>
      </c>
      <c r="AE19" s="13">
        <f t="array" ref="AE19">AD20-AD19</f>
        <v>4.6680427915000391E-2</v>
      </c>
      <c r="AF19" s="24"/>
      <c r="AG19" s="13" t="s">
        <v>22</v>
      </c>
      <c r="AH19" s="13">
        <v>94.149999999999991</v>
      </c>
      <c r="AI19" s="13">
        <f t="array" ref="AI19">LN(AH20/AH19)</f>
        <v>1.0390161271464866E-2</v>
      </c>
      <c r="AJ19" s="13">
        <f t="array" ref="AJ19">AI20-AI19</f>
        <v>1.7084569057668249E-2</v>
      </c>
      <c r="AK19" s="13">
        <f t="array" ref="AK19">AJ20-AJ19</f>
        <v>-3.8882584106767495E-2</v>
      </c>
      <c r="AL19" s="24"/>
      <c r="AM19" s="13" t="s">
        <v>22</v>
      </c>
      <c r="AN19" s="13">
        <v>58.68535133333333</v>
      </c>
      <c r="AO19" s="13">
        <f t="array" ref="AO19">LN(AN20/AN19)</f>
        <v>1.0915255604912287E-2</v>
      </c>
      <c r="AP19" s="13">
        <f t="array" ref="AP19">AO20-AO19</f>
        <v>1.7704157979142543E-2</v>
      </c>
    </row>
    <row r="20" spans="1:42" ht="15" thickBot="1" x14ac:dyDescent="0.35">
      <c r="A20" s="39" t="s">
        <v>219</v>
      </c>
      <c r="B20" s="17">
        <v>9909011337390.5</v>
      </c>
      <c r="C20" s="15" t="e">
        <f ca="1"/>
        <v>#NAME?</v>
      </c>
      <c r="D20" s="15" t="e">
        <f t="array" aca="1" ref="D20" ca="1">B20-C20</f>
        <v>#NAME?</v>
      </c>
      <c r="E20" s="15">
        <v>681119189657.99646</v>
      </c>
      <c r="F20" s="13">
        <f t="array" ref="F20">E20/$E$111</f>
        <v>4.7103822771640295E-3</v>
      </c>
      <c r="H20" s="18">
        <v>2000</v>
      </c>
      <c r="I20" s="18">
        <v>14145.312</v>
      </c>
      <c r="J20" s="13" t="e">
        <f ca="1"/>
        <v>#NAME?</v>
      </c>
      <c r="K20" s="13" t="e">
        <f t="array" aca="1" ref="K20" ca="1">I20-J20</f>
        <v>#NAME?</v>
      </c>
      <c r="L20" s="24"/>
      <c r="M20" s="18">
        <v>2000</v>
      </c>
      <c r="N20" s="13">
        <v>13816.67</v>
      </c>
      <c r="O20" s="13" t="e">
        <f ca="1"/>
        <v>#NAME?</v>
      </c>
      <c r="P20" s="13" t="e">
        <f t="array" aca="1" ref="P20" ca="1">N20-O20</f>
        <v>#NAME?</v>
      </c>
      <c r="Q20" s="24"/>
      <c r="R20" s="13">
        <v>3.4822935563999291E-2</v>
      </c>
      <c r="S20" s="18">
        <f t="array" ref="S20">(R20/R19)-1</f>
        <v>0.50862295839524996</v>
      </c>
      <c r="T20" s="24"/>
      <c r="U20" s="13" t="s">
        <v>23</v>
      </c>
      <c r="V20" s="15">
        <v>28.783333333333331</v>
      </c>
      <c r="W20" s="13">
        <f t="array" ref="W20">LN(V21/V20)</f>
        <v>9.409872881209802E-2</v>
      </c>
      <c r="X20" s="13">
        <f t="array" ref="X20">W21-W20</f>
        <v>-8.2883266142965567E-2</v>
      </c>
      <c r="Y20" s="24"/>
      <c r="Z20" s="13" t="s">
        <v>23</v>
      </c>
      <c r="AA20" s="13">
        <v>170.72333333333333</v>
      </c>
      <c r="AB20" s="13">
        <f t="array" ref="AB20">LN(AA20/AA19)</f>
        <v>-2.1649040587642023E-3</v>
      </c>
      <c r="AC20" s="13">
        <f t="array" ref="AC20">AB21-AB20</f>
        <v>-2.8263471649175543E-3</v>
      </c>
      <c r="AD20" s="13">
        <f t="array" ref="AD20">AC21-AC20</f>
        <v>3.1724046287257723E-2</v>
      </c>
      <c r="AE20" s="13">
        <f t="array" ref="AE20">AD21-AD20</f>
        <v>-9.9740548209547114E-2</v>
      </c>
      <c r="AF20" s="24"/>
      <c r="AG20" s="13" t="s">
        <v>23</v>
      </c>
      <c r="AH20" s="13">
        <v>95.133333333333326</v>
      </c>
      <c r="AI20" s="13">
        <f t="array" ref="AI20">LN(AH21/AH20)</f>
        <v>2.7474730329133116E-2</v>
      </c>
      <c r="AJ20" s="13">
        <f t="array" ref="AJ20">AI21-AI20</f>
        <v>-2.1798015049099249E-2</v>
      </c>
      <c r="AK20" s="13">
        <f t="array" ref="AK20">AJ21-AJ20</f>
        <v>3.7848165284402553E-2</v>
      </c>
      <c r="AL20" s="24"/>
      <c r="AM20" s="13" t="s">
        <v>23</v>
      </c>
      <c r="AN20" s="13">
        <v>59.329425666666673</v>
      </c>
      <c r="AO20" s="13">
        <f t="array" ref="AO20">LN(AN21/AN20)</f>
        <v>2.8619413584054832E-2</v>
      </c>
      <c r="AP20" s="13">
        <f t="array" ref="AP20">AO21-AO20</f>
        <v>-2.5032661237461697E-2</v>
      </c>
    </row>
    <row r="21" spans="1:42" ht="15" thickBot="1" x14ac:dyDescent="0.35">
      <c r="A21" s="40" t="s">
        <v>218</v>
      </c>
      <c r="B21" s="17">
        <v>9962585531797.3086</v>
      </c>
      <c r="C21" s="15" t="e">
        <f ca="1"/>
        <v>#NAME?</v>
      </c>
      <c r="D21" s="15" t="e">
        <f t="array" aca="1" ref="D21" ca="1">B21-C21</f>
        <v>#NAME?</v>
      </c>
      <c r="E21" s="15">
        <v>681119189657.99646</v>
      </c>
      <c r="F21" s="13">
        <f t="array" ref="F21">E21/$E$111</f>
        <v>4.7103822771640295E-3</v>
      </c>
      <c r="H21" s="18">
        <v>2000</v>
      </c>
      <c r="I21" s="18">
        <v>14229.764999999999</v>
      </c>
      <c r="J21" s="13" t="e">
        <f ca="1"/>
        <v>#NAME?</v>
      </c>
      <c r="K21" s="13" t="e">
        <f t="array" aca="1" ref="K21" ca="1">I21-J21</f>
        <v>#NAME?</v>
      </c>
      <c r="L21" s="24"/>
      <c r="M21" s="18">
        <v>2000</v>
      </c>
      <c r="N21" s="13">
        <v>11881.05</v>
      </c>
      <c r="O21" s="13" t="e">
        <f ca="1"/>
        <v>#NAME?</v>
      </c>
      <c r="P21" s="13" t="e">
        <f t="array" aca="1" ref="P21" ca="1">N21-O21</f>
        <v>#NAME?</v>
      </c>
      <c r="Q21" s="24"/>
      <c r="R21" s="13">
        <v>4.6697999999999906E-2</v>
      </c>
      <c r="S21" s="18">
        <f t="array" ref="S21">(R21/R20)-1</f>
        <v>0.34101273323657733</v>
      </c>
      <c r="T21" s="24"/>
      <c r="U21" s="13" t="s">
        <v>24</v>
      </c>
      <c r="V21" s="15">
        <v>31.623333333333335</v>
      </c>
      <c r="W21" s="13">
        <f t="array" ref="W21">LN(V22/V21)</f>
        <v>1.121546266913246E-2</v>
      </c>
      <c r="X21" s="13">
        <f t="array" ref="X21">W22-W21</f>
        <v>-0.11560362097850357</v>
      </c>
      <c r="Y21" s="24"/>
      <c r="Z21" s="13" t="s">
        <v>24</v>
      </c>
      <c r="AA21" s="13">
        <v>169.87333333333333</v>
      </c>
      <c r="AB21" s="13">
        <f t="array" ref="AB21">LN(AA21/AA20)</f>
        <v>-4.9912512236817566E-3</v>
      </c>
      <c r="AC21" s="13">
        <f t="array" ref="AC21">AB22-AB21</f>
        <v>2.8897699122340172E-2</v>
      </c>
      <c r="AD21" s="13">
        <f t="array" ref="AD21">AC22-AC21</f>
        <v>-6.8016501922289391E-2</v>
      </c>
      <c r="AE21" s="13">
        <f t="array" ref="AE21">AD22-AD21</f>
        <v>0.11165006965853197</v>
      </c>
      <c r="AF21" s="24"/>
      <c r="AG21" s="13" t="s">
        <v>24</v>
      </c>
      <c r="AH21" s="13">
        <v>97.783333333333346</v>
      </c>
      <c r="AI21" s="13">
        <f t="array" ref="AI21">LN(AH22/AH21)</f>
        <v>5.6767152800338656E-3</v>
      </c>
      <c r="AJ21" s="13">
        <f t="array" ref="AJ21">AI22-AI21</f>
        <v>1.6050150235303304E-2</v>
      </c>
      <c r="AK21" s="13">
        <f t="array" ref="AK21">AJ22-AJ21</f>
        <v>-4.0267677063092394E-2</v>
      </c>
      <c r="AL21" s="24"/>
      <c r="AM21" s="13" t="s">
        <v>24</v>
      </c>
      <c r="AN21" s="13">
        <v>61.051929999999999</v>
      </c>
      <c r="AO21" s="13">
        <f t="array" ref="AO21">LN(AN22/AN21)</f>
        <v>3.5867523465931334E-3</v>
      </c>
      <c r="AP21" s="13">
        <f t="array" ref="AP21">AO22-AO21</f>
        <v>6.2322595063325926E-3</v>
      </c>
    </row>
    <row r="22" spans="1:42" ht="15" thickBot="1" x14ac:dyDescent="0.35">
      <c r="A22" s="39" t="s">
        <v>217</v>
      </c>
      <c r="B22" s="17">
        <v>10169944037381.5</v>
      </c>
      <c r="C22" s="15" t="e">
        <f ca="1"/>
        <v>#NAME?</v>
      </c>
      <c r="D22" s="15" t="e">
        <f t="array" aca="1" ref="D22" ca="1">B22-C22</f>
        <v>#NAME?</v>
      </c>
      <c r="E22" s="15">
        <v>713976149584.09094</v>
      </c>
      <c r="F22" s="13">
        <f t="array" ref="F22">E22/$E$111</f>
        <v>4.9376095291154484E-3</v>
      </c>
      <c r="H22" s="18">
        <v>2001</v>
      </c>
      <c r="I22" s="18">
        <v>14183.12</v>
      </c>
      <c r="J22" s="13" t="e">
        <f ca="1"/>
        <v>#NAME?</v>
      </c>
      <c r="K22" s="13" t="e">
        <f t="array" aca="1" ref="K22" ca="1">I22-J22</f>
        <v>#NAME?</v>
      </c>
      <c r="L22" s="24"/>
      <c r="M22" s="18">
        <v>2001</v>
      </c>
      <c r="N22" s="13">
        <v>22324.51</v>
      </c>
      <c r="O22" s="13" t="e">
        <f ca="1"/>
        <v>#NAME?</v>
      </c>
      <c r="P22" s="13" t="e">
        <f t="array" aca="1" ref="P22" ca="1">N22-O22</f>
        <v>#NAME?</v>
      </c>
      <c r="Q22" s="24"/>
      <c r="R22" s="13">
        <v>9.8762245785202207E-3</v>
      </c>
      <c r="S22" s="18">
        <f t="array" ref="S22">(R22/R21)-1</f>
        <v>-0.7885086175313667</v>
      </c>
      <c r="T22" s="24"/>
      <c r="U22" s="13" t="s">
        <v>25</v>
      </c>
      <c r="V22" s="15">
        <v>31.98</v>
      </c>
      <c r="W22" s="13">
        <f t="array" ref="W22">LN(V23/V22)</f>
        <v>-0.10438815830937112</v>
      </c>
      <c r="X22" s="13">
        <f t="array" ref="X22">W23-W22</f>
        <v>7.16947479776575E-2</v>
      </c>
      <c r="Y22" s="24"/>
      <c r="Z22" s="13" t="s">
        <v>25</v>
      </c>
      <c r="AA22" s="13">
        <v>173.98333333333335</v>
      </c>
      <c r="AB22" s="13">
        <f t="array" ref="AB22">LN(AA22/AA21)</f>
        <v>2.3906447898658416E-2</v>
      </c>
      <c r="AC22" s="13">
        <f t="array" ref="AC22">AB23-AB22</f>
        <v>-3.9118802799949212E-2</v>
      </c>
      <c r="AD22" s="13">
        <f t="array" ref="AD22">AC23-AC22</f>
        <v>4.3633567736242579E-2</v>
      </c>
      <c r="AE22" s="13">
        <f t="array" ref="AE22">AD23-AD22</f>
        <v>-3.4858745026531586E-2</v>
      </c>
      <c r="AF22" s="24"/>
      <c r="AG22" s="13" t="s">
        <v>25</v>
      </c>
      <c r="AH22" s="13">
        <v>98.339999999999989</v>
      </c>
      <c r="AI22" s="13">
        <f t="array" ref="AI22">LN(AH23/AH22)</f>
        <v>2.172686551533717E-2</v>
      </c>
      <c r="AJ22" s="13">
        <f t="array" ref="AJ22">AI23-AI22</f>
        <v>-2.421752682778909E-2</v>
      </c>
      <c r="AK22" s="13">
        <f t="array" ref="AK22">AJ23-AJ22</f>
        <v>3.343530246918551E-2</v>
      </c>
      <c r="AL22" s="24"/>
      <c r="AM22" s="13" t="s">
        <v>25</v>
      </c>
      <c r="AN22" s="13">
        <v>61.271301333333334</v>
      </c>
      <c r="AO22" s="13">
        <f t="array" ref="AO22">LN(AN23/AN22)</f>
        <v>9.8190118529257256E-3</v>
      </c>
      <c r="AP22" s="13">
        <f t="array" ref="AP22">AO23-AO22</f>
        <v>-2.5843715534454329E-3</v>
      </c>
    </row>
    <row r="23" spans="1:42" ht="15" thickBot="1" x14ac:dyDescent="0.35">
      <c r="A23" s="40" t="s">
        <v>216</v>
      </c>
      <c r="B23" s="17">
        <v>10295731904810.801</v>
      </c>
      <c r="C23" s="15" t="e">
        <f ca="1"/>
        <v>#NAME?</v>
      </c>
      <c r="D23" s="15" t="e">
        <f t="array" aca="1" ref="D23" ca="1">B23-C23</f>
        <v>#NAME?</v>
      </c>
      <c r="E23" s="15">
        <v>713976149584.09094</v>
      </c>
      <c r="F23" s="13">
        <f t="array" ref="F23">E23/$E$111</f>
        <v>4.9376095291154484E-3</v>
      </c>
      <c r="H23" s="18">
        <v>2001</v>
      </c>
      <c r="I23" s="18">
        <v>14271.694</v>
      </c>
      <c r="J23" s="13" t="e">
        <f ca="1"/>
        <v>#NAME?</v>
      </c>
      <c r="K23" s="13" t="e">
        <f t="array" aca="1" ref="K23" ca="1">I23-J23</f>
        <v>#NAME?</v>
      </c>
      <c r="L23" s="24"/>
      <c r="M23" s="18">
        <v>2001</v>
      </c>
      <c r="N23" s="13">
        <v>13179.21</v>
      </c>
      <c r="O23" s="13" t="e">
        <f ca="1"/>
        <v>#NAME?</v>
      </c>
      <c r="P23" s="13" t="e">
        <f t="array" aca="1" ref="P23" ca="1">N23-O23</f>
        <v>#NAME?</v>
      </c>
      <c r="Q23" s="24"/>
      <c r="R23" s="13">
        <v>1.9849988968966059E-2</v>
      </c>
      <c r="S23" s="18">
        <f t="array" ref="S23">(R23/R22)-1</f>
        <v>1.0098762245785458</v>
      </c>
      <c r="T23" s="24"/>
      <c r="U23" s="13" t="s">
        <v>26</v>
      </c>
      <c r="V23" s="15">
        <v>28.81</v>
      </c>
      <c r="W23" s="13">
        <f t="array" ref="W23">LN(V24/V23)</f>
        <v>-3.2693410331713621E-2</v>
      </c>
      <c r="X23" s="13">
        <f t="array" ref="X23">W24-W23</f>
        <v>-1.4424512645356463E-2</v>
      </c>
      <c r="Y23" s="24"/>
      <c r="Z23" s="13" t="s">
        <v>26</v>
      </c>
      <c r="AA23" s="13">
        <v>171.35666666666665</v>
      </c>
      <c r="AB23" s="13">
        <f t="array" ref="AB23">LN(AA23/AA22)</f>
        <v>-1.5212354901290796E-2</v>
      </c>
      <c r="AC23" s="13">
        <f t="array" ref="AC23">AB24-AB23</f>
        <v>4.5147649362933702E-3</v>
      </c>
      <c r="AD23" s="13">
        <f t="array" ref="AD23">AC24-AC23</f>
        <v>8.7748227097109947E-3</v>
      </c>
      <c r="AE23" s="13">
        <f t="array" ref="AE23">AD24-AD23</f>
        <v>-5.487788665574151E-2</v>
      </c>
      <c r="AF23" s="24"/>
      <c r="AG23" s="13" t="s">
        <v>26</v>
      </c>
      <c r="AH23" s="13">
        <v>100.5</v>
      </c>
      <c r="AI23" s="13">
        <f t="array" ref="AI23">LN(AH24/AH23)</f>
        <v>-2.4906613124519189E-3</v>
      </c>
      <c r="AJ23" s="13">
        <f t="array" ref="AJ23">AI24-AI23</f>
        <v>9.2177756413964178E-3</v>
      </c>
      <c r="AK23" s="13">
        <f t="array" ref="AK23">AJ24-AJ23</f>
        <v>-7.6899767433722364E-4</v>
      </c>
      <c r="AL23" s="24"/>
      <c r="AM23" s="13" t="s">
        <v>26</v>
      </c>
      <c r="AN23" s="13">
        <v>61.875888333333336</v>
      </c>
      <c r="AO23" s="13">
        <f t="array" ref="AO23">LN(AN24/AN23)</f>
        <v>7.2346402994802926E-3</v>
      </c>
      <c r="AP23" s="13">
        <f t="array" ref="AP23">AO24-AO23</f>
        <v>-2.8936181324980105E-3</v>
      </c>
    </row>
    <row r="24" spans="1:42" ht="15" thickBot="1" x14ac:dyDescent="0.35">
      <c r="A24" s="39" t="s">
        <v>215</v>
      </c>
      <c r="B24" s="17">
        <v>10532109899195.301</v>
      </c>
      <c r="C24" s="15" t="e">
        <f ca="1"/>
        <v>#NAME?</v>
      </c>
      <c r="D24" s="15" t="e">
        <f t="array" aca="1" ref="D24" ca="1">B24-C24</f>
        <v>#NAME?</v>
      </c>
      <c r="E24" s="15">
        <v>713976149584.09094</v>
      </c>
      <c r="F24" s="13">
        <f t="array" ref="F24">E24/$E$111</f>
        <v>4.9376095291154484E-3</v>
      </c>
      <c r="H24" s="18">
        <v>2001</v>
      </c>
      <c r="I24" s="18">
        <v>14214.516</v>
      </c>
      <c r="J24" s="13" t="e">
        <f ca="1"/>
        <v>#NAME?</v>
      </c>
      <c r="K24" s="13" t="e">
        <f t="array" aca="1" ref="K24" ca="1">I24-J24</f>
        <v>#NAME?</v>
      </c>
      <c r="L24" s="24"/>
      <c r="M24" s="18">
        <v>2001</v>
      </c>
      <c r="N24" s="13">
        <v>25155.95</v>
      </c>
      <c r="O24" s="13" t="e">
        <f ca="1"/>
        <v>#NAME?</v>
      </c>
      <c r="P24" s="13" t="e">
        <f t="array" aca="1" ref="P24" ca="1">N24-O24</f>
        <v>#NAME?</v>
      </c>
      <c r="Q24" s="24"/>
      <c r="R24" s="13">
        <v>2.9922256496424993E-2</v>
      </c>
      <c r="S24" s="18">
        <f t="array" ref="S24">(R24/R23)-1</f>
        <v>0.50741930099841137</v>
      </c>
      <c r="T24" s="24"/>
      <c r="U24" s="13" t="s">
        <v>27</v>
      </c>
      <c r="V24" s="15">
        <v>27.883333333333336</v>
      </c>
      <c r="W24" s="13">
        <f t="array" ref="W24">LN(V25/V24)</f>
        <v>-4.7117922977070084E-2</v>
      </c>
      <c r="X24" s="13">
        <f t="array" ref="X24">W25-W24</f>
        <v>-0.21809500661571452</v>
      </c>
      <c r="Y24" s="24"/>
      <c r="Z24" s="13" t="s">
        <v>27</v>
      </c>
      <c r="AA24" s="13">
        <v>169.53333333333333</v>
      </c>
      <c r="AB24" s="13">
        <f t="array" ref="AB24">LN(AA24/AA23)</f>
        <v>-1.0697589964997426E-2</v>
      </c>
      <c r="AC24" s="13">
        <f t="array" ref="AC24">AB25-AB24</f>
        <v>1.3289587646004365E-2</v>
      </c>
      <c r="AD24" s="13">
        <f t="array" ref="AD24">AC25-AC24</f>
        <v>-4.6103063946030517E-2</v>
      </c>
      <c r="AE24" s="13">
        <f t="array" ref="AE24">AD25-AD24</f>
        <v>8.719055353170059E-2</v>
      </c>
      <c r="AF24" s="24"/>
      <c r="AG24" s="13" t="s">
        <v>27</v>
      </c>
      <c r="AH24" s="13">
        <v>100.25</v>
      </c>
      <c r="AI24" s="13">
        <f t="array" ref="AI24">LN(AH25/AH24)</f>
        <v>6.7271143289444986E-3</v>
      </c>
      <c r="AJ24" s="13">
        <f t="array" ref="AJ24">AI25-AI24</f>
        <v>8.4487779670591942E-3</v>
      </c>
      <c r="AK24" s="13">
        <f t="array" ref="AK24">AJ25-AJ24</f>
        <v>-4.1413127498944678E-2</v>
      </c>
      <c r="AL24" s="24"/>
      <c r="AM24" s="13" t="s">
        <v>27</v>
      </c>
      <c r="AN24" s="13">
        <v>62.325161333333334</v>
      </c>
      <c r="AO24" s="13">
        <f t="array" ref="AO24">LN(AN25/AN24)</f>
        <v>4.3410221669822821E-3</v>
      </c>
      <c r="AP24" s="13">
        <f t="array" ref="AP24">AO25-AO24</f>
        <v>-1.0316572170875546E-2</v>
      </c>
    </row>
    <row r="25" spans="1:42" ht="15" thickBot="1" x14ac:dyDescent="0.35">
      <c r="A25" s="40" t="s">
        <v>214</v>
      </c>
      <c r="B25" s="17">
        <v>10617114237456.1</v>
      </c>
      <c r="C25" s="15" t="e">
        <f ca="1"/>
        <v>#NAME?</v>
      </c>
      <c r="D25" s="15" t="e">
        <f t="array" aca="1" ref="D25" ca="1">B25-C25</f>
        <v>#NAME?</v>
      </c>
      <c r="E25" s="15">
        <v>713976149584.09094</v>
      </c>
      <c r="F25" s="13">
        <f t="array" ref="F25">E25/$E$111</f>
        <v>4.9376095291154484E-3</v>
      </c>
      <c r="H25" s="18">
        <v>2001</v>
      </c>
      <c r="I25" s="18">
        <v>14253.574000000001</v>
      </c>
      <c r="J25" s="13" t="e">
        <f ca="1"/>
        <v>#NAME?</v>
      </c>
      <c r="K25" s="13" t="e">
        <f t="array" aca="1" ref="K25" ca="1">I25-J25</f>
        <v>#NAME?</v>
      </c>
      <c r="L25" s="24"/>
      <c r="M25" s="18">
        <v>2001</v>
      </c>
      <c r="N25" s="13">
        <v>23448.18</v>
      </c>
      <c r="O25" s="13" t="e">
        <f ca="1"/>
        <v>#NAME?</v>
      </c>
      <c r="P25" s="13" t="e">
        <f t="array" aca="1" ref="P25" ca="1">N25-O25</f>
        <v>#NAME?</v>
      </c>
      <c r="Q25" s="24"/>
      <c r="R25" s="13">
        <v>4.0094000000000074E-2</v>
      </c>
      <c r="S25" s="18">
        <f t="array" ref="S25">(R25/R24)-1</f>
        <v>0.33993905188234597</v>
      </c>
      <c r="T25" s="24"/>
      <c r="U25" s="13" t="s">
        <v>28</v>
      </c>
      <c r="V25" s="15">
        <v>26.599999999999998</v>
      </c>
      <c r="W25" s="13">
        <f t="array" ref="W25">LN(V26/V25)</f>
        <v>-0.26521292959278459</v>
      </c>
      <c r="X25" s="13">
        <f t="array" ref="X25">W26-W25</f>
        <v>0.32267081391671038</v>
      </c>
      <c r="Y25" s="24"/>
      <c r="Z25" s="13" t="s">
        <v>28</v>
      </c>
      <c r="AA25" s="13">
        <v>169.97333333333333</v>
      </c>
      <c r="AB25" s="13">
        <f t="array" ref="AB25">LN(AA25/AA24)</f>
        <v>2.5919976810069387E-3</v>
      </c>
      <c r="AC25" s="13">
        <f t="array" ref="AC25">AB26-AB25</f>
        <v>-3.2813476300026151E-2</v>
      </c>
      <c r="AD25" s="13">
        <f t="array" ref="AD25">AC26-AC25</f>
        <v>4.1087489585670073E-2</v>
      </c>
      <c r="AE25" s="13">
        <f t="array" ref="AE25">AD26-AD25</f>
        <v>-2.2179826070049768E-2</v>
      </c>
      <c r="AF25" s="24"/>
      <c r="AG25" s="13" t="s">
        <v>28</v>
      </c>
      <c r="AH25" s="13">
        <v>100.92666666666666</v>
      </c>
      <c r="AI25" s="13">
        <f t="array" ref="AI25">LN(AH26/AH25)</f>
        <v>1.5175892296003692E-2</v>
      </c>
      <c r="AJ25" s="13">
        <f t="array" ref="AJ25">AI26-AI25</f>
        <v>-3.2964349531885484E-2</v>
      </c>
      <c r="AK25" s="13">
        <f t="array" ref="AK25">AJ26-AJ25</f>
        <v>3.3653235065725283E-2</v>
      </c>
      <c r="AL25" s="24"/>
      <c r="AM25" s="13" t="s">
        <v>28</v>
      </c>
      <c r="AN25" s="13">
        <v>62.596304333333336</v>
      </c>
      <c r="AO25" s="13">
        <f t="array" ref="AO25">LN(AN26/AN25)</f>
        <v>-5.9755500038932638E-3</v>
      </c>
      <c r="AP25" s="13">
        <f t="array" ref="AP25">AO26-AO25</f>
        <v>1.850410230178258E-2</v>
      </c>
    </row>
    <row r="26" spans="1:42" ht="15" thickBot="1" x14ac:dyDescent="0.35">
      <c r="A26" s="39" t="s">
        <v>213</v>
      </c>
      <c r="B26" s="17">
        <v>10683339733491.898</v>
      </c>
      <c r="C26" s="15" t="e">
        <f ca="1"/>
        <v>#NAME?</v>
      </c>
      <c r="D26" s="15" t="e">
        <f t="array" aca="1" ref="D26" ca="1">B26-C26</f>
        <v>#NAME?</v>
      </c>
      <c r="E26" s="15">
        <v>741135626114.77881</v>
      </c>
      <c r="F26" s="13">
        <f t="array" ref="F26">E26/$E$111</f>
        <v>5.1254349770688996E-3</v>
      </c>
      <c r="H26" s="18">
        <v>2002</v>
      </c>
      <c r="I26" s="18">
        <v>14372.785</v>
      </c>
      <c r="J26" s="13" t="e">
        <f ca="1"/>
        <v>#NAME?</v>
      </c>
      <c r="K26" s="13" t="e">
        <f t="array" aca="1" ref="K26" ca="1">I26-J26</f>
        <v>#NAME?</v>
      </c>
      <c r="L26" s="24"/>
      <c r="M26" s="18">
        <v>2002</v>
      </c>
      <c r="N26" s="13">
        <v>22597.360000000001</v>
      </c>
      <c r="O26" s="13" t="e">
        <f ca="1"/>
        <v>#NAME?</v>
      </c>
      <c r="P26" s="13" t="e">
        <f t="array" aca="1" ref="P26" ca="1">N26-O26</f>
        <v>#NAME?</v>
      </c>
      <c r="Q26" s="24"/>
      <c r="R26" s="13">
        <v>9.3172233065488275E-3</v>
      </c>
      <c r="S26" s="18">
        <f t="array" ref="S26">(R26/R25)-1</f>
        <v>-0.76761552086225349</v>
      </c>
      <c r="T26" s="24"/>
      <c r="U26" s="13" t="s">
        <v>29</v>
      </c>
      <c r="V26" s="15">
        <v>20.403333333333332</v>
      </c>
      <c r="W26" s="13">
        <f t="array" ref="W26">LN(V27/V26)</f>
        <v>5.7457884323925769E-2</v>
      </c>
      <c r="X26" s="13">
        <f t="array" ref="X26">W27-W26</f>
        <v>0.13781354885472816</v>
      </c>
      <c r="Y26" s="24"/>
      <c r="Z26" s="13" t="s">
        <v>29</v>
      </c>
      <c r="AA26" s="13">
        <v>164.91333333333333</v>
      </c>
      <c r="AB26" s="13">
        <f t="array" ref="AB26">LN(AA26/AA25)</f>
        <v>-3.022147861901921E-2</v>
      </c>
      <c r="AC26" s="13">
        <f t="array" ref="AC26">AB27-AB26</f>
        <v>8.2740132856439184E-3</v>
      </c>
      <c r="AD26" s="13">
        <f t="array" ref="AD26">AC27-AC26</f>
        <v>1.8907663515620305E-2</v>
      </c>
      <c r="AE26" s="13">
        <f t="array" ref="AE26">AD27-AD26</f>
        <v>-6.8822754337236502E-2</v>
      </c>
      <c r="AF26" s="24"/>
      <c r="AG26" s="13" t="s">
        <v>29</v>
      </c>
      <c r="AH26" s="13">
        <v>102.47000000000001</v>
      </c>
      <c r="AI26" s="13">
        <f t="array" ref="AI26">LN(AH27/AH26)</f>
        <v>-1.778845723588179E-2</v>
      </c>
      <c r="AJ26" s="13">
        <f t="array" ref="AJ26">AI27-AI26</f>
        <v>6.8888553383979895E-4</v>
      </c>
      <c r="AK26" s="13">
        <f t="array" ref="AK26">AJ27-AJ26</f>
        <v>2.3325785895808325E-2</v>
      </c>
      <c r="AL26" s="24"/>
      <c r="AM26" s="13" t="s">
        <v>29</v>
      </c>
      <c r="AN26" s="13">
        <v>62.223372333333337</v>
      </c>
      <c r="AO26" s="13">
        <f t="array" ref="AO26">LN(AN27/AN26)</f>
        <v>1.2528552297889316E-2</v>
      </c>
      <c r="AP26" s="13">
        <f t="array" ref="AP26">AO27-AO26</f>
        <v>8.2825562389825386E-3</v>
      </c>
    </row>
    <row r="27" spans="1:42" ht="15" thickBot="1" x14ac:dyDescent="0.35">
      <c r="A27" s="40" t="s">
        <v>212</v>
      </c>
      <c r="B27" s="17">
        <v>10746752084485.898</v>
      </c>
      <c r="C27" s="15" t="e">
        <f ca="1"/>
        <v>#NAME?</v>
      </c>
      <c r="D27" s="15" t="e">
        <f t="array" aca="1" ref="D27" ca="1">B27-C27</f>
        <v>#NAME?</v>
      </c>
      <c r="E27" s="15">
        <v>741135626114.77881</v>
      </c>
      <c r="F27" s="13">
        <f t="array" ref="F27">E27/$E$111</f>
        <v>5.1254349770688996E-3</v>
      </c>
      <c r="H27" s="18">
        <v>2002</v>
      </c>
      <c r="I27" s="18">
        <v>14460.848</v>
      </c>
      <c r="J27" s="13" t="e">
        <f ca="1"/>
        <v>#NAME?</v>
      </c>
      <c r="K27" s="13" t="e">
        <f t="array" aca="1" ref="K27" ca="1">I27-J27</f>
        <v>#NAME?</v>
      </c>
      <c r="L27" s="24"/>
      <c r="M27" s="18">
        <v>2002</v>
      </c>
      <c r="N27" s="13">
        <v>17938.45</v>
      </c>
      <c r="O27" s="13" t="e">
        <f ca="1"/>
        <v>#NAME?</v>
      </c>
      <c r="P27" s="13" t="e">
        <f t="array" aca="1" ref="P27" ca="1">N27-O27</f>
        <v>#NAME?</v>
      </c>
      <c r="Q27" s="24"/>
      <c r="R27" s="13">
        <v>1.8721257263241808E-2</v>
      </c>
      <c r="S27" s="18">
        <f t="array" ref="S27">(R27/R26)-1</f>
        <v>1.0093172233065548</v>
      </c>
      <c r="T27" s="24"/>
      <c r="U27" s="13" t="s">
        <v>30</v>
      </c>
      <c r="V27" s="15">
        <v>21.61</v>
      </c>
      <c r="W27" s="13">
        <f t="array" ref="W27">LN(V28/V27)</f>
        <v>0.19527143317865392</v>
      </c>
      <c r="X27" s="13">
        <f t="array" ref="X27">W28-W27</f>
        <v>-0.11977772303367722</v>
      </c>
      <c r="Y27" s="24"/>
      <c r="Z27" s="13" t="s">
        <v>30</v>
      </c>
      <c r="AA27" s="13">
        <v>161.33333333333334</v>
      </c>
      <c r="AB27" s="13">
        <f t="array" ref="AB27">LN(AA27/AA26)</f>
        <v>-2.1947465333375292E-2</v>
      </c>
      <c r="AC27" s="13">
        <f t="array" ref="AC27">AB28-AB27</f>
        <v>2.7181676801264223E-2</v>
      </c>
      <c r="AD27" s="13">
        <f t="array" ref="AD27">AC28-AC27</f>
        <v>-4.9915090821616194E-2</v>
      </c>
      <c r="AE27" s="13">
        <f t="array" ref="AE27">AD28-AD27</f>
        <v>8.1091977312446412E-2</v>
      </c>
      <c r="AF27" s="24"/>
      <c r="AG27" s="13" t="s">
        <v>30</v>
      </c>
      <c r="AH27" s="13">
        <v>100.66333333333334</v>
      </c>
      <c r="AI27" s="13">
        <f t="array" ref="AI27">LN(AH28/AH27)</f>
        <v>-1.7099571702041991E-2</v>
      </c>
      <c r="AJ27" s="13">
        <f t="array" ref="AJ27">AI28-AI27</f>
        <v>2.4014671429648124E-2</v>
      </c>
      <c r="AK27" s="13">
        <f t="array" ref="AK27">AJ28-AJ27</f>
        <v>-5.2503611192427926E-2</v>
      </c>
      <c r="AL27" s="24"/>
      <c r="AM27" s="13" t="s">
        <v>30</v>
      </c>
      <c r="AN27" s="13">
        <v>63.007845000000003</v>
      </c>
      <c r="AO27" s="13">
        <f t="array" ref="AO27">LN(AN28/AN27)</f>
        <v>2.0811108536871854E-2</v>
      </c>
      <c r="AP27" s="13">
        <f t="array" ref="AP27">AO28-AO27</f>
        <v>-1.600782334615105E-2</v>
      </c>
    </row>
    <row r="28" spans="1:42" ht="15" thickBot="1" x14ac:dyDescent="0.35">
      <c r="A28" s="39" t="s">
        <v>211</v>
      </c>
      <c r="B28" s="17">
        <v>10755160454268.301</v>
      </c>
      <c r="C28" s="15" t="e">
        <f ca="1"/>
        <v>#NAME?</v>
      </c>
      <c r="D28" s="15" t="e">
        <f t="array" aca="1" ref="D28" ca="1">B28-C28</f>
        <v>#NAME?</v>
      </c>
      <c r="E28" s="15">
        <v>741135626114.77881</v>
      </c>
      <c r="F28" s="13">
        <f t="array" ref="F28">E28/$E$111</f>
        <v>5.1254349770688996E-3</v>
      </c>
      <c r="H28" s="18">
        <v>2002</v>
      </c>
      <c r="I28" s="18">
        <v>14519.633</v>
      </c>
      <c r="J28" s="13" t="e">
        <f ca="1"/>
        <v>#NAME?</v>
      </c>
      <c r="K28" s="13" t="e">
        <f t="array" aca="1" ref="K28" ca="1">I28-J28</f>
        <v>#NAME?</v>
      </c>
      <c r="L28" s="24"/>
      <c r="M28" s="18">
        <v>2002</v>
      </c>
      <c r="N28" s="13">
        <v>14136.45</v>
      </c>
      <c r="O28" s="13" t="e">
        <f ca="1"/>
        <v>#NAME?</v>
      </c>
      <c r="P28" s="13" t="e">
        <f t="array" aca="1" ref="P28" ca="1">N28-O28</f>
        <v>#NAME?</v>
      </c>
      <c r="Q28" s="24"/>
      <c r="R28" s="13">
        <v>2.8212910704291438E-2</v>
      </c>
      <c r="S28" s="18">
        <f t="array" ref="S28">(R28/R27)-1</f>
        <v>0.50699871849344147</v>
      </c>
      <c r="T28" s="24"/>
      <c r="U28" s="13" t="s">
        <v>31</v>
      </c>
      <c r="V28" s="15">
        <v>26.27</v>
      </c>
      <c r="W28" s="13">
        <f t="array" ref="W28">LN(V29/V28)</f>
        <v>7.5493710144976703E-2</v>
      </c>
      <c r="X28" s="13">
        <f t="array" ref="X28">W29-W28</f>
        <v>-8.0802517516867678E-2</v>
      </c>
      <c r="Y28" s="24"/>
      <c r="Z28" s="13" t="s">
        <v>31</v>
      </c>
      <c r="AA28" s="13">
        <v>162.17999999999998</v>
      </c>
      <c r="AB28" s="13">
        <f t="array" ref="AB28">LN(AA28/AA27)</f>
        <v>5.2342114678889332E-3</v>
      </c>
      <c r="AC28" s="13">
        <f t="array" ref="AC28">AB29-AB28</f>
        <v>-2.2733414020351971E-2</v>
      </c>
      <c r="AD28" s="13">
        <f t="array" ref="AD28">AC29-AC28</f>
        <v>3.1176886490830218E-2</v>
      </c>
      <c r="AE28" s="13">
        <f t="array" ref="AE28">AD29-AD28</f>
        <v>-7.3242638053823417E-3</v>
      </c>
      <c r="AF28" s="24"/>
      <c r="AG28" s="13" t="s">
        <v>31</v>
      </c>
      <c r="AH28" s="13">
        <v>98.956666666666663</v>
      </c>
      <c r="AI28" s="13">
        <f t="array" ref="AI28">LN(AH29/AH28)</f>
        <v>6.9150997276061334E-3</v>
      </c>
      <c r="AJ28" s="13">
        <f t="array" ref="AJ28">AI29-AI28</f>
        <v>-2.8488939762779799E-2</v>
      </c>
      <c r="AK28" s="13">
        <f t="array" ref="AK28">AJ29-AJ28</f>
        <v>1.5141135753789923E-2</v>
      </c>
      <c r="AL28" s="24"/>
      <c r="AM28" s="13" t="s">
        <v>31</v>
      </c>
      <c r="AN28" s="13">
        <v>64.332847666666666</v>
      </c>
      <c r="AO28" s="13">
        <f t="array" ref="AO28">LN(AN29/AN28)</f>
        <v>4.8032851907208055E-3</v>
      </c>
      <c r="AP28" s="13">
        <f t="array" ref="AP28">AO29-AO28</f>
        <v>7.6480576433221514E-3</v>
      </c>
    </row>
    <row r="29" spans="1:42" ht="15" thickBot="1" x14ac:dyDescent="0.35">
      <c r="A29" s="40" t="s">
        <v>210</v>
      </c>
      <c r="B29" s="17">
        <v>10997269301370.9</v>
      </c>
      <c r="C29" s="15" t="e">
        <f ca="1"/>
        <v>#NAME?</v>
      </c>
      <c r="D29" s="15" t="e">
        <f t="array" aca="1" ref="D29" ca="1">B29-C29</f>
        <v>#NAME?</v>
      </c>
      <c r="E29" s="15">
        <v>741135626114.77881</v>
      </c>
      <c r="F29" s="13">
        <f t="array" ref="F29">E29/$E$111</f>
        <v>5.1254349770688996E-3</v>
      </c>
      <c r="H29" s="18">
        <v>2002</v>
      </c>
      <c r="I29" s="18">
        <v>14537.58</v>
      </c>
      <c r="J29" s="13" t="e">
        <f ca="1"/>
        <v>#NAME?</v>
      </c>
      <c r="K29" s="13" t="e">
        <f t="array" aca="1" ref="K29" ca="1">I29-J29</f>
        <v>#NAME?</v>
      </c>
      <c r="L29" s="24"/>
      <c r="M29" s="18">
        <v>2002</v>
      </c>
      <c r="N29" s="13">
        <v>27832.880000000001</v>
      </c>
      <c r="O29" s="13" t="e">
        <f ca="1"/>
        <v>#NAME?</v>
      </c>
      <c r="P29" s="13" t="e">
        <f t="array" aca="1" ref="P29" ca="1">N29-O29</f>
        <v>#NAME?</v>
      </c>
      <c r="Q29" s="24"/>
      <c r="R29" s="13">
        <v>3.7792999999999966E-2</v>
      </c>
      <c r="S29" s="18">
        <f t="array" ref="S29">(R29/R28)-1</f>
        <v>0.33956401720192986</v>
      </c>
      <c r="T29" s="24"/>
      <c r="U29" s="13" t="s">
        <v>32</v>
      </c>
      <c r="V29" s="15">
        <v>28.330000000000002</v>
      </c>
      <c r="W29" s="13">
        <f t="array" ref="W29">LN(V30/V29)</f>
        <v>-5.3088073718909716E-3</v>
      </c>
      <c r="X29" s="13">
        <f t="array" ref="X29">W30-W29</f>
        <v>0.19658002352483497</v>
      </c>
      <c r="Y29" s="24"/>
      <c r="Z29" s="13" t="s">
        <v>32</v>
      </c>
      <c r="AA29" s="13">
        <v>159.36666666666667</v>
      </c>
      <c r="AB29" s="13">
        <f t="array" ref="AB29">LN(AA29/AA28)</f>
        <v>-1.7499202552463039E-2</v>
      </c>
      <c r="AC29" s="13">
        <f t="array" ref="AC29">AB30-AB29</f>
        <v>8.4434724704782489E-3</v>
      </c>
      <c r="AD29" s="13">
        <f t="array" ref="AD29">AC30-AC29</f>
        <v>2.3852622685447876E-2</v>
      </c>
      <c r="AE29" s="13">
        <f t="array" ref="AE29">AD30-AD29</f>
        <v>-9.7849736831428252E-2</v>
      </c>
      <c r="AF29" s="24"/>
      <c r="AG29" s="13" t="s">
        <v>32</v>
      </c>
      <c r="AH29" s="13">
        <v>99.643333333333331</v>
      </c>
      <c r="AI29" s="13">
        <f t="array" ref="AI29">LN(AH30/AH29)</f>
        <v>-2.1573840035173666E-2</v>
      </c>
      <c r="AJ29" s="13">
        <f t="array" ref="AJ29">AI30-AI29</f>
        <v>-1.3347804008989876E-2</v>
      </c>
      <c r="AK29" s="13">
        <f t="array" ref="AK29">AJ30-AJ29</f>
        <v>4.8057043634343134E-2</v>
      </c>
      <c r="AL29" s="24"/>
      <c r="AM29" s="13" t="s">
        <v>32</v>
      </c>
      <c r="AN29" s="13">
        <v>64.642600000000002</v>
      </c>
      <c r="AO29" s="13">
        <f t="array" ref="AO29">LN(AN30/AN29)</f>
        <v>1.2451342834042957E-2</v>
      </c>
      <c r="AP29" s="13">
        <f t="array" ref="AP29">AO30-AO29</f>
        <v>9.3232432395590585E-3</v>
      </c>
    </row>
    <row r="30" spans="1:42" ht="15" thickBot="1" x14ac:dyDescent="0.35">
      <c r="A30" s="39" t="s">
        <v>209</v>
      </c>
      <c r="B30" s="17">
        <v>11275852038083.299</v>
      </c>
      <c r="C30" s="15" t="e">
        <f ca="1"/>
        <v>#NAME?</v>
      </c>
      <c r="D30" s="15" t="e">
        <f t="array" aca="1" ref="D30" ca="1">B30-C30</f>
        <v>#NAME?</v>
      </c>
      <c r="E30" s="15">
        <v>799391713578.47729</v>
      </c>
      <c r="F30" s="13">
        <f t="array" ref="F30">E30/$E$111</f>
        <v>5.5283137185468912E-3</v>
      </c>
      <c r="H30" s="18">
        <v>2003</v>
      </c>
      <c r="I30" s="18">
        <v>14614.141</v>
      </c>
      <c r="J30" s="13" t="e">
        <f ca="1"/>
        <v>#NAME?</v>
      </c>
      <c r="K30" s="13" t="e">
        <f t="array" aca="1" ref="K30" ca="1">I30-J30</f>
        <v>#NAME?</v>
      </c>
      <c r="L30" s="24"/>
      <c r="M30" s="18">
        <v>2003</v>
      </c>
      <c r="N30" s="13">
        <v>25718.62</v>
      </c>
      <c r="O30" s="13" t="e">
        <f ca="1"/>
        <v>#NAME?</v>
      </c>
      <c r="P30" s="13" t="e">
        <f t="array" aca="1" ref="P30" ca="1">N30-O30</f>
        <v>#NAME?</v>
      </c>
      <c r="Q30" s="24"/>
      <c r="R30" s="13">
        <v>1.0574097268939431E-2</v>
      </c>
      <c r="S30" s="18">
        <f t="array" ref="S30">(R30/R29)-1</f>
        <v>-0.72021016407960625</v>
      </c>
      <c r="T30" s="24"/>
      <c r="U30" s="13" t="s">
        <v>33</v>
      </c>
      <c r="V30" s="15">
        <v>28.180000000000003</v>
      </c>
      <c r="W30" s="13">
        <f t="array" ref="W30">LN(V31/V30)</f>
        <v>0.19127121615294401</v>
      </c>
      <c r="X30" s="13">
        <f t="array" ref="X30">W31-W30</f>
        <v>-0.35259553961373136</v>
      </c>
      <c r="Y30" s="24"/>
      <c r="Z30" s="13" t="s">
        <v>33</v>
      </c>
      <c r="AA30" s="13">
        <v>157.93</v>
      </c>
      <c r="AB30" s="13">
        <f t="array" ref="AB30">LN(AA30/AA29)</f>
        <v>-9.0557300819847902E-3</v>
      </c>
      <c r="AC30" s="13">
        <f t="array" ref="AC30">AB31-AB30</f>
        <v>3.2296095155926123E-2</v>
      </c>
      <c r="AD30" s="13">
        <f t="array" ref="AD30">AC31-AC30</f>
        <v>-7.3997114145980369E-2</v>
      </c>
      <c r="AE30" s="13">
        <f t="array" ref="AE30">AD31-AD30</f>
        <v>0.11569333197283874</v>
      </c>
      <c r="AF30" s="24"/>
      <c r="AG30" s="13" t="s">
        <v>33</v>
      </c>
      <c r="AH30" s="13">
        <v>97.516666666666666</v>
      </c>
      <c r="AI30" s="13">
        <f t="array" ref="AI30">LN(AH31/AH30)</f>
        <v>-3.4921644044163543E-2</v>
      </c>
      <c r="AJ30" s="13">
        <f t="array" ref="AJ30">AI31-AI30</f>
        <v>3.4709239625353258E-2</v>
      </c>
      <c r="AK30" s="13">
        <f t="array" ref="AK30">AJ31-AJ30</f>
        <v>-6.3375040641431651E-2</v>
      </c>
      <c r="AL30" s="24"/>
      <c r="AM30" s="13" t="s">
        <v>33</v>
      </c>
      <c r="AN30" s="13">
        <v>65.452518999999995</v>
      </c>
      <c r="AO30" s="13">
        <f t="array" ref="AO30">LN(AN31/AN30)</f>
        <v>2.1774586073602015E-2</v>
      </c>
      <c r="AP30" s="13">
        <f t="array" ref="AP30">AO31-AO30</f>
        <v>-1.6593429447995228E-2</v>
      </c>
    </row>
    <row r="31" spans="1:42" ht="15" thickBot="1" x14ac:dyDescent="0.35">
      <c r="A31" s="40" t="s">
        <v>208</v>
      </c>
      <c r="B31" s="17">
        <v>11572645197198.602</v>
      </c>
      <c r="C31" s="15" t="e">
        <f ca="1"/>
        <v>#NAME?</v>
      </c>
      <c r="D31" s="15" t="e">
        <f t="array" aca="1" ref="D31" ca="1">B31-C31</f>
        <v>#NAME?</v>
      </c>
      <c r="E31" s="15">
        <v>799391713578.47729</v>
      </c>
      <c r="F31" s="13">
        <f t="array" ref="F31">E31/$E$111</f>
        <v>5.5283137185468912E-3</v>
      </c>
      <c r="H31" s="18">
        <v>2003</v>
      </c>
      <c r="I31" s="18">
        <v>14743.566999999999</v>
      </c>
      <c r="J31" s="13" t="e">
        <f ca="1"/>
        <v>#NAME?</v>
      </c>
      <c r="K31" s="13" t="e">
        <f t="array" aca="1" ref="K31" ca="1">I31-J31</f>
        <v>#NAME?</v>
      </c>
      <c r="L31" s="24"/>
      <c r="M31" s="18">
        <v>2003</v>
      </c>
      <c r="N31" s="13">
        <v>34454.82</v>
      </c>
      <c r="O31" s="13" t="e">
        <f ca="1"/>
        <v>#NAME?</v>
      </c>
      <c r="P31" s="13" t="e">
        <f t="array" aca="1" ref="P31" ca="1">N31-O31</f>
        <v>#NAME?</v>
      </c>
      <c r="Q31" s="24"/>
      <c r="R31" s="13">
        <v>2.1260006070932036E-2</v>
      </c>
      <c r="S31" s="18">
        <f t="array" ref="S31">(R31/R30)-1</f>
        <v>1.0105740972689565</v>
      </c>
      <c r="T31" s="24"/>
      <c r="U31" s="13" t="s">
        <v>34</v>
      </c>
      <c r="V31" s="15">
        <v>34.119999999999997</v>
      </c>
      <c r="W31" s="13">
        <f t="array" ref="W31">LN(V32/V31)</f>
        <v>-0.16132432346078737</v>
      </c>
      <c r="X31" s="13">
        <f t="array" ref="X31">W32-W31</f>
        <v>0.20104825234973758</v>
      </c>
      <c r="Y31" s="24"/>
      <c r="Z31" s="13" t="s">
        <v>34</v>
      </c>
      <c r="AA31" s="13">
        <v>161.64333333333335</v>
      </c>
      <c r="AB31" s="13">
        <f t="array" ref="AB31">LN(AA31/AA30)</f>
        <v>2.3240365073941331E-2</v>
      </c>
      <c r="AC31" s="13">
        <f t="array" ref="AC31">AB32-AB31</f>
        <v>-4.1701018990054253E-2</v>
      </c>
      <c r="AD31" s="13">
        <f t="array" ref="AD31">AC32-AC31</f>
        <v>4.1696217826858374E-2</v>
      </c>
      <c r="AE31" s="13">
        <f t="array" ref="AE31">AD32-AD31</f>
        <v>1.9388444314760306E-3</v>
      </c>
      <c r="AF31" s="24"/>
      <c r="AG31" s="13" t="s">
        <v>34</v>
      </c>
      <c r="AH31" s="13">
        <v>94.17</v>
      </c>
      <c r="AI31" s="13">
        <f t="array" ref="AI31">LN(AH32/AH31)</f>
        <v>-2.12404418810285E-4</v>
      </c>
      <c r="AJ31" s="13">
        <f t="array" ref="AJ31">AI32-AI31</f>
        <v>-2.8665801016078393E-2</v>
      </c>
      <c r="AK31" s="13">
        <f t="array" ref="AK31">AJ32-AJ31</f>
        <v>3.7297419243854518E-2</v>
      </c>
      <c r="AL31" s="24"/>
      <c r="AM31" s="13" t="s">
        <v>34</v>
      </c>
      <c r="AN31" s="13">
        <v>66.893350333333331</v>
      </c>
      <c r="AO31" s="13">
        <f t="array" ref="AO31">LN(AN32/AN31)</f>
        <v>5.1811566256067887E-3</v>
      </c>
      <c r="AP31" s="13">
        <f t="array" ref="AP31">AO32-AO31</f>
        <v>8.2994521854113587E-3</v>
      </c>
    </row>
    <row r="32" spans="1:42" ht="15" thickBot="1" x14ac:dyDescent="0.35">
      <c r="A32" s="39" t="s">
        <v>207</v>
      </c>
      <c r="B32" s="17">
        <v>11952599099869.199</v>
      </c>
      <c r="C32" s="15" t="e">
        <f ca="1"/>
        <v>#NAME?</v>
      </c>
      <c r="D32" s="15" t="e">
        <f t="array" aca="1" ref="D32" ca="1">B32-C32</f>
        <v>#NAME?</v>
      </c>
      <c r="E32" s="15">
        <v>799391713578.47729</v>
      </c>
      <c r="F32" s="13">
        <f t="array" ref="F32">E32/$E$111</f>
        <v>5.5283137185468912E-3</v>
      </c>
      <c r="H32" s="18">
        <v>2003</v>
      </c>
      <c r="I32" s="18">
        <v>14988.781999999999</v>
      </c>
      <c r="J32" s="13" t="e">
        <f ca="1"/>
        <v>#NAME?</v>
      </c>
      <c r="K32" s="13" t="e">
        <f t="array" aca="1" ref="K32" ca="1">I32-J32</f>
        <v>#NAME?</v>
      </c>
      <c r="L32" s="24"/>
      <c r="M32" s="18">
        <v>2003</v>
      </c>
      <c r="N32" s="13">
        <v>23886.34</v>
      </c>
      <c r="O32" s="13" t="e">
        <f ca="1"/>
        <v>#NAME?</v>
      </c>
      <c r="P32" s="13" t="e">
        <f t="array" aca="1" ref="P32" ca="1">N32-O32</f>
        <v>#NAME?</v>
      </c>
      <c r="Q32" s="24"/>
      <c r="R32" s="13">
        <v>3.2058908712003786E-2</v>
      </c>
      <c r="S32" s="18">
        <f t="array" ref="S32">(R32/R31)-1</f>
        <v>0.50794447588783442</v>
      </c>
      <c r="T32" s="24"/>
      <c r="U32" s="13" t="s">
        <v>35</v>
      </c>
      <c r="V32" s="15">
        <v>29.036666666666665</v>
      </c>
      <c r="W32" s="13">
        <f t="array" ref="W32">LN(V33/V32)</f>
        <v>3.9723928888950218E-2</v>
      </c>
      <c r="X32" s="13">
        <f t="array" ref="X32">W33-W32</f>
        <v>-7.9097263208796273E-3</v>
      </c>
      <c r="Y32" s="24"/>
      <c r="Z32" s="13" t="s">
        <v>35</v>
      </c>
      <c r="AA32" s="13">
        <v>158.68666666666664</v>
      </c>
      <c r="AB32" s="13">
        <f t="array" ref="AB32">LN(AA32/AA31)</f>
        <v>-1.8460653916112919E-2</v>
      </c>
      <c r="AC32" s="13">
        <f t="array" ref="AC32">AB33-AB32</f>
        <v>-4.8011631958791434E-6</v>
      </c>
      <c r="AD32" s="13">
        <f t="array" ref="AD32">AC33-AC32</f>
        <v>4.3635062258334405E-2</v>
      </c>
      <c r="AE32" s="13">
        <f t="array" ref="AE32">AD33-AD32</f>
        <v>-0.14560812584017735</v>
      </c>
      <c r="AF32" s="24"/>
      <c r="AG32" s="13" t="s">
        <v>35</v>
      </c>
      <c r="AH32" s="13">
        <v>94.15000000000002</v>
      </c>
      <c r="AI32" s="13">
        <f t="array" ref="AI32">LN(AH33/AH32)</f>
        <v>-2.8878205434888678E-2</v>
      </c>
      <c r="AJ32" s="13">
        <f t="array" ref="AJ32">AI33-AI32</f>
        <v>8.631618227776125E-3</v>
      </c>
      <c r="AK32" s="13">
        <f t="array" ref="AK32">AJ33-AJ32</f>
        <v>3.4736323909255025E-2</v>
      </c>
      <c r="AL32" s="24"/>
      <c r="AM32" s="13" t="s">
        <v>35</v>
      </c>
      <c r="AN32" s="13">
        <v>67.240834666666657</v>
      </c>
      <c r="AO32" s="13">
        <f t="array" ref="AO32">LN(AN33/AN32)</f>
        <v>1.3480608811018147E-2</v>
      </c>
      <c r="AP32" s="13">
        <f t="array" ref="AP32">AO33-AO32</f>
        <v>2.4471834965571725E-3</v>
      </c>
    </row>
    <row r="33" spans="1:42" ht="15" thickBot="1" x14ac:dyDescent="0.35">
      <c r="A33" s="40" t="s">
        <v>206</v>
      </c>
      <c r="B33" s="17">
        <v>11996165203444.5</v>
      </c>
      <c r="C33" s="15" t="e">
        <f ca="1"/>
        <v>#NAME?</v>
      </c>
      <c r="D33" s="15" t="e">
        <f t="array" aca="1" ref="D33" ca="1">B33-C33</f>
        <v>#NAME?</v>
      </c>
      <c r="E33" s="15">
        <v>799391713578.47729</v>
      </c>
      <c r="F33" s="13">
        <f t="array" ref="F33">E33/$E$111</f>
        <v>5.5283137185468912E-3</v>
      </c>
      <c r="H33" s="18">
        <v>2003</v>
      </c>
      <c r="I33" s="18">
        <v>15162.76</v>
      </c>
      <c r="J33" s="13" t="e">
        <f ca="1"/>
        <v>#NAME?</v>
      </c>
      <c r="K33" s="13" t="e">
        <f t="array" aca="1" ref="K33" ca="1">I33-J33</f>
        <v>#NAME?</v>
      </c>
      <c r="L33" s="24"/>
      <c r="M33" s="18">
        <v>2003</v>
      </c>
      <c r="N33" s="13">
        <v>12058.21</v>
      </c>
      <c r="O33" s="13" t="e">
        <f ca="1"/>
        <v>#NAME?</v>
      </c>
      <c r="P33" s="13" t="e">
        <f t="array" aca="1" ref="P33" ca="1">N33-O33</f>
        <v>#NAME?</v>
      </c>
      <c r="Q33" s="24"/>
      <c r="R33" s="13">
        <v>4.297200000000001E-2</v>
      </c>
      <c r="S33" s="18">
        <f t="array" ref="S33">(R33/R32)-1</f>
        <v>0.34040744761564645</v>
      </c>
      <c r="T33" s="24"/>
      <c r="U33" s="13" t="s">
        <v>36</v>
      </c>
      <c r="V33" s="15">
        <v>30.213333333333335</v>
      </c>
      <c r="W33" s="13">
        <f t="array" ref="W33">LN(V34/V33)</f>
        <v>3.181420256807059E-2</v>
      </c>
      <c r="X33" s="13">
        <f t="array" ref="X33">W34-W33</f>
        <v>9.0742903484069493E-2</v>
      </c>
      <c r="Y33" s="24"/>
      <c r="Z33" s="13" t="s">
        <v>36</v>
      </c>
      <c r="AA33" s="13">
        <v>155.78333333333333</v>
      </c>
      <c r="AB33" s="13">
        <f t="array" ref="AB33">LN(AA33/AA32)</f>
        <v>-1.8465455079308798E-2</v>
      </c>
      <c r="AC33" s="13">
        <f t="array" ref="AC33">AB34-AB33</f>
        <v>4.3630261095138526E-2</v>
      </c>
      <c r="AD33" s="13">
        <f t="array" ref="AD33">AC34-AC33</f>
        <v>-0.10197306358184294</v>
      </c>
      <c r="AE33" s="13">
        <f t="array" ref="AE33">AD34-AD33</f>
        <v>0.18860726067303174</v>
      </c>
      <c r="AF33" s="24"/>
      <c r="AG33" s="13" t="s">
        <v>36</v>
      </c>
      <c r="AH33" s="13">
        <v>91.469999999999985</v>
      </c>
      <c r="AI33" s="13">
        <f t="array" ref="AI33">LN(AH34/AH33)</f>
        <v>-2.0246587207112553E-2</v>
      </c>
      <c r="AJ33" s="13">
        <f t="array" ref="AJ33">AI34-AI33</f>
        <v>4.336794213703115E-2</v>
      </c>
      <c r="AK33" s="13">
        <f t="array" ref="AK33">AJ34-AJ33</f>
        <v>-7.4881975411845658E-2</v>
      </c>
      <c r="AL33" s="24"/>
      <c r="AM33" s="13" t="s">
        <v>36</v>
      </c>
      <c r="AN33" s="13">
        <v>68.153419333333332</v>
      </c>
      <c r="AO33" s="13">
        <f t="array" ref="AO33">LN(AN34/AN33)</f>
        <v>1.5927792307575319E-2</v>
      </c>
      <c r="AP33" s="13">
        <f t="array" ref="AP33">AO34-AO33</f>
        <v>-3.698647971706423E-3</v>
      </c>
    </row>
    <row r="34" spans="1:42" ht="15" thickBot="1" x14ac:dyDescent="0.35">
      <c r="A34" s="39" t="s">
        <v>205</v>
      </c>
      <c r="B34" s="17">
        <v>12281454837703.602</v>
      </c>
      <c r="C34" s="15" t="e">
        <f ca="1"/>
        <v>#NAME?</v>
      </c>
      <c r="D34" s="15" t="e">
        <f t="array" aca="1" ref="D34" ca="1">B34-C34</f>
        <v>#NAME?</v>
      </c>
      <c r="E34" s="15">
        <v>862727012333.79565</v>
      </c>
      <c r="F34" s="13">
        <f t="array" ref="F34">E34/$E$111</f>
        <v>5.966318510227683E-3</v>
      </c>
      <c r="H34" s="18">
        <v>2004</v>
      </c>
      <c r="I34" s="18">
        <v>15248.68</v>
      </c>
      <c r="J34" s="13" t="e">
        <f ca="1"/>
        <v>#NAME?</v>
      </c>
      <c r="K34" s="13" t="e">
        <f t="array" aca="1" ref="K34" ca="1">I34-J34</f>
        <v>#NAME?</v>
      </c>
      <c r="L34" s="24"/>
      <c r="M34" s="18">
        <v>2004</v>
      </c>
      <c r="N34" s="13">
        <v>16122.31</v>
      </c>
      <c r="O34" s="13" t="e">
        <f ca="1"/>
        <v>#NAME?</v>
      </c>
      <c r="P34" s="13" t="e">
        <f t="array" aca="1" ref="P34" ca="1">N34-O34</f>
        <v>#NAME?</v>
      </c>
      <c r="Q34" s="24"/>
      <c r="R34" s="13">
        <v>9.3818924119977165E-3</v>
      </c>
      <c r="S34" s="18">
        <f t="array" ref="S34">(R34/R33)-1</f>
        <v>-0.78167428995630384</v>
      </c>
      <c r="T34" s="24"/>
      <c r="U34" s="13" t="s">
        <v>37</v>
      </c>
      <c r="V34" s="15">
        <v>31.189999999999998</v>
      </c>
      <c r="W34" s="13">
        <f t="array" ref="W34">LN(V35/V34)</f>
        <v>0.12255710605214008</v>
      </c>
      <c r="X34" s="13">
        <f t="array" ref="X34">W35-W34</f>
        <v>-3.8978863331528127E-2</v>
      </c>
      <c r="Y34" s="24"/>
      <c r="Z34" s="13" t="s">
        <v>37</v>
      </c>
      <c r="AA34" s="13">
        <v>159.75333333333333</v>
      </c>
      <c r="AB34" s="13">
        <f t="array" ref="AB34">LN(AA34/AA33)</f>
        <v>2.5164806015829731E-2</v>
      </c>
      <c r="AC34" s="13">
        <f t="array" ref="AC34">AB35-AB34</f>
        <v>-5.8342802486704412E-2</v>
      </c>
      <c r="AD34" s="13">
        <f t="array" ref="AD34">AC35-AC34</f>
        <v>8.6634197091188803E-2</v>
      </c>
      <c r="AE34" s="13">
        <f t="array" ref="AE34">AD35-AD34</f>
        <v>-9.5258010950809865E-2</v>
      </c>
      <c r="AF34" s="24"/>
      <c r="AG34" s="13" t="s">
        <v>37</v>
      </c>
      <c r="AH34" s="13">
        <v>89.63666666666667</v>
      </c>
      <c r="AI34" s="13">
        <f t="array" ref="AI34">LN(AH35/AH34)</f>
        <v>2.3121354929918597E-2</v>
      </c>
      <c r="AJ34" s="13">
        <f t="array" ref="AJ34">AI35-AI34</f>
        <v>-3.1514033274814501E-2</v>
      </c>
      <c r="AK34" s="13">
        <f t="array" ref="AK34">AJ35-AJ34</f>
        <v>1.4332457741133391E-3</v>
      </c>
      <c r="AL34" s="24"/>
      <c r="AM34" s="13" t="s">
        <v>37</v>
      </c>
      <c r="AN34" s="13">
        <v>69.247643999999994</v>
      </c>
      <c r="AO34" s="13">
        <f t="array" ref="AO34">LN(AN35/AN34)</f>
        <v>1.2229144335868896E-2</v>
      </c>
      <c r="AP34" s="13">
        <f t="array" ref="AP34">AO35-AO34</f>
        <v>9.9913727327565621E-3</v>
      </c>
    </row>
    <row r="35" spans="1:42" ht="15" thickBot="1" x14ac:dyDescent="0.35">
      <c r="A35" s="40" t="s">
        <v>204</v>
      </c>
      <c r="B35" s="17">
        <v>12575919608785.1</v>
      </c>
      <c r="C35" s="15" t="e">
        <f ca="1"/>
        <v>#NAME?</v>
      </c>
      <c r="D35" s="15" t="e">
        <f t="array" aca="1" ref="D35" ca="1">B35-C35</f>
        <v>#NAME?</v>
      </c>
      <c r="E35" s="15">
        <v>862727012333.79565</v>
      </c>
      <c r="F35" s="13">
        <f t="array" ref="F35">E35/$E$111</f>
        <v>5.966318510227683E-3</v>
      </c>
      <c r="H35" s="18">
        <v>2004</v>
      </c>
      <c r="I35" s="18">
        <v>15366.85</v>
      </c>
      <c r="J35" s="13" t="e">
        <f ca="1"/>
        <v>#NAME?</v>
      </c>
      <c r="K35" s="13" t="e">
        <f t="array" aca="1" ref="K35" ca="1">I35-J35</f>
        <v>#NAME?</v>
      </c>
      <c r="L35" s="24"/>
      <c r="M35" s="18">
        <v>2004</v>
      </c>
      <c r="N35" s="13">
        <v>9975.3389999999999</v>
      </c>
      <c r="O35" s="13" t="e">
        <f ca="1"/>
        <v>#NAME?</v>
      </c>
      <c r="P35" s="13" t="e">
        <f t="array" aca="1" ref="P35" ca="1">N35-O35</f>
        <v>#NAME?</v>
      </c>
      <c r="Q35" s="24"/>
      <c r="R35" s="13">
        <v>1.8851804729225652E-2</v>
      </c>
      <c r="S35" s="18">
        <f t="array" ref="S35">(R35/R34)-1</f>
        <v>1.0093818924119891</v>
      </c>
      <c r="T35" s="24"/>
      <c r="U35" s="13" t="s">
        <v>38</v>
      </c>
      <c r="V35" s="15">
        <v>35.256666666666668</v>
      </c>
      <c r="W35" s="13">
        <f t="array" ref="W35">LN(V36/V35)</f>
        <v>8.3578242720611956E-2</v>
      </c>
      <c r="X35" s="13">
        <f t="array" ref="X35">W36-W35</f>
        <v>5.1191620876666066E-2</v>
      </c>
      <c r="Y35" s="24"/>
      <c r="Z35" s="13" t="s">
        <v>38</v>
      </c>
      <c r="AA35" s="13">
        <v>154.54</v>
      </c>
      <c r="AB35" s="13">
        <f t="array" ref="AB35">LN(AA35/AA34)</f>
        <v>-3.3177996470874681E-2</v>
      </c>
      <c r="AC35" s="13">
        <f t="array" ref="AC35">AB36-AB35</f>
        <v>2.8291394604484387E-2</v>
      </c>
      <c r="AD35" s="13">
        <f t="array" ref="AD35">AC36-AC35</f>
        <v>-8.6238138596210663E-3</v>
      </c>
      <c r="AE35" s="13">
        <f t="array" ref="AE35">AD36-AD35</f>
        <v>-7.3727103581284065E-3</v>
      </c>
      <c r="AF35" s="24"/>
      <c r="AG35" s="13" t="s">
        <v>38</v>
      </c>
      <c r="AH35" s="13">
        <v>91.733333333333334</v>
      </c>
      <c r="AI35" s="13">
        <f t="array" ref="AI35">LN(AH36/AH35)</f>
        <v>-8.3926783448959076E-3</v>
      </c>
      <c r="AJ35" s="13">
        <f t="array" ref="AJ35">AI36-AI35</f>
        <v>-3.0080787500701162E-2</v>
      </c>
      <c r="AK35" s="13">
        <f t="array" ref="AK35">AJ36-AJ35</f>
        <v>5.6023673434840882E-2</v>
      </c>
      <c r="AL35" s="24"/>
      <c r="AM35" s="13" t="s">
        <v>38</v>
      </c>
      <c r="AN35" s="13">
        <v>70.099682666666681</v>
      </c>
      <c r="AO35" s="13">
        <f t="array" ref="AO35">LN(AN36/AN35)</f>
        <v>2.2220517068625458E-2</v>
      </c>
      <c r="AP35" s="13">
        <f t="array" ref="AP35">AO36-AO35</f>
        <v>-1.4257885974391683E-2</v>
      </c>
    </row>
    <row r="36" spans="1:42" ht="15" thickBot="1" x14ac:dyDescent="0.35">
      <c r="A36" s="39" t="s">
        <v>203</v>
      </c>
      <c r="B36" s="17">
        <v>12819466473841.1</v>
      </c>
      <c r="C36" s="15" t="e">
        <f ca="1"/>
        <v>#NAME?</v>
      </c>
      <c r="D36" s="15" t="e">
        <f t="array" aca="1" ref="D36" ca="1">B36-C36</f>
        <v>#NAME?</v>
      </c>
      <c r="E36" s="15">
        <v>862727012333.79565</v>
      </c>
      <c r="F36" s="13">
        <f t="array" ref="F36">E36/$E$111</f>
        <v>5.966318510227683E-3</v>
      </c>
      <c r="H36" s="18">
        <v>2004</v>
      </c>
      <c r="I36" s="18">
        <v>15512.619000000001</v>
      </c>
      <c r="J36" s="13" t="e">
        <f ca="1"/>
        <v>#NAME?</v>
      </c>
      <c r="K36" s="13" t="e">
        <f t="array" aca="1" ref="K36" ca="1">I36-J36</f>
        <v>#NAME?</v>
      </c>
      <c r="L36" s="24"/>
      <c r="M36" s="18">
        <v>2004</v>
      </c>
      <c r="N36" s="13">
        <v>14397.81</v>
      </c>
      <c r="O36" s="13" t="e">
        <f ca="1"/>
        <v>#NAME?</v>
      </c>
      <c r="P36" s="13" t="e">
        <f t="array" aca="1" ref="P36" ca="1">N36-O36</f>
        <v>#NAME?</v>
      </c>
      <c r="Q36" s="24"/>
      <c r="R36" s="13">
        <v>2.8410562744964896E-2</v>
      </c>
      <c r="S36" s="18">
        <f t="array" ref="S36">(R36/R35)-1</f>
        <v>0.50704737042605008</v>
      </c>
      <c r="T36" s="24"/>
      <c r="U36" s="13" t="s">
        <v>39</v>
      </c>
      <c r="V36" s="15">
        <v>38.330000000000005</v>
      </c>
      <c r="W36" s="13">
        <f t="array" ref="W36">LN(V37/V36)</f>
        <v>0.13476986359727802</v>
      </c>
      <c r="X36" s="13">
        <f t="array" ref="X36">W37-W36</f>
        <v>-3.8203029228252985E-2</v>
      </c>
      <c r="Y36" s="24"/>
      <c r="Z36" s="13" t="s">
        <v>39</v>
      </c>
      <c r="AA36" s="13">
        <v>153.78666666666666</v>
      </c>
      <c r="AB36" s="13">
        <f t="array" ref="AB36">LN(AA36/AA35)</f>
        <v>-4.8866018663902928E-3</v>
      </c>
      <c r="AC36" s="13">
        <f t="array" ref="AC36">AB37-AB36</f>
        <v>1.9667580744863321E-2</v>
      </c>
      <c r="AD36" s="13">
        <f t="array" ref="AD36">AC37-AC36</f>
        <v>-1.5996524217749473E-2</v>
      </c>
      <c r="AE36" s="13">
        <f t="array" ref="AE36">AD37-AD36</f>
        <v>5.131760310394376E-3</v>
      </c>
      <c r="AF36" s="24"/>
      <c r="AG36" s="13" t="s">
        <v>39</v>
      </c>
      <c r="AH36" s="13">
        <v>90.966666666666654</v>
      </c>
      <c r="AI36" s="13">
        <f t="array" ref="AI36">LN(AH37/AH36)</f>
        <v>-3.847346584559707E-2</v>
      </c>
      <c r="AJ36" s="13">
        <f t="array" ref="AJ36">AI37-AI36</f>
        <v>2.5942885934139719E-2</v>
      </c>
      <c r="AK36" s="13">
        <f t="array" ref="AK36">AJ37-AJ36</f>
        <v>-9.9597483081155166E-4</v>
      </c>
      <c r="AL36" s="24"/>
      <c r="AM36" s="13" t="s">
        <v>39</v>
      </c>
      <c r="AN36" s="13">
        <v>71.674768666666651</v>
      </c>
      <c r="AO36" s="13">
        <f t="array" ref="AO36">LN(AN37/AN36)</f>
        <v>7.9626310942337748E-3</v>
      </c>
      <c r="AP36" s="13">
        <f t="array" ref="AP36">AO37-AO36</f>
        <v>-5.0035125440169581E-3</v>
      </c>
    </row>
    <row r="37" spans="1:42" ht="15" thickBot="1" x14ac:dyDescent="0.35">
      <c r="A37" s="40" t="s">
        <v>202</v>
      </c>
      <c r="B37" s="17">
        <v>13043931623154</v>
      </c>
      <c r="C37" s="15" t="e">
        <f ca="1"/>
        <v>#NAME?</v>
      </c>
      <c r="D37" s="15" t="e">
        <f t="array" aca="1" ref="D37" ca="1">B37-C37</f>
        <v>#NAME?</v>
      </c>
      <c r="E37" s="15">
        <v>862727012333.79565</v>
      </c>
      <c r="F37" s="13">
        <f t="array" ref="F37">E37/$E$111</f>
        <v>5.966318510227683E-3</v>
      </c>
      <c r="H37" s="18">
        <v>2004</v>
      </c>
      <c r="I37" s="18">
        <v>15670.88</v>
      </c>
      <c r="J37" s="13" t="e">
        <f ca="1"/>
        <v>#NAME?</v>
      </c>
      <c r="K37" s="13" t="e">
        <f t="array" aca="1" ref="K37" ca="1">I37-J37</f>
        <v>#NAME?</v>
      </c>
      <c r="L37" s="24"/>
      <c r="M37" s="18">
        <v>2004</v>
      </c>
      <c r="N37" s="13">
        <v>13202.73</v>
      </c>
      <c r="O37" s="13" t="e">
        <f ca="1"/>
        <v>#NAME?</v>
      </c>
      <c r="P37" s="13" t="e">
        <f t="array" aca="1" ref="P37" ca="1">N37-O37</f>
        <v>#NAME?</v>
      </c>
      <c r="Q37" s="24"/>
      <c r="R37" s="13">
        <v>3.8059000000000065E-2</v>
      </c>
      <c r="S37" s="18">
        <f t="array" ref="S37">(R37/R36)-1</f>
        <v>0.33960739678572982</v>
      </c>
      <c r="T37" s="24"/>
      <c r="U37" s="13" t="s">
        <v>40</v>
      </c>
      <c r="V37" s="15">
        <v>43.859999999999992</v>
      </c>
      <c r="W37" s="13">
        <f t="array" ref="W37">LN(V38/V37)</f>
        <v>9.6566834369025037E-2</v>
      </c>
      <c r="X37" s="13">
        <f t="array" ref="X37">W38-W37</f>
        <v>-6.7997349458620571E-2</v>
      </c>
      <c r="Y37" s="24"/>
      <c r="Z37" s="13" t="s">
        <v>40</v>
      </c>
      <c r="AA37" s="13">
        <v>156.07666666666668</v>
      </c>
      <c r="AB37" s="13">
        <f t="array" ref="AB37">LN(AA37/AA36)</f>
        <v>1.4780978878473027E-2</v>
      </c>
      <c r="AC37" s="13">
        <f t="array" ref="AC37">AB38-AB37</f>
        <v>3.671056527113848E-3</v>
      </c>
      <c r="AD37" s="13">
        <f t="array" ref="AD37">AC38-AC37</f>
        <v>-1.0864763907355097E-2</v>
      </c>
      <c r="AE37" s="13">
        <f t="array" ref="AE37">AD38-AD37</f>
        <v>-1.9647922368215772E-2</v>
      </c>
      <c r="AF37" s="24"/>
      <c r="AG37" s="13" t="s">
        <v>40</v>
      </c>
      <c r="AH37" s="13">
        <v>87.533333333333317</v>
      </c>
      <c r="AI37" s="13">
        <f t="array" ref="AI37">LN(AH38/AH37)</f>
        <v>-1.2530579911457351E-2</v>
      </c>
      <c r="AJ37" s="13">
        <f t="array" ref="AJ37">AI38-AI37</f>
        <v>2.4946911103328168E-2</v>
      </c>
      <c r="AK37" s="13">
        <f t="array" ref="AK37">AJ38-AJ37</f>
        <v>-3.4397009514909677E-2</v>
      </c>
      <c r="AL37" s="24"/>
      <c r="AM37" s="13" t="s">
        <v>40</v>
      </c>
      <c r="AN37" s="13">
        <v>72.247766666666664</v>
      </c>
      <c r="AO37" s="13">
        <f t="array" ref="AO37">LN(AN38/AN37)</f>
        <v>2.9591185502168172E-3</v>
      </c>
      <c r="AP37" s="13">
        <f t="array" ref="AP37">AO38-AO37</f>
        <v>1.2088340544380164E-2</v>
      </c>
    </row>
    <row r="38" spans="1:42" ht="15" thickBot="1" x14ac:dyDescent="0.35">
      <c r="A38" s="39" t="s">
        <v>201</v>
      </c>
      <c r="B38" s="17">
        <v>13457019763906</v>
      </c>
      <c r="C38" s="15" t="e">
        <f ca="1"/>
        <v>#NAME?</v>
      </c>
      <c r="D38" s="15" t="e">
        <f t="array" aca="1" ref="D38" ca="1">B38-C38</f>
        <v>#NAME?</v>
      </c>
      <c r="E38" s="15">
        <v>931084588608.98328</v>
      </c>
      <c r="F38" s="13">
        <f t="array" ref="F38">E38/$E$111</f>
        <v>6.4390556180431444E-3</v>
      </c>
      <c r="H38" s="18">
        <v>2005</v>
      </c>
      <c r="I38" s="18">
        <v>15844.727000000001</v>
      </c>
      <c r="J38" s="13" t="e">
        <f ca="1"/>
        <v>#NAME?</v>
      </c>
      <c r="K38" s="13" t="e">
        <f t="array" aca="1" ref="K38" ca="1">I38-J38</f>
        <v>#NAME?</v>
      </c>
      <c r="L38" s="24"/>
      <c r="M38" s="18">
        <v>2005</v>
      </c>
      <c r="N38" s="13">
        <v>11537.9</v>
      </c>
      <c r="O38" s="13" t="e">
        <f ca="1"/>
        <v>#NAME?</v>
      </c>
      <c r="P38" s="13" t="e">
        <f t="array" aca="1" ref="P38" ca="1">N38-O38</f>
        <v>#NAME?</v>
      </c>
      <c r="Q38" s="24"/>
      <c r="R38" s="13">
        <v>9.2880452048027529E-3</v>
      </c>
      <c r="S38" s="18">
        <f t="array" ref="S38">(R38/R37)-1</f>
        <v>-0.75595666715355803</v>
      </c>
      <c r="T38" s="24"/>
      <c r="U38" s="13" t="s">
        <v>41</v>
      </c>
      <c r="V38" s="15">
        <v>48.306666666666672</v>
      </c>
      <c r="W38" s="13">
        <f t="array" ref="W38">LN(V39/V38)</f>
        <v>2.8569484910404463E-2</v>
      </c>
      <c r="X38" s="13">
        <f t="array" ref="X38">W39-W38</f>
        <v>3.6400642374406919E-2</v>
      </c>
      <c r="Y38" s="24"/>
      <c r="Z38" s="13" t="s">
        <v>41</v>
      </c>
      <c r="AA38" s="13">
        <v>158.98333333333332</v>
      </c>
      <c r="AB38" s="13">
        <f t="array" ref="AB38">LN(AA38/AA37)</f>
        <v>1.8452035405586875E-2</v>
      </c>
      <c r="AC38" s="13">
        <f t="array" ref="AC38">AB39-AB38</f>
        <v>-7.1937073802412488E-3</v>
      </c>
      <c r="AD38" s="13">
        <f t="array" ref="AD38">AC39-AC38</f>
        <v>-3.0512686275570869E-2</v>
      </c>
      <c r="AE38" s="13">
        <f t="array" ref="AE38">AD39-AD38</f>
        <v>0.1054863019415101</v>
      </c>
      <c r="AF38" s="24"/>
      <c r="AG38" s="13" t="s">
        <v>41</v>
      </c>
      <c r="AH38" s="13">
        <v>86.443333333333328</v>
      </c>
      <c r="AI38" s="13">
        <f t="array" ref="AI38">LN(AH39/AH38)</f>
        <v>1.2416331191870817E-2</v>
      </c>
      <c r="AJ38" s="13">
        <f t="array" ref="AJ38">AI39-AI38</f>
        <v>-9.4500984115815055E-3</v>
      </c>
      <c r="AK38" s="13">
        <f t="array" ref="AK38">AJ39-AJ38</f>
        <v>1.4840723552852281E-2</v>
      </c>
      <c r="AL38" s="24"/>
      <c r="AM38" s="13" t="s">
        <v>41</v>
      </c>
      <c r="AN38" s="13">
        <v>72.461873000000011</v>
      </c>
      <c r="AO38" s="13">
        <f t="array" ref="AO38">LN(AN39/AN38)</f>
        <v>1.504745909459698E-2</v>
      </c>
      <c r="AP38" s="13">
        <f t="array" ref="AP38">AO39-AO38</f>
        <v>8.2464387189885163E-5</v>
      </c>
    </row>
    <row r="39" spans="1:42" ht="15" thickBot="1" x14ac:dyDescent="0.35">
      <c r="A39" s="40" t="s">
        <v>200</v>
      </c>
      <c r="B39" s="17">
        <v>13644262823431.801</v>
      </c>
      <c r="C39" s="15" t="e">
        <f ca="1"/>
        <v>#NAME?</v>
      </c>
      <c r="D39" s="15" t="e">
        <f t="array" aca="1" ref="D39" ca="1">B39-C39</f>
        <v>#NAME?</v>
      </c>
      <c r="E39" s="15">
        <v>931084588608.98328</v>
      </c>
      <c r="F39" s="13">
        <f t="array" ref="F39">E39/$E$111</f>
        <v>6.4390556180431444E-3</v>
      </c>
      <c r="H39" s="18">
        <v>2005</v>
      </c>
      <c r="I39" s="18">
        <v>15922.781999999999</v>
      </c>
      <c r="J39" s="13" t="e">
        <f ca="1"/>
        <v>#NAME?</v>
      </c>
      <c r="K39" s="13" t="e">
        <f t="array" aca="1" ref="K39" ca="1">I39-J39</f>
        <v>#NAME?</v>
      </c>
      <c r="L39" s="24"/>
      <c r="M39" s="18">
        <v>2005</v>
      </c>
      <c r="N39" s="13">
        <v>11866.98</v>
      </c>
      <c r="O39" s="13" t="e">
        <f ca="1"/>
        <v>#NAME?</v>
      </c>
      <c r="P39" s="13" t="e">
        <f t="array" aca="1" ref="P39" ca="1">N39-O39</f>
        <v>#NAME?</v>
      </c>
      <c r="Q39" s="24"/>
      <c r="R39" s="13">
        <v>1.8662358193331841E-2</v>
      </c>
      <c r="S39" s="18">
        <f t="array" ref="S39">(R39/R38)-1</f>
        <v>1.0092880452047894</v>
      </c>
      <c r="T39" s="24"/>
      <c r="U39" s="13" t="s">
        <v>42</v>
      </c>
      <c r="V39" s="15">
        <v>49.706666666666671</v>
      </c>
      <c r="W39" s="13">
        <f t="array" ref="W39">LN(V40/V39)</f>
        <v>6.4970127284811385E-2</v>
      </c>
      <c r="X39" s="13">
        <f t="array" ref="X39">W40-W39</f>
        <v>0.10832444525604351</v>
      </c>
      <c r="Y39" s="24"/>
      <c r="Z39" s="13" t="s">
        <v>42</v>
      </c>
      <c r="AA39" s="13">
        <v>160.78333333333333</v>
      </c>
      <c r="AB39" s="13">
        <f t="array" ref="AB39">LN(AA39/AA38)</f>
        <v>1.1258328025345626E-2</v>
      </c>
      <c r="AC39" s="13">
        <f t="array" ref="AC39">AB40-AB39</f>
        <v>-3.7706393655812118E-2</v>
      </c>
      <c r="AD39" s="13">
        <f t="array" ref="AD39">AC40-AC39</f>
        <v>7.4973615665939228E-2</v>
      </c>
      <c r="AE39" s="13">
        <f t="array" ref="AE39">AD40-AD39</f>
        <v>-0.16699117547783204</v>
      </c>
      <c r="AF39" s="24"/>
      <c r="AG39" s="13" t="s">
        <v>42</v>
      </c>
      <c r="AH39" s="13">
        <v>87.523333333333326</v>
      </c>
      <c r="AI39" s="13">
        <f t="array" ref="AI39">LN(AH40/AH39)</f>
        <v>2.9662327802893107E-3</v>
      </c>
      <c r="AJ39" s="13">
        <f t="array" ref="AJ39">AI40-AI39</f>
        <v>5.390625141270775E-3</v>
      </c>
      <c r="AK39" s="13">
        <f t="array" ref="AK39">AJ40-AJ39</f>
        <v>-2.7320121944286534E-2</v>
      </c>
      <c r="AL39" s="24"/>
      <c r="AM39" s="13" t="s">
        <v>42</v>
      </c>
      <c r="AN39" s="13">
        <v>73.560485</v>
      </c>
      <c r="AO39" s="13">
        <f t="array" ref="AO39">LN(AN40/AN39)</f>
        <v>1.5129923481786866E-2</v>
      </c>
      <c r="AP39" s="13">
        <f t="array" ref="AP39">AO40-AO39</f>
        <v>-7.4750356086275855E-3</v>
      </c>
    </row>
    <row r="40" spans="1:42" ht="15" thickBot="1" x14ac:dyDescent="0.35">
      <c r="A40" s="39" t="s">
        <v>199</v>
      </c>
      <c r="B40" s="17">
        <v>13989177109682.699</v>
      </c>
      <c r="C40" s="15" t="e">
        <f ca="1"/>
        <v>#NAME?</v>
      </c>
      <c r="D40" s="15" t="e">
        <f t="array" aca="1" ref="D40" ca="1">B40-C40</f>
        <v>#NAME?</v>
      </c>
      <c r="E40" s="15">
        <v>931084588608.98328</v>
      </c>
      <c r="F40" s="13">
        <f t="array" ref="F40">E40/$E$111</f>
        <v>6.4390556180431444E-3</v>
      </c>
      <c r="H40" s="18">
        <v>2005</v>
      </c>
      <c r="I40" s="18">
        <v>16047.587</v>
      </c>
      <c r="J40" s="13" t="e">
        <f ca="1"/>
        <v>#NAME?</v>
      </c>
      <c r="K40" s="13" t="e">
        <f t="array" aca="1" ref="K40" ca="1">I40-J40</f>
        <v>#NAME?</v>
      </c>
      <c r="L40" s="24"/>
      <c r="M40" s="18">
        <v>2005</v>
      </c>
      <c r="N40" s="13">
        <v>20193.73</v>
      </c>
      <c r="O40" s="13" t="e">
        <f ca="1"/>
        <v>#NAME?</v>
      </c>
      <c r="P40" s="13" t="e">
        <f t="array" aca="1" ref="P40" ca="1">N40-O40</f>
        <v>#NAME?</v>
      </c>
      <c r="Q40" s="24"/>
      <c r="R40" s="13">
        <v>2.8123740224662575E-2</v>
      </c>
      <c r="S40" s="18">
        <f t="array" ref="S40">(R40/R39)-1</f>
        <v>0.50697676752937548</v>
      </c>
      <c r="T40" s="24"/>
      <c r="U40" s="13" t="s">
        <v>43</v>
      </c>
      <c r="V40" s="15">
        <v>53.043333333333329</v>
      </c>
      <c r="W40" s="13">
        <f t="array" ref="W40">LN(V41/V40)</f>
        <v>0.1732945725408549</v>
      </c>
      <c r="X40" s="13">
        <f t="array" ref="X40">W41-W40</f>
        <v>-0.22279837112189199</v>
      </c>
      <c r="Y40" s="24"/>
      <c r="Z40" s="13" t="s">
        <v>43</v>
      </c>
      <c r="AA40" s="13">
        <v>156.58666666666667</v>
      </c>
      <c r="AB40" s="13">
        <f t="array" ref="AB40">LN(AA40/AA39)</f>
        <v>-2.6448065630466495E-2</v>
      </c>
      <c r="AC40" s="13">
        <f t="array" ref="AC40">AB41-AB40</f>
        <v>3.726722201012711E-2</v>
      </c>
      <c r="AD40" s="13">
        <f t="array" ref="AD40">AC41-AC40</f>
        <v>-9.2017559811892802E-2</v>
      </c>
      <c r="AE40" s="13">
        <f t="array" ref="AE40">AD41-AD40</f>
        <v>0.16547492529924196</v>
      </c>
      <c r="AF40" s="24"/>
      <c r="AG40" s="13" t="s">
        <v>43</v>
      </c>
      <c r="AH40" s="13">
        <v>87.783333333333346</v>
      </c>
      <c r="AI40" s="13">
        <f t="array" ref="AI40">LN(AH41/AH40)</f>
        <v>8.3568579215600857E-3</v>
      </c>
      <c r="AJ40" s="13">
        <f t="array" ref="AJ40">AI41-AI40</f>
        <v>-2.1929496803015758E-2</v>
      </c>
      <c r="AK40" s="13">
        <f t="array" ref="AK40">AJ41-AJ40</f>
        <v>2.1007178044461453E-2</v>
      </c>
      <c r="AL40" s="24"/>
      <c r="AM40" s="13" t="s">
        <v>43</v>
      </c>
      <c r="AN40" s="13">
        <v>74.681911666666664</v>
      </c>
      <c r="AO40" s="13">
        <f t="array" ref="AO40">LN(AN41/AN40)</f>
        <v>7.6548878731592801E-3</v>
      </c>
      <c r="AP40" s="13">
        <f t="array" ref="AP40">AO41-AO40</f>
        <v>-5.1278550613207711E-3</v>
      </c>
    </row>
    <row r="41" spans="1:42" ht="15" thickBot="1" x14ac:dyDescent="0.35">
      <c r="A41" s="40" t="s">
        <v>198</v>
      </c>
      <c r="B41" s="17">
        <v>14339686142104.9</v>
      </c>
      <c r="C41" s="15" t="e">
        <f ca="1"/>
        <v>#NAME?</v>
      </c>
      <c r="D41" s="15" t="e">
        <f t="array" aca="1" ref="D41" ca="1">B41-C41</f>
        <v>#NAME?</v>
      </c>
      <c r="E41" s="15">
        <v>931084588608.98328</v>
      </c>
      <c r="F41" s="13">
        <f t="array" ref="F41">E41/$E$111</f>
        <v>6.4390556180431444E-3</v>
      </c>
      <c r="H41" s="18">
        <v>2005</v>
      </c>
      <c r="I41" s="18">
        <v>16136.734</v>
      </c>
      <c r="J41" s="13" t="e">
        <f ca="1"/>
        <v>#NAME?</v>
      </c>
      <c r="K41" s="13" t="e">
        <f t="array" aca="1" ref="K41" ca="1">I41-J41</f>
        <v>#NAME?</v>
      </c>
      <c r="L41" s="24"/>
      <c r="M41" s="18">
        <v>2005</v>
      </c>
      <c r="N41" s="13">
        <v>12165.63</v>
      </c>
      <c r="O41" s="13" t="e">
        <f ca="1"/>
        <v>#NAME?</v>
      </c>
      <c r="P41" s="13" t="e">
        <f t="array" aca="1" ref="P41" ca="1">N41-O41</f>
        <v>#NAME?</v>
      </c>
      <c r="Q41" s="24"/>
      <c r="R41" s="13">
        <v>3.7673000000000068E-2</v>
      </c>
      <c r="S41" s="18">
        <f t="array" ref="S41">(R41/R40)-1</f>
        <v>0.33954444533531336</v>
      </c>
      <c r="T41" s="24"/>
      <c r="U41" s="13" t="s">
        <v>44</v>
      </c>
      <c r="V41" s="15">
        <v>63.080000000000005</v>
      </c>
      <c r="W41" s="13">
        <f t="array" ref="W41">LN(V42/V41)</f>
        <v>-4.9503798581037081E-2</v>
      </c>
      <c r="X41" s="13">
        <f t="array" ref="X41">W42-W41</f>
        <v>0.10322612271784747</v>
      </c>
      <c r="Y41" s="24"/>
      <c r="Z41" s="13" t="s">
        <v>44</v>
      </c>
      <c r="AA41" s="13">
        <v>158.29</v>
      </c>
      <c r="AB41" s="13">
        <f t="array" ref="AB41">LN(AA41/AA40)</f>
        <v>1.0819156379660619E-2</v>
      </c>
      <c r="AC41" s="13">
        <f t="array" ref="AC41">AB42-AB41</f>
        <v>-5.4750337801765685E-2</v>
      </c>
      <c r="AD41" s="13">
        <f t="array" ref="AD41">AC42-AC41</f>
        <v>7.3457365487349158E-2</v>
      </c>
      <c r="AE41" s="13">
        <f t="array" ref="AE41">AD42-AD41</f>
        <v>-4.4911786348969737E-2</v>
      </c>
      <c r="AF41" s="24"/>
      <c r="AG41" s="13" t="s">
        <v>44</v>
      </c>
      <c r="AH41" s="13">
        <v>88.52</v>
      </c>
      <c r="AI41" s="13">
        <f t="array" ref="AI41">LN(AH42/AH41)</f>
        <v>-1.357263888145567E-2</v>
      </c>
      <c r="AJ41" s="13">
        <f t="array" ref="AJ41">AI42-AI41</f>
        <v>-9.2231875855430454E-4</v>
      </c>
      <c r="AK41" s="13">
        <f t="array" ref="AK41">AJ42-AJ41</f>
        <v>1.0408821458663012E-2</v>
      </c>
      <c r="AL41" s="24"/>
      <c r="AM41" s="13" t="s">
        <v>44</v>
      </c>
      <c r="AN41" s="13">
        <v>75.255787000000012</v>
      </c>
      <c r="AO41" s="13">
        <f t="array" ref="AO41">LN(AN42/AN41)</f>
        <v>2.527032811838509E-3</v>
      </c>
      <c r="AP41" s="13">
        <f t="array" ref="AP41">AO42-AO41</f>
        <v>2.76932530809153E-2</v>
      </c>
    </row>
    <row r="42" spans="1:42" ht="15" thickBot="1" x14ac:dyDescent="0.35">
      <c r="A42" s="39" t="s">
        <v>197</v>
      </c>
      <c r="B42" s="17">
        <v>14545658699459.9</v>
      </c>
      <c r="C42" s="15" t="e">
        <f ca="1"/>
        <v>#NAME?</v>
      </c>
      <c r="D42" s="15" t="e">
        <f t="array" aca="1" ref="D42" ca="1">B42-C42</f>
        <v>#NAME?</v>
      </c>
      <c r="E42" s="15">
        <v>1006136827325.4753</v>
      </c>
      <c r="F42" s="13">
        <f t="array" ref="F42">E42/$E$111</f>
        <v>6.9580906716424423E-3</v>
      </c>
      <c r="H42" s="18">
        <v>2006</v>
      </c>
      <c r="I42" s="18">
        <v>16353.834999999999</v>
      </c>
      <c r="J42" s="13" t="e">
        <f ca="1"/>
        <v>#NAME?</v>
      </c>
      <c r="K42" s="13" t="e">
        <f t="array" aca="1" ref="K42" ca="1">I42-J42</f>
        <v>#NAME?</v>
      </c>
      <c r="L42" s="24"/>
      <c r="M42" s="18">
        <v>2006</v>
      </c>
      <c r="N42" s="13">
        <v>11552.83</v>
      </c>
      <c r="O42" s="13" t="e">
        <f ca="1"/>
        <v>#NAME?</v>
      </c>
      <c r="P42" s="13" t="e">
        <f t="array" aca="1" ref="P42" ca="1">N42-O42</f>
        <v>#NAME?</v>
      </c>
      <c r="Q42" s="24"/>
      <c r="R42" s="13">
        <v>1.0450777472303052E-2</v>
      </c>
      <c r="S42" s="18">
        <f t="array" ref="S42">(R42/R41)-1</f>
        <v>-0.72259237458383896</v>
      </c>
      <c r="T42" s="24"/>
      <c r="U42" s="13" t="s">
        <v>45</v>
      </c>
      <c r="V42" s="15">
        <v>60.033333333333331</v>
      </c>
      <c r="W42" s="13">
        <f t="array" ref="W42">LN(V43/V42)</f>
        <v>5.3722324136810384E-2</v>
      </c>
      <c r="X42" s="13">
        <f t="array" ref="X42">W43-W42</f>
        <v>5.3693539432666387E-2</v>
      </c>
      <c r="Y42" s="24"/>
      <c r="Z42" s="13" t="s">
        <v>45</v>
      </c>
      <c r="AA42" s="13">
        <v>151.48666666666665</v>
      </c>
      <c r="AB42" s="13">
        <f t="array" ref="AB42">LN(AA42/AA41)</f>
        <v>-4.3931181422105066E-2</v>
      </c>
      <c r="AC42" s="13">
        <f t="array" ref="AC42">AB43-AB42</f>
        <v>1.870702768558347E-2</v>
      </c>
      <c r="AD42" s="13">
        <f t="array" ref="AD42">AC43-AC42</f>
        <v>2.8545579138379417E-2</v>
      </c>
      <c r="AE42" s="13">
        <f t="array" ref="AE42">AD43-AD42</f>
        <v>-8.7701693940152564E-2</v>
      </c>
      <c r="AF42" s="24"/>
      <c r="AG42" s="13" t="s">
        <v>45</v>
      </c>
      <c r="AH42" s="13">
        <v>87.326666666666668</v>
      </c>
      <c r="AI42" s="13">
        <f t="array" ref="AI42">LN(AH43/AH42)</f>
        <v>-1.4494957640009975E-2</v>
      </c>
      <c r="AJ42" s="13">
        <f t="array" ref="AJ42">AI43-AI42</f>
        <v>9.4865027001087079E-3</v>
      </c>
      <c r="AK42" s="13">
        <f t="array" ref="AK42">AJ43-AJ42</f>
        <v>-1.0451011585723549E-2</v>
      </c>
      <c r="AL42" s="24"/>
      <c r="AM42" s="13" t="s">
        <v>45</v>
      </c>
      <c r="AN42" s="13">
        <v>75.446201333333349</v>
      </c>
      <c r="AO42" s="13">
        <f t="array" ref="AO42">LN(AN43/AN42)</f>
        <v>3.0220285892753808E-2</v>
      </c>
      <c r="AP42" s="13">
        <f t="array" ref="AP42">AO43-AO42</f>
        <v>-5.6647447222468034E-3</v>
      </c>
    </row>
    <row r="43" spans="1:42" ht="15" thickBot="1" x14ac:dyDescent="0.35">
      <c r="A43" s="40" t="s">
        <v>196</v>
      </c>
      <c r="B43" s="17">
        <v>15026101352132.4</v>
      </c>
      <c r="C43" s="15" t="e">
        <f ca="1"/>
        <v>#NAME?</v>
      </c>
      <c r="D43" s="15" t="e">
        <f t="array" aca="1" ref="D43" ca="1">B43-C43</f>
        <v>#NAME?</v>
      </c>
      <c r="E43" s="15">
        <v>1006136827325.4753</v>
      </c>
      <c r="F43" s="13">
        <f t="array" ref="F43">E43/$E$111</f>
        <v>6.9580906716424423E-3</v>
      </c>
      <c r="H43" s="18">
        <v>2006</v>
      </c>
      <c r="I43" s="18">
        <v>16396.151000000002</v>
      </c>
      <c r="J43" s="13" t="e">
        <f ca="1"/>
        <v>#NAME?</v>
      </c>
      <c r="K43" s="13" t="e">
        <f t="array" aca="1" ref="K43" ca="1">I43-J43</f>
        <v>#NAME?</v>
      </c>
      <c r="L43" s="24"/>
      <c r="M43" s="18">
        <v>2006</v>
      </c>
      <c r="N43" s="13">
        <v>8235.1579999999994</v>
      </c>
      <c r="O43" s="13" t="e">
        <f ca="1"/>
        <v>#NAME?</v>
      </c>
      <c r="P43" s="13" t="e">
        <f t="array" aca="1" ref="P43" ca="1">N43-O43</f>
        <v>#NAME?</v>
      </c>
      <c r="Q43" s="24"/>
      <c r="R43" s="13">
        <v>2.1010773694381646E-2</v>
      </c>
      <c r="S43" s="18">
        <f t="array" ref="S43">(R43/R42)-1</f>
        <v>1.0104507774722977</v>
      </c>
      <c r="T43" s="24"/>
      <c r="U43" s="13" t="s">
        <v>46</v>
      </c>
      <c r="V43" s="15">
        <v>63.346666666666671</v>
      </c>
      <c r="W43" s="13">
        <f t="array" ref="W43">LN(V44/V43)</f>
        <v>0.10741586356947677</v>
      </c>
      <c r="X43" s="13">
        <f t="array" ref="X43">W44-W43</f>
        <v>-0.10864541068361347</v>
      </c>
      <c r="Y43" s="24"/>
      <c r="Z43" s="13" t="s">
        <v>46</v>
      </c>
      <c r="AA43" s="13">
        <v>147.71333333333334</v>
      </c>
      <c r="AB43" s="13">
        <f t="array" ref="AB43">LN(AA43/AA42)</f>
        <v>-2.5224153736521596E-2</v>
      </c>
      <c r="AC43" s="13">
        <f t="array" ref="AC43">AB44-AB43</f>
        <v>4.7252606823962887E-2</v>
      </c>
      <c r="AD43" s="13">
        <f t="array" ref="AD43">AC44-AC43</f>
        <v>-5.9156114801773151E-2</v>
      </c>
      <c r="AE43" s="13">
        <f t="array" ref="AE43">AD44-AD43</f>
        <v>0.11501570022926874</v>
      </c>
      <c r="AF43" s="24"/>
      <c r="AG43" s="13" t="s">
        <v>46</v>
      </c>
      <c r="AH43" s="13">
        <v>86.070000000000007</v>
      </c>
      <c r="AI43" s="13">
        <f t="array" ref="AI43">LN(AH44/AH43)</f>
        <v>-5.0084549399012669E-3</v>
      </c>
      <c r="AJ43" s="13">
        <f t="array" ref="AJ43">AI44-AI43</f>
        <v>-9.6450888561484035E-4</v>
      </c>
      <c r="AK43" s="13">
        <f t="array" ref="AK43">AJ44-AJ43</f>
        <v>4.506861509782553E-3</v>
      </c>
      <c r="AL43" s="24"/>
      <c r="AM43" s="13" t="s">
        <v>46</v>
      </c>
      <c r="AN43" s="13">
        <v>77.761008000000004</v>
      </c>
      <c r="AO43" s="13">
        <f t="array" ref="AO43">LN(AN44/AN43)</f>
        <v>2.4555541170507005E-2</v>
      </c>
      <c r="AP43" s="13">
        <f t="array" ref="AP43">AO44-AO43</f>
        <v>-1.5316358974876041E-2</v>
      </c>
    </row>
    <row r="44" spans="1:42" ht="15" thickBot="1" x14ac:dyDescent="0.35">
      <c r="A44" s="39" t="s">
        <v>195</v>
      </c>
      <c r="B44" s="17">
        <v>15283241202597</v>
      </c>
      <c r="C44" s="15" t="e">
        <f ca="1"/>
        <v>#NAME?</v>
      </c>
      <c r="D44" s="15" t="e">
        <f t="array" aca="1" ref="D44" ca="1">B44-C44</f>
        <v>#NAME?</v>
      </c>
      <c r="E44" s="15">
        <v>1006136827325.4753</v>
      </c>
      <c r="F44" s="13">
        <f t="array" ref="F44">E44/$E$111</f>
        <v>6.9580906716424423E-3</v>
      </c>
      <c r="H44" s="18">
        <v>2006</v>
      </c>
      <c r="I44" s="18">
        <v>16420.738000000001</v>
      </c>
      <c r="J44" s="13" t="e">
        <f ca="1"/>
        <v>#NAME?</v>
      </c>
      <c r="K44" s="13" t="e">
        <f t="array" aca="1" ref="K44" ca="1">I44-J44</f>
        <v>#NAME?</v>
      </c>
      <c r="L44" s="24"/>
      <c r="M44" s="18">
        <v>2006</v>
      </c>
      <c r="N44" s="13">
        <v>11854.69</v>
      </c>
      <c r="O44" s="13" t="e">
        <f ca="1"/>
        <v>#NAME?</v>
      </c>
      <c r="P44" s="13" t="e">
        <f t="array" aca="1" ref="P44" ca="1">N44-O44</f>
        <v>#NAME?</v>
      </c>
      <c r="Q44" s="24"/>
      <c r="R44" s="13">
        <v>3.1681130087085618E-2</v>
      </c>
      <c r="S44" s="18">
        <f t="array" ref="S44">(R44/R43)-1</f>
        <v>0.50785166447998353</v>
      </c>
      <c r="T44" s="24"/>
      <c r="U44" s="13" t="s">
        <v>47</v>
      </c>
      <c r="V44" s="15">
        <v>70.529999999999987</v>
      </c>
      <c r="W44" s="13">
        <f t="array" ref="W44">LN(V45/V44)</f>
        <v>-1.2295471141366909E-3</v>
      </c>
      <c r="X44" s="13">
        <f t="array" ref="X44">W45-W44</f>
        <v>-0.15768014783747641</v>
      </c>
      <c r="Y44" s="24"/>
      <c r="Z44" s="13" t="s">
        <v>47</v>
      </c>
      <c r="AA44" s="13">
        <v>151.00333333333333</v>
      </c>
      <c r="AB44" s="13">
        <f t="array" ref="AB44">LN(AA44/AA43)</f>
        <v>2.202845308744129E-2</v>
      </c>
      <c r="AC44" s="13">
        <f t="array" ref="AC44">AB45-AB44</f>
        <v>-1.1903507977810264E-2</v>
      </c>
      <c r="AD44" s="13">
        <f t="array" ref="AD44">AC45-AC44</f>
        <v>5.5859585427495591E-2</v>
      </c>
      <c r="AE44" s="13">
        <f t="array" ref="AE44">AD45-AD44</f>
        <v>-0.15030104592035823</v>
      </c>
      <c r="AF44" s="24"/>
      <c r="AG44" s="13" t="s">
        <v>47</v>
      </c>
      <c r="AH44" s="13">
        <v>85.639999999999986</v>
      </c>
      <c r="AI44" s="13">
        <f t="array" ref="AI44">LN(AH45/AH44)</f>
        <v>-5.9729638255161073E-3</v>
      </c>
      <c r="AJ44" s="13">
        <f t="array" ref="AJ44">AI45-AI44</f>
        <v>3.5423526241677127E-3</v>
      </c>
      <c r="AK44" s="13">
        <f t="array" ref="AK44">AJ45-AJ44</f>
        <v>-2.4903947003727833E-2</v>
      </c>
      <c r="AL44" s="24"/>
      <c r="AM44" s="13" t="s">
        <v>47</v>
      </c>
      <c r="AN44" s="13">
        <v>79.694108666666679</v>
      </c>
      <c r="AO44" s="13">
        <f t="array" ref="AO44">LN(AN45/AN44)</f>
        <v>9.2391821956309631E-3</v>
      </c>
      <c r="AP44" s="13">
        <f t="array" ref="AP44">AO45-AO44</f>
        <v>-8.0398676139227451E-3</v>
      </c>
    </row>
    <row r="45" spans="1:42" ht="15" thickBot="1" x14ac:dyDescent="0.35">
      <c r="A45" s="40" t="s">
        <v>194</v>
      </c>
      <c r="B45" s="17">
        <v>15710162623284.201</v>
      </c>
      <c r="C45" s="15" t="e">
        <f ca="1"/>
        <v>#NAME?</v>
      </c>
      <c r="D45" s="15" t="e">
        <f t="array" aca="1" ref="D45" ca="1">B45-C45</f>
        <v>#NAME?</v>
      </c>
      <c r="E45" s="15">
        <v>1006136827325.4753</v>
      </c>
      <c r="F45" s="13">
        <f t="array" ref="F45">E45/$E$111</f>
        <v>6.9580906716424423E-3</v>
      </c>
      <c r="H45" s="18">
        <v>2006</v>
      </c>
      <c r="I45" s="18">
        <v>16561.866000000002</v>
      </c>
      <c r="J45" s="13" t="e">
        <f ca="1"/>
        <v>#NAME?</v>
      </c>
      <c r="K45" s="13" t="e">
        <f t="array" aca="1" ref="K45" ca="1">I45-J45</f>
        <v>#NAME?</v>
      </c>
      <c r="L45" s="24"/>
      <c r="M45" s="18">
        <v>2006</v>
      </c>
      <c r="N45" s="13">
        <v>9051.4310000000005</v>
      </c>
      <c r="O45" s="13" t="e">
        <f ca="1"/>
        <v>#NAME?</v>
      </c>
      <c r="P45" s="13" t="e">
        <f t="array" aca="1" ref="P45" ca="1">N45-O45</f>
        <v>#NAME?</v>
      </c>
      <c r="Q45" s="24"/>
      <c r="R45" s="13">
        <v>4.2462999999999917E-2</v>
      </c>
      <c r="S45" s="18">
        <f t="array" ref="S45">(R45/R44)-1</f>
        <v>0.34032466276540374</v>
      </c>
      <c r="T45" s="24"/>
      <c r="U45" s="13" t="s">
        <v>48</v>
      </c>
      <c r="V45" s="15">
        <v>70.443333333333328</v>
      </c>
      <c r="W45" s="13">
        <f t="array" ref="W45">LN(V46/V45)</f>
        <v>-0.15890969495161311</v>
      </c>
      <c r="X45" s="13">
        <f t="array" ref="X45">W46-W45</f>
        <v>0.12569266751053437</v>
      </c>
      <c r="Y45" s="24"/>
      <c r="Z45" s="13" t="s">
        <v>48</v>
      </c>
      <c r="AA45" s="13">
        <v>152.54</v>
      </c>
      <c r="AB45" s="13">
        <f t="array" ref="AB45">LN(AA45/AA44)</f>
        <v>1.0124945109631026E-2</v>
      </c>
      <c r="AC45" s="13">
        <f t="array" ref="AC45">AB46-AB45</f>
        <v>4.3956077449685327E-2</v>
      </c>
      <c r="AD45" s="13">
        <f t="array" ref="AD45">AC46-AC45</f>
        <v>-9.4441460492862644E-2</v>
      </c>
      <c r="AE45" s="13">
        <f t="array" ref="AE45">AD46-AD45</f>
        <v>0.13885283682059846</v>
      </c>
      <c r="AF45" s="24"/>
      <c r="AG45" s="13" t="s">
        <v>48</v>
      </c>
      <c r="AH45" s="13">
        <v>85.13000000000001</v>
      </c>
      <c r="AI45" s="13">
        <f t="array" ref="AI45">LN(AH46/AH45)</f>
        <v>-2.4306112013483946E-3</v>
      </c>
      <c r="AJ45" s="13">
        <f t="array" ref="AJ45">AI46-AI45</f>
        <v>-2.1361594379560121E-2</v>
      </c>
      <c r="AK45" s="13">
        <f t="array" ref="AK45">AJ46-AJ45</f>
        <v>2.694087232579967E-2</v>
      </c>
      <c r="AL45" s="24"/>
      <c r="AM45" s="13" t="s">
        <v>48</v>
      </c>
      <c r="AN45" s="13">
        <v>80.433829000000003</v>
      </c>
      <c r="AO45" s="13">
        <f t="array" ref="AO45">LN(AN46/AN45)</f>
        <v>1.1993145817082178E-3</v>
      </c>
      <c r="AP45" s="13">
        <f t="array" ref="AP45">AO46-AO45</f>
        <v>1.7582809204282932E-2</v>
      </c>
    </row>
    <row r="46" spans="1:42" ht="15" thickBot="1" x14ac:dyDescent="0.35">
      <c r="A46" s="39" t="s">
        <v>193</v>
      </c>
      <c r="B46" s="17">
        <v>16106082043548.6</v>
      </c>
      <c r="C46" s="15" t="e">
        <f ca="1"/>
        <v>#NAME?</v>
      </c>
      <c r="D46" s="15" t="e">
        <f t="array" aca="1" ref="D46" ca="1">B46-C46</f>
        <v>#NAME?</v>
      </c>
      <c r="E46" s="15">
        <v>1083215108968.234</v>
      </c>
      <c r="F46" s="13">
        <f t="array" ref="F46">E46/$E$111</f>
        <v>7.4911371300554136E-3</v>
      </c>
      <c r="H46" s="18">
        <v>2007</v>
      </c>
      <c r="I46" s="18">
        <v>16611.689999999999</v>
      </c>
      <c r="J46" s="13" t="e">
        <f ca="1"/>
        <v>#NAME?</v>
      </c>
      <c r="K46" s="13" t="e">
        <f t="array" aca="1" ref="K46" ca="1">I46-J46</f>
        <v>#NAME?</v>
      </c>
      <c r="L46" s="24"/>
      <c r="M46" s="18">
        <v>2007</v>
      </c>
      <c r="N46" s="13">
        <v>13357.51</v>
      </c>
      <c r="O46" s="13" t="e">
        <f ca="1"/>
        <v>#NAME?</v>
      </c>
      <c r="P46" s="13" t="e">
        <f t="array" aca="1" ref="P46" ca="1">N46-O46</f>
        <v>#NAME?</v>
      </c>
      <c r="Q46" s="24"/>
      <c r="R46" s="13">
        <v>1.4186499588953794E-2</v>
      </c>
      <c r="S46" s="18">
        <f t="array" ref="S46">(R46/R45)-1</f>
        <v>-0.66590915411172502</v>
      </c>
      <c r="T46" s="24"/>
      <c r="U46" s="19" t="s">
        <v>49</v>
      </c>
      <c r="V46" s="15">
        <v>60.093333333333334</v>
      </c>
      <c r="W46" s="13">
        <f t="array" ref="W46">LN(V47/V46)</f>
        <v>-3.3217027441078746E-2</v>
      </c>
      <c r="X46" s="13">
        <f t="array" ref="X46">W47-W46</f>
        <v>0.14446077062025933</v>
      </c>
      <c r="Y46" s="24"/>
      <c r="Z46" s="13" t="s">
        <v>49</v>
      </c>
      <c r="AA46" s="13">
        <v>161.01666666666665</v>
      </c>
      <c r="AB46" s="13">
        <f t="array" ref="AB46">LN(AA46/AA45)</f>
        <v>5.4081022559316357E-2</v>
      </c>
      <c r="AC46" s="13">
        <f t="array" ref="AC46">AB47-AB46</f>
        <v>-5.0485383043177318E-2</v>
      </c>
      <c r="AD46" s="13">
        <f t="array" ref="AD46">AC47-AC46</f>
        <v>4.4411376327735806E-2</v>
      </c>
      <c r="AE46" s="13">
        <f t="array" ref="AE46">AD47-AD46</f>
        <v>-6.3917039267803705E-2</v>
      </c>
      <c r="AF46" s="24"/>
      <c r="AG46" s="13" t="s">
        <v>49</v>
      </c>
      <c r="AH46" s="13">
        <v>84.923333333333346</v>
      </c>
      <c r="AI46" s="13">
        <f t="array" ref="AI46">LN(AH47/AH46)</f>
        <v>-2.3792205580908516E-2</v>
      </c>
      <c r="AJ46" s="13">
        <f t="array" ref="AJ46">AI47-AI46</f>
        <v>5.5792779462395491E-3</v>
      </c>
      <c r="AK46" s="13">
        <f t="array" ref="AK46">AJ47-AJ46</f>
        <v>-2.3417177805233561E-2</v>
      </c>
      <c r="AL46" s="24"/>
      <c r="AM46" s="13" t="s">
        <v>49</v>
      </c>
      <c r="AN46" s="13">
        <v>80.530352333333326</v>
      </c>
      <c r="AO46" s="13">
        <f t="array" ref="AO46">LN(AN47/AN46)</f>
        <v>1.8782123785991148E-2</v>
      </c>
      <c r="AP46" s="13">
        <f t="array" ref="AP46">AO47-AO46</f>
        <v>-8.081829868464176E-3</v>
      </c>
    </row>
    <row r="47" spans="1:42" ht="15" thickBot="1" x14ac:dyDescent="0.35">
      <c r="A47" s="40" t="s">
        <v>192</v>
      </c>
      <c r="B47" s="17">
        <v>16395101917377.299</v>
      </c>
      <c r="C47" s="15" t="e">
        <f ca="1"/>
        <v>#NAME?</v>
      </c>
      <c r="D47" s="15" t="e">
        <f t="array" aca="1" ref="D47" ca="1">B47-C47</f>
        <v>#NAME?</v>
      </c>
      <c r="E47" s="15">
        <v>1083215108968.234</v>
      </c>
      <c r="F47" s="13">
        <f t="array" ref="F47">E47/$E$111</f>
        <v>7.4911371300554136E-3</v>
      </c>
      <c r="H47" s="18">
        <v>2007</v>
      </c>
      <c r="I47" s="18">
        <v>16713.313999999998</v>
      </c>
      <c r="J47" s="13" t="e">
        <f ca="1"/>
        <v>#NAME?</v>
      </c>
      <c r="K47" s="13" t="e">
        <f t="array" aca="1" ref="K47" ca="1">I47-J47</f>
        <v>#NAME?</v>
      </c>
      <c r="L47" s="24"/>
      <c r="M47" s="18">
        <v>2007</v>
      </c>
      <c r="N47" s="13">
        <v>18459.61</v>
      </c>
      <c r="O47" s="13" t="e">
        <f ca="1"/>
        <v>#NAME?</v>
      </c>
      <c r="P47" s="13" t="e">
        <f t="array" aca="1" ref="P47" ca="1">N47-O47</f>
        <v>#NAME?</v>
      </c>
      <c r="Q47" s="24"/>
      <c r="R47" s="13">
        <v>2.8574255948494942E-2</v>
      </c>
      <c r="S47" s="18">
        <f t="array" ref="S47">(R47/R46)-1</f>
        <v>1.0141864995889516</v>
      </c>
      <c r="T47" s="24"/>
      <c r="U47" s="19" t="s">
        <v>50</v>
      </c>
      <c r="V47" s="20">
        <v>58.129999999999995</v>
      </c>
      <c r="W47" s="19">
        <f t="array" ref="W47">LN(V48/V47)</f>
        <v>0.11124374317918058</v>
      </c>
      <c r="X47" s="19">
        <f t="array" ref="X47">W48-W47</f>
        <v>3.8963288183358633E-2</v>
      </c>
      <c r="Y47" s="24"/>
      <c r="Z47" s="13" t="s">
        <v>50</v>
      </c>
      <c r="AA47" s="13">
        <v>161.59666666666666</v>
      </c>
      <c r="AB47" s="13">
        <f t="array" ref="AB47">LN(AA47/AA46)</f>
        <v>3.5956395161390385E-3</v>
      </c>
      <c r="AC47" s="13">
        <f t="array" ref="AC47">AB48-AB47</f>
        <v>-6.0740067154415114E-3</v>
      </c>
      <c r="AD47" s="13">
        <f t="array" ref="AD47">AC48-AC47</f>
        <v>-1.9505662940067902E-2</v>
      </c>
      <c r="AE47" s="13">
        <f t="array" ref="AE47">AD48-AD47</f>
        <v>9.5075832924631509E-3</v>
      </c>
      <c r="AF47" s="24"/>
      <c r="AG47" s="13" t="s">
        <v>50</v>
      </c>
      <c r="AH47" s="13">
        <v>82.926666666666662</v>
      </c>
      <c r="AI47" s="13">
        <f t="array" ref="AI47">LN(AH48/AH47)</f>
        <v>-1.8212927634668967E-2</v>
      </c>
      <c r="AJ47" s="13">
        <f t="array" ref="AJ47">AI48-AI47</f>
        <v>-1.7837899858994012E-2</v>
      </c>
      <c r="AK47" s="13">
        <f t="array" ref="AK47">AJ48-AJ47</f>
        <v>3.3871342657238221E-2</v>
      </c>
      <c r="AL47" s="24"/>
      <c r="AM47" s="13" t="s">
        <v>50</v>
      </c>
      <c r="AN47" s="13">
        <v>82.057176999999996</v>
      </c>
      <c r="AO47" s="13">
        <f t="array" ref="AO47">LN(AN48/AN47)</f>
        <v>1.0700293917526972E-2</v>
      </c>
      <c r="AP47" s="13">
        <f t="array" ref="AP47">AO48-AO47</f>
        <v>-4.6668985225592693E-3</v>
      </c>
    </row>
    <row r="48" spans="1:42" ht="15" thickBot="1" x14ac:dyDescent="0.35">
      <c r="A48" s="39" t="s">
        <v>191</v>
      </c>
      <c r="B48" s="17">
        <v>16948745543676.502</v>
      </c>
      <c r="C48" s="15" t="e">
        <f ca="1"/>
        <v>#NAME?</v>
      </c>
      <c r="D48" s="15" t="e">
        <f t="array" aca="1" ref="D48" ca="1">B48-C48</f>
        <v>#NAME?</v>
      </c>
      <c r="E48" s="15">
        <v>1083215108968.234</v>
      </c>
      <c r="F48" s="13">
        <f t="array" ref="F48">E48/$E$111</f>
        <v>7.4911371300554136E-3</v>
      </c>
      <c r="H48" s="18">
        <v>2007</v>
      </c>
      <c r="I48" s="18">
        <v>16809.587</v>
      </c>
      <c r="J48" s="13" t="e">
        <f ca="1"/>
        <v>#NAME?</v>
      </c>
      <c r="K48" s="13" t="e">
        <f t="array" aca="1" ref="K48" ca="1">I48-J48</f>
        <v>#NAME?</v>
      </c>
      <c r="L48" s="24"/>
      <c r="M48" s="18">
        <v>2007</v>
      </c>
      <c r="N48" s="13">
        <v>21867.71</v>
      </c>
      <c r="O48" s="13" t="e">
        <f ca="1"/>
        <v>#NAME?</v>
      </c>
      <c r="P48" s="13" t="e">
        <f t="array" aca="1" ref="P48" ca="1">N48-O48</f>
        <v>#NAME?</v>
      </c>
      <c r="Q48" s="24"/>
      <c r="R48" s="13">
        <v>4.3166124207716816E-2</v>
      </c>
      <c r="S48" s="18">
        <f t="array" ref="S48">(R48/R47)-1</f>
        <v>0.51066485459931821</v>
      </c>
      <c r="T48" s="24"/>
      <c r="U48" s="19" t="s">
        <v>51</v>
      </c>
      <c r="V48" s="20">
        <v>64.970000000000013</v>
      </c>
      <c r="W48" s="19">
        <f t="array" ref="W48">LN(V49/V48)</f>
        <v>0.15020703136253921</v>
      </c>
      <c r="X48" s="19">
        <f t="array" ref="X48">W49-W48</f>
        <v>3.4870107224662023E-2</v>
      </c>
      <c r="Y48" s="24"/>
      <c r="Z48" s="13" t="s">
        <v>51</v>
      </c>
      <c r="AA48" s="13">
        <v>161.19666666666669</v>
      </c>
      <c r="AB48" s="13">
        <f t="array" ref="AB48">LN(AA48/AA47)</f>
        <v>-2.4783671993024729E-3</v>
      </c>
      <c r="AC48" s="13">
        <f t="array" ref="AC48">AB49-AB48</f>
        <v>-2.5579669655509413E-2</v>
      </c>
      <c r="AD48" s="13">
        <f t="array" ref="AD48">AC49-AC48</f>
        <v>-9.9980796476047511E-3</v>
      </c>
      <c r="AE48" s="13">
        <f t="array" ref="AE48">AD49-AD48</f>
        <v>7.6756414382974328E-2</v>
      </c>
      <c r="AF48" s="24"/>
      <c r="AG48" s="13" t="s">
        <v>51</v>
      </c>
      <c r="AH48" s="13">
        <v>81.429999999999993</v>
      </c>
      <c r="AI48" s="13">
        <f t="array" ref="AI48">LN(AH49/AH48)</f>
        <v>-3.6050827493662979E-2</v>
      </c>
      <c r="AJ48" s="13">
        <f t="array" ref="AJ48">AI49-AI48</f>
        <v>1.6033442798244205E-2</v>
      </c>
      <c r="AK48" s="13">
        <f t="array" ref="AK48">AJ49-AJ48</f>
        <v>-1.4235318207296132E-2</v>
      </c>
      <c r="AL48" s="24"/>
      <c r="AM48" s="13" t="s">
        <v>51</v>
      </c>
      <c r="AN48" s="13">
        <v>82.93992733333333</v>
      </c>
      <c r="AO48" s="13">
        <f t="array" ref="AO48">LN(AN49/AN48)</f>
        <v>6.0333953949677031E-3</v>
      </c>
      <c r="AP48" s="13">
        <f t="array" ref="AP48">AO49-AO48</f>
        <v>1.6314190304464321E-2</v>
      </c>
    </row>
    <row r="49" spans="1:42" ht="15" thickBot="1" x14ac:dyDescent="0.35">
      <c r="A49" s="40" t="s">
        <v>190</v>
      </c>
      <c r="B49" s="17">
        <v>17051438501335.098</v>
      </c>
      <c r="C49" s="15" t="e">
        <f ca="1"/>
        <v>#NAME?</v>
      </c>
      <c r="D49" s="15" t="e">
        <f t="array" aca="1" ref="D49" ca="1">B49-C49</f>
        <v>#NAME?</v>
      </c>
      <c r="E49" s="15">
        <v>1083215108968.234</v>
      </c>
      <c r="F49" s="13">
        <f t="array" ref="F49">E49/$E$111</f>
        <v>7.4911371300554136E-3</v>
      </c>
      <c r="H49" s="18">
        <v>2007</v>
      </c>
      <c r="I49" s="18">
        <v>16915.190999999999</v>
      </c>
      <c r="J49" s="13" t="e">
        <f ca="1"/>
        <v>#NAME?</v>
      </c>
      <c r="K49" s="13" t="e">
        <f t="array" aca="1" ref="K49" ca="1">I49-J49</f>
        <v>#NAME?</v>
      </c>
      <c r="L49" s="24"/>
      <c r="M49" s="18">
        <v>2007</v>
      </c>
      <c r="N49" s="13">
        <v>13843.68</v>
      </c>
      <c r="O49" s="13" t="e">
        <f ca="1"/>
        <v>#NAME?</v>
      </c>
      <c r="P49" s="13" t="e">
        <f t="array" aca="1" ref="P49" ca="1">N49-O49</f>
        <v>#NAME?</v>
      </c>
      <c r="Q49" s="24"/>
      <c r="R49" s="13">
        <v>5.7965000000000044E-2</v>
      </c>
      <c r="S49" s="18">
        <f t="array" ref="S49">(R49/R48)-1</f>
        <v>0.34283540771625809</v>
      </c>
      <c r="T49" s="24"/>
      <c r="U49" s="19" t="s">
        <v>52</v>
      </c>
      <c r="V49" s="20">
        <v>75.5</v>
      </c>
      <c r="W49" s="19">
        <f t="array" ref="W49">LN(V50/V49)</f>
        <v>0.18507713858720123</v>
      </c>
      <c r="X49" s="19">
        <f t="array" ref="X49">W50-W49</f>
        <v>-0.10979575864969102</v>
      </c>
      <c r="Y49" s="24"/>
      <c r="Z49" s="13" t="s">
        <v>52</v>
      </c>
      <c r="AA49" s="13">
        <v>156.73666666666665</v>
      </c>
      <c r="AB49" s="13">
        <f t="array" ref="AB49">LN(AA49/AA48)</f>
        <v>-2.8058036854811886E-2</v>
      </c>
      <c r="AC49" s="13">
        <f t="array" ref="AC49">AB50-AB49</f>
        <v>-3.5577749303114165E-2</v>
      </c>
      <c r="AD49" s="13">
        <f t="array" ref="AD49">AC50-AC49</f>
        <v>6.6758334735369573E-2</v>
      </c>
      <c r="AE49" s="13">
        <f t="array" ref="AE49">AD50-AD49</f>
        <v>-9.3763635735497688E-2</v>
      </c>
      <c r="AF49" s="24"/>
      <c r="AG49" s="13" t="s">
        <v>52</v>
      </c>
      <c r="AH49" s="13">
        <v>78.546666666666667</v>
      </c>
      <c r="AI49" s="13">
        <f t="array" ref="AI49">LN(AH50/AH49)</f>
        <v>-2.0017384695418774E-2</v>
      </c>
      <c r="AJ49" s="13">
        <f t="array" ref="AJ49">AI50-AI49</f>
        <v>1.7981245909480734E-3</v>
      </c>
      <c r="AK49" s="13">
        <f t="array" ref="AK49">AJ50-AJ49</f>
        <v>3.4553800536539829E-2</v>
      </c>
      <c r="AL49" s="24"/>
      <c r="AM49" s="13" t="s">
        <v>52</v>
      </c>
      <c r="AN49" s="13">
        <v>83.441849333333337</v>
      </c>
      <c r="AO49" s="13">
        <f t="array" ref="AO49">LN(AN50/AN49)</f>
        <v>2.2347585699432026E-2</v>
      </c>
      <c r="AP49" s="13">
        <f t="array" ref="AP49">AO50-AO49</f>
        <v>2.4903240476187079E-2</v>
      </c>
    </row>
    <row r="50" spans="1:42" ht="15" thickBot="1" x14ac:dyDescent="0.35">
      <c r="A50" s="39" t="s">
        <v>189</v>
      </c>
      <c r="B50" s="17">
        <v>17229431952015.5</v>
      </c>
      <c r="C50" s="15" t="e">
        <f ca="1"/>
        <v>#NAME?</v>
      </c>
      <c r="D50" s="15" t="e">
        <f t="array" aca="1" ref="D50" ca="1">B50-C50</f>
        <v>#NAME?</v>
      </c>
      <c r="E50" s="15">
        <v>1116650688717.3237</v>
      </c>
      <c r="F50" s="13">
        <f t="array" ref="F50">E50/$E$111</f>
        <v>7.7223659144857824E-3</v>
      </c>
      <c r="H50" s="18">
        <v>2008</v>
      </c>
      <c r="I50" s="18">
        <v>16843.003000000001</v>
      </c>
      <c r="J50" s="13" t="e">
        <f ca="1"/>
        <v>#NAME?</v>
      </c>
      <c r="K50" s="13" t="e">
        <f t="array" aca="1" ref="K50" ca="1">I50-J50</f>
        <v>#NAME?</v>
      </c>
      <c r="L50" s="24"/>
      <c r="M50" s="18">
        <v>2008</v>
      </c>
      <c r="N50" s="13">
        <v>13176.87</v>
      </c>
      <c r="O50" s="13" t="e">
        <f ca="1"/>
        <v>#NAME?</v>
      </c>
      <c r="P50" s="13" t="e">
        <f t="array" aca="1" ref="P50" ca="1">N50-O50</f>
        <v>#NAME?</v>
      </c>
      <c r="Q50" s="24"/>
      <c r="R50" s="13">
        <v>1.556505782598272E-2</v>
      </c>
      <c r="S50" s="18">
        <f t="array" ref="S50">(R50/R49)-1</f>
        <v>-0.73147489302194924</v>
      </c>
      <c r="T50" s="24"/>
      <c r="U50" s="19" t="s">
        <v>53</v>
      </c>
      <c r="V50" s="20">
        <v>90.850000000000009</v>
      </c>
      <c r="W50" s="19">
        <f t="array" ref="W50">LN(V51/V50)</f>
        <v>7.5281379937510218E-2</v>
      </c>
      <c r="X50" s="19">
        <f t="array" ref="X50">W51-W50</f>
        <v>0.16021326823555745</v>
      </c>
      <c r="Y50" s="24"/>
      <c r="Z50" s="13" t="s">
        <v>53</v>
      </c>
      <c r="AA50" s="13">
        <v>147.07333333333335</v>
      </c>
      <c r="AB50" s="13">
        <f t="array" ref="AB50">LN(AA50/AA49)</f>
        <v>-6.3635786157926047E-2</v>
      </c>
      <c r="AC50" s="13">
        <f t="array" ref="AC50">AB51-AB50</f>
        <v>3.1180585432255416E-2</v>
      </c>
      <c r="AD50" s="13">
        <f t="array" ref="AD50">AC51-AC50</f>
        <v>-2.7005301000128112E-2</v>
      </c>
      <c r="AE50" s="13">
        <f t="array" ref="AE50">AD51-AD50</f>
        <v>4.7780858308400821E-2</v>
      </c>
      <c r="AF50" s="24"/>
      <c r="AG50" s="13" t="s">
        <v>53</v>
      </c>
      <c r="AH50" s="13">
        <v>76.989999999999995</v>
      </c>
      <c r="AI50" s="13">
        <f t="array" ref="AI50">LN(AH51/AH50)</f>
        <v>-1.82192601044707E-2</v>
      </c>
      <c r="AJ50" s="13">
        <f t="array" ref="AJ50">AI51-AI50</f>
        <v>3.6351925127487902E-2</v>
      </c>
      <c r="AK50" s="13">
        <f t="array" ref="AK50">AJ51-AJ50</f>
        <v>4.8296285876472736E-2</v>
      </c>
      <c r="AL50" s="24"/>
      <c r="AM50" s="13" t="s">
        <v>53</v>
      </c>
      <c r="AN50" s="13">
        <v>85.327565333333339</v>
      </c>
      <c r="AO50" s="13">
        <f t="array" ref="AO50">LN(AN51/AN50)</f>
        <v>4.7250826175619105E-2</v>
      </c>
      <c r="AP50" s="13">
        <f t="array" ref="AP50">AO51-AO50</f>
        <v>-1.7809928121470715E-2</v>
      </c>
    </row>
    <row r="51" spans="1:42" ht="15" thickBot="1" x14ac:dyDescent="0.35">
      <c r="A51" s="40" t="s">
        <v>188</v>
      </c>
      <c r="B51" s="17">
        <v>17379369325332.1</v>
      </c>
      <c r="C51" s="15" t="e">
        <f ca="1"/>
        <v>#NAME?</v>
      </c>
      <c r="D51" s="15" t="e">
        <f t="array" aca="1" ref="D51" ca="1">B51-C51</f>
        <v>#NAME?</v>
      </c>
      <c r="E51" s="15">
        <v>1116650688717.3237</v>
      </c>
      <c r="F51" s="13">
        <f t="array" ref="F51">E51/$E$111</f>
        <v>7.7223659144857824E-3</v>
      </c>
      <c r="H51" s="18">
        <v>2008</v>
      </c>
      <c r="I51" s="18">
        <v>16943.291000000001</v>
      </c>
      <c r="J51" s="13" t="e">
        <f ca="1"/>
        <v>#NAME?</v>
      </c>
      <c r="K51" s="13" t="e">
        <f t="array" aca="1" ref="K51" ca="1">I51-J51</f>
        <v>#NAME?</v>
      </c>
      <c r="L51" s="24"/>
      <c r="M51" s="18">
        <v>2008</v>
      </c>
      <c r="N51" s="13">
        <v>18019.05</v>
      </c>
      <c r="O51" s="13" t="e">
        <f ca="1"/>
        <v>#NAME?</v>
      </c>
      <c r="P51" s="13" t="e">
        <f t="array" aca="1" ref="P51" ca="1">N51-O51</f>
        <v>#NAME?</v>
      </c>
      <c r="Q51" s="24"/>
      <c r="R51" s="13">
        <v>3.1372386677091413E-2</v>
      </c>
      <c r="S51" s="18">
        <f t="array" ref="S51">(R51/R50)-1</f>
        <v>1.015565057825969</v>
      </c>
      <c r="T51" s="24"/>
      <c r="U51" s="19" t="s">
        <v>54</v>
      </c>
      <c r="V51" s="20">
        <v>97.953333333333333</v>
      </c>
      <c r="W51" s="19">
        <f t="array" ref="W51">LN(V52/V51)</f>
        <v>0.23549464817306767</v>
      </c>
      <c r="X51" s="19">
        <f t="array" ref="X51">W52-W51</f>
        <v>-0.28493709957373725</v>
      </c>
      <c r="Y51" s="24"/>
      <c r="Z51" s="13" t="s">
        <v>54</v>
      </c>
      <c r="AA51" s="13">
        <v>142.37666666666667</v>
      </c>
      <c r="AB51" s="13">
        <f t="array" ref="AB51">LN(AA51/AA50)</f>
        <v>-3.2455200725670631E-2</v>
      </c>
      <c r="AC51" s="13">
        <f t="array" ref="AC51">AB52-AB51</f>
        <v>4.175284432127304E-3</v>
      </c>
      <c r="AD51" s="13">
        <f t="array" ref="AD51">AC52-AC51</f>
        <v>2.0775557308272709E-2</v>
      </c>
      <c r="AE51" s="13">
        <f t="array" ref="AE51">AD52-AD51</f>
        <v>-5.2353937989736171E-2</v>
      </c>
      <c r="AF51" s="24"/>
      <c r="AG51" s="13" t="s">
        <v>54</v>
      </c>
      <c r="AH51" s="13">
        <v>75.600000000000009</v>
      </c>
      <c r="AI51" s="13">
        <f t="array" ref="AI51">LN(AH52/AH51)</f>
        <v>1.8132665023017202E-2</v>
      </c>
      <c r="AJ51" s="13">
        <f t="array" ref="AJ51">AI52-AI51</f>
        <v>8.4648211003960638E-2</v>
      </c>
      <c r="AK51" s="13">
        <f t="array" ref="AK51">AJ52-AJ51</f>
        <v>-0.1614365702028234</v>
      </c>
      <c r="AL51" s="24"/>
      <c r="AM51" s="13" t="s">
        <v>54</v>
      </c>
      <c r="AN51" s="13">
        <v>89.456134333333338</v>
      </c>
      <c r="AO51" s="13">
        <f t="array" ref="AO51">LN(AN52/AN51)</f>
        <v>2.9440898054148391E-2</v>
      </c>
      <c r="AP51" s="13">
        <f t="array" ref="AP51">AO52-AO51</f>
        <v>-4.6152451996275309E-2</v>
      </c>
    </row>
    <row r="52" spans="1:42" ht="15" thickBot="1" x14ac:dyDescent="0.35">
      <c r="A52" s="39" t="s">
        <v>187</v>
      </c>
      <c r="B52" s="17">
        <v>17400671663535.6</v>
      </c>
      <c r="C52" s="15" t="e">
        <f ca="1"/>
        <v>#NAME?</v>
      </c>
      <c r="D52" s="15" t="e">
        <f t="array" aca="1" ref="D52" ca="1">B52-C52</f>
        <v>#NAME?</v>
      </c>
      <c r="E52" s="15">
        <v>1116650688717.3237</v>
      </c>
      <c r="F52" s="13">
        <f t="array" ref="F52">E52/$E$111</f>
        <v>7.7223659144857824E-3</v>
      </c>
      <c r="H52" s="18">
        <v>2008</v>
      </c>
      <c r="I52" s="18">
        <v>16854.294999999998</v>
      </c>
      <c r="J52" s="13" t="e">
        <f ca="1"/>
        <v>#NAME?</v>
      </c>
      <c r="K52" s="13" t="e">
        <f t="array" aca="1" ref="K52" ca="1">I52-J52</f>
        <v>#NAME?</v>
      </c>
      <c r="L52" s="24"/>
      <c r="M52" s="18">
        <v>2008</v>
      </c>
      <c r="N52" s="13">
        <v>14048.15</v>
      </c>
      <c r="O52" s="13" t="e">
        <f ca="1"/>
        <v>#NAME?</v>
      </c>
      <c r="P52" s="13" t="e">
        <f t="array" aca="1" ref="P52" ca="1">N52-O52</f>
        <v>#NAME?</v>
      </c>
      <c r="Q52" s="24"/>
      <c r="R52" s="13">
        <v>4.7425757515842104E-2</v>
      </c>
      <c r="S52" s="18">
        <f t="array" ref="S52">(R52/R51)-1</f>
        <v>0.51170384338253427</v>
      </c>
      <c r="T52" s="24"/>
      <c r="U52" s="19" t="s">
        <v>55</v>
      </c>
      <c r="V52" s="20">
        <v>123.96333333333332</v>
      </c>
      <c r="W52" s="19">
        <f t="array" ref="W52">LN(V53/V52)</f>
        <v>-4.9442451400669565E-2</v>
      </c>
      <c r="X52" s="19">
        <f t="array" ref="X52">W53-W52</f>
        <v>-0.65429886093571943</v>
      </c>
      <c r="Y52" s="24"/>
      <c r="Z52" s="13" t="s">
        <v>55</v>
      </c>
      <c r="AA52" s="13">
        <v>138.40666666666667</v>
      </c>
      <c r="AB52" s="13">
        <f t="array" ref="AB52">LN(AA52/AA51)</f>
        <v>-2.8279916293543327E-2</v>
      </c>
      <c r="AC52" s="13">
        <f t="array" ref="AC52">AB53-AB52</f>
        <v>2.4950841740400014E-2</v>
      </c>
      <c r="AD52" s="13">
        <f t="array" ref="AD52">AC53-AC52</f>
        <v>-3.1578380681463465E-2</v>
      </c>
      <c r="AE52" s="13">
        <f t="array" ref="AE52">AD53-AD52</f>
        <v>2.7772531710086628E-2</v>
      </c>
      <c r="AF52" s="24"/>
      <c r="AG52" s="13" t="s">
        <v>55</v>
      </c>
      <c r="AH52" s="13">
        <v>76.983333333333334</v>
      </c>
      <c r="AI52" s="13">
        <f t="array" ref="AI52">LN(AH53/AH52)</f>
        <v>0.10278087602697784</v>
      </c>
      <c r="AJ52" s="13">
        <f t="array" ref="AJ52">AI53-AI52</f>
        <v>-7.678835919886276E-2</v>
      </c>
      <c r="AK52" s="13">
        <f t="array" ref="AK52">AJ53-AJ52</f>
        <v>1.3052586100202296E-2</v>
      </c>
      <c r="AL52" s="24"/>
      <c r="AM52" s="13" t="s">
        <v>55</v>
      </c>
      <c r="AN52" s="13">
        <v>92.128955333333337</v>
      </c>
      <c r="AO52" s="13">
        <f t="array" ref="AO52">LN(AN53/AN52)</f>
        <v>-1.6711553942126919E-2</v>
      </c>
      <c r="AP52" s="13">
        <f t="array" ref="AP52">AO53-AO52</f>
        <v>-8.0868720964601196E-3</v>
      </c>
    </row>
    <row r="53" spans="1:42" ht="15" thickBot="1" x14ac:dyDescent="0.35">
      <c r="A53" s="40" t="s">
        <v>186</v>
      </c>
      <c r="B53" s="17">
        <v>17079431372971.201</v>
      </c>
      <c r="C53" s="15" t="e">
        <f ca="1"/>
        <v>#NAME?</v>
      </c>
      <c r="D53" s="15" t="e">
        <f t="array" aca="1" ref="D53" ca="1">B53-C53</f>
        <v>#NAME?</v>
      </c>
      <c r="E53" s="15">
        <v>1116650688717.3237</v>
      </c>
      <c r="F53" s="13">
        <f t="array" ref="F53">E53/$E$111</f>
        <v>7.7223659144857824E-3</v>
      </c>
      <c r="H53" s="18">
        <v>2008</v>
      </c>
      <c r="I53" s="18">
        <v>16485.349999999999</v>
      </c>
      <c r="J53" s="13" t="e">
        <f ca="1"/>
        <v>#NAME?</v>
      </c>
      <c r="K53" s="13" t="e">
        <f t="array" aca="1" ref="K53" ca="1">I53-J53</f>
        <v>#NAME?</v>
      </c>
      <c r="L53" s="24"/>
      <c r="M53" s="18">
        <v>2008</v>
      </c>
      <c r="N53" s="13">
        <v>13245.42</v>
      </c>
      <c r="O53" s="13" t="e">
        <f ca="1"/>
        <v>#NAME?</v>
      </c>
      <c r="P53" s="13" t="e">
        <f t="array" aca="1" ref="P53" ca="1">N53-O53</f>
        <v>#NAME?</v>
      </c>
      <c r="Q53" s="24"/>
      <c r="R53" s="13">
        <v>6.3728999999999925E-2</v>
      </c>
      <c r="S53" s="18">
        <f t="array" ref="S53">(R53/R52)-1</f>
        <v>0.34376345973413036</v>
      </c>
      <c r="T53" s="24"/>
      <c r="U53" s="19" t="s">
        <v>56</v>
      </c>
      <c r="V53" s="20">
        <v>117.98333333333335</v>
      </c>
      <c r="W53" s="19">
        <f t="array" ref="W53">LN(V54/V53)</f>
        <v>-0.70374131233638904</v>
      </c>
      <c r="X53" s="19">
        <f t="array" ref="X53">W54-W53</f>
        <v>0.39720870332129854</v>
      </c>
      <c r="Y53" s="24"/>
      <c r="Z53" s="13" t="s">
        <v>56</v>
      </c>
      <c r="AA53" s="13">
        <v>137.94666666666669</v>
      </c>
      <c r="AB53" s="13">
        <f t="array" ref="AB53">LN(AA53/AA52)</f>
        <v>-3.3290745531433137E-3</v>
      </c>
      <c r="AC53" s="13">
        <f t="array" ref="AC53">AB54-AB53</f>
        <v>-6.6275389410634499E-3</v>
      </c>
      <c r="AD53" s="13">
        <f t="array" ref="AD53">AC54-AC53</f>
        <v>-3.8058489713768372E-3</v>
      </c>
      <c r="AE53" s="13">
        <f t="array" ref="AE53">AD54-AD53</f>
        <v>5.0199717457069637E-2</v>
      </c>
      <c r="AF53" s="24"/>
      <c r="AG53" s="13" t="s">
        <v>56</v>
      </c>
      <c r="AH53" s="13">
        <v>85.316666666666663</v>
      </c>
      <c r="AI53" s="13">
        <f t="array" ref="AI53">LN(AH54/AH53)</f>
        <v>2.5992516828115091E-2</v>
      </c>
      <c r="AJ53" s="13">
        <f t="array" ref="AJ53">AI54-AI53</f>
        <v>-6.3735773098660464E-2</v>
      </c>
      <c r="AK53" s="13">
        <f t="array" ref="AK53">AJ54-AJ53</f>
        <v>6.828062635666976E-2</v>
      </c>
      <c r="AL53" s="24"/>
      <c r="AM53" s="13" t="s">
        <v>56</v>
      </c>
      <c r="AN53" s="13">
        <v>90.602130666666667</v>
      </c>
      <c r="AO53" s="13">
        <f t="array" ref="AO53">LN(AN54/AN53)</f>
        <v>-2.4798426038587038E-2</v>
      </c>
      <c r="AP53" s="13">
        <f t="array" ref="AP53">AO54-AO53</f>
        <v>4.1389085380047368E-2</v>
      </c>
    </row>
    <row r="54" spans="1:42" ht="15" thickBot="1" x14ac:dyDescent="0.35">
      <c r="A54" s="41" t="s">
        <v>185</v>
      </c>
      <c r="B54" s="21">
        <v>18070662991133.398</v>
      </c>
      <c r="C54" s="16" t="e">
        <f ca="1"/>
        <v>#NAME?</v>
      </c>
      <c r="D54" s="16" t="e">
        <f t="array" aca="1" ref="D54" ca="1">B54-C54</f>
        <v>#NAME?</v>
      </c>
      <c r="E54" s="15">
        <v>1204440524517.5991</v>
      </c>
      <c r="F54" s="13">
        <f t="array" ref="F54">E54/$E$111</f>
        <v>8.3294897379628391E-3</v>
      </c>
      <c r="H54" s="22">
        <v>2009</v>
      </c>
      <c r="I54" s="22">
        <v>16298.262000000001</v>
      </c>
      <c r="J54" s="14" t="e">
        <f ca="1"/>
        <v>#NAME?</v>
      </c>
      <c r="K54" s="14" t="e">
        <f t="array" aca="1" ref="K54" ca="1">I54-J54</f>
        <v>#NAME?</v>
      </c>
      <c r="M54" s="22">
        <v>2009</v>
      </c>
      <c r="N54" s="13">
        <v>21794.11</v>
      </c>
      <c r="O54" s="14" t="e">
        <f ca="1"/>
        <v>#NAME?</v>
      </c>
      <c r="P54" s="13" t="e">
        <f t="array" aca="1" ref="P54" ca="1">N54-O54</f>
        <v>#NAME?</v>
      </c>
      <c r="Q54" s="24"/>
      <c r="R54" s="14">
        <v>2.024982151078869E-2</v>
      </c>
      <c r="S54" s="18">
        <f t="array" ref="S54">(R54/R53)-1</f>
        <v>-0.68225107077172531</v>
      </c>
      <c r="U54" s="14" t="s">
        <v>57</v>
      </c>
      <c r="V54" s="20">
        <v>58.370000000000005</v>
      </c>
      <c r="W54" s="19">
        <f t="array" ref="W54">LN(V55/V54)</f>
        <v>-0.3065326090150905</v>
      </c>
      <c r="X54" s="19">
        <f t="array" ref="X54">W55-W54</f>
        <v>0.63296749760716464</v>
      </c>
      <c r="Z54" s="14" t="s">
        <v>57</v>
      </c>
      <c r="AA54" s="14">
        <v>136.58000000000001</v>
      </c>
      <c r="AB54" s="13">
        <f t="array" ref="AB54">LN(AA54/AA53)</f>
        <v>-9.9566134942067636E-3</v>
      </c>
      <c r="AC54" s="13">
        <f t="array" ref="AC54">AB55-AB54</f>
        <v>-1.0433387912440287E-2</v>
      </c>
      <c r="AD54" s="13">
        <f t="array" ref="AD54">AC55-AC54</f>
        <v>4.6393868485692803E-2</v>
      </c>
      <c r="AE54" s="13">
        <f t="array" ref="AE54">AD55-AD54</f>
        <v>-6.4452532165911708E-2</v>
      </c>
      <c r="AG54" s="14" t="s">
        <v>57</v>
      </c>
      <c r="AH54" s="13">
        <v>87.563333333333333</v>
      </c>
      <c r="AI54" s="13">
        <f t="array" ref="AI54">LN(AH55/AH54)</f>
        <v>-3.7743256270545381E-2</v>
      </c>
      <c r="AJ54" s="13">
        <f t="array" ref="AJ54">AI55-AI54</f>
        <v>4.544853258009296E-3</v>
      </c>
      <c r="AK54" s="13">
        <f t="array" ref="AK54">AJ55-AJ54</f>
        <v>2.8640955590317034E-3</v>
      </c>
      <c r="AM54" s="14" t="s">
        <v>57</v>
      </c>
      <c r="AN54" s="13">
        <v>88.38297</v>
      </c>
      <c r="AO54" s="13">
        <f t="array" ref="AO54">LN(AN55/AN54)</f>
        <v>1.6590659341460329E-2</v>
      </c>
      <c r="AP54" s="13">
        <f t="array" ref="AP54">AO55-AO54</f>
        <v>1.0925486160957863E-2</v>
      </c>
    </row>
    <row r="55" spans="1:42" ht="15" thickBot="1" x14ac:dyDescent="0.35">
      <c r="A55" s="42" t="s">
        <v>184</v>
      </c>
      <c r="B55" s="21">
        <v>18532166935400.699</v>
      </c>
      <c r="C55" s="16" t="e">
        <f ca="1"/>
        <v>#NAME?</v>
      </c>
      <c r="D55" s="16" t="e">
        <f t="array" aca="1" ref="D55" ca="1">B55-C55</f>
        <v>#NAME?</v>
      </c>
      <c r="E55" s="15">
        <v>1204440524517.5991</v>
      </c>
      <c r="F55" s="13">
        <f t="array" ref="F55">E55/$E$111</f>
        <v>8.3294897379628391E-3</v>
      </c>
      <c r="H55" s="22">
        <v>2009</v>
      </c>
      <c r="I55" s="22">
        <v>16269.145</v>
      </c>
      <c r="J55" s="14" t="e">
        <f ca="1"/>
        <v>#NAME?</v>
      </c>
      <c r="K55" s="14" t="e">
        <f t="array" aca="1" ref="K55" ca="1">I55-J55</f>
        <v>#NAME?</v>
      </c>
      <c r="M55" s="22">
        <v>2009</v>
      </c>
      <c r="N55" s="14">
        <v>18972.07</v>
      </c>
      <c r="O55" s="14" t="e">
        <f ca="1"/>
        <v>#NAME?</v>
      </c>
      <c r="P55" s="13" t="e">
        <f t="array" aca="1" ref="P55" ca="1">N55-O55</f>
        <v>#NAME?</v>
      </c>
      <c r="Q55" s="24"/>
      <c r="R55" s="14">
        <v>4.0909698292796115E-2</v>
      </c>
      <c r="S55" s="18">
        <f t="array" ref="S55">(R55/R54)-1</f>
        <v>1.0202498215107854</v>
      </c>
      <c r="U55" s="14" t="s">
        <v>58</v>
      </c>
      <c r="V55" s="16">
        <v>42.96</v>
      </c>
      <c r="W55" s="14">
        <f t="array" ref="W55">LN(V56/V55)</f>
        <v>0.32643488859207415</v>
      </c>
      <c r="X55" s="14">
        <f t="array" ref="X55">W56-W55</f>
        <v>-0.19064578787439923</v>
      </c>
      <c r="Z55" s="14" t="s">
        <v>58</v>
      </c>
      <c r="AA55" s="14">
        <v>133.82333333333335</v>
      </c>
      <c r="AB55" s="14">
        <f t="array" ref="AB55">LN(AA55/AA54)</f>
        <v>-2.0390001406647051E-2</v>
      </c>
      <c r="AC55" s="14">
        <f t="array" ref="AC55">AB56-AB55</f>
        <v>3.5960480573252518E-2</v>
      </c>
      <c r="AD55" s="13">
        <f t="array" ref="AD55">AC56-AC55</f>
        <v>-1.8058663680218905E-2</v>
      </c>
      <c r="AE55" s="13">
        <f t="array" ref="AE55">AD56-AD55</f>
        <v>-1.8002360575817347E-3</v>
      </c>
      <c r="AG55" s="14" t="s">
        <v>58</v>
      </c>
      <c r="AH55" s="14">
        <v>84.320000000000007</v>
      </c>
      <c r="AI55" s="14">
        <f t="array" ref="AI55">LN(AH56/AH55)</f>
        <v>-3.3198403012536085E-2</v>
      </c>
      <c r="AJ55" s="14">
        <f t="array" ref="AJ55">AI56-AI55</f>
        <v>7.4089488170409994E-3</v>
      </c>
      <c r="AK55" s="13">
        <f t="array" ref="AK55">AJ56-AJ55</f>
        <v>2.8726432211664783E-2</v>
      </c>
      <c r="AM55" s="14" t="s">
        <v>58</v>
      </c>
      <c r="AN55" s="14">
        <v>89.861533000000009</v>
      </c>
      <c r="AO55" s="14">
        <f t="array" ref="AO55">LN(AN56/AN55)</f>
        <v>2.7516145502418193E-2</v>
      </c>
      <c r="AP55" s="14">
        <f t="array" ref="AP55">AO56-AO55</f>
        <v>-5.0375871459327135E-3</v>
      </c>
    </row>
    <row r="56" spans="1:42" ht="15" thickBot="1" x14ac:dyDescent="0.35">
      <c r="A56" s="41" t="s">
        <v>183</v>
      </c>
      <c r="B56" s="21">
        <v>18926295709327.898</v>
      </c>
      <c r="C56" s="16" t="e">
        <f ca="1"/>
        <v>#NAME?</v>
      </c>
      <c r="D56" s="16" t="e">
        <f t="array" aca="1" ref="D56" ca="1">B56-C56</f>
        <v>#NAME?</v>
      </c>
      <c r="E56" s="15">
        <v>1204440524517.5991</v>
      </c>
      <c r="F56" s="13">
        <f t="array" ref="F56">E56/$E$111</f>
        <v>8.3294897379628391E-3</v>
      </c>
      <c r="H56" s="22">
        <v>2009</v>
      </c>
      <c r="I56" s="22">
        <v>16326.281000000001</v>
      </c>
      <c r="J56" s="14" t="e">
        <f ca="1"/>
        <v>#NAME?</v>
      </c>
      <c r="K56" s="14" t="e">
        <f t="array" aca="1" ref="K56" ca="1">I56-J56</f>
        <v>#NAME?</v>
      </c>
      <c r="M56" s="22">
        <v>2009</v>
      </c>
      <c r="N56" s="14">
        <v>14507.25</v>
      </c>
      <c r="O56" s="14" t="e">
        <f ca="1"/>
        <v>#NAME?</v>
      </c>
      <c r="P56" s="13" t="e">
        <f t="array" aca="1" ref="P56" ca="1">N56-O56</f>
        <v>#NAME?</v>
      </c>
      <c r="Q56" s="24"/>
      <c r="R56" s="14">
        <v>6.1987933892074354E-2</v>
      </c>
      <c r="S56" s="18">
        <f t="array" ref="S56">(R56/R55)-1</f>
        <v>0.51523810927224445</v>
      </c>
      <c r="U56" s="14" t="s">
        <v>59</v>
      </c>
      <c r="V56" s="16">
        <v>59.543333333333329</v>
      </c>
      <c r="W56" s="14">
        <f t="array" ref="W56">LN(V57/V56)</f>
        <v>0.13578910071767492</v>
      </c>
      <c r="X56" s="14">
        <f t="array" ref="X56">W57-W56</f>
        <v>-2.6672391468167481E-2</v>
      </c>
      <c r="Z56" s="14" t="s">
        <v>59</v>
      </c>
      <c r="AA56" s="14">
        <v>135.92333333333332</v>
      </c>
      <c r="AB56" s="14">
        <f t="array" ref="AB56">LN(AA56/AA55)</f>
        <v>1.5570479166605465E-2</v>
      </c>
      <c r="AC56" s="14">
        <f t="array" ref="AC56">AB57-AB56</f>
        <v>1.7901816893033613E-2</v>
      </c>
      <c r="AD56" s="13">
        <f t="array" ref="AD56">AC57-AC56</f>
        <v>-1.9858899737800639E-2</v>
      </c>
      <c r="AE56" s="13">
        <f t="array" ref="AE56">AD57-AD56</f>
        <v>-4.1712611312910826E-2</v>
      </c>
      <c r="AG56" s="14" t="s">
        <v>59</v>
      </c>
      <c r="AH56" s="14">
        <v>81.566666666666663</v>
      </c>
      <c r="AI56" s="14">
        <f t="array" ref="AI56">LN(AH57/AH56)</f>
        <v>-2.5789454195495085E-2</v>
      </c>
      <c r="AJ56" s="14">
        <f t="array" ref="AJ56">AI57-AI56</f>
        <v>3.6135381028705782E-2</v>
      </c>
      <c r="AK56" s="13">
        <f t="array" ref="AK56">AJ57-AJ56</f>
        <v>-2.9445260920123187E-2</v>
      </c>
      <c r="AM56" s="14" t="s">
        <v>59</v>
      </c>
      <c r="AN56" s="14">
        <v>92.368509000000003</v>
      </c>
      <c r="AO56" s="14">
        <f t="array" ref="AO56">LN(AN57/AN56)</f>
        <v>2.2478558356485479E-2</v>
      </c>
      <c r="AP56" s="14">
        <f t="array" ref="AP56">AO57-AO56</f>
        <v>1.4938086445369023E-3</v>
      </c>
    </row>
    <row r="57" spans="1:42" ht="15" thickBot="1" x14ac:dyDescent="0.35">
      <c r="A57" s="42" t="s">
        <v>182</v>
      </c>
      <c r="B57" s="21">
        <v>19418413288665.297</v>
      </c>
      <c r="C57" s="16" t="e">
        <f ca="1"/>
        <v>#NAME?</v>
      </c>
      <c r="D57" s="16" t="e">
        <f t="array" aca="1" ref="D57" ca="1">B57-C57</f>
        <v>#NAME?</v>
      </c>
      <c r="E57" s="15">
        <v>1204440524517.5991</v>
      </c>
      <c r="F57" s="13">
        <f t="array" ref="F57">E57/$E$111</f>
        <v>8.3294897379628391E-3</v>
      </c>
      <c r="H57" s="22">
        <v>2009</v>
      </c>
      <c r="I57" s="22">
        <v>16502.754000000001</v>
      </c>
      <c r="J57" s="14" t="e">
        <f ca="1"/>
        <v>#NAME?</v>
      </c>
      <c r="K57" s="14" t="e">
        <f t="array" aca="1" ref="K57" ca="1">I57-J57</f>
        <v>#NAME?</v>
      </c>
      <c r="M57" s="22">
        <v>2009</v>
      </c>
      <c r="N57" s="14">
        <v>18951.79</v>
      </c>
      <c r="O57" s="14" t="e">
        <f ca="1"/>
        <v>#NAME?</v>
      </c>
      <c r="P57" s="13" t="e">
        <f t="array" aca="1" ref="P57" ca="1">N57-O57</f>
        <v>#NAME?</v>
      </c>
      <c r="Q57" s="24"/>
      <c r="R57" s="14">
        <v>8.3493000000000039E-2</v>
      </c>
      <c r="S57" s="18">
        <f t="array" ref="S57">(R57/R56)-1</f>
        <v>0.34692342134467036</v>
      </c>
      <c r="U57" s="14" t="s">
        <v>60</v>
      </c>
      <c r="V57" s="16">
        <v>68.203333333333333</v>
      </c>
      <c r="W57" s="14">
        <f t="array" ref="W57">LN(V58/V57)</f>
        <v>0.10911670924950743</v>
      </c>
      <c r="X57" s="14">
        <f t="array" ref="X57">W58-W57</f>
        <v>-7.6015945545179195E-2</v>
      </c>
      <c r="Z57" s="14" t="s">
        <v>60</v>
      </c>
      <c r="AA57" s="14">
        <v>140.54999999999998</v>
      </c>
      <c r="AB57" s="14">
        <f t="array" ref="AB57">LN(AA57/AA56)</f>
        <v>3.3472296059639077E-2</v>
      </c>
      <c r="AC57" s="14">
        <f t="array" ref="AC57">AB58-AB57</f>
        <v>-1.957082844767026E-3</v>
      </c>
      <c r="AD57" s="13">
        <f t="array" ref="AD57">AC58-AC57</f>
        <v>-6.1571511050711465E-2</v>
      </c>
      <c r="AE57" s="13">
        <f t="array" ref="AE57">AD58-AD57</f>
        <v>0.16347607908409115</v>
      </c>
      <c r="AG57" s="14" t="s">
        <v>60</v>
      </c>
      <c r="AH57" s="14">
        <v>79.489999999999995</v>
      </c>
      <c r="AI57" s="14">
        <f t="array" ref="AI57">LN(AH58/AH57)</f>
        <v>1.0345926833210697E-2</v>
      </c>
      <c r="AJ57" s="14">
        <f t="array" ref="AJ57">AI58-AI57</f>
        <v>6.6901201085825951E-3</v>
      </c>
      <c r="AK57" s="13">
        <f t="array" ref="AK57">AJ58-AJ57</f>
        <v>-3.5216301259173396E-2</v>
      </c>
      <c r="AM57" s="14" t="s">
        <v>60</v>
      </c>
      <c r="AN57" s="14">
        <v>94.46833199999999</v>
      </c>
      <c r="AO57" s="14">
        <f t="array" ref="AO57">LN(AN58/AN57)</f>
        <v>2.3972367001022381E-2</v>
      </c>
      <c r="AP57" s="14">
        <f t="array" ref="AP57">AO58-AO57</f>
        <v>3.0378018097490245E-3</v>
      </c>
    </row>
    <row r="58" spans="1:42" ht="15" thickBot="1" x14ac:dyDescent="0.35">
      <c r="A58" s="41" t="s">
        <v>181</v>
      </c>
      <c r="B58" s="21">
        <v>19884953202212</v>
      </c>
      <c r="C58" s="16" t="e">
        <f ca="1"/>
        <v>#NAME?</v>
      </c>
      <c r="D58" s="16" t="e">
        <f t="array" aca="1" ref="D58" ca="1">B58-C58</f>
        <v>#NAME?</v>
      </c>
      <c r="E58" s="15">
        <v>1306788878268.6492</v>
      </c>
      <c r="F58" s="13">
        <f t="array" ref="F58">E58/$E$111</f>
        <v>9.0372951836557337E-3</v>
      </c>
      <c r="H58" s="22">
        <v>2010</v>
      </c>
      <c r="I58" s="22">
        <v>16582.71</v>
      </c>
      <c r="J58" s="14" t="e">
        <f ca="1"/>
        <v>#NAME?</v>
      </c>
      <c r="K58" s="14" t="e">
        <f t="array" aca="1" ref="K58" ca="1">I58-J58</f>
        <v>#NAME?</v>
      </c>
      <c r="M58" s="22">
        <v>2010</v>
      </c>
      <c r="N58" s="14">
        <v>19711.91</v>
      </c>
      <c r="O58" s="14" t="e">
        <f ca="1"/>
        <v>#NAME?</v>
      </c>
      <c r="P58" s="13" t="e">
        <f t="array" aca="1" ref="P58" ca="1">N58-O58</f>
        <v>#NAME?</v>
      </c>
      <c r="Q58" s="24"/>
      <c r="R58" s="14">
        <v>2.6161353044946045E-2</v>
      </c>
      <c r="S58" s="18">
        <f t="array" ref="S58">(R58/R57)-1</f>
        <v>-0.68666411501627644</v>
      </c>
      <c r="U58" s="14" t="s">
        <v>61</v>
      </c>
      <c r="V58" s="16">
        <v>76.066666666666663</v>
      </c>
      <c r="W58" s="14">
        <f t="array" ref="W58">LN(V59/V58)</f>
        <v>3.310076370432824E-2</v>
      </c>
      <c r="X58" s="14">
        <f t="array" ref="X58">W59-W58</f>
        <v>-4.2514101236664714E-2</v>
      </c>
      <c r="Z58" s="14" t="s">
        <v>61</v>
      </c>
      <c r="AA58" s="14">
        <v>145.04999999999998</v>
      </c>
      <c r="AB58" s="14">
        <f t="array" ref="AB58">LN(AA58/AA57)</f>
        <v>3.1515213214872051E-2</v>
      </c>
      <c r="AC58" s="14">
        <f t="array" ref="AC58">AB59-AB58</f>
        <v>-6.3528593895478491E-2</v>
      </c>
      <c r="AD58" s="13">
        <f t="array" ref="AD58">AC59-AC58</f>
        <v>0.10190456803337967</v>
      </c>
      <c r="AE58" s="13">
        <f t="array" ref="AE58">AD59-AD58</f>
        <v>-0.16366887087601015</v>
      </c>
      <c r="AG58" s="14" t="s">
        <v>61</v>
      </c>
      <c r="AH58" s="14">
        <v>80.316666666666663</v>
      </c>
      <c r="AI58" s="14">
        <f t="array" ref="AI58">LN(AH59/AH58)</f>
        <v>1.7036046941793292E-2</v>
      </c>
      <c r="AJ58" s="14">
        <f t="array" ref="AJ58">AI59-AI58</f>
        <v>-2.8526181150590805E-2</v>
      </c>
      <c r="AK58" s="13">
        <f t="array" ref="AK58">AJ59-AJ58</f>
        <v>6.3552558827439966E-3</v>
      </c>
      <c r="AM58" s="14" t="s">
        <v>61</v>
      </c>
      <c r="AN58" s="14">
        <v>96.760324000000011</v>
      </c>
      <c r="AO58" s="14">
        <f t="array" ref="AO58">LN(AN59/AN58)</f>
        <v>2.7010168810771406E-2</v>
      </c>
      <c r="AP58" s="14">
        <f t="array" ref="AP58">AO59-AO58</f>
        <v>-1.2707311952273183E-2</v>
      </c>
    </row>
    <row r="59" spans="1:42" ht="15" thickBot="1" x14ac:dyDescent="0.35">
      <c r="A59" s="42" t="s">
        <v>180</v>
      </c>
      <c r="B59" s="21">
        <v>20472748723121.699</v>
      </c>
      <c r="C59" s="16" t="e">
        <f ca="1"/>
        <v>#NAME?</v>
      </c>
      <c r="D59" s="16" t="e">
        <f t="array" aca="1" ref="D59" ca="1">B59-C59</f>
        <v>#NAME?</v>
      </c>
      <c r="E59" s="15">
        <v>1306788878268.6492</v>
      </c>
      <c r="F59" s="13">
        <f t="array" ref="F59">E59/$E$111</f>
        <v>9.0372951836557337E-3</v>
      </c>
      <c r="H59" s="22">
        <v>2010</v>
      </c>
      <c r="I59" s="22">
        <v>16743.162</v>
      </c>
      <c r="J59" s="14" t="e">
        <f ca="1"/>
        <v>#NAME?</v>
      </c>
      <c r="K59" s="14" t="e">
        <f t="array" aca="1" ref="K59" ca="1">I59-J59</f>
        <v>#NAME?</v>
      </c>
      <c r="M59" s="22">
        <v>2010</v>
      </c>
      <c r="N59" s="14">
        <v>21449.03</v>
      </c>
      <c r="O59" s="14" t="e">
        <f ca="1"/>
        <v>#NAME?</v>
      </c>
      <c r="P59" s="13" t="e">
        <f t="array" aca="1" ref="P59" ca="1">N59-O59</f>
        <v>#NAME?</v>
      </c>
      <c r="Q59" s="24"/>
      <c r="R59" s="14">
        <v>5.3007122483034408E-2</v>
      </c>
      <c r="S59" s="18">
        <f t="array" ref="S59">(R59/R58)-1</f>
        <v>1.0261613530449463</v>
      </c>
      <c r="U59" s="14" t="s">
        <v>62</v>
      </c>
      <c r="V59" s="16">
        <v>78.626666666666665</v>
      </c>
      <c r="W59" s="14">
        <f t="array" ref="W59">LN(V60/V59)</f>
        <v>-9.4133375323364726E-3</v>
      </c>
      <c r="X59" s="14">
        <f t="array" ref="X59">W60-W59</f>
        <v>-1.2960315733370942E-2</v>
      </c>
      <c r="Z59" s="14" t="s">
        <v>62</v>
      </c>
      <c r="AA59" s="14">
        <v>140.47999999999999</v>
      </c>
      <c r="AB59" s="14">
        <f t="array" ref="AB59">LN(AA59/AA58)</f>
        <v>-3.2013380680606433E-2</v>
      </c>
      <c r="AC59" s="14">
        <f t="array" ref="AC59">AB60-AB59</f>
        <v>3.8375974137901184E-2</v>
      </c>
      <c r="AD59" s="13">
        <f t="array" ref="AD59">AC60-AC59</f>
        <v>-6.1764302842630465E-2</v>
      </c>
      <c r="AE59" s="13">
        <f t="array" ref="AE59">AD60-AD59</f>
        <v>9.1133593576209038E-2</v>
      </c>
      <c r="AG59" s="14" t="s">
        <v>62</v>
      </c>
      <c r="AH59" s="14">
        <v>81.696666666666673</v>
      </c>
      <c r="AI59" s="14">
        <f t="array" ref="AI59">LN(AH60/AH59)</f>
        <v>-1.1490134208797513E-2</v>
      </c>
      <c r="AJ59" s="14">
        <f t="array" ref="AJ59">AI60-AI59</f>
        <v>-2.2170925267846808E-2</v>
      </c>
      <c r="AK59" s="13">
        <f t="array" ref="AK59">AJ60-AJ59</f>
        <v>4.2640825200020188E-2</v>
      </c>
      <c r="AM59" s="14" t="s">
        <v>62</v>
      </c>
      <c r="AN59" s="14">
        <v>99.40945233333332</v>
      </c>
      <c r="AO59" s="14">
        <f t="array" ref="AO59">LN(AN60/AN59)</f>
        <v>1.4302856858498223E-2</v>
      </c>
      <c r="AP59" s="14">
        <f t="array" ref="AP59">AO60-AO59</f>
        <v>6.7665088384648645E-3</v>
      </c>
    </row>
    <row r="60" spans="1:42" ht="15" thickBot="1" x14ac:dyDescent="0.35">
      <c r="A60" s="41" t="s">
        <v>179</v>
      </c>
      <c r="B60" s="21">
        <v>20947934845450.102</v>
      </c>
      <c r="C60" s="16" t="e">
        <f ca="1"/>
        <v>#NAME?</v>
      </c>
      <c r="D60" s="16" t="e">
        <f t="array" aca="1" ref="D60" ca="1">B60-C60</f>
        <v>#NAME?</v>
      </c>
      <c r="E60" s="15">
        <v>1306788878268.6492</v>
      </c>
      <c r="F60" s="13">
        <f t="array" ref="F60">E60/$E$111</f>
        <v>9.0372951836557337E-3</v>
      </c>
      <c r="H60" s="22">
        <v>2010</v>
      </c>
      <c r="I60" s="22">
        <v>16872.266</v>
      </c>
      <c r="J60" s="14" t="e">
        <f ca="1"/>
        <v>#NAME?</v>
      </c>
      <c r="K60" s="14" t="e">
        <f t="array" aca="1" ref="K60" ca="1">I60-J60</f>
        <v>#NAME?</v>
      </c>
      <c r="M60" s="22">
        <v>2010</v>
      </c>
      <c r="N60" s="14">
        <v>19653.439999999999</v>
      </c>
      <c r="O60" s="14" t="e">
        <f ca="1"/>
        <v>#NAME?</v>
      </c>
      <c r="P60" s="13" t="e">
        <f t="array" aca="1" ref="P60" ca="1">N60-O60</f>
        <v>#NAME?</v>
      </c>
      <c r="Q60" s="24"/>
      <c r="R60" s="14">
        <v>8.0555213573155759E-2</v>
      </c>
      <c r="S60" s="18">
        <f t="array" ref="S60">(R60/R59)-1</f>
        <v>0.51970546220347025</v>
      </c>
      <c r="U60" s="14" t="s">
        <v>63</v>
      </c>
      <c r="V60" s="16">
        <v>77.89</v>
      </c>
      <c r="W60" s="14">
        <f t="array" ref="W60">LN(V61/V60)</f>
        <v>-2.2373653265707415E-2</v>
      </c>
      <c r="X60" s="14">
        <f t="array" ref="X60">W61-W60</f>
        <v>0.13241466437851898</v>
      </c>
      <c r="Z60" s="14" t="s">
        <v>63</v>
      </c>
      <c r="AA60" s="14">
        <v>141.37666666666667</v>
      </c>
      <c r="AB60" s="14">
        <f t="array" ref="AB60">LN(AA60/AA59)</f>
        <v>6.3625934572947478E-3</v>
      </c>
      <c r="AC60" s="14">
        <f t="array" ref="AC60">AB61-AB60</f>
        <v>-2.3388328704729282E-2</v>
      </c>
      <c r="AD60" s="13">
        <f t="array" ref="AD60">AC61-AC60</f>
        <v>2.9369290733578579E-2</v>
      </c>
      <c r="AE60" s="13">
        <f t="array" ref="AE60">AD61-AD60</f>
        <v>-4.5058144539373679E-2</v>
      </c>
      <c r="AG60" s="14" t="s">
        <v>63</v>
      </c>
      <c r="AH60" s="14">
        <v>80.763333333333335</v>
      </c>
      <c r="AI60" s="14">
        <f t="array" ref="AI60">LN(AH61/AH60)</f>
        <v>-3.3661059476644321E-2</v>
      </c>
      <c r="AJ60" s="14">
        <f t="array" ref="AJ60">AI61-AI60</f>
        <v>2.046989993217338E-2</v>
      </c>
      <c r="AK60" s="13">
        <f t="array" ref="AK60">AJ61-AJ60</f>
        <v>-3.3439774872637884E-2</v>
      </c>
      <c r="AM60" s="14" t="s">
        <v>63</v>
      </c>
      <c r="AN60" s="14">
        <v>100.84150833333335</v>
      </c>
      <c r="AO60" s="14">
        <f t="array" ref="AO60">LN(AN61/AN60)</f>
        <v>2.1069365696963088E-2</v>
      </c>
      <c r="AP60" s="14">
        <f t="array" ref="AP60">AO61-AO60</f>
        <v>1.1083157779466665E-2</v>
      </c>
    </row>
    <row r="61" spans="1:42" ht="15" thickBot="1" x14ac:dyDescent="0.35">
      <c r="A61" s="42" t="s">
        <v>178</v>
      </c>
      <c r="B61" s="21">
        <v>21331416246930.902</v>
      </c>
      <c r="C61" s="16" t="e">
        <f ca="1"/>
        <v>#NAME?</v>
      </c>
      <c r="D61" s="16" t="e">
        <f t="array" aca="1" ref="D61" ca="1">B61-C61</f>
        <v>#NAME?</v>
      </c>
      <c r="E61" s="15">
        <v>1306788878268.6492</v>
      </c>
      <c r="F61" s="13">
        <f t="array" ref="F61">E61/$E$111</f>
        <v>9.0372951836557337E-3</v>
      </c>
      <c r="H61" s="22">
        <v>2010</v>
      </c>
      <c r="I61" s="22">
        <v>16960.864000000001</v>
      </c>
      <c r="J61" s="14" t="e">
        <f ca="1"/>
        <v>#NAME?</v>
      </c>
      <c r="K61" s="14" t="e">
        <f t="array" aca="1" ref="K61" ca="1">I61-J61</f>
        <v>#NAME?</v>
      </c>
      <c r="M61" s="22">
        <v>2010</v>
      </c>
      <c r="N61" s="14">
        <v>14901.64</v>
      </c>
      <c r="O61" s="14" t="e">
        <f ca="1"/>
        <v>#NAME?</v>
      </c>
      <c r="P61" s="13" t="e">
        <f t="array" aca="1" ref="P61" ca="1">N61-O61</f>
        <v>#NAME?</v>
      </c>
      <c r="Q61" s="24"/>
      <c r="R61" s="14">
        <v>0.10882400000000003</v>
      </c>
      <c r="S61" s="18">
        <f t="array" ref="S61">(R61/R60)-1</f>
        <v>0.35092435576714265</v>
      </c>
      <c r="U61" s="14" t="s">
        <v>64</v>
      </c>
      <c r="V61" s="16">
        <v>76.166666666666671</v>
      </c>
      <c r="W61" s="14">
        <f t="array" ref="W61">LN(V62/V61)</f>
        <v>0.11004101111281157</v>
      </c>
      <c r="X61" s="14">
        <f t="array" ref="X61">W62-W61</f>
        <v>-9.9239502171033361E-3</v>
      </c>
      <c r="Z61" s="14" t="s">
        <v>64</v>
      </c>
      <c r="AA61" s="14">
        <v>138.99</v>
      </c>
      <c r="AB61" s="14">
        <f t="array" ref="AB61">LN(AA61/AA60)</f>
        <v>-1.7025735247434535E-2</v>
      </c>
      <c r="AC61" s="14">
        <f t="array" ref="AC61">AB62-AB61</f>
        <v>5.9809620288492956E-3</v>
      </c>
      <c r="AD61" s="13">
        <f t="array" ref="AD61">AC62-AC61</f>
        <v>-1.5688853805795103E-2</v>
      </c>
      <c r="AE61" s="13">
        <f t="array" ref="AE61">AD62-AD61</f>
        <v>-3.3623065571215846E-2</v>
      </c>
      <c r="AG61" s="14" t="s">
        <v>64</v>
      </c>
      <c r="AH61" s="14">
        <v>78.089999999999989</v>
      </c>
      <c r="AI61" s="14">
        <f t="array" ref="AI61">LN(AH62/AH61)</f>
        <v>-1.3191159544470941E-2</v>
      </c>
      <c r="AJ61" s="14">
        <f t="array" ref="AJ61">AI62-AI61</f>
        <v>-1.2969874940464501E-2</v>
      </c>
      <c r="AK61" s="13">
        <f t="array" ref="AK61">AJ62-AJ61</f>
        <v>4.5812793701565713E-2</v>
      </c>
      <c r="AM61" s="14" t="s">
        <v>64</v>
      </c>
      <c r="AN61" s="14">
        <v>102.98871566666666</v>
      </c>
      <c r="AO61" s="14">
        <f t="array" ref="AO61">LN(AN62/AN61)</f>
        <v>3.2152523476429752E-2</v>
      </c>
      <c r="AP61" s="14">
        <f t="array" ref="AP61">AO62-AO61</f>
        <v>-5.5787249946160841E-3</v>
      </c>
    </row>
    <row r="62" spans="1:42" ht="15" thickBot="1" x14ac:dyDescent="0.35">
      <c r="A62" s="41" t="s">
        <v>177</v>
      </c>
      <c r="B62" s="21">
        <v>21589877440021.699</v>
      </c>
      <c r="C62" s="16" t="e">
        <f ca="1"/>
        <v>#NAME?</v>
      </c>
      <c r="D62" s="16" t="e">
        <f t="array" aca="1" ref="D62" ca="1">B62-C62</f>
        <v>#NAME?</v>
      </c>
      <c r="E62" s="15">
        <v>1375281799782.0574</v>
      </c>
      <c r="F62" s="13">
        <f t="array" ref="F62">E62/$E$111</f>
        <v>9.5109682918380813E-3</v>
      </c>
      <c r="H62" s="22">
        <v>2011</v>
      </c>
      <c r="I62" s="22">
        <v>16920.632000000001</v>
      </c>
      <c r="J62" s="14" t="e">
        <f ca="1"/>
        <v>#NAME?</v>
      </c>
      <c r="K62" s="14" t="e">
        <f t="array" aca="1" ref="K62" ca="1">I62-J62</f>
        <v>#NAME?</v>
      </c>
      <c r="M62" s="22">
        <v>2011</v>
      </c>
      <c r="N62" s="14">
        <v>13397.83</v>
      </c>
      <c r="O62" s="14" t="e">
        <f ca="1"/>
        <v>#NAME?</v>
      </c>
      <c r="P62" s="13" t="e">
        <f t="array" aca="1" ref="P62" ca="1">N62-O62</f>
        <v>#NAME?</v>
      </c>
      <c r="Q62" s="24"/>
      <c r="R62" s="14">
        <v>2.8713003197768039E-2</v>
      </c>
      <c r="S62" s="18">
        <f t="array" ref="S62">(R62/R61)-1</f>
        <v>-0.73615192239057525</v>
      </c>
      <c r="U62" s="14" t="s">
        <v>65</v>
      </c>
      <c r="V62" s="16">
        <v>85.026666666666685</v>
      </c>
      <c r="W62" s="14">
        <f t="array" ref="W62">LN(V63/V62)</f>
        <v>0.10011706089570824</v>
      </c>
      <c r="X62" s="14">
        <f t="array" ref="X62">W63-W62</f>
        <v>-1.2816066110882457E-2</v>
      </c>
      <c r="Z62" s="14" t="s">
        <v>65</v>
      </c>
      <c r="AA62" s="14">
        <v>137.46333333333334</v>
      </c>
      <c r="AB62" s="14">
        <f t="array" ref="AB62">LN(AA62/AA61)</f>
        <v>-1.1044773218585239E-2</v>
      </c>
      <c r="AC62" s="14">
        <f t="array" ref="AC62">AB63-AB62</f>
        <v>-9.7078917769458078E-3</v>
      </c>
      <c r="AD62" s="13">
        <f t="array" ref="AD62">AC63-AC62</f>
        <v>-4.9311919377010946E-2</v>
      </c>
      <c r="AE62" s="13">
        <f t="array" ref="AE62">AD63-AD62</f>
        <v>0.20121006540251102</v>
      </c>
      <c r="AG62" s="14" t="s">
        <v>65</v>
      </c>
      <c r="AH62" s="14">
        <v>77.066666666666663</v>
      </c>
      <c r="AI62" s="14">
        <f t="array" ref="AI62">LN(AH63/AH62)</f>
        <v>-2.6161034484935442E-2</v>
      </c>
      <c r="AJ62" s="14">
        <f t="array" ref="AJ62">AI63-AI62</f>
        <v>3.2842918761101209E-2</v>
      </c>
      <c r="AK62" s="13">
        <f t="array" ref="AK62">AJ63-AJ62</f>
        <v>-8.9626822671576983E-4</v>
      </c>
      <c r="AM62" s="14" t="s">
        <v>65</v>
      </c>
      <c r="AN62" s="14">
        <v>106.35387200000001</v>
      </c>
      <c r="AO62" s="14">
        <f t="array" ref="AO62">LN(AN63/AN62)</f>
        <v>2.6573798481813668E-2</v>
      </c>
      <c r="AP62" s="14">
        <f t="array" ref="AP62">AO63-AO62</f>
        <v>-9.874213160071834E-3</v>
      </c>
    </row>
    <row r="63" spans="1:42" ht="15" thickBot="1" x14ac:dyDescent="0.35">
      <c r="A63" s="42" t="s">
        <v>176</v>
      </c>
      <c r="B63" s="21">
        <v>21589046542315.598</v>
      </c>
      <c r="C63" s="16" t="e">
        <f ca="1"/>
        <v>#NAME?</v>
      </c>
      <c r="D63" s="16" t="e">
        <f t="array" aca="1" ref="D63" ca="1">B63-C63</f>
        <v>#NAME?</v>
      </c>
      <c r="E63" s="15">
        <v>1375281799782.0574</v>
      </c>
      <c r="F63" s="13">
        <f t="array" ref="F63">E63/$E$111</f>
        <v>9.5109682918380813E-3</v>
      </c>
      <c r="H63" s="22">
        <v>2011</v>
      </c>
      <c r="I63" s="22">
        <v>17035.114000000001</v>
      </c>
      <c r="J63" s="14" t="e">
        <f ca="1"/>
        <v>#NAME?</v>
      </c>
      <c r="K63" s="14" t="e">
        <f t="array" aca="1" ref="K63" ca="1">I63-J63</f>
        <v>#NAME?</v>
      </c>
      <c r="M63" s="22">
        <v>2011</v>
      </c>
      <c r="N63" s="14">
        <v>14121</v>
      </c>
      <c r="O63" s="14" t="e">
        <f ca="1"/>
        <v>#NAME?</v>
      </c>
      <c r="P63" s="13" t="e">
        <f t="array" aca="1" ref="P63" ca="1">N63-O63</f>
        <v>#NAME?</v>
      </c>
      <c r="Q63" s="24"/>
      <c r="R63" s="14">
        <v>5.8250442948170944E-2</v>
      </c>
      <c r="S63" s="18">
        <f t="array" ref="S63">(R63/R62)-1</f>
        <v>1.0287130031977623</v>
      </c>
      <c r="U63" s="14" t="s">
        <v>66</v>
      </c>
      <c r="V63" s="16">
        <v>93.98</v>
      </c>
      <c r="W63" s="14">
        <f t="array" ref="W63">LN(V64/V63)</f>
        <v>8.7300994784825781E-2</v>
      </c>
      <c r="X63" s="14">
        <f t="array" ref="X63">W64-W63</f>
        <v>-0.22110173767312916</v>
      </c>
      <c r="Z63" s="14" t="s">
        <v>66</v>
      </c>
      <c r="AA63" s="14">
        <v>134.63999999999999</v>
      </c>
      <c r="AB63" s="14">
        <f t="array" ref="AB63">LN(AA63/AA62)</f>
        <v>-2.0752664995531047E-2</v>
      </c>
      <c r="AC63" s="14">
        <f t="array" ref="AC63">AB64-AB63</f>
        <v>-5.9019811153956755E-2</v>
      </c>
      <c r="AD63" s="13">
        <f t="array" ref="AD63">AC64-AC63</f>
        <v>0.15189814602550006</v>
      </c>
      <c r="AE63" s="13">
        <f t="array" ref="AE63">AD64-AD63</f>
        <v>-0.31986416857820066</v>
      </c>
      <c r="AG63" s="14" t="s">
        <v>66</v>
      </c>
      <c r="AH63" s="14">
        <v>75.076666666666668</v>
      </c>
      <c r="AI63" s="14">
        <f t="array" ref="AI63">LN(AH64/AH63)</f>
        <v>6.6818842761657629E-3</v>
      </c>
      <c r="AJ63" s="14">
        <f t="array" ref="AJ63">AI64-AI63</f>
        <v>3.1946650534385439E-2</v>
      </c>
      <c r="AK63" s="13">
        <f t="array" ref="AK63">AJ64-AJ63</f>
        <v>-7.7003064361310214E-2</v>
      </c>
      <c r="AM63" s="14" t="s">
        <v>66</v>
      </c>
      <c r="AN63" s="14">
        <v>109.217985</v>
      </c>
      <c r="AO63" s="14">
        <f t="array" ref="AO63">LN(AN64/AN63)</f>
        <v>1.6699585321741834E-2</v>
      </c>
      <c r="AP63" s="14">
        <f t="array" ref="AP63">AO64-AO63</f>
        <v>-3.0451367774083898E-3</v>
      </c>
    </row>
    <row r="64" spans="1:42" ht="15" thickBot="1" x14ac:dyDescent="0.35">
      <c r="A64" s="41" t="s">
        <v>175</v>
      </c>
      <c r="B64" s="21">
        <v>21940709279718.203</v>
      </c>
      <c r="C64" s="16" t="e">
        <f ca="1"/>
        <v>#NAME?</v>
      </c>
      <c r="D64" s="16" t="e">
        <f t="array" aca="1" ref="D64" ca="1">B64-C64</f>
        <v>#NAME?</v>
      </c>
      <c r="E64" s="15">
        <v>1375281799782.0574</v>
      </c>
      <c r="F64" s="13">
        <f t="array" ref="F64">E64/$E$111</f>
        <v>9.5109682918380813E-3</v>
      </c>
      <c r="H64" s="22">
        <v>2011</v>
      </c>
      <c r="I64" s="22">
        <v>17031.312999999998</v>
      </c>
      <c r="J64" s="14" t="e">
        <f ca="1"/>
        <v>#NAME?</v>
      </c>
      <c r="K64" s="14" t="e">
        <f t="array" aca="1" ref="K64" ca="1">I64-J64</f>
        <v>#NAME?</v>
      </c>
      <c r="M64" s="22">
        <v>2011</v>
      </c>
      <c r="N64" s="14">
        <v>20227.560000000001</v>
      </c>
      <c r="O64" s="14" t="e">
        <f ca="1"/>
        <v>#NAME?</v>
      </c>
      <c r="P64" s="13" t="e">
        <f t="array" aca="1" ref="P64" ca="1">N64-O64</f>
        <v>#NAME?</v>
      </c>
      <c r="Q64" s="24"/>
      <c r="R64" s="14">
        <v>8.8635991300581196E-2</v>
      </c>
      <c r="S64" s="18">
        <f t="array" ref="S64">(R64/R63)-1</f>
        <v>0.52163634840418593</v>
      </c>
      <c r="U64" s="14" t="s">
        <v>67</v>
      </c>
      <c r="V64" s="16">
        <v>102.55333333333334</v>
      </c>
      <c r="W64" s="14">
        <f t="array" ref="W64">LN(V65/V64)</f>
        <v>-0.13380074288830338</v>
      </c>
      <c r="X64" s="14">
        <f t="array" ref="X64">W65-W64</f>
        <v>0.18118681157875885</v>
      </c>
      <c r="Z64" s="14" t="s">
        <v>67</v>
      </c>
      <c r="AA64" s="14">
        <v>124.31666666666668</v>
      </c>
      <c r="AB64" s="14">
        <f t="array" ref="AB64">LN(AA64/AA63)</f>
        <v>-7.9772476149487806E-2</v>
      </c>
      <c r="AC64" s="14">
        <f t="array" ref="AC64">AB65-AB64</f>
        <v>9.2878334871543289E-2</v>
      </c>
      <c r="AD64" s="13">
        <f t="array" ref="AD64">AC65-AC64</f>
        <v>-0.16796602255270057</v>
      </c>
      <c r="AE64" s="13">
        <f t="array" ref="AE64">AD65-AD64</f>
        <v>0.2901717039572913</v>
      </c>
      <c r="AG64" s="14" t="s">
        <v>67</v>
      </c>
      <c r="AH64" s="14">
        <v>75.58</v>
      </c>
      <c r="AI64" s="14">
        <f t="array" ref="AI64">LN(AH65/AH64)</f>
        <v>3.8628534810551202E-2</v>
      </c>
      <c r="AJ64" s="14">
        <f t="array" ref="AJ64">AI65-AI64</f>
        <v>-4.5056413826924775E-2</v>
      </c>
      <c r="AK64" s="13">
        <f t="array" ref="AK64">AJ65-AJ64</f>
        <v>6.8968069772818413E-2</v>
      </c>
      <c r="AM64" s="14" t="s">
        <v>67</v>
      </c>
      <c r="AN64" s="14">
        <v>111.05719433333333</v>
      </c>
      <c r="AO64" s="14">
        <f t="array" ref="AO64">LN(AN65/AN64)</f>
        <v>1.3654448544333444E-2</v>
      </c>
      <c r="AP64" s="14">
        <f t="array" ref="AP64">AO65-AO64</f>
        <v>1.7059560097578662E-3</v>
      </c>
    </row>
    <row r="65" spans="1:42" ht="15" thickBot="1" x14ac:dyDescent="0.35">
      <c r="A65" s="42" t="s">
        <v>174</v>
      </c>
      <c r="B65" s="21">
        <v>22243662827944.5</v>
      </c>
      <c r="C65" s="16" t="e">
        <f ca="1"/>
        <v>#NAME?</v>
      </c>
      <c r="D65" s="16" t="e">
        <f t="array" aca="1" ref="D65" ca="1">B65-C65</f>
        <v>#NAME?</v>
      </c>
      <c r="E65" s="15">
        <v>1375281799782.0574</v>
      </c>
      <c r="F65" s="13">
        <f t="array" ref="F65">E65/$E$111</f>
        <v>9.5109682918380813E-3</v>
      </c>
      <c r="H65" s="22">
        <v>2011</v>
      </c>
      <c r="I65" s="22">
        <v>17222.582999999999</v>
      </c>
      <c r="J65" s="14" t="e">
        <f ca="1"/>
        <v>#NAME?</v>
      </c>
      <c r="K65" s="14" t="e">
        <f t="array" aca="1" ref="K65" ca="1">I65-J65</f>
        <v>#NAME?</v>
      </c>
      <c r="M65" s="22">
        <v>2011</v>
      </c>
      <c r="N65" s="14">
        <v>19436.98</v>
      </c>
      <c r="O65" s="14" t="e">
        <f ca="1"/>
        <v>#NAME?</v>
      </c>
      <c r="P65" s="13" t="e">
        <f t="array" aca="1" ref="P65" ca="1">N65-O65</f>
        <v>#NAME?</v>
      </c>
      <c r="Q65" s="24"/>
      <c r="R65" s="14">
        <v>0.11989399999999995</v>
      </c>
      <c r="S65" s="18">
        <f t="array" ref="S65">(R65/R64)-1</f>
        <v>0.35265593852746568</v>
      </c>
      <c r="U65" s="14" t="s">
        <v>68</v>
      </c>
      <c r="V65" s="16">
        <v>89.71</v>
      </c>
      <c r="W65" s="14">
        <f t="array" ref="W65">LN(V66/V65)</f>
        <v>4.7386068690455481E-2</v>
      </c>
      <c r="X65" s="14">
        <f t="array" ref="X65">W66-W65</f>
        <v>4.2338469969189656E-2</v>
      </c>
      <c r="Z65" s="14" t="s">
        <v>68</v>
      </c>
      <c r="AA65" s="14">
        <v>125.95666666666666</v>
      </c>
      <c r="AB65" s="14">
        <f t="array" ref="AB65">LN(AA65/AA64)</f>
        <v>1.3105858722055478E-2</v>
      </c>
      <c r="AC65" s="14">
        <f t="array" ref="AC65">AB66-AB65</f>
        <v>-7.5087687681157284E-2</v>
      </c>
      <c r="AD65" s="13">
        <f t="array" ref="AD65">AC66-AC65</f>
        <v>0.1222056814045907</v>
      </c>
      <c r="AE65" s="13">
        <f t="array" ref="AE65">AD66-AD65</f>
        <v>-0.15177711331977478</v>
      </c>
      <c r="AG65" s="14" t="s">
        <v>68</v>
      </c>
      <c r="AH65" s="14">
        <v>78.556666666666672</v>
      </c>
      <c r="AI65" s="14">
        <f t="array" ref="AI65">LN(AH66/AH65)</f>
        <v>-6.4278790163735762E-3</v>
      </c>
      <c r="AJ65" s="14">
        <f t="array" ref="AJ65">AI66-AI65</f>
        <v>2.3911655945893642E-2</v>
      </c>
      <c r="AK65" s="13">
        <f t="array" ref="AK65">AJ66-AJ65</f>
        <v>-4.2109103903374835E-2</v>
      </c>
      <c r="AM65" s="14" t="s">
        <v>68</v>
      </c>
      <c r="AN65" s="14">
        <v>112.58401933333334</v>
      </c>
      <c r="AO65" s="14">
        <f t="array" ref="AO65">LN(AN66/AN65)</f>
        <v>1.536040455409131E-2</v>
      </c>
      <c r="AP65" s="14">
        <f t="array" ref="AP65">AO66-AO65</f>
        <v>1.161924664772211E-2</v>
      </c>
    </row>
    <row r="66" spans="1:42" ht="15" thickBot="1" x14ac:dyDescent="0.35">
      <c r="A66" s="41" t="s">
        <v>173</v>
      </c>
      <c r="B66" s="21">
        <v>22501233230067.301</v>
      </c>
      <c r="C66" s="16" t="e">
        <f ca="1"/>
        <v>#NAME?</v>
      </c>
      <c r="D66" s="16" t="e">
        <f t="array" aca="1" ref="D66" ca="1">B66-C66</f>
        <v>#NAME?</v>
      </c>
      <c r="E66" s="15">
        <v>1450322521227.0591</v>
      </c>
      <c r="F66" s="13">
        <f t="array" ref="F66">E66/$E$111</f>
        <v>1.0029923696012823E-2</v>
      </c>
      <c r="H66" s="22">
        <v>2012</v>
      </c>
      <c r="I66" s="22">
        <v>17367.009999999998</v>
      </c>
      <c r="J66" s="14" t="e">
        <f ca="1"/>
        <v>#NAME?</v>
      </c>
      <c r="K66" s="14" t="e">
        <f t="array" aca="1" ref="K66" ca="1">I66-J66</f>
        <v>#NAME?</v>
      </c>
      <c r="M66" s="22">
        <v>2012</v>
      </c>
      <c r="N66" s="14">
        <v>18629.88</v>
      </c>
      <c r="O66" s="14" t="e">
        <f ca="1"/>
        <v>#NAME?</v>
      </c>
      <c r="P66" s="13" t="e">
        <f t="array" aca="1" ref="P66" ca="1">N66-O66</f>
        <v>#NAME?</v>
      </c>
      <c r="Q66" s="24"/>
      <c r="R66" s="14">
        <v>2.1571418950038224E-2</v>
      </c>
      <c r="S66" s="18">
        <f t="array" ref="S66">(R66/R65)-1</f>
        <v>-0.82007924541646593</v>
      </c>
      <c r="U66" s="14" t="s">
        <v>69</v>
      </c>
      <c r="V66" s="16">
        <v>94.063333333333333</v>
      </c>
      <c r="W66" s="14">
        <f t="array" ref="W66">LN(V67/V66)</f>
        <v>8.9724538659645137E-2</v>
      </c>
      <c r="X66" s="14">
        <f t="array" ref="X66">W67-W66</f>
        <v>-0.1856698819102805</v>
      </c>
      <c r="Z66" s="14" t="s">
        <v>69</v>
      </c>
      <c r="AA66" s="14">
        <v>118.38666666666666</v>
      </c>
      <c r="AB66" s="14">
        <f t="array" ref="AB66">LN(AA66/AA65)</f>
        <v>-6.1981828959101801E-2</v>
      </c>
      <c r="AC66" s="14">
        <f t="array" ref="AC66">AB67-AB66</f>
        <v>4.7117993723433428E-2</v>
      </c>
      <c r="AD66" s="13">
        <f t="array" ref="AD66">AC67-AC66</f>
        <v>-2.957143191518408E-2</v>
      </c>
      <c r="AE66" s="13">
        <f t="array" ref="AE66">AD67-AD66</f>
        <v>1.1818695846982787E-2</v>
      </c>
      <c r="AG66" s="14" t="s">
        <v>69</v>
      </c>
      <c r="AH66" s="14">
        <v>78.053333333333327</v>
      </c>
      <c r="AI66" s="14">
        <f t="array" ref="AI66">LN(AH67/AH66)</f>
        <v>1.7483776929520065E-2</v>
      </c>
      <c r="AJ66" s="14">
        <f t="array" ref="AJ66">AI67-AI66</f>
        <v>-1.8197447957481194E-2</v>
      </c>
      <c r="AK66" s="13">
        <f t="array" ref="AK66">AJ67-AJ66</f>
        <v>4.1461759818826431E-3</v>
      </c>
      <c r="AM66" s="14" t="s">
        <v>69</v>
      </c>
      <c r="AN66" s="14">
        <v>114.32670533333334</v>
      </c>
      <c r="AO66" s="14">
        <f t="array" ref="AO66">LN(AN67/AN66)</f>
        <v>2.697965120181342E-2</v>
      </c>
      <c r="AP66" s="14">
        <f t="array" ref="AP66">AO67-AO66</f>
        <v>-7.2578886504830048E-3</v>
      </c>
    </row>
    <row r="67" spans="1:42" ht="15" thickBot="1" x14ac:dyDescent="0.35">
      <c r="A67" s="42" t="s">
        <v>172</v>
      </c>
      <c r="B67" s="21">
        <v>22904904642743.898</v>
      </c>
      <c r="C67" s="16" t="e">
        <f ca="1"/>
        <v>#NAME?</v>
      </c>
      <c r="D67" s="16" t="e">
        <f t="array" aca="1" ref="D67" ca="1">B67-C67</f>
        <v>#NAME?</v>
      </c>
      <c r="E67" s="15">
        <v>1450322521227.0591</v>
      </c>
      <c r="F67" s="13">
        <f t="array" ref="F67">E67/$E$111</f>
        <v>1.0029923696012823E-2</v>
      </c>
      <c r="H67" s="22">
        <v>2012</v>
      </c>
      <c r="I67" s="22">
        <v>17444.525000000001</v>
      </c>
      <c r="J67" s="14" t="e">
        <f ca="1"/>
        <v>#NAME?</v>
      </c>
      <c r="K67" s="14" t="e">
        <f t="array" aca="1" ref="K67" ca="1">I67-J67</f>
        <v>#NAME?</v>
      </c>
      <c r="M67" s="22">
        <v>2012</v>
      </c>
      <c r="N67" s="14">
        <v>36827.879999999997</v>
      </c>
      <c r="O67" s="14" t="e">
        <f ca="1"/>
        <v>#NAME?</v>
      </c>
      <c r="P67" s="13" t="e">
        <f t="array" aca="1" ref="P67" ca="1">N67-O67</f>
        <v>#NAME?</v>
      </c>
      <c r="Q67" s="24"/>
      <c r="R67" s="14">
        <v>4.360816401559453E-2</v>
      </c>
      <c r="S67" s="18">
        <f t="array" ref="S67">(R67/R66)-1</f>
        <v>1.0215714189500389</v>
      </c>
      <c r="U67" s="14" t="s">
        <v>70</v>
      </c>
      <c r="V67" s="16">
        <v>102.89333333333333</v>
      </c>
      <c r="W67" s="14">
        <f t="array" ref="W67">LN(V68/V67)</f>
        <v>-9.5945343250635376E-2</v>
      </c>
      <c r="X67" s="14">
        <f t="array" ref="X67">W68-W67</f>
        <v>8.2916895170442553E-2</v>
      </c>
      <c r="Z67" s="14" t="s">
        <v>70</v>
      </c>
      <c r="AA67" s="14">
        <v>116.63999999999999</v>
      </c>
      <c r="AB67" s="14">
        <f t="array" ref="AB67">LN(AA67/AA66)</f>
        <v>-1.4863835235668374E-2</v>
      </c>
      <c r="AC67" s="14">
        <f t="array" ref="AC67">AB68-AB67</f>
        <v>1.7546561808249348E-2</v>
      </c>
      <c r="AD67" s="13">
        <f t="array" ref="AD67">AC68-AC67</f>
        <v>-1.7752736068201293E-2</v>
      </c>
      <c r="AE67" s="13">
        <f t="array" ref="AE67">AD68-AD67</f>
        <v>-6.7107510798208488E-3</v>
      </c>
      <c r="AG67" s="14" t="s">
        <v>70</v>
      </c>
      <c r="AH67" s="14">
        <v>79.430000000000007</v>
      </c>
      <c r="AI67" s="14">
        <f t="array" ref="AI67">LN(AH68/AH67)</f>
        <v>-7.1367102796112965E-4</v>
      </c>
      <c r="AJ67" s="14">
        <f t="array" ref="AJ67">AI68-AI67</f>
        <v>-1.405127197559855E-2</v>
      </c>
      <c r="AK67" s="13">
        <f t="array" ref="AK67">AJ68-AJ67</f>
        <v>3.4850056689824278E-2</v>
      </c>
      <c r="AM67" s="14" t="s">
        <v>70</v>
      </c>
      <c r="AN67" s="14">
        <v>117.453186</v>
      </c>
      <c r="AO67" s="14">
        <f t="array" ref="AO67">LN(AN68/AN67)</f>
        <v>1.9721762551330416E-2</v>
      </c>
      <c r="AP67" s="14">
        <f t="array" ref="AP67">AO68-AO67</f>
        <v>-1.1391357557438274E-2</v>
      </c>
    </row>
    <row r="68" spans="1:42" ht="15" thickBot="1" x14ac:dyDescent="0.35">
      <c r="A68" s="41" t="s">
        <v>171</v>
      </c>
      <c r="B68" s="21">
        <v>23176755579751.902</v>
      </c>
      <c r="C68" s="16" t="e">
        <f ca="1"/>
        <v>#NAME?</v>
      </c>
      <c r="D68" s="16" t="e">
        <f t="array" aca="1" ref="D68" ca="1">B68-C68</f>
        <v>#NAME?</v>
      </c>
      <c r="E68" s="15">
        <v>1450322521227.0591</v>
      </c>
      <c r="F68" s="13">
        <f t="array" ref="F68">E68/$E$111</f>
        <v>1.0029923696012823E-2</v>
      </c>
      <c r="H68" s="22">
        <v>2012</v>
      </c>
      <c r="I68" s="22">
        <v>17469.650000000001</v>
      </c>
      <c r="J68" s="14" t="e">
        <f ca="1"/>
        <v>#NAME?</v>
      </c>
      <c r="K68" s="14" t="e">
        <f t="array" aca="1" ref="K68" ca="1">I68-J68</f>
        <v>#NAME?</v>
      </c>
      <c r="M68" s="22">
        <v>2012</v>
      </c>
      <c r="N68" s="14">
        <v>25945.24</v>
      </c>
      <c r="O68" s="14" t="e">
        <f ca="1"/>
        <v>#NAME?</v>
      </c>
      <c r="P68" s="13" t="e">
        <f t="array" aca="1" ref="P68" ca="1">N68-O68</f>
        <v>#NAME?</v>
      </c>
      <c r="Q68" s="24"/>
      <c r="R68" s="14">
        <v>6.6120272941255109E-2</v>
      </c>
      <c r="S68" s="18">
        <f t="array" ref="S68">(R68/R67)-1</f>
        <v>0.51623610931224073</v>
      </c>
      <c r="U68" s="14" t="s">
        <v>71</v>
      </c>
      <c r="V68" s="16">
        <v>93.48</v>
      </c>
      <c r="W68" s="14">
        <f t="array" ref="W68">LN(V69/V68)</f>
        <v>-1.3028448080192828E-2</v>
      </c>
      <c r="X68" s="14">
        <f t="array" ref="X68">W69-W68</f>
        <v>-3.253726810566706E-2</v>
      </c>
      <c r="Z68" s="14" t="s">
        <v>71</v>
      </c>
      <c r="AA68" s="14">
        <v>116.95333333333333</v>
      </c>
      <c r="AB68" s="14">
        <f t="array" ref="AB68">LN(AA68/AA67)</f>
        <v>2.6827265725809747E-3</v>
      </c>
      <c r="AC68" s="14">
        <f t="array" ref="AC68">AB69-AB68</f>
        <v>-2.0617425995194663E-4</v>
      </c>
      <c r="AD68" s="13">
        <f t="array" ref="AD68">AC69-AC68</f>
        <v>-2.4463487148022142E-2</v>
      </c>
      <c r="AE68" s="13">
        <f t="array" ref="AE68">AD69-AD68</f>
        <v>-3.2804430172608208E-2</v>
      </c>
      <c r="AG68" s="14" t="s">
        <v>71</v>
      </c>
      <c r="AH68" s="14">
        <v>79.373333333333335</v>
      </c>
      <c r="AI68" s="14">
        <f t="array" ref="AI68">LN(AH69/AH68)</f>
        <v>-1.4764943003559679E-2</v>
      </c>
      <c r="AJ68" s="14">
        <f t="array" ref="AJ68">AI69-AI68</f>
        <v>2.0798784714225728E-2</v>
      </c>
      <c r="AK68" s="13">
        <f t="array" ref="AK68">AJ69-AJ68</f>
        <v>-1.667469203920157E-2</v>
      </c>
      <c r="AM68" s="14" t="s">
        <v>71</v>
      </c>
      <c r="AN68" s="14">
        <v>119.79256233333332</v>
      </c>
      <c r="AO68" s="14">
        <f t="array" ref="AO68">LN(AN69/AN68)</f>
        <v>8.3304049938921418E-3</v>
      </c>
      <c r="AP68" s="14">
        <f t="array" ref="AP68">AO69-AO68</f>
        <v>-1.2250528379637745E-2</v>
      </c>
    </row>
    <row r="69" spans="1:42" ht="15" thickBot="1" x14ac:dyDescent="0.35">
      <c r="A69" s="42" t="s">
        <v>170</v>
      </c>
      <c r="B69" s="21">
        <v>23547290507436.902</v>
      </c>
      <c r="C69" s="16" t="e">
        <f ca="1"/>
        <v>#NAME?</v>
      </c>
      <c r="D69" s="16" t="e">
        <f t="array" aca="1" ref="D69" ca="1">B69-C69</f>
        <v>#NAME?</v>
      </c>
      <c r="E69" s="15">
        <v>1450322521227.0591</v>
      </c>
      <c r="F69" s="13">
        <f t="array" ref="F69">E69/$E$111</f>
        <v>1.0029923696012823E-2</v>
      </c>
      <c r="H69" s="22">
        <v>2012</v>
      </c>
      <c r="I69" s="22">
        <v>17489.851999999999</v>
      </c>
      <c r="J69" s="14" t="e">
        <f ca="1"/>
        <v>#NAME?</v>
      </c>
      <c r="K69" s="14" t="e">
        <f t="array" aca="1" ref="K69" ca="1">I69-J69</f>
        <v>#NAME?</v>
      </c>
      <c r="M69" s="22">
        <v>2012</v>
      </c>
      <c r="N69" s="14">
        <v>38752.269999999997</v>
      </c>
      <c r="O69" s="14" t="e">
        <f ca="1"/>
        <v>#NAME?</v>
      </c>
      <c r="P69" s="13" t="e">
        <f t="array" aca="1" ref="P69" ca="1">N69-O69</f>
        <v>#NAME?</v>
      </c>
      <c r="Q69" s="24"/>
      <c r="R69" s="14">
        <v>8.9118000000000031E-2</v>
      </c>
      <c r="S69" s="18">
        <f t="array" ref="S69">(R69/R68)-1</f>
        <v>0.3478165778168727</v>
      </c>
      <c r="U69" s="14" t="s">
        <v>72</v>
      </c>
      <c r="V69" s="16">
        <v>92.27</v>
      </c>
      <c r="W69" s="14">
        <f t="array" ref="W69">LN(V70/V69)</f>
        <v>-4.5565716185859889E-2</v>
      </c>
      <c r="X69" s="14">
        <f t="array" ref="X69">W70-W69</f>
        <v>0.11345897141883872</v>
      </c>
      <c r="Z69" s="14" t="s">
        <v>72</v>
      </c>
      <c r="AA69" s="14">
        <v>117.24333333333334</v>
      </c>
      <c r="AB69" s="14">
        <f t="array" ref="AB69">LN(AA69/AA68)</f>
        <v>2.4765523126290281E-3</v>
      </c>
      <c r="AC69" s="14">
        <f t="array" ref="AC69">AB70-AB69</f>
        <v>-2.4669661407974088E-2</v>
      </c>
      <c r="AD69" s="13">
        <f t="array" ref="AD69">AC70-AC69</f>
        <v>-5.726791732063035E-2</v>
      </c>
      <c r="AE69" s="13">
        <f t="array" ref="AE69">AD70-AD69</f>
        <v>0.23598642356954505</v>
      </c>
      <c r="AG69" s="14" t="s">
        <v>72</v>
      </c>
      <c r="AH69" s="14">
        <v>78.209999999999994</v>
      </c>
      <c r="AI69" s="14">
        <f t="array" ref="AI69">LN(AH70/AH69)</f>
        <v>6.0338417106660476E-3</v>
      </c>
      <c r="AJ69" s="14">
        <f t="array" ref="AJ69">AI70-AI69</f>
        <v>4.1240926750241566E-3</v>
      </c>
      <c r="AK69" s="13">
        <f t="array" ref="AK69">AJ70-AJ69</f>
        <v>-4.1432106798953003E-3</v>
      </c>
      <c r="AM69" s="14" t="s">
        <v>72</v>
      </c>
      <c r="AN69" s="14">
        <v>120.794651</v>
      </c>
      <c r="AO69" s="14">
        <f t="array" ref="AO69">LN(AN70/AN69)</f>
        <v>-3.9201233857456032E-3</v>
      </c>
      <c r="AP69" s="14">
        <f t="array" ref="AP69">AO70-AO69</f>
        <v>2.390205216767987E-2</v>
      </c>
    </row>
    <row r="70" spans="1:42" ht="15" thickBot="1" x14ac:dyDescent="0.35">
      <c r="A70" s="41" t="s">
        <v>169</v>
      </c>
      <c r="B70" s="21">
        <v>23877851300178.203</v>
      </c>
      <c r="C70" s="16" t="e">
        <f ca="1"/>
        <v>#NAME?</v>
      </c>
      <c r="D70" s="16" t="e">
        <f t="array" aca="1" ref="D70" ca="1">B70-C70</f>
        <v>#NAME?</v>
      </c>
      <c r="E70" s="15">
        <v>1542941660589.5342</v>
      </c>
      <c r="F70" s="13">
        <f t="array" ref="F70">E70/$E$111</f>
        <v>1.0670445295174122E-2</v>
      </c>
      <c r="H70" s="22">
        <v>2013</v>
      </c>
      <c r="I70" s="22">
        <v>17662.400000000001</v>
      </c>
      <c r="J70" s="14" t="e">
        <f ca="1"/>
        <v>#NAME?</v>
      </c>
      <c r="K70" s="14" t="e">
        <f t="array" aca="1" ref="K70" ca="1">I70-J70</f>
        <v>#NAME?</v>
      </c>
      <c r="M70" s="22">
        <v>2013</v>
      </c>
      <c r="N70" s="14">
        <v>31598.92</v>
      </c>
      <c r="O70" s="14" t="e">
        <f ca="1"/>
        <v>#NAME?</v>
      </c>
      <c r="P70" s="13" t="e">
        <f t="array" aca="1" ref="P70" ca="1">N70-O70</f>
        <v>#NAME?</v>
      </c>
      <c r="Q70" s="24"/>
      <c r="R70" s="14">
        <v>2.2898885584545337E-2</v>
      </c>
      <c r="S70" s="18">
        <f t="array" ref="S70">(R70/R69)-1</f>
        <v>-0.74304982624671423</v>
      </c>
      <c r="U70" s="14" t="s">
        <v>73</v>
      </c>
      <c r="V70" s="16">
        <v>88.160000000000011</v>
      </c>
      <c r="W70" s="14">
        <f t="array" ref="W70">LN(V71/V70)</f>
        <v>6.789325523297883E-2</v>
      </c>
      <c r="X70" s="14">
        <f t="array" ref="X70">W71-W70</f>
        <v>-6.9272005031578446E-2</v>
      </c>
      <c r="Z70" s="14" t="s">
        <v>73</v>
      </c>
      <c r="AA70" s="14">
        <v>114.67</v>
      </c>
      <c r="AB70" s="14">
        <f t="array" ref="AB70">LN(AA70/AA69)</f>
        <v>-2.2193109095345061E-2</v>
      </c>
      <c r="AC70" s="14">
        <f t="array" ref="AC70">AB71-AB70</f>
        <v>-8.1937578728604438E-2</v>
      </c>
      <c r="AD70" s="13">
        <f t="array" ref="AD70">AC71-AC70</f>
        <v>0.17871850624891469</v>
      </c>
      <c r="AE70" s="13">
        <f t="array" ref="AE70">AD71-AD70</f>
        <v>-0.25687202659226599</v>
      </c>
      <c r="AG70" s="14" t="s">
        <v>73</v>
      </c>
      <c r="AH70" s="14">
        <v>78.683333333333337</v>
      </c>
      <c r="AI70" s="14">
        <f t="array" ref="AI70">LN(AH71/AH70)</f>
        <v>1.0157934385690204E-2</v>
      </c>
      <c r="AJ70" s="14">
        <f t="array" ref="AJ70">AI71-AI70</f>
        <v>-1.9118004871143679E-5</v>
      </c>
      <c r="AK70" s="13">
        <f t="array" ref="AK70">AJ71-AJ70</f>
        <v>-1.5990190077601805E-2</v>
      </c>
      <c r="AM70" s="14" t="s">
        <v>73</v>
      </c>
      <c r="AN70" s="14">
        <v>120.322048</v>
      </c>
      <c r="AO70" s="14">
        <f t="array" ref="AO70">LN(AN71/AN70)</f>
        <v>1.9981928781934267E-2</v>
      </c>
      <c r="AP70" s="14">
        <f t="array" ref="AP70">AO71-AO70</f>
        <v>2.1198582389744761E-2</v>
      </c>
    </row>
    <row r="71" spans="1:42" ht="15" thickBot="1" x14ac:dyDescent="0.35">
      <c r="A71" s="42" t="s">
        <v>168</v>
      </c>
      <c r="B71" s="21">
        <v>24260164326223.703</v>
      </c>
      <c r="C71" s="16" t="e">
        <f ca="1"/>
        <v>#NAME?</v>
      </c>
      <c r="D71" s="16" t="e">
        <f t="array" aca="1" ref="D71" ca="1">B71-C71</f>
        <v>#NAME?</v>
      </c>
      <c r="E71" s="15">
        <v>1542941660589.5342</v>
      </c>
      <c r="F71" s="13">
        <f t="array" ref="F71">E71/$E$111</f>
        <v>1.0670445295174122E-2</v>
      </c>
      <c r="H71" s="22">
        <v>2013</v>
      </c>
      <c r="I71" s="22">
        <v>17709.670999999998</v>
      </c>
      <c r="J71" s="14" t="e">
        <f ca="1"/>
        <v>#NAME?</v>
      </c>
      <c r="K71" s="14" t="e">
        <f t="array" aca="1" ref="K71" ca="1">I71-J71</f>
        <v>#NAME?</v>
      </c>
      <c r="M71" s="22">
        <v>2013</v>
      </c>
      <c r="N71" s="14">
        <v>14113.9</v>
      </c>
      <c r="O71" s="14" t="e">
        <f ca="1"/>
        <v>#NAME?</v>
      </c>
      <c r="P71" s="13" t="e">
        <f t="array" aca="1" ref="P71" ca="1">N71-O71</f>
        <v>#NAME?</v>
      </c>
      <c r="Q71" s="24"/>
      <c r="R71" s="14">
        <v>4.6322130130104888E-2</v>
      </c>
      <c r="S71" s="18">
        <f t="array" ref="S71">(R71/R70)-1</f>
        <v>1.0228988855845507</v>
      </c>
      <c r="U71" s="14" t="s">
        <v>74</v>
      </c>
      <c r="V71" s="16">
        <v>94.353333333333339</v>
      </c>
      <c r="W71" s="14">
        <f t="array" ref="W71">LN(V72/V71)</f>
        <v>-1.3787497985996088E-3</v>
      </c>
      <c r="X71" s="14">
        <f t="array" ref="X71">W72-W71</f>
        <v>0.11748193597098623</v>
      </c>
      <c r="Z71" s="14" t="s">
        <v>74</v>
      </c>
      <c r="AA71" s="14">
        <v>103.33</v>
      </c>
      <c r="AB71" s="14">
        <f t="array" ref="AB71">LN(AA71/AA70)</f>
        <v>-0.10413068782394951</v>
      </c>
      <c r="AC71" s="14">
        <f t="array" ref="AC71">AB72-AB71</f>
        <v>9.6780927520310256E-2</v>
      </c>
      <c r="AD71" s="13">
        <f t="array" ref="AD71">AC72-AC71</f>
        <v>-7.815352034335131E-2</v>
      </c>
      <c r="AE71" s="13">
        <f t="array" ref="AE71">AD72-AD71</f>
        <v>7.8847762290816317E-2</v>
      </c>
      <c r="AG71" s="14" t="s">
        <v>74</v>
      </c>
      <c r="AH71" s="14">
        <v>79.486666666666679</v>
      </c>
      <c r="AI71" s="14">
        <f t="array" ref="AI71">LN(AH72/AH71)</f>
        <v>1.013881638081906E-2</v>
      </c>
      <c r="AJ71" s="14">
        <f t="array" ref="AJ71">AI72-AI71</f>
        <v>-1.6009308082472948E-2</v>
      </c>
      <c r="AK71" s="13">
        <f t="array" ref="AK71">AJ72-AJ71</f>
        <v>3.548319469462987E-2</v>
      </c>
      <c r="AM71" s="14" t="s">
        <v>74</v>
      </c>
      <c r="AN71" s="14">
        <v>122.75049633333333</v>
      </c>
      <c r="AO71" s="14">
        <f t="array" ref="AO71">LN(AN72/AN71)</f>
        <v>4.1180511171679028E-2</v>
      </c>
      <c r="AP71" s="14">
        <f t="array" ref="AP71">AO72-AO71</f>
        <v>-1.6278095436687283E-2</v>
      </c>
    </row>
    <row r="72" spans="1:42" ht="15" thickBot="1" x14ac:dyDescent="0.35">
      <c r="A72" s="41" t="s">
        <v>167</v>
      </c>
      <c r="B72" s="21">
        <v>24794159502055.402</v>
      </c>
      <c r="C72" s="16" t="e">
        <f ca="1"/>
        <v>#NAME?</v>
      </c>
      <c r="D72" s="16" t="e">
        <f t="array" aca="1" ref="D72" ca="1">B72-C72</f>
        <v>#NAME?</v>
      </c>
      <c r="E72" s="15">
        <v>1542941660589.5342</v>
      </c>
      <c r="F72" s="13">
        <f t="array" ref="F72">E72/$E$111</f>
        <v>1.0670445295174122E-2</v>
      </c>
      <c r="H72" s="22">
        <v>2013</v>
      </c>
      <c r="I72" s="22">
        <v>17860.45</v>
      </c>
      <c r="J72" s="14" t="e">
        <f ca="1"/>
        <v>#NAME?</v>
      </c>
      <c r="K72" s="14" t="e">
        <f t="array" aca="1" ref="K72" ca="1">I72-J72</f>
        <v>#NAME?</v>
      </c>
      <c r="M72" s="22">
        <v>2013</v>
      </c>
      <c r="N72" s="14">
        <v>15802.53</v>
      </c>
      <c r="O72" s="14" t="e">
        <f ca="1"/>
        <v>#NAME?</v>
      </c>
      <c r="P72" s="13" t="e">
        <f t="array" aca="1" ref="P72" ca="1">N72-O72</f>
        <v>#NAME?</v>
      </c>
      <c r="Q72" s="24"/>
      <c r="R72" s="14">
        <v>7.0281740872531806E-2</v>
      </c>
      <c r="S72" s="18">
        <f t="array" ref="S72">(R72/R71)-1</f>
        <v>0.51723896710128825</v>
      </c>
      <c r="U72" s="14" t="s">
        <v>75</v>
      </c>
      <c r="V72" s="16">
        <v>94.223333333333343</v>
      </c>
      <c r="W72" s="14">
        <f t="array" ref="W72">LN(V73/V72)</f>
        <v>0.11610318617238662</v>
      </c>
      <c r="X72" s="14">
        <f t="array" ref="X72">W73-W72</f>
        <v>-0.19962997513492162</v>
      </c>
      <c r="Z72" s="14" t="s">
        <v>75</v>
      </c>
      <c r="AA72" s="14">
        <v>102.57333333333334</v>
      </c>
      <c r="AB72" s="14">
        <f t="array" ref="AB72">LN(AA72/AA71)</f>
        <v>-7.3497603036392547E-3</v>
      </c>
      <c r="AC72" s="14">
        <f t="array" ref="AC72">AB73-AB72</f>
        <v>1.8627407176958943E-2</v>
      </c>
      <c r="AD72" s="13">
        <f t="array" ref="AD72">AC73-AC72</f>
        <v>6.9424194746501092E-4</v>
      </c>
      <c r="AE72" s="13">
        <f t="array" ref="AE72">AD73-AD72</f>
        <v>-5.6052530549148785E-2</v>
      </c>
      <c r="AG72" s="14" t="s">
        <v>75</v>
      </c>
      <c r="AH72" s="14">
        <v>80.296666666666667</v>
      </c>
      <c r="AI72" s="14">
        <f t="array" ref="AI72">LN(AH73/AH72)</f>
        <v>-5.870491701653888E-3</v>
      </c>
      <c r="AJ72" s="14">
        <f t="array" ref="AJ72">AI73-AI72</f>
        <v>1.9473886612156922E-2</v>
      </c>
      <c r="AK72" s="13">
        <f t="array" ref="AK72">AJ73-AJ72</f>
        <v>-3.7701567219773857E-2</v>
      </c>
      <c r="AM72" s="14" t="s">
        <v>75</v>
      </c>
      <c r="AN72" s="14">
        <v>127.91095033333333</v>
      </c>
      <c r="AO72" s="14">
        <f t="array" ref="AO72">LN(AN73/AN72)</f>
        <v>2.4902415734991745E-2</v>
      </c>
      <c r="AP72" s="14">
        <f t="array" ref="AP72">AO73-AO72</f>
        <v>-3.7129646083875964E-2</v>
      </c>
    </row>
    <row r="73" spans="1:42" ht="15" thickBot="1" x14ac:dyDescent="0.35">
      <c r="A73" s="42" t="s">
        <v>166</v>
      </c>
      <c r="B73" s="21">
        <v>25081526281542.703</v>
      </c>
      <c r="C73" s="16" t="e">
        <f ca="1"/>
        <v>#NAME?</v>
      </c>
      <c r="D73" s="16" t="e">
        <f t="array" aca="1" ref="D73" ca="1">B73-C73</f>
        <v>#NAME?</v>
      </c>
      <c r="E73" s="15">
        <v>1542941660589.5342</v>
      </c>
      <c r="F73" s="13">
        <f t="array" ref="F73">E73/$E$111</f>
        <v>1.0670445295174122E-2</v>
      </c>
      <c r="H73" s="22">
        <v>2013</v>
      </c>
      <c r="I73" s="22">
        <v>18016.147000000001</v>
      </c>
      <c r="J73" s="14" t="e">
        <f ca="1"/>
        <v>#NAME?</v>
      </c>
      <c r="K73" s="14" t="e">
        <f t="array" aca="1" ref="K73" ca="1">I73-J73</f>
        <v>#NAME?</v>
      </c>
      <c r="M73" s="22">
        <v>2013</v>
      </c>
      <c r="N73" s="14">
        <v>18492.009999999998</v>
      </c>
      <c r="O73" s="14" t="e">
        <f ca="1"/>
        <v>#NAME?</v>
      </c>
      <c r="P73" s="13" t="e">
        <f t="array" aca="1" ref="P73" ca="1">N73-O73</f>
        <v>#NAME?</v>
      </c>
      <c r="Q73" s="24"/>
      <c r="R73" s="14">
        <v>9.478999999999993E-2</v>
      </c>
      <c r="S73" s="18">
        <f t="array" ref="S73">(R73/R72)-1</f>
        <v>0.34871445731428485</v>
      </c>
      <c r="U73" s="14" t="s">
        <v>76</v>
      </c>
      <c r="V73" s="16">
        <v>105.82333333333334</v>
      </c>
      <c r="W73" s="14">
        <f t="array" ref="W73">LN(V74/V73)</f>
        <v>-8.3526788962535001E-2</v>
      </c>
      <c r="X73" s="14">
        <f t="array" ref="X73">W74-W73</f>
        <v>9.784018885094739E-2</v>
      </c>
      <c r="Z73" s="14" t="s">
        <v>76</v>
      </c>
      <c r="AA73" s="14">
        <v>103.73666666666668</v>
      </c>
      <c r="AB73" s="14">
        <f t="array" ref="AB73">LN(AA73/AA72)</f>
        <v>1.1277646873319688E-2</v>
      </c>
      <c r="AC73" s="14">
        <f t="array" ref="AC73">AB74-AB73</f>
        <v>1.9321649124423954E-2</v>
      </c>
      <c r="AD73" s="13">
        <f t="array" ref="AD73">AC74-AC73</f>
        <v>-5.5358288601683778E-2</v>
      </c>
      <c r="AE73" s="13">
        <f t="array" ref="AE73">AD74-AD73</f>
        <v>0.10934995018768628</v>
      </c>
      <c r="AG73" s="14" t="s">
        <v>76</v>
      </c>
      <c r="AH73" s="14">
        <v>79.826666666666668</v>
      </c>
      <c r="AI73" s="14">
        <f t="array" ref="AI73">LN(AH74/AH73)</f>
        <v>1.3603394910503034E-2</v>
      </c>
      <c r="AJ73" s="14">
        <f t="array" ref="AJ73">AI74-AI73</f>
        <v>-1.8227680607616936E-2</v>
      </c>
      <c r="AK73" s="13">
        <f t="array" ref="AK73">AJ74-AJ73</f>
        <v>3.150503442954674E-2</v>
      </c>
      <c r="AM73" s="14" t="s">
        <v>76</v>
      </c>
      <c r="AN73" s="14">
        <v>131.13623399999997</v>
      </c>
      <c r="AO73" s="14">
        <f t="array" ref="AO73">LN(AN74/AN73)</f>
        <v>-1.2227230348884215E-2</v>
      </c>
      <c r="AP73" s="14">
        <f t="array" ref="AP73">AO74-AO73</f>
        <v>3.0224815316311125E-2</v>
      </c>
    </row>
    <row r="74" spans="1:42" ht="15" thickBot="1" x14ac:dyDescent="0.35">
      <c r="A74" s="41" t="s">
        <v>165</v>
      </c>
      <c r="B74" s="21">
        <v>25655807994211.301</v>
      </c>
      <c r="C74" s="16" t="e">
        <f ca="1"/>
        <v>#NAME?</v>
      </c>
      <c r="D74" s="16" t="e">
        <f t="array" aca="1" ref="D74" ca="1">B74-C74</f>
        <v>#NAME?</v>
      </c>
      <c r="E74" s="15">
        <v>1657277149452.9517</v>
      </c>
      <c r="F74" s="13">
        <f t="array" ref="F74">E74/$E$111</f>
        <v>1.1461149578022989E-2</v>
      </c>
      <c r="H74" s="22">
        <v>2014</v>
      </c>
      <c r="I74" s="22">
        <v>17953.973999999998</v>
      </c>
      <c r="J74" s="14" t="e">
        <f ca="1"/>
        <v>#NAME?</v>
      </c>
      <c r="K74" s="14" t="e">
        <f t="array" aca="1" ref="K74" ca="1">I74-J74</f>
        <v>#NAME?</v>
      </c>
      <c r="M74" s="22">
        <v>2014</v>
      </c>
      <c r="N74" s="14">
        <v>19536.86</v>
      </c>
      <c r="O74" s="14" t="e">
        <f ca="1"/>
        <v>#NAME?</v>
      </c>
      <c r="P74" s="13" t="e">
        <f t="array" aca="1" ref="P74" ca="1">N74-O74</f>
        <v>#NAME?</v>
      </c>
      <c r="Q74" s="24"/>
      <c r="R74" s="14">
        <v>2.4155349349205268E-2</v>
      </c>
      <c r="S74" s="18">
        <f t="array" ref="S74">(R74/R73)-1</f>
        <v>-0.74516985600585195</v>
      </c>
      <c r="U74" s="14" t="s">
        <v>77</v>
      </c>
      <c r="V74" s="16">
        <v>97.34333333333332</v>
      </c>
      <c r="W74" s="14">
        <f t="array" ref="W74">LN(V75/V74)</f>
        <v>1.4313399888412383E-2</v>
      </c>
      <c r="X74" s="14">
        <f t="array" ref="X74">W75-W74</f>
        <v>3.1217984919541177E-2</v>
      </c>
      <c r="Z74" s="14" t="s">
        <v>77</v>
      </c>
      <c r="AA74" s="14">
        <v>106.96</v>
      </c>
      <c r="AB74" s="14">
        <f t="array" ref="AB74">LN(AA74/AA73)</f>
        <v>3.059929599774364E-2</v>
      </c>
      <c r="AC74" s="14">
        <f t="array" ref="AC74">AB75-AB74</f>
        <v>-3.6036639477259824E-2</v>
      </c>
      <c r="AD74" s="13">
        <f t="array" ref="AD74">AC75-AC74</f>
        <v>5.3991661586002514E-2</v>
      </c>
      <c r="AE74" s="13">
        <f t="array" ref="AE74">AD75-AD74</f>
        <v>-4.5768651995264309E-2</v>
      </c>
      <c r="AG74" s="14" t="s">
        <v>77</v>
      </c>
      <c r="AH74" s="14">
        <v>80.92</v>
      </c>
      <c r="AI74" s="14">
        <f t="array" ref="AI74">LN(AH75/AH74)</f>
        <v>-4.6242856971139027E-3</v>
      </c>
      <c r="AJ74" s="14">
        <f t="array" ref="AJ74">AI75-AI74</f>
        <v>1.3277353821929804E-2</v>
      </c>
      <c r="AK74" s="13">
        <f t="array" ref="AK74">AJ75-AJ74</f>
        <v>2.1543341945315538E-2</v>
      </c>
      <c r="AM74" s="14" t="s">
        <v>77</v>
      </c>
      <c r="AN74" s="14">
        <v>129.542564</v>
      </c>
      <c r="AO74" s="14">
        <f t="array" ref="AO74">LN(AN75/AN74)</f>
        <v>1.799758496742691E-2</v>
      </c>
      <c r="AP74" s="14">
        <f t="array" ref="AP74">AO75-AO74</f>
        <v>1.5942323384198969E-2</v>
      </c>
    </row>
    <row r="75" spans="1:42" ht="15" thickBot="1" x14ac:dyDescent="0.35">
      <c r="A75" s="42" t="s">
        <v>164</v>
      </c>
      <c r="B75" s="21">
        <v>26124230767840.199</v>
      </c>
      <c r="C75" s="16" t="e">
        <f ca="1"/>
        <v>#NAME?</v>
      </c>
      <c r="D75" s="16" t="e">
        <f t="array" aca="1" ref="D75" ca="1">B75-C75</f>
        <v>#NAME?</v>
      </c>
      <c r="E75" s="15">
        <v>1657277149452.9517</v>
      </c>
      <c r="F75" s="13">
        <f t="array" ref="F75">E75/$E$111</f>
        <v>1.1461149578022989E-2</v>
      </c>
      <c r="H75" s="22">
        <v>2014</v>
      </c>
      <c r="I75" s="22">
        <v>18185.911</v>
      </c>
      <c r="J75" s="14" t="e">
        <f ca="1"/>
        <v>#NAME?</v>
      </c>
      <c r="K75" s="14" t="e">
        <f t="array" aca="1" ref="K75" ca="1">I75-J75</f>
        <v>#NAME?</v>
      </c>
      <c r="M75" s="22">
        <v>2014</v>
      </c>
      <c r="N75" s="14">
        <v>20086.099999999999</v>
      </c>
      <c r="O75" s="14" t="e">
        <f ca="1"/>
        <v>#NAME?</v>
      </c>
      <c r="P75" s="13" t="e">
        <f t="array" aca="1" ref="P75" ca="1">N75-O75</f>
        <v>#NAME?</v>
      </c>
      <c r="Q75" s="24"/>
      <c r="R75" s="14">
        <v>4.8894179600592613E-2</v>
      </c>
      <c r="S75" s="18">
        <f t="array" ref="S75">(R75/R74)-1</f>
        <v>1.0241553493492024</v>
      </c>
      <c r="U75" s="14" t="s">
        <v>78</v>
      </c>
      <c r="V75" s="16">
        <v>98.74666666666667</v>
      </c>
      <c r="W75" s="14">
        <f t="array" ref="W75">LN(V76/V75)</f>
        <v>4.5531384807953559E-2</v>
      </c>
      <c r="X75" s="14">
        <f t="array" ref="X75">W76-W75</f>
        <v>-0.10090036040265532</v>
      </c>
      <c r="Z75" s="14" t="s">
        <v>78</v>
      </c>
      <c r="AA75" s="14">
        <v>106.38</v>
      </c>
      <c r="AB75" s="14">
        <f t="array" ref="AB75">LN(AA75/AA74)</f>
        <v>-5.4373434795161879E-3</v>
      </c>
      <c r="AC75" s="14">
        <f t="array" ref="AC75">AB76-AB75</f>
        <v>1.795502210874269E-2</v>
      </c>
      <c r="AD75" s="13">
        <f t="array" ref="AD75">AC76-AC75</f>
        <v>8.2230095907382048E-3</v>
      </c>
      <c r="AE75" s="13">
        <f t="array" ref="AE75">AD76-AD75</f>
        <v>-8.9787320083247052E-2</v>
      </c>
      <c r="AG75" s="14" t="s">
        <v>78</v>
      </c>
      <c r="AH75" s="14">
        <v>80.546666666666667</v>
      </c>
      <c r="AI75" s="14">
        <f t="array" ref="AI75">LN(AH76/AH75)</f>
        <v>8.6530681248159005E-3</v>
      </c>
      <c r="AJ75" s="14">
        <f t="array" ref="AJ75">AI76-AI75</f>
        <v>3.4820695767245342E-2</v>
      </c>
      <c r="AK75" s="13">
        <f t="array" ref="AK75">AJ76-AJ75</f>
        <v>-2.2267131804211721E-2</v>
      </c>
      <c r="AM75" s="14" t="s">
        <v>78</v>
      </c>
      <c r="AN75" s="14">
        <v>131.89512400000001</v>
      </c>
      <c r="AO75" s="14">
        <f t="array" ref="AO75">LN(AN76/AN75)</f>
        <v>3.3939908351625879E-2</v>
      </c>
      <c r="AP75" s="14">
        <f t="array" ref="AP75">AO76-AO75</f>
        <v>-3.3939908351625657E-2</v>
      </c>
    </row>
    <row r="76" spans="1:42" ht="15" thickBot="1" x14ac:dyDescent="0.35">
      <c r="A76" s="41" t="s">
        <v>163</v>
      </c>
      <c r="B76" s="21">
        <v>26524964917988.898</v>
      </c>
      <c r="C76" s="16" t="e">
        <f ca="1"/>
        <v>#NAME?</v>
      </c>
      <c r="D76" s="16" t="e">
        <f t="array" aca="1" ref="D76" ca="1">B76-C76</f>
        <v>#NAME?</v>
      </c>
      <c r="E76" s="15">
        <v>1657277149452.9517</v>
      </c>
      <c r="F76" s="13">
        <f t="array" ref="F76">E76/$E$111</f>
        <v>1.1461149578022989E-2</v>
      </c>
      <c r="H76" s="22">
        <v>2014</v>
      </c>
      <c r="I76" s="22">
        <v>18406.940999999999</v>
      </c>
      <c r="J76" s="14" t="e">
        <f ca="1"/>
        <v>#NAME?</v>
      </c>
      <c r="K76" s="14" t="e">
        <f t="array" aca="1" ref="K76" ca="1">I76-J76</f>
        <v>#NAME?</v>
      </c>
      <c r="M76" s="22">
        <v>2014</v>
      </c>
      <c r="N76" s="14">
        <v>14211.19</v>
      </c>
      <c r="O76" s="14" t="e">
        <f ca="1"/>
        <v>#NAME?</v>
      </c>
      <c r="P76" s="13" t="e">
        <f t="array" aca="1" ref="P76" ca="1">N76-O76</f>
        <v>#NAME?</v>
      </c>
      <c r="Q76" s="24"/>
      <c r="R76" s="14">
        <v>7.4230584939192878E-2</v>
      </c>
      <c r="S76" s="18">
        <f t="array" ref="S76">(R76/R75)-1</f>
        <v>0.51818857675021057</v>
      </c>
      <c r="U76" s="14" t="s">
        <v>79</v>
      </c>
      <c r="V76" s="16">
        <v>103.34666666666668</v>
      </c>
      <c r="W76" s="14">
        <f t="array" ref="W76">LN(V77/V76)</f>
        <v>-5.5368975594701768E-2</v>
      </c>
      <c r="X76" s="14">
        <f t="array" ref="X76">W77-W76</f>
        <v>-0.23470225803313266</v>
      </c>
      <c r="Z76" s="14" t="s">
        <v>79</v>
      </c>
      <c r="AA76" s="14">
        <v>107.71999999999998</v>
      </c>
      <c r="AB76" s="14">
        <f t="array" ref="AB76">LN(AA76/AA75)</f>
        <v>1.25176786292265E-2</v>
      </c>
      <c r="AC76" s="14">
        <f t="array" ref="AC76">AB77-AB76</f>
        <v>2.6178031699480894E-2</v>
      </c>
      <c r="AD76" s="13">
        <f t="array" ref="AD76">AC77-AC76</f>
        <v>-8.156431049250884E-2</v>
      </c>
      <c r="AE76" s="13">
        <f t="array" ref="AE76">AD77-AD76</f>
        <v>0.14948541791797493</v>
      </c>
      <c r="AG76" s="14" t="s">
        <v>79</v>
      </c>
      <c r="AH76" s="14">
        <v>81.24666666666667</v>
      </c>
      <c r="AI76" s="14">
        <f t="array" ref="AI76">LN(AH77/AH76)</f>
        <v>4.3473763892061243E-2</v>
      </c>
      <c r="AJ76" s="14">
        <f t="array" ref="AJ76">AI77-AI76</f>
        <v>1.2553563963033622E-2</v>
      </c>
      <c r="AK76" s="13">
        <f t="array" ref="AK76">AJ77-AJ76</f>
        <v>-6.217595331577077E-2</v>
      </c>
      <c r="AM76" s="14" t="s">
        <v>79</v>
      </c>
      <c r="AN76" s="14">
        <v>136.4484653333333</v>
      </c>
      <c r="AO76" s="14">
        <f t="array" ref="AO76">LN(AN77/AN76)</f>
        <v>2.2204460492503128E-16</v>
      </c>
      <c r="AP76" s="14">
        <f t="array" ref="AP76">AO77-AO76</f>
        <v>-5.5632562699453679E-4</v>
      </c>
    </row>
    <row r="77" spans="1:42" ht="15" thickBot="1" x14ac:dyDescent="0.35">
      <c r="A77" s="42" t="s">
        <v>162</v>
      </c>
      <c r="B77" s="21">
        <v>26971721709959.5</v>
      </c>
      <c r="C77" s="16" t="e">
        <f ca="1"/>
        <v>#NAME?</v>
      </c>
      <c r="D77" s="16" t="e">
        <f t="array" aca="1" ref="D77" ca="1">B77-C77</f>
        <v>#NAME?</v>
      </c>
      <c r="E77" s="15">
        <v>1657277149452.9517</v>
      </c>
      <c r="F77" s="13">
        <f t="array" ref="F77">E77/$E$111</f>
        <v>1.1461149578022989E-2</v>
      </c>
      <c r="H77" s="22">
        <v>2014</v>
      </c>
      <c r="I77" s="22">
        <v>18500.030999999999</v>
      </c>
      <c r="J77" s="14" t="e">
        <f ca="1"/>
        <v>#NAME?</v>
      </c>
      <c r="K77" s="14" t="e">
        <f t="array" aca="1" ref="K77" ca="1">I77-J77</f>
        <v>#NAME?</v>
      </c>
      <c r="M77" s="22">
        <v>2014</v>
      </c>
      <c r="N77" s="14">
        <v>17252.02</v>
      </c>
      <c r="O77" s="14" t="e">
        <f ca="1"/>
        <v>#NAME?</v>
      </c>
      <c r="P77" s="13" t="e">
        <f t="array" aca="1" ref="P77" ca="1">N77-O77</f>
        <v>#NAME?</v>
      </c>
      <c r="Q77" s="24"/>
      <c r="R77" s="14">
        <v>0.10017900000000002</v>
      </c>
      <c r="S77" s="18">
        <f t="array" ref="S77">(R77/R76)-1</f>
        <v>0.34956500857514694</v>
      </c>
      <c r="U77" s="14" t="s">
        <v>80</v>
      </c>
      <c r="V77" s="16">
        <v>97.779999999999987</v>
      </c>
      <c r="W77" s="14">
        <f t="array" ref="W77">LN(V78/V77)</f>
        <v>-0.29007123362783443</v>
      </c>
      <c r="X77" s="14">
        <f t="array" ref="X77">W78-W77</f>
        <v>-0.12018938959637515</v>
      </c>
      <c r="Z77" s="14" t="s">
        <v>80</v>
      </c>
      <c r="AA77" s="14">
        <v>111.96999999999998</v>
      </c>
      <c r="AB77" s="14">
        <f t="array" ref="AB77">LN(AA77/AA76)</f>
        <v>3.8695710328707396E-2</v>
      </c>
      <c r="AC77" s="14">
        <f t="array" ref="AC77">AB78-AB77</f>
        <v>-5.5386278793027946E-2</v>
      </c>
      <c r="AD77" s="13">
        <f t="array" ref="AD77">AC78-AC77</f>
        <v>6.7921107425466087E-2</v>
      </c>
      <c r="AE77" s="13">
        <f t="array" ref="AE77">AD78-AD77</f>
        <v>-7.8704445904321546E-2</v>
      </c>
      <c r="AG77" s="14" t="s">
        <v>80</v>
      </c>
      <c r="AH77" s="14">
        <v>84.856666666666669</v>
      </c>
      <c r="AI77" s="14">
        <f t="array" ref="AI77">LN(AH78/AH77)</f>
        <v>5.6027327855094865E-2</v>
      </c>
      <c r="AJ77" s="14">
        <f t="array" ref="AJ77">AI78-AI77</f>
        <v>-4.9622389352737148E-2</v>
      </c>
      <c r="AK77" s="13">
        <f t="array" ref="AK77">AJ78-AJ77</f>
        <v>7.5105684397544017E-2</v>
      </c>
      <c r="AM77" s="14" t="s">
        <v>80</v>
      </c>
      <c r="AN77" s="14">
        <v>136.44846533333333</v>
      </c>
      <c r="AO77" s="14">
        <f t="array" ref="AO77">LN(AN78/AN77)</f>
        <v>-5.5632562699431474E-4</v>
      </c>
      <c r="AP77" s="14">
        <f t="array" ref="AP77">AO78-AO77</f>
        <v>1.6839283514377239E-2</v>
      </c>
    </row>
    <row r="78" spans="1:42" ht="15" thickBot="1" x14ac:dyDescent="0.35">
      <c r="A78" s="41" t="s">
        <v>161</v>
      </c>
      <c r="B78" s="21">
        <v>27549388818330.602</v>
      </c>
      <c r="C78" s="16" t="e">
        <f ca="1"/>
        <v>#NAME?</v>
      </c>
      <c r="D78" s="16" t="e">
        <f t="array" aca="1" ref="D78" ca="1">B78-C78</f>
        <v>#NAME?</v>
      </c>
      <c r="E78" s="15">
        <v>1789797236255.8682</v>
      </c>
      <c r="F78" s="13">
        <f t="array" ref="F78">E78/$E$111</f>
        <v>1.2377612185042077E-2</v>
      </c>
      <c r="H78" s="22">
        <v>2015</v>
      </c>
      <c r="I78" s="22">
        <v>18666.620999999999</v>
      </c>
      <c r="J78" s="14" t="e">
        <f ca="1"/>
        <v>#NAME?</v>
      </c>
      <c r="K78" s="14" t="e">
        <f t="array" aca="1" ref="K78" ca="1">I78-J78</f>
        <v>#NAME?</v>
      </c>
      <c r="M78" s="22">
        <v>2015</v>
      </c>
      <c r="N78" s="14">
        <v>29838.2</v>
      </c>
      <c r="O78" s="14" t="e">
        <f ca="1"/>
        <v>#NAME?</v>
      </c>
      <c r="P78" s="13" t="e">
        <f t="array" aca="1" ref="P78" ca="1">N78-O78</f>
        <v>#NAME?</v>
      </c>
      <c r="Q78" s="24"/>
      <c r="R78" s="14">
        <v>1.626319382488961E-2</v>
      </c>
      <c r="S78" s="18">
        <f t="array" ref="S78">(R78/R77)-1</f>
        <v>-0.83765865276265883</v>
      </c>
      <c r="U78" s="14" t="s">
        <v>81</v>
      </c>
      <c r="V78" s="16">
        <v>73.16</v>
      </c>
      <c r="W78" s="14">
        <f t="array" ref="W78">LN(V79/V78)</f>
        <v>-0.41026062322420959</v>
      </c>
      <c r="X78" s="14">
        <f t="array" ref="X78">W79-W78</f>
        <v>0.58566825462298822</v>
      </c>
      <c r="Z78" s="14" t="s">
        <v>81</v>
      </c>
      <c r="AA78" s="14">
        <v>110.11666666666666</v>
      </c>
      <c r="AB78" s="14">
        <f t="array" ref="AB78">LN(AA78/AA77)</f>
        <v>-1.6690568464320547E-2</v>
      </c>
      <c r="AC78" s="14">
        <f t="array" ref="AC78">AB79-AB78</f>
        <v>1.2534828632438145E-2</v>
      </c>
      <c r="AD78" s="13">
        <f t="array" ref="AD78">AC79-AC78</f>
        <v>-1.0783338478855462E-2</v>
      </c>
      <c r="AE78" s="13">
        <f t="array" ref="AE78">AD79-AD78</f>
        <v>-1.9379242265143148E-3</v>
      </c>
      <c r="AG78" s="14" t="s">
        <v>81</v>
      </c>
      <c r="AH78" s="14">
        <v>89.74666666666667</v>
      </c>
      <c r="AI78" s="14">
        <f t="array" ref="AI78">LN(AH79/AH78)</f>
        <v>6.4049385023577134E-3</v>
      </c>
      <c r="AJ78" s="14">
        <f t="array" ref="AJ78">AI79-AI78</f>
        <v>2.5483295044806873E-2</v>
      </c>
      <c r="AK78" s="13">
        <f t="array" ref="AK78">AJ79-AJ78</f>
        <v>-4.1554474251647155E-2</v>
      </c>
      <c r="AM78" s="14" t="s">
        <v>81</v>
      </c>
      <c r="AN78" s="14">
        <v>136.37257666666667</v>
      </c>
      <c r="AO78" s="14">
        <f t="array" ref="AO78">LN(AN79/AN78)</f>
        <v>1.6282957887382925E-2</v>
      </c>
      <c r="AP78" s="14">
        <f t="array" ref="AP78">AO79-AO78</f>
        <v>6.7190019625277368E-3</v>
      </c>
    </row>
    <row r="79" spans="1:42" ht="15" thickBot="1" x14ac:dyDescent="0.35">
      <c r="A79" s="42" t="s">
        <v>160</v>
      </c>
      <c r="B79" s="21">
        <v>28058012304947.301</v>
      </c>
      <c r="C79" s="16" t="e">
        <f ca="1"/>
        <v>#NAME?</v>
      </c>
      <c r="D79" s="16" t="e">
        <f t="array" aca="1" ref="D79" ca="1">B79-C79</f>
        <v>#NAME?</v>
      </c>
      <c r="E79" s="15">
        <v>1789797236255.8682</v>
      </c>
      <c r="F79" s="13">
        <f t="array" ref="F79">E79/$E$111</f>
        <v>1.2377612185042077E-2</v>
      </c>
      <c r="H79" s="22">
        <v>2015</v>
      </c>
      <c r="I79" s="22">
        <v>18782.242999999999</v>
      </c>
      <c r="J79" s="14" t="e">
        <f ca="1"/>
        <v>#NAME?</v>
      </c>
      <c r="K79" s="14" t="e">
        <f t="array" aca="1" ref="K79" ca="1">I79-J79</f>
        <v>#NAME?</v>
      </c>
      <c r="M79" s="22">
        <v>2015</v>
      </c>
      <c r="N79" s="14">
        <v>25360.74</v>
      </c>
      <c r="O79" s="14" t="e">
        <f ca="1"/>
        <v>#NAME?</v>
      </c>
      <c r="P79" s="13" t="e">
        <f t="array" aca="1" ref="P79" ca="1">N79-O79</f>
        <v>#NAME?</v>
      </c>
      <c r="Q79" s="24"/>
      <c r="R79" s="14">
        <v>3.2790879123165029E-2</v>
      </c>
      <c r="S79" s="18">
        <f t="array" ref="S79">(R79/R78)-1</f>
        <v>1.0162631938248823</v>
      </c>
      <c r="U79" s="14" t="s">
        <v>82</v>
      </c>
      <c r="V79" s="16">
        <v>48.54</v>
      </c>
      <c r="W79" s="14">
        <f t="array" ref="W79">LN(V80/V79)</f>
        <v>0.1754076313987786</v>
      </c>
      <c r="X79" s="14">
        <f t="array" ref="X79">W80-W79</f>
        <v>-0.3955448729567288</v>
      </c>
      <c r="Z79" s="14" t="s">
        <v>82</v>
      </c>
      <c r="AA79" s="14">
        <v>109.66000000000001</v>
      </c>
      <c r="AB79" s="14">
        <f t="array" ref="AB79">LN(AA79/AA78)</f>
        <v>-4.1557398318824009E-3</v>
      </c>
      <c r="AC79" s="14">
        <f t="array" ref="AC79">AB80-AB79</f>
        <v>1.7514901535826818E-3</v>
      </c>
      <c r="AD79" s="13">
        <f t="array" ref="AD79">AC80-AC79</f>
        <v>-1.2721262705369777E-2</v>
      </c>
      <c r="AE79" s="13">
        <f t="array" ref="AE79">AD80-AD79</f>
        <v>2.7695418327963978E-2</v>
      </c>
      <c r="AG79" s="14" t="s">
        <v>82</v>
      </c>
      <c r="AH79" s="14">
        <v>90.323333333333338</v>
      </c>
      <c r="AI79" s="14">
        <f t="array" ref="AI79">LN(AH80/AH79)</f>
        <v>3.1888233547164586E-2</v>
      </c>
      <c r="AJ79" s="14">
        <f t="array" ref="AJ79">AI80-AI79</f>
        <v>-1.6071179206840279E-2</v>
      </c>
      <c r="AK79" s="13">
        <f t="array" ref="AK79">AJ80-AJ79</f>
        <v>2.0697470340697861E-2</v>
      </c>
      <c r="AM79" s="14" t="s">
        <v>82</v>
      </c>
      <c r="AN79" s="14">
        <v>138.61130266666669</v>
      </c>
      <c r="AO79" s="14">
        <f t="array" ref="AO79">LN(AN80/AN79)</f>
        <v>2.3001959849910662E-2</v>
      </c>
      <c r="AP79" s="14">
        <f t="array" ref="AP79">AO80-AO79</f>
        <v>-9.7144931090304403E-3</v>
      </c>
    </row>
    <row r="80" spans="1:42" ht="15" thickBot="1" x14ac:dyDescent="0.35">
      <c r="A80" s="41" t="s">
        <v>159</v>
      </c>
      <c r="B80" s="21">
        <v>28628298928139.398</v>
      </c>
      <c r="C80" s="16" t="e">
        <f ca="1"/>
        <v>#NAME?</v>
      </c>
      <c r="D80" s="16" t="e">
        <f t="array" aca="1" ref="D80" ca="1">B80-C80</f>
        <v>#NAME?</v>
      </c>
      <c r="E80" s="15">
        <v>1789797236255.8682</v>
      </c>
      <c r="F80" s="13">
        <f t="array" ref="F80">E80/$E$111</f>
        <v>1.2377612185042077E-2</v>
      </c>
      <c r="H80" s="22">
        <v>2015</v>
      </c>
      <c r="I80" s="22">
        <v>18857.418000000001</v>
      </c>
      <c r="J80" s="14" t="e">
        <f ca="1"/>
        <v>#NAME?</v>
      </c>
      <c r="K80" s="14" t="e">
        <f t="array" aca="1" ref="K80" ca="1">I80-J80</f>
        <v>#NAME?</v>
      </c>
      <c r="M80" s="22">
        <v>2015</v>
      </c>
      <c r="N80" s="14">
        <v>21280.47</v>
      </c>
      <c r="O80" s="14" t="e">
        <f ca="1"/>
        <v>#NAME?</v>
      </c>
      <c r="P80" s="13" t="e">
        <f t="array" aca="1" ref="P80" ca="1">N80-O80</f>
        <v>#NAME?</v>
      </c>
      <c r="Q80" s="24"/>
      <c r="R80" s="14">
        <v>4.9587357370923124E-2</v>
      </c>
      <c r="S80" s="18">
        <f t="array" ref="S80">(R80/R79)-1</f>
        <v>0.51223019012906756</v>
      </c>
      <c r="U80" s="14" t="s">
        <v>83</v>
      </c>
      <c r="V80" s="16">
        <v>57.846666666666664</v>
      </c>
      <c r="W80" s="14">
        <f t="array" ref="W80">LN(V81/V80)</f>
        <v>-0.2201372415579502</v>
      </c>
      <c r="X80" s="14">
        <f t="array" ref="X80">W81-W80</f>
        <v>0.11895708433188164</v>
      </c>
      <c r="Z80" s="14" t="s">
        <v>83</v>
      </c>
      <c r="AA80" s="14">
        <v>109.39666666666666</v>
      </c>
      <c r="AB80" s="14">
        <f t="array" ref="AB80">LN(AA80/AA79)</f>
        <v>-2.4042496782997191E-3</v>
      </c>
      <c r="AC80" s="14">
        <f t="array" ref="AC80">AB81-AB80</f>
        <v>-1.0969772551787094E-2</v>
      </c>
      <c r="AD80" s="13">
        <f t="array" ref="AD80">AC81-AC80</f>
        <v>1.4974155622594201E-2</v>
      </c>
      <c r="AE80" s="13">
        <f t="array" ref="AE80">AD81-AD80</f>
        <v>-5.8132382040368344E-3</v>
      </c>
      <c r="AG80" s="14" t="s">
        <v>83</v>
      </c>
      <c r="AH80" s="14">
        <v>93.25</v>
      </c>
      <c r="AI80" s="14">
        <f t="array" ref="AI80">LN(AH81/AH80)</f>
        <v>1.5817054340324307E-2</v>
      </c>
      <c r="AJ80" s="14">
        <f t="array" ref="AJ80">AI81-AI80</f>
        <v>4.6262911338575824E-3</v>
      </c>
      <c r="AK80" s="13">
        <f t="array" ref="AK80">AJ81-AJ80</f>
        <v>-4.9390868913228914E-2</v>
      </c>
      <c r="AM80" s="14" t="s">
        <v>83</v>
      </c>
      <c r="AN80" s="14">
        <v>141.83658600000001</v>
      </c>
      <c r="AO80" s="14">
        <f t="array" ref="AO80">LN(AN81/AN80)</f>
        <v>1.3287466740880221E-2</v>
      </c>
      <c r="AP80" s="14">
        <f t="array" ref="AP80">AO81-AO80</f>
        <v>-1.4608294832809305E-2</v>
      </c>
    </row>
    <row r="81" spans="1:42" ht="15" thickBot="1" x14ac:dyDescent="0.35">
      <c r="A81" s="42" t="s">
        <v>158</v>
      </c>
      <c r="B81" s="21">
        <v>29459209838582.703</v>
      </c>
      <c r="C81" s="16" t="e">
        <f ca="1"/>
        <v>#NAME?</v>
      </c>
      <c r="D81" s="16" t="e">
        <f t="array" aca="1" ref="D81" ca="1">B81-C81</f>
        <v>#NAME?</v>
      </c>
      <c r="E81" s="15">
        <v>1789797236255.8682</v>
      </c>
      <c r="F81" s="13">
        <f t="array" ref="F81">E81/$E$111</f>
        <v>1.2377612185042077E-2</v>
      </c>
      <c r="H81" s="22">
        <v>2015</v>
      </c>
      <c r="I81" s="22">
        <v>18892.205999999998</v>
      </c>
      <c r="J81" s="14" t="e">
        <f ca="1"/>
        <v>#NAME?</v>
      </c>
      <c r="K81" s="14" t="e">
        <f t="array" aca="1" ref="K81" ca="1">I81-J81</f>
        <v>#NAME?</v>
      </c>
      <c r="M81" s="22">
        <v>2015</v>
      </c>
      <c r="N81" s="14">
        <v>18517.900000000001</v>
      </c>
      <c r="O81" s="14" t="e">
        <f ca="1"/>
        <v>#NAME?</v>
      </c>
      <c r="P81" s="13" t="e">
        <f t="array" aca="1" ref="P81" ca="1">N81-O81</f>
        <v>#NAME?</v>
      </c>
      <c r="Q81" s="24"/>
      <c r="R81" s="14">
        <v>6.6656999999999966E-2</v>
      </c>
      <c r="S81" s="18">
        <f t="array" ref="S81">(R81/R80)-1</f>
        <v>0.34423376308183928</v>
      </c>
      <c r="U81" s="14" t="s">
        <v>84</v>
      </c>
      <c r="V81" s="16">
        <v>46.416666666666664</v>
      </c>
      <c r="W81" s="14">
        <f t="array" ref="W81">LN(V82/V81)</f>
        <v>-0.10118015722606856</v>
      </c>
      <c r="X81" s="14">
        <f t="array" ref="X81">W82-W81</f>
        <v>-0.13325053384505098</v>
      </c>
      <c r="Z81" s="14" t="s">
        <v>84</v>
      </c>
      <c r="AA81" s="14">
        <v>107.94333333333333</v>
      </c>
      <c r="AB81" s="14">
        <f t="array" ref="AB81">LN(AA81/AA80)</f>
        <v>-1.3374022230086813E-2</v>
      </c>
      <c r="AC81" s="14">
        <f t="array" ref="AC81">AB82-AB81</f>
        <v>4.004383070807107E-3</v>
      </c>
      <c r="AD81" s="13">
        <f t="array" ref="AD81">AC82-AC81</f>
        <v>9.1609174185573669E-3</v>
      </c>
      <c r="AE81" s="13">
        <f t="array" ref="AE81">AD82-AD81</f>
        <v>-7.7529797602937274E-3</v>
      </c>
      <c r="AG81" s="14" t="s">
        <v>84</v>
      </c>
      <c r="AH81" s="14">
        <v>94.736666666666679</v>
      </c>
      <c r="AI81" s="14">
        <f t="array" ref="AI81">LN(AH82/AH81)</f>
        <v>2.044334547418189E-2</v>
      </c>
      <c r="AJ81" s="14">
        <f t="array" ref="AJ81">AI82-AI81</f>
        <v>-4.4764577779371331E-2</v>
      </c>
      <c r="AK81" s="13">
        <f t="array" ref="AK81">AJ82-AJ81</f>
        <v>7.7842525848638724E-2</v>
      </c>
      <c r="AM81" s="14" t="s">
        <v>84</v>
      </c>
      <c r="AN81" s="14">
        <v>143.7338116666667</v>
      </c>
      <c r="AO81" s="14">
        <f t="array" ref="AO81">LN(AN82/AN81)</f>
        <v>-1.3208280919290833E-3</v>
      </c>
      <c r="AP81" s="14">
        <f t="array" ref="AP81">AO82-AO81</f>
        <v>2.147066751381484E-2</v>
      </c>
    </row>
    <row r="82" spans="1:42" ht="15" thickBot="1" x14ac:dyDescent="0.35">
      <c r="A82" s="41" t="s">
        <v>157</v>
      </c>
      <c r="B82" s="21">
        <v>29983851618618.398</v>
      </c>
      <c r="C82" s="16" t="e">
        <f ca="1"/>
        <v>#NAME?</v>
      </c>
      <c r="D82" s="16" t="e">
        <f t="array" aca="1" ref="D82" ca="1">B82-C82</f>
        <v>#NAME?</v>
      </c>
      <c r="E82" s="15">
        <v>1937568363943.7625</v>
      </c>
      <c r="F82" s="13">
        <f t="array" ref="F82">E82/$E$111</f>
        <v>1.3399545660866045E-2</v>
      </c>
      <c r="H82" s="22">
        <v>2016</v>
      </c>
      <c r="I82" s="22">
        <v>19001.689999999999</v>
      </c>
      <c r="J82" s="14" t="e">
        <f ca="1"/>
        <v>#NAME?</v>
      </c>
      <c r="K82" s="14" t="e">
        <f t="array" aca="1" ref="K82" ca="1">I82-J82</f>
        <v>#NAME?</v>
      </c>
      <c r="M82" s="22">
        <v>2016</v>
      </c>
      <c r="N82" s="14">
        <v>22826.080000000002</v>
      </c>
      <c r="O82" s="14" t="e">
        <f ca="1"/>
        <v>#NAME?</v>
      </c>
      <c r="P82" s="13" t="e">
        <f t="array" aca="1" ref="P82" ca="1">N82-O82</f>
        <v>#NAME?</v>
      </c>
      <c r="Q82" s="24"/>
      <c r="R82" s="14">
        <v>1.2048013947293157E-2</v>
      </c>
      <c r="S82" s="18">
        <f t="array" ref="S82">(R82/R81)-1</f>
        <v>-0.81925358256007375</v>
      </c>
      <c r="U82" s="14" t="s">
        <v>85</v>
      </c>
      <c r="V82" s="16">
        <v>41.949999999999996</v>
      </c>
      <c r="W82" s="14">
        <f t="array" ref="W82">LN(V83/V82)</f>
        <v>-0.23443069107111955</v>
      </c>
      <c r="X82" s="14">
        <f t="array" ref="X82">W83-W82</f>
        <v>0.54804188637408657</v>
      </c>
      <c r="Z82" s="14" t="s">
        <v>85</v>
      </c>
      <c r="AA82" s="14">
        <v>106.93666666666667</v>
      </c>
      <c r="AB82" s="14">
        <f t="array" ref="AB82">LN(AA82/AA81)</f>
        <v>-9.3696391592797065E-3</v>
      </c>
      <c r="AC82" s="14">
        <f t="array" ref="AC82">AB83-AB82</f>
        <v>1.3165300489364474E-2</v>
      </c>
      <c r="AD82" s="13">
        <f t="array" ref="AD82">AC83-AC82</f>
        <v>1.4079376582636395E-3</v>
      </c>
      <c r="AE82" s="13">
        <f t="array" ref="AE82">AD83-AD82</f>
        <v>-2.2288957529674917E-2</v>
      </c>
      <c r="AG82" s="14" t="s">
        <v>85</v>
      </c>
      <c r="AH82" s="14">
        <v>96.693333333333328</v>
      </c>
      <c r="AI82" s="14">
        <f t="array" ref="AI82">LN(AH83/AH82)</f>
        <v>-2.4321232305189438E-2</v>
      </c>
      <c r="AJ82" s="14">
        <f t="array" ref="AJ82">AI83-AI82</f>
        <v>3.3077948069267393E-2</v>
      </c>
      <c r="AK82" s="13">
        <f t="array" ref="AK82">AJ83-AJ82</f>
        <v>-7.6227028232867117E-3</v>
      </c>
      <c r="AM82" s="14" t="s">
        <v>85</v>
      </c>
      <c r="AN82" s="14">
        <v>143.54408933333335</v>
      </c>
      <c r="AO82" s="14">
        <f t="array" ref="AO82">LN(AN83/AN82)</f>
        <v>2.0149839421885758E-2</v>
      </c>
      <c r="AP82" s="14">
        <f t="array" ref="AP82">AO83-AO82</f>
        <v>-1.9231789026407306E-3</v>
      </c>
    </row>
    <row r="83" spans="1:42" ht="15" thickBot="1" x14ac:dyDescent="0.35">
      <c r="A83" s="42" t="s">
        <v>156</v>
      </c>
      <c r="B83" s="21">
        <v>30670952340798.5</v>
      </c>
      <c r="C83" s="16" t="e">
        <f ca="1"/>
        <v>#NAME?</v>
      </c>
      <c r="D83" s="16" t="e">
        <f t="array" aca="1" ref="D83" ca="1">B83-C83</f>
        <v>#NAME?</v>
      </c>
      <c r="E83" s="15">
        <v>1937568363943.7625</v>
      </c>
      <c r="F83" s="13">
        <f t="array" ref="F83">E83/$E$111</f>
        <v>1.3399545660866045E-2</v>
      </c>
      <c r="H83" s="22">
        <v>2016</v>
      </c>
      <c r="I83" s="22">
        <v>19062.708999999999</v>
      </c>
      <c r="J83" s="14" t="e">
        <f ca="1"/>
        <v>#NAME?</v>
      </c>
      <c r="K83" s="14" t="e">
        <f t="array" aca="1" ref="K83" ca="1">I83-J83</f>
        <v>#NAME?</v>
      </c>
      <c r="M83" s="22">
        <v>2016</v>
      </c>
      <c r="N83" s="14">
        <v>18513.21</v>
      </c>
      <c r="O83" s="14" t="e">
        <f ca="1"/>
        <v>#NAME?</v>
      </c>
      <c r="P83" s="13" t="e">
        <f t="array" aca="1" ref="P83" ca="1">N83-O83</f>
        <v>#NAME?</v>
      </c>
      <c r="Q83" s="24"/>
      <c r="R83" s="14">
        <v>2.4241182534660677E-2</v>
      </c>
      <c r="S83" s="18">
        <f t="array" ref="S83">(R83/R82)-1</f>
        <v>1.0120480139473091</v>
      </c>
      <c r="U83" s="14" t="s">
        <v>86</v>
      </c>
      <c r="V83" s="16">
        <v>33.18333333333333</v>
      </c>
      <c r="W83" s="14">
        <f t="array" ref="W83">LN(V84/V83)</f>
        <v>0.31361119530296705</v>
      </c>
      <c r="X83" s="14">
        <f t="array" ref="X83">W84-W83</f>
        <v>-0.32594654394322453</v>
      </c>
      <c r="Z83" s="14" t="s">
        <v>86</v>
      </c>
      <c r="AA83" s="14">
        <v>107.34333333333332</v>
      </c>
      <c r="AB83" s="14">
        <f t="array" ref="AB83">LN(AA83/AA82)</f>
        <v>3.7956613300847673E-3</v>
      </c>
      <c r="AC83" s="14">
        <f t="array" ref="AC83">AB84-AB83</f>
        <v>1.4573238147628113E-2</v>
      </c>
      <c r="AD83" s="13">
        <f t="array" ref="AD83">AC84-AC83</f>
        <v>-2.0881019871411277E-2</v>
      </c>
      <c r="AE83" s="13">
        <f t="array" ref="AE83">AD84-AD83</f>
        <v>3.814527017562952E-2</v>
      </c>
      <c r="AG83" s="14" t="s">
        <v>86</v>
      </c>
      <c r="AH83" s="14">
        <v>94.37</v>
      </c>
      <c r="AI83" s="14">
        <f t="array" ref="AI83">LN(AH84/AH83)</f>
        <v>8.7567157640779519E-3</v>
      </c>
      <c r="AJ83" s="14">
        <f t="array" ref="AJ83">AI84-AI83</f>
        <v>2.5455245245980682E-2</v>
      </c>
      <c r="AK83" s="13">
        <f t="array" ref="AK83">AJ84-AJ83</f>
        <v>-5.1881393656830865E-2</v>
      </c>
      <c r="AM83" s="14" t="s">
        <v>86</v>
      </c>
      <c r="AN83" s="14">
        <v>146.46581700000002</v>
      </c>
      <c r="AO83" s="14">
        <f t="array" ref="AO83">LN(AN84/AN83)</f>
        <v>1.8226660519245028E-2</v>
      </c>
      <c r="AP83" s="14">
        <f t="array" ref="AP83">AO84-AO83</f>
        <v>-1.8481079879114317E-2</v>
      </c>
    </row>
    <row r="84" spans="1:42" ht="15" thickBot="1" x14ac:dyDescent="0.35">
      <c r="A84" s="41" t="s">
        <v>155</v>
      </c>
      <c r="B84" s="21">
        <v>31089255938453.199</v>
      </c>
      <c r="C84" s="16" t="e">
        <f ca="1"/>
        <v>#NAME?</v>
      </c>
      <c r="D84" s="16" t="e">
        <f t="array" aca="1" ref="D84" ca="1">B84-C84</f>
        <v>#NAME?</v>
      </c>
      <c r="E84" s="15">
        <v>1937568363943.7625</v>
      </c>
      <c r="F84" s="13">
        <f t="array" ref="F84">E84/$E$111</f>
        <v>1.3399545660866045E-2</v>
      </c>
      <c r="H84" s="22">
        <v>2016</v>
      </c>
      <c r="I84" s="22">
        <v>19197.937999999998</v>
      </c>
      <c r="J84" s="14" t="e">
        <f ca="1"/>
        <v>#NAME?</v>
      </c>
      <c r="K84" s="14" t="e">
        <f t="array" aca="1" ref="K84" ca="1">I84-J84</f>
        <v>#NAME?</v>
      </c>
      <c r="M84" s="22">
        <v>2016</v>
      </c>
      <c r="N84" s="14">
        <v>30182.29</v>
      </c>
      <c r="O84" s="14" t="e">
        <f ca="1"/>
        <v>#NAME?</v>
      </c>
      <c r="P84" s="13" t="e">
        <f t="array" aca="1" ref="P84" ca="1">N84-O84</f>
        <v>#NAME?</v>
      </c>
      <c r="Q84" s="24"/>
      <c r="R84" s="14">
        <v>3.6581254587230383E-2</v>
      </c>
      <c r="S84" s="18">
        <f t="array" ref="S84">(R84/R83)-1</f>
        <v>0.50905404614339878</v>
      </c>
      <c r="U84" s="14" t="s">
        <v>87</v>
      </c>
      <c r="V84" s="16">
        <v>45.406666666666666</v>
      </c>
      <c r="W84" s="14">
        <f t="array" ref="W84">LN(V85/V84)</f>
        <v>-1.2335348640257508E-2</v>
      </c>
      <c r="X84" s="14">
        <f t="array" ref="X84">W85-W84</f>
        <v>0.10361729152652942</v>
      </c>
      <c r="Z84" s="14" t="s">
        <v>87</v>
      </c>
      <c r="AA84" s="14">
        <v>109.33333333333333</v>
      </c>
      <c r="AB84" s="14">
        <f t="array" ref="AB84">LN(AA84/AA83)</f>
        <v>1.8368899477712881E-2</v>
      </c>
      <c r="AC84" s="14">
        <f t="array" ref="AC84">AB85-AB84</f>
        <v>-6.3077817237831638E-3</v>
      </c>
      <c r="AD84" s="13">
        <f t="array" ref="AD84">AC85-AC84</f>
        <v>1.7264250304218246E-2</v>
      </c>
      <c r="AE84" s="13">
        <f t="array" ref="AE84">AD85-AD84</f>
        <v>-7.2931388048492349E-2</v>
      </c>
      <c r="AG84" s="14" t="s">
        <v>87</v>
      </c>
      <c r="AH84" s="14">
        <v>95.2</v>
      </c>
      <c r="AI84" s="14">
        <f t="array" ref="AI84">LN(AH85/AH84)</f>
        <v>3.4211961010058634E-2</v>
      </c>
      <c r="AJ84" s="14">
        <f t="array" ref="AJ84">AI85-AI84</f>
        <v>-2.6426148410850184E-2</v>
      </c>
      <c r="AK84" s="13">
        <f t="array" ref="AK84">AJ85-AJ84</f>
        <v>-5.554666848486059E-3</v>
      </c>
      <c r="AM84" s="14" t="s">
        <v>87</v>
      </c>
      <c r="AN84" s="14">
        <v>149.15987700000002</v>
      </c>
      <c r="AO84" s="14">
        <f t="array" ref="AO84">LN(AN85/AN84)</f>
        <v>-2.5441935986928984E-4</v>
      </c>
      <c r="AP84" s="14">
        <f t="array" ref="AP84">AO85-AO84</f>
        <v>-2.8036882620885157E-3</v>
      </c>
    </row>
    <row r="85" spans="1:42" ht="15" thickBot="1" x14ac:dyDescent="0.35">
      <c r="A85" s="42" t="s">
        <v>154</v>
      </c>
      <c r="B85" s="21">
        <v>31337875372129.801</v>
      </c>
      <c r="C85" s="16" t="e">
        <f ca="1"/>
        <v>#NAME?</v>
      </c>
      <c r="D85" s="16" t="e">
        <f t="array" aca="1" ref="D85" ca="1">B85-C85</f>
        <v>#NAME?</v>
      </c>
      <c r="E85" s="15">
        <v>1937568363943.7625</v>
      </c>
      <c r="F85" s="13">
        <f t="array" ref="F85">E85/$E$111</f>
        <v>1.3399545660866045E-2</v>
      </c>
      <c r="H85" s="22">
        <v>2016</v>
      </c>
      <c r="I85" s="22">
        <v>19304.351999999999</v>
      </c>
      <c r="J85" s="14" t="e">
        <f ca="1"/>
        <v>#NAME?</v>
      </c>
      <c r="K85" s="14" t="e">
        <f t="array" aca="1" ref="K85" ca="1">I85-J85</f>
        <v>#NAME?</v>
      </c>
      <c r="M85" s="22">
        <v>2016</v>
      </c>
      <c r="N85" s="14">
        <v>32031.3</v>
      </c>
      <c r="O85" s="14" t="e">
        <f ca="1"/>
        <v>#NAME?</v>
      </c>
      <c r="P85" s="13" t="e">
        <f t="array" aca="1" ref="P85" ca="1">N85-O85</f>
        <v>#NAME?</v>
      </c>
      <c r="Q85" s="24"/>
      <c r="R85" s="14">
        <v>4.9069999999999947E-2</v>
      </c>
      <c r="S85" s="18">
        <f t="array" ref="S85">(R85/R84)-1</f>
        <v>0.34139740568463384</v>
      </c>
      <c r="U85" s="14" t="s">
        <v>88</v>
      </c>
      <c r="V85" s="16">
        <v>44.85</v>
      </c>
      <c r="W85" s="14">
        <f t="array" ref="W85">LN(V86/V85)</f>
        <v>9.1281942886271908E-2</v>
      </c>
      <c r="X85" s="14">
        <f t="array" ref="X85">W86-W85</f>
        <v>-3.9141032790817216E-2</v>
      </c>
      <c r="Z85" s="14" t="s">
        <v>88</v>
      </c>
      <c r="AA85" s="14">
        <v>110.66000000000001</v>
      </c>
      <c r="AB85" s="14">
        <f t="array" ref="AB85">LN(AA85/AA84)</f>
        <v>1.2061117753929717E-2</v>
      </c>
      <c r="AC85" s="14">
        <f t="array" ref="AC85">AB86-AB85</f>
        <v>1.0956468580435082E-2</v>
      </c>
      <c r="AD85" s="13">
        <f t="array" ref="AD85">AC86-AC85</f>
        <v>-5.5667137744274106E-2</v>
      </c>
      <c r="AE85" s="13">
        <f t="array" ref="AE85">AD86-AD85</f>
        <v>0.11385481017230872</v>
      </c>
      <c r="AG85" s="14" t="s">
        <v>88</v>
      </c>
      <c r="AH85" s="14">
        <v>98.513333333333335</v>
      </c>
      <c r="AI85" s="14">
        <f t="array" ref="AI85">LN(AH86/AH85)</f>
        <v>7.7858125992084489E-3</v>
      </c>
      <c r="AJ85" s="14">
        <f t="array" ref="AJ85">AI86-AI85</f>
        <v>-3.1980815259336243E-2</v>
      </c>
      <c r="AK85" s="13">
        <f t="array" ref="AK85">AJ86-AJ85</f>
        <v>2.0497133796420958E-2</v>
      </c>
      <c r="AM85" s="14" t="s">
        <v>88</v>
      </c>
      <c r="AN85" s="14">
        <v>149.12193266666668</v>
      </c>
      <c r="AO85" s="14">
        <f t="array" ref="AO85">LN(AN86/AN85)</f>
        <v>-3.0581076219578056E-3</v>
      </c>
      <c r="AP85" s="14">
        <f t="array" ref="AP85">AO86-AO85</f>
        <v>9.9257435585920137E-3</v>
      </c>
    </row>
    <row r="86" spans="1:42" ht="15" thickBot="1" x14ac:dyDescent="0.35">
      <c r="A86" s="41" t="s">
        <v>153</v>
      </c>
      <c r="B86" s="21">
        <v>31983022961602.199</v>
      </c>
      <c r="C86" s="16" t="e">
        <f ca="1"/>
        <v>#NAME?</v>
      </c>
      <c r="D86" s="16" t="e">
        <f t="array" aca="1" ref="D86" ca="1">B86-C86</f>
        <v>#NAME?</v>
      </c>
      <c r="E86" s="15">
        <v>2069233563278.5815</v>
      </c>
      <c r="F86" s="13">
        <f t="array" ref="F86">E86/$E$111</f>
        <v>1.431009616492307E-2</v>
      </c>
      <c r="H86" s="22">
        <v>2017</v>
      </c>
      <c r="I86" s="22">
        <v>19398.343000000001</v>
      </c>
      <c r="J86" s="14" t="e">
        <f ca="1"/>
        <v>#NAME?</v>
      </c>
      <c r="K86" s="14" t="e">
        <f t="array" aca="1" ref="K86" ca="1">I86-J86</f>
        <v>#NAME?</v>
      </c>
      <c r="M86" s="22">
        <v>2017</v>
      </c>
      <c r="N86" s="14">
        <v>29910.11</v>
      </c>
      <c r="O86" s="14" t="e">
        <f ca="1"/>
        <v>#NAME?</v>
      </c>
      <c r="P86" s="13" t="e">
        <f t="array" aca="1" ref="P86" ca="1">N86-O86</f>
        <v>#NAME?</v>
      </c>
      <c r="Q86" s="24"/>
      <c r="R86" s="14">
        <v>1.2147364416799311E-2</v>
      </c>
      <c r="S86" s="18">
        <f t="array" ref="S86">(R86/R85)-1</f>
        <v>-0.75244824909722186</v>
      </c>
      <c r="U86" s="14" t="s">
        <v>89</v>
      </c>
      <c r="V86" s="16">
        <v>49.136666666666663</v>
      </c>
      <c r="W86" s="14">
        <f t="array" ref="W86">LN(V87/V86)</f>
        <v>5.2140910095454691E-2</v>
      </c>
      <c r="X86" s="14">
        <f t="array" ref="X86">W87-W86</f>
        <v>-0.12269879916305648</v>
      </c>
      <c r="Z86" s="14" t="s">
        <v>89</v>
      </c>
      <c r="AA86" s="14">
        <v>113.23666666666668</v>
      </c>
      <c r="AB86" s="14">
        <f t="array" ref="AB86">LN(AA86/AA85)</f>
        <v>2.3017586334364799E-2</v>
      </c>
      <c r="AC86" s="14">
        <f t="array" ref="AC86">AB87-AB86</f>
        <v>-4.4710669163839027E-2</v>
      </c>
      <c r="AD86" s="13">
        <f t="array" ref="AD86">AC87-AC86</f>
        <v>5.8187672428034617E-2</v>
      </c>
      <c r="AE86" s="13">
        <f t="array" ref="AE86">AD87-AD86</f>
        <v>-8.652135063481739E-2</v>
      </c>
      <c r="AG86" s="14" t="s">
        <v>89</v>
      </c>
      <c r="AH86" s="14">
        <v>99.283333333333317</v>
      </c>
      <c r="AI86" s="14">
        <f t="array" ref="AI86">LN(AH87/AH86)</f>
        <v>-2.4195002660127793E-2</v>
      </c>
      <c r="AJ86" s="14">
        <f t="array" ref="AJ86">AI87-AI86</f>
        <v>-1.1483681462915285E-2</v>
      </c>
      <c r="AK86" s="13">
        <f t="array" ref="AK86">AJ87-AJ86</f>
        <v>5.5256701174063304E-2</v>
      </c>
      <c r="AM86" s="14" t="s">
        <v>89</v>
      </c>
      <c r="AN86" s="14">
        <v>148.66659833333333</v>
      </c>
      <c r="AO86" s="14">
        <f t="array" ref="AO86">LN(AN87/AN86)</f>
        <v>6.867635936634209E-3</v>
      </c>
      <c r="AP86" s="14">
        <f t="array" ref="AP86">AO87-AO86</f>
        <v>1.8906341215444558E-2</v>
      </c>
    </row>
    <row r="87" spans="1:42" ht="15" thickBot="1" x14ac:dyDescent="0.35">
      <c r="A87" s="42" t="s">
        <v>152</v>
      </c>
      <c r="B87" s="21">
        <v>32510154050379.598</v>
      </c>
      <c r="C87" s="16" t="e">
        <f ca="1"/>
        <v>#NAME?</v>
      </c>
      <c r="D87" s="16" t="e">
        <f t="array" aca="1" ref="D87" ca="1">B87-C87</f>
        <v>#NAME?</v>
      </c>
      <c r="E87" s="15">
        <v>2069233563278.5815</v>
      </c>
      <c r="F87" s="13">
        <f t="array" ref="F87">E87/$E$111</f>
        <v>1.431009616492307E-2</v>
      </c>
      <c r="H87" s="22">
        <v>2017</v>
      </c>
      <c r="I87" s="22">
        <v>19506.949000000001</v>
      </c>
      <c r="J87" s="14" t="e">
        <f ca="1"/>
        <v>#NAME?</v>
      </c>
      <c r="K87" s="14" t="e">
        <f t="array" aca="1" ref="K87" ca="1">I87-J87</f>
        <v>#NAME?</v>
      </c>
      <c r="M87" s="22">
        <v>2017</v>
      </c>
      <c r="N87" s="14">
        <v>16514.349999999999</v>
      </c>
      <c r="O87" s="14" t="e">
        <f ca="1"/>
        <v>#NAME?</v>
      </c>
      <c r="P87" s="13" t="e">
        <f t="array" aca="1" ref="P87" ca="1">N87-O87</f>
        <v>#NAME?</v>
      </c>
      <c r="Q87" s="24"/>
      <c r="R87" s="14">
        <v>2.4442287295872944E-2</v>
      </c>
      <c r="S87" s="18">
        <f t="array" ref="S87">(R87/R86)-1</f>
        <v>1.0121473644167827</v>
      </c>
      <c r="U87" s="14" t="s">
        <v>90</v>
      </c>
      <c r="V87" s="16">
        <v>51.766666666666673</v>
      </c>
      <c r="W87" s="14">
        <f t="array" ref="W87">LN(V88/V87)</f>
        <v>-7.0557889067601784E-2</v>
      </c>
      <c r="X87" s="14">
        <f t="array" ref="X87">W88-W87</f>
        <v>6.8967348986082005E-2</v>
      </c>
      <c r="Z87" s="14" t="s">
        <v>90</v>
      </c>
      <c r="AA87" s="14">
        <v>110.80666666666666</v>
      </c>
      <c r="AB87" s="14">
        <f t="array" ref="AB87">LN(AA87/AA86)</f>
        <v>-2.1693082829474228E-2</v>
      </c>
      <c r="AC87" s="14">
        <f t="array" ref="AC87">AB88-AB87</f>
        <v>1.3477003264195587E-2</v>
      </c>
      <c r="AD87" s="13">
        <f t="array" ref="AD87">AC88-AC87</f>
        <v>-2.8333678206782769E-2</v>
      </c>
      <c r="AE87" s="13">
        <f t="array" ref="AE87">AD88-AD87</f>
        <v>4.2804291947805863E-2</v>
      </c>
      <c r="AG87" s="14" t="s">
        <v>90</v>
      </c>
      <c r="AH87" s="14">
        <v>96.910000000000011</v>
      </c>
      <c r="AI87" s="14">
        <f t="array" ref="AI87">LN(AH88/AH87)</f>
        <v>-3.5678684123043078E-2</v>
      </c>
      <c r="AJ87" s="14">
        <f t="array" ref="AJ87">AI88-AI87</f>
        <v>4.3773019711148019E-2</v>
      </c>
      <c r="AK87" s="13">
        <f t="array" ref="AK87">AJ88-AJ87</f>
        <v>-8.114403907674736E-2</v>
      </c>
      <c r="AM87" s="14" t="s">
        <v>90</v>
      </c>
      <c r="AN87" s="14">
        <v>149.69110033333334</v>
      </c>
      <c r="AO87" s="14">
        <f t="array" ref="AO87">LN(AN88/AN87)</f>
        <v>2.5773977152078766E-2</v>
      </c>
      <c r="AP87" s="14">
        <f t="array" ref="AP87">AO88-AO87</f>
        <v>-1.0817218627019273E-2</v>
      </c>
    </row>
    <row r="88" spans="1:42" ht="15" thickBot="1" x14ac:dyDescent="0.35">
      <c r="A88" s="41" t="s">
        <v>151</v>
      </c>
      <c r="B88" s="21">
        <v>33120849225337.602</v>
      </c>
      <c r="C88" s="16" t="e">
        <f ca="1"/>
        <v>#NAME?</v>
      </c>
      <c r="D88" s="16" t="e">
        <f t="array" aca="1" ref="D88" ca="1">B88-C88</f>
        <v>#NAME?</v>
      </c>
      <c r="E88" s="15">
        <v>2069233563278.5815</v>
      </c>
      <c r="F88" s="13">
        <f t="array" ref="F88">E88/$E$111</f>
        <v>1.431009616492307E-2</v>
      </c>
      <c r="H88" s="22">
        <v>2017</v>
      </c>
      <c r="I88" s="22">
        <v>19660.766</v>
      </c>
      <c r="J88" s="14" t="e">
        <f ca="1"/>
        <v>#NAME?</v>
      </c>
      <c r="K88" s="14" t="e">
        <f t="array" aca="1" ref="K88" ca="1">I88-J88</f>
        <v>#NAME?</v>
      </c>
      <c r="M88" s="22">
        <v>2017</v>
      </c>
      <c r="N88" s="14">
        <v>16325.61</v>
      </c>
      <c r="O88" s="14" t="e">
        <f ca="1"/>
        <v>#NAME?</v>
      </c>
      <c r="P88" s="13" t="e">
        <f t="array" aca="1" ref="P88" ca="1">N88-O88</f>
        <v>#NAME?</v>
      </c>
      <c r="Q88" s="24"/>
      <c r="R88" s="14">
        <v>3.6886561083635305E-2</v>
      </c>
      <c r="S88" s="18">
        <f t="array" ref="S88">(R88/R87)-1</f>
        <v>0.50912885676880015</v>
      </c>
      <c r="U88" s="14" t="s">
        <v>91</v>
      </c>
      <c r="V88" s="16">
        <v>48.24</v>
      </c>
      <c r="W88" s="14">
        <f t="array" ref="W88">LN(V89/V88)</f>
        <v>-1.5905400815197847E-3</v>
      </c>
      <c r="X88" s="14">
        <f t="array" ref="X88">W89-W88</f>
        <v>0.14097025569524912</v>
      </c>
      <c r="Z88" s="14" t="s">
        <v>91</v>
      </c>
      <c r="AA88" s="14">
        <v>109.89999999999999</v>
      </c>
      <c r="AB88" s="14">
        <f t="array" ref="AB88">LN(AA88/AA87)</f>
        <v>-8.216079565278641E-3</v>
      </c>
      <c r="AC88" s="14">
        <f t="array" ref="AC88">AB89-AB88</f>
        <v>-1.4856674942587182E-2</v>
      </c>
      <c r="AD88" s="13">
        <f t="array" ref="AD88">AC89-AC88</f>
        <v>1.4470613741023094E-2</v>
      </c>
      <c r="AE88" s="13">
        <f t="array" ref="AE88">AD89-AD88</f>
        <v>-2.3557954183445577E-3</v>
      </c>
      <c r="AG88" s="14" t="s">
        <v>91</v>
      </c>
      <c r="AH88" s="14">
        <v>93.513333333333335</v>
      </c>
      <c r="AI88" s="14">
        <f t="array" ref="AI88">LN(AH89/AH88)</f>
        <v>8.0943355881049391E-3</v>
      </c>
      <c r="AJ88" s="14">
        <f t="array" ref="AJ88">AI89-AI88</f>
        <v>-3.7371019365599348E-2</v>
      </c>
      <c r="AK88" s="13">
        <f t="array" ref="AK88">AJ89-AJ88</f>
        <v>8.9219262021289117E-2</v>
      </c>
      <c r="AM88" s="14" t="s">
        <v>91</v>
      </c>
      <c r="AN88" s="14">
        <v>153.59938500000001</v>
      </c>
      <c r="AO88" s="14">
        <f t="array" ref="AO88">LN(AN89/AN88)</f>
        <v>1.4956758525059493E-2</v>
      </c>
      <c r="AP88" s="14">
        <f t="array" ref="AP88">AO89-AO88</f>
        <v>-1.7637400967191068E-2</v>
      </c>
    </row>
    <row r="89" spans="1:42" ht="15" thickBot="1" x14ac:dyDescent="0.35">
      <c r="A89" s="42" t="s">
        <v>150</v>
      </c>
      <c r="B89" s="21">
        <v>33831791522680.602</v>
      </c>
      <c r="C89" s="16" t="e">
        <f ca="1"/>
        <v>#NAME?</v>
      </c>
      <c r="D89" s="16" t="e">
        <f t="array" aca="1" ref="D89" ca="1">B89-C89</f>
        <v>#NAME?</v>
      </c>
      <c r="E89" s="15">
        <v>2069233563278.5815</v>
      </c>
      <c r="F89" s="13">
        <f t="array" ref="F89">E89/$E$111</f>
        <v>1.431009616492307E-2</v>
      </c>
      <c r="H89" s="22">
        <v>2017</v>
      </c>
      <c r="I89" s="22">
        <v>19882.351999999999</v>
      </c>
      <c r="J89" s="14" t="e">
        <f ca="1"/>
        <v>#NAME?</v>
      </c>
      <c r="K89" s="14" t="e">
        <f t="array" aca="1" ref="K89" ca="1">I89-J89</f>
        <v>#NAME?</v>
      </c>
      <c r="M89" s="22">
        <v>2017</v>
      </c>
      <c r="N89" s="14">
        <v>28396.560000000001</v>
      </c>
      <c r="O89" s="14" t="e">
        <f ca="1"/>
        <v>#NAME?</v>
      </c>
      <c r="P89" s="13" t="e">
        <f t="array" aca="1" ref="P89" ca="1">N89-O89</f>
        <v>#NAME?</v>
      </c>
      <c r="Q89" s="24"/>
      <c r="R89" s="14">
        <v>4.9482000000000026E-2</v>
      </c>
      <c r="S89" s="18">
        <f t="array" ref="S89">(R89/R88)-1</f>
        <v>0.34146416869293561</v>
      </c>
      <c r="U89" s="14" t="s">
        <v>92</v>
      </c>
      <c r="V89" s="16">
        <v>48.163333333333334</v>
      </c>
      <c r="W89" s="14">
        <f t="array" ref="W89">LN(V90/V89)</f>
        <v>0.13937971561372933</v>
      </c>
      <c r="X89" s="14">
        <f t="array" ref="X89">W90-W89</f>
        <v>-1.2023279011271398E-2</v>
      </c>
      <c r="Z89" s="14" t="s">
        <v>92</v>
      </c>
      <c r="AA89" s="14">
        <v>107.39333333333333</v>
      </c>
      <c r="AB89" s="14">
        <f t="array" ref="AB89">LN(AA89/AA88)</f>
        <v>-2.3072754507865823E-2</v>
      </c>
      <c r="AC89" s="14">
        <f t="array" ref="AC89">AB90-AB89</f>
        <v>-3.8606120156408838E-4</v>
      </c>
      <c r="AD89" s="13">
        <f t="array" ref="AD89">AC90-AC89</f>
        <v>1.2114818322678536E-2</v>
      </c>
      <c r="AE89" s="13">
        <f t="array" ref="AE89">AD90-AD89</f>
        <v>-2.7339441891143797E-2</v>
      </c>
      <c r="AG89" s="14" t="s">
        <v>92</v>
      </c>
      <c r="AH89" s="14">
        <v>94.273333333333326</v>
      </c>
      <c r="AI89" s="14">
        <f t="array" ref="AI89">LN(AH90/AH89)</f>
        <v>-2.927668377749441E-2</v>
      </c>
      <c r="AJ89" s="14">
        <f t="array" ref="AJ89">AI90-AI89</f>
        <v>5.1848242655689769E-2</v>
      </c>
      <c r="AK89" s="13">
        <f t="array" ref="AK89">AJ90-AJ89</f>
        <v>-4.3403315121640446E-2</v>
      </c>
      <c r="AM89" s="14" t="s">
        <v>92</v>
      </c>
      <c r="AN89" s="14">
        <v>155.91400033333335</v>
      </c>
      <c r="AO89" s="14">
        <f t="array" ref="AO89">LN(AN90/AN89)</f>
        <v>-2.6806424421315748E-3</v>
      </c>
      <c r="AP89" s="14">
        <f t="array" ref="AP89">AO90-AO89</f>
        <v>1.1427055372190208E-2</v>
      </c>
    </row>
    <row r="90" spans="1:42" ht="15" thickBot="1" x14ac:dyDescent="0.35">
      <c r="A90" s="41" t="s">
        <v>149</v>
      </c>
      <c r="B90" s="21">
        <v>34274692447750.297</v>
      </c>
      <c r="C90" s="16" t="e">
        <f ca="1"/>
        <v>#NAME?</v>
      </c>
      <c r="D90" s="16" t="e">
        <f t="array" aca="1" ref="D90" ca="1">B90-C90</f>
        <v>#NAME?</v>
      </c>
      <c r="E90" s="15">
        <v>2202778821432.9658</v>
      </c>
      <c r="F90" s="13">
        <f t="array" ref="F90">E90/$E$111</f>
        <v>1.5233648498730556E-2</v>
      </c>
      <c r="H90" s="22">
        <v>2018</v>
      </c>
      <c r="I90" s="22">
        <v>20044.077000000001</v>
      </c>
      <c r="J90" s="14" t="e">
        <f ca="1"/>
        <v>#NAME?</v>
      </c>
      <c r="K90" s="14" t="e">
        <f t="array" aca="1" ref="K90" ca="1">I90-J90</f>
        <v>#NAME?</v>
      </c>
      <c r="M90" s="22">
        <v>2018</v>
      </c>
      <c r="N90" s="14">
        <v>13622.16</v>
      </c>
      <c r="O90" s="14" t="e">
        <f ca="1"/>
        <v>#NAME?</v>
      </c>
      <c r="P90" s="13" t="e">
        <f t="array" aca="1" ref="P90" ca="1">N90-O90</f>
        <v>#NAME?</v>
      </c>
      <c r="Q90" s="24"/>
      <c r="R90" s="14">
        <v>8.2186250297411334E-3</v>
      </c>
      <c r="S90" s="18">
        <f t="array" ref="S90">(R90/R89)-1</f>
        <v>-0.83390677357946064</v>
      </c>
      <c r="U90" s="14" t="s">
        <v>93</v>
      </c>
      <c r="V90" s="16">
        <v>55.366666666666667</v>
      </c>
      <c r="W90" s="14">
        <f t="array" ref="W90">LN(V91/V90)</f>
        <v>0.12735643660245793</v>
      </c>
      <c r="X90" s="14">
        <f t="array" ref="X90">W91-W90</f>
        <v>-4.8692820008365736E-2</v>
      </c>
      <c r="Z90" s="14" t="s">
        <v>93</v>
      </c>
      <c r="AA90" s="14">
        <v>104.90333333333335</v>
      </c>
      <c r="AB90" s="14">
        <f t="array" ref="AB90">LN(AA90/AA89)</f>
        <v>-2.3458815709429912E-2</v>
      </c>
      <c r="AC90" s="14">
        <f t="array" ref="AC90">AB91-AB90</f>
        <v>1.1728757121114448E-2</v>
      </c>
      <c r="AD90" s="13">
        <f t="array" ref="AD90">AC91-AC90</f>
        <v>-1.5224623568465262E-2</v>
      </c>
      <c r="AE90" s="13">
        <f t="array" ref="AE90">AD91-AD90</f>
        <v>4.5694075710823727E-2</v>
      </c>
      <c r="AG90" s="14" t="s">
        <v>93</v>
      </c>
      <c r="AH90" s="14">
        <v>91.553333333333342</v>
      </c>
      <c r="AI90" s="14">
        <f t="array" ref="AI90">LN(AH91/AH90)</f>
        <v>2.2571558878195355E-2</v>
      </c>
      <c r="AJ90" s="14">
        <f t="array" ref="AJ90">AI91-AI90</f>
        <v>8.444927534049327E-3</v>
      </c>
      <c r="AK90" s="13">
        <f t="array" ref="AK90">AJ91-AJ90</f>
        <v>-2.1777577889785744E-2</v>
      </c>
      <c r="AM90" s="14" t="s">
        <v>93</v>
      </c>
      <c r="AN90" s="14">
        <v>155.49661033333334</v>
      </c>
      <c r="AO90" s="14">
        <f t="array" ref="AO90">LN(AN91/AN90)</f>
        <v>8.7464129300586328E-3</v>
      </c>
      <c r="AP90" s="14">
        <f t="array" ref="AP90">AO91-AO90</f>
        <v>8.0445797864761061E-3</v>
      </c>
    </row>
    <row r="91" spans="1:42" ht="15" thickBot="1" x14ac:dyDescent="0.35">
      <c r="A91" s="42" t="s">
        <v>148</v>
      </c>
      <c r="B91" s="21">
        <v>34754270372144.602</v>
      </c>
      <c r="C91" s="16" t="e">
        <f ca="1"/>
        <v>#NAME?</v>
      </c>
      <c r="D91" s="16" t="e">
        <f t="array" aca="1" ref="D91" ca="1">B91-C91</f>
        <v>#NAME?</v>
      </c>
      <c r="E91" s="15">
        <v>2202778821432.9658</v>
      </c>
      <c r="F91" s="13">
        <f t="array" ref="F91">E91/$E$111</f>
        <v>1.5233648498730556E-2</v>
      </c>
      <c r="H91" s="22">
        <v>2018</v>
      </c>
      <c r="I91" s="22">
        <v>20150.475999999999</v>
      </c>
      <c r="J91" s="14" t="e">
        <f ca="1"/>
        <v>#NAME?</v>
      </c>
      <c r="K91" s="14" t="e">
        <f t="array" aca="1" ref="K91" ca="1">I91-J91</f>
        <v>#NAME?</v>
      </c>
      <c r="M91" s="22">
        <v>2018</v>
      </c>
      <c r="N91" s="14">
        <v>25653.23</v>
      </c>
      <c r="O91" s="14" t="e">
        <f ca="1"/>
        <v>#NAME?</v>
      </c>
      <c r="P91" s="13" t="e">
        <f t="array" aca="1" ref="P91" ca="1">N91-O91</f>
        <v>#NAME?</v>
      </c>
      <c r="Q91" s="24"/>
      <c r="R91" s="14">
        <v>1.6504795856861598E-2</v>
      </c>
      <c r="S91" s="18">
        <f t="array" ref="S91">(R91/R90)-1</f>
        <v>1.008218625029722</v>
      </c>
      <c r="U91" s="14" t="s">
        <v>94</v>
      </c>
      <c r="V91" s="16">
        <v>62.886666666666663</v>
      </c>
      <c r="W91" s="14">
        <f t="array" ref="W91">LN(V92/V91)</f>
        <v>7.8663616594092198E-2</v>
      </c>
      <c r="X91" s="14">
        <f t="array" ref="X91">W92-W91</f>
        <v>-5.364840215731323E-2</v>
      </c>
      <c r="Z91" s="14" t="s">
        <v>94</v>
      </c>
      <c r="AA91" s="14">
        <v>103.67999999999999</v>
      </c>
      <c r="AB91" s="14">
        <f t="array" ref="AB91">LN(AA91/AA90)</f>
        <v>-1.1730058588315464E-2</v>
      </c>
      <c r="AC91" s="14">
        <f t="array" ref="AC91">AB92-AB91</f>
        <v>-3.4958664473508146E-3</v>
      </c>
      <c r="AD91" s="13">
        <f t="array" ref="AD91">AC92-AC91</f>
        <v>3.0469452142358466E-2</v>
      </c>
      <c r="AE91" s="13">
        <f t="array" ref="AE91">AD92-AD91</f>
        <v>-4.6669092022710239E-2</v>
      </c>
      <c r="AG91" s="14" t="s">
        <v>94</v>
      </c>
      <c r="AH91" s="14">
        <v>93.643333333333331</v>
      </c>
      <c r="AI91" s="14">
        <f t="array" ref="AI91">LN(AH92/AH91)</f>
        <v>3.1016486412244682E-2</v>
      </c>
      <c r="AJ91" s="14">
        <f t="array" ref="AJ91">AI92-AI91</f>
        <v>-1.3332650355736417E-2</v>
      </c>
      <c r="AK91" s="13">
        <f t="array" ref="AK91">AJ92-AJ91</f>
        <v>-1.7043703155703038E-2</v>
      </c>
      <c r="AM91" s="14" t="s">
        <v>94</v>
      </c>
      <c r="AN91" s="14">
        <v>156.86261300000001</v>
      </c>
      <c r="AO91" s="14">
        <f t="array" ref="AO91">LN(AN92/AN91)</f>
        <v>1.6790992716534739E-2</v>
      </c>
      <c r="AP91" s="14">
        <f t="array" ref="AP91">AO92-AO91</f>
        <v>-1.3940635402173501E-2</v>
      </c>
    </row>
    <row r="92" spans="1:42" ht="15" thickBot="1" x14ac:dyDescent="0.35">
      <c r="A92" s="41" t="s">
        <v>147</v>
      </c>
      <c r="B92" s="21">
        <v>35268153329257.5</v>
      </c>
      <c r="C92" s="16" t="e">
        <f ca="1"/>
        <v>#NAME?</v>
      </c>
      <c r="D92" s="16" t="e">
        <f t="array" aca="1" ref="D92" ca="1">B92-C92</f>
        <v>#NAME?</v>
      </c>
      <c r="E92" s="15">
        <v>2202778821432.9658</v>
      </c>
      <c r="F92" s="13">
        <f t="array" ref="F92">E92/$E$111</f>
        <v>1.5233648498730556E-2</v>
      </c>
      <c r="H92" s="22">
        <v>2018</v>
      </c>
      <c r="I92" s="22">
        <v>20276.153999999999</v>
      </c>
      <c r="J92" s="14" t="e">
        <f ca="1"/>
        <v>#NAME?</v>
      </c>
      <c r="K92" s="14" t="e">
        <f t="array" aca="1" ref="K92" ca="1">I92-J92</f>
        <v>#NAME?</v>
      </c>
      <c r="M92" s="22">
        <v>2018</v>
      </c>
      <c r="N92" s="14">
        <v>28710.76</v>
      </c>
      <c r="O92" s="14" t="e">
        <f ca="1"/>
        <v>#NAME?</v>
      </c>
      <c r="P92" s="13" t="e">
        <f t="array" aca="1" ref="P92" ca="1">N92-O92</f>
        <v>#NAME?</v>
      </c>
      <c r="Q92" s="24"/>
      <c r="R92" s="14">
        <v>2.485906761494272E-2</v>
      </c>
      <c r="S92" s="18">
        <f t="array" ref="S92">(R92/R91)-1</f>
        <v>0.50617237744312793</v>
      </c>
      <c r="U92" s="14" t="s">
        <v>95</v>
      </c>
      <c r="V92" s="16">
        <v>68.033333333333346</v>
      </c>
      <c r="W92" s="14">
        <f t="array" ref="W92">LN(V93/V92)</f>
        <v>2.5015214436778965E-2</v>
      </c>
      <c r="X92" s="14">
        <f t="array" ref="X92">W93-W92</f>
        <v>-0.19119217462230881</v>
      </c>
      <c r="Z92" s="14" t="s">
        <v>95</v>
      </c>
      <c r="AA92" s="14">
        <v>102.11333333333333</v>
      </c>
      <c r="AB92" s="14">
        <f t="array" ref="AB92">LN(AA92/AA91)</f>
        <v>-1.5225925035666278E-2</v>
      </c>
      <c r="AC92" s="14">
        <f t="array" ref="AC92">AB93-AB92</f>
        <v>2.6973585695007653E-2</v>
      </c>
      <c r="AD92" s="13">
        <f t="array" ref="AD92">AC93-AC92</f>
        <v>-1.6199639880351772E-2</v>
      </c>
      <c r="AE92" s="13">
        <f t="array" ref="AE92">AD93-AD92</f>
        <v>-1.9622601896048683E-2</v>
      </c>
      <c r="AG92" s="14" t="s">
        <v>95</v>
      </c>
      <c r="AH92" s="14">
        <v>96.59333333333332</v>
      </c>
      <c r="AI92" s="14">
        <f t="array" ref="AI92">LN(AH93/AH92)</f>
        <v>1.7683836056508265E-2</v>
      </c>
      <c r="AJ92" s="14">
        <f t="array" ref="AJ92">AI93-AI92</f>
        <v>-3.0376353511439455E-2</v>
      </c>
      <c r="AK92" s="13">
        <f t="array" ref="AK92">AJ93-AJ92</f>
        <v>5.1412225913666128E-2</v>
      </c>
      <c r="AM92" s="14" t="s">
        <v>95</v>
      </c>
      <c r="AN92" s="14">
        <v>159.51872900000001</v>
      </c>
      <c r="AO92" s="14">
        <f t="array" ref="AO92">LN(AN93/AN92)</f>
        <v>2.8503573143612384E-3</v>
      </c>
      <c r="AP92" s="14">
        <f t="array" ref="AP92">AO93-AO92</f>
        <v>-6.8907666067245469E-3</v>
      </c>
    </row>
    <row r="93" spans="1:42" ht="15" thickBot="1" x14ac:dyDescent="0.35">
      <c r="A93" s="42" t="s">
        <v>146</v>
      </c>
      <c r="B93" s="21">
        <v>35632043280847.695</v>
      </c>
      <c r="C93" s="16" t="e">
        <f ca="1"/>
        <v>#NAME?</v>
      </c>
      <c r="D93" s="16" t="e">
        <f t="array" aca="1" ref="D93" ca="1">B93-C93</f>
        <v>#NAME?</v>
      </c>
      <c r="E93" s="15">
        <v>2202778821432.9658</v>
      </c>
      <c r="F93" s="13">
        <f t="array" ref="F93">E93/$E$111</f>
        <v>1.5233648498730556E-2</v>
      </c>
      <c r="H93" s="22">
        <v>2018</v>
      </c>
      <c r="I93" s="22">
        <v>20304.874</v>
      </c>
      <c r="J93" s="14" t="e">
        <f ca="1"/>
        <v>#NAME?</v>
      </c>
      <c r="K93" s="14" t="e">
        <f t="array" aca="1" ref="K93" ca="1">I93-J93</f>
        <v>#NAME?</v>
      </c>
      <c r="M93" s="22">
        <v>2018</v>
      </c>
      <c r="N93" s="14">
        <v>26443.05</v>
      </c>
      <c r="O93" s="14" t="e">
        <f ca="1"/>
        <v>#NAME?</v>
      </c>
      <c r="P93" s="13" t="e">
        <f t="array" aca="1" ref="P93" ca="1">N93-O93</f>
        <v>#NAME?</v>
      </c>
      <c r="Q93" s="24"/>
      <c r="R93" s="14">
        <v>3.3282000000000034E-2</v>
      </c>
      <c r="S93" s="18">
        <f t="array" ref="S93">(R93/R92)-1</f>
        <v>0.33882736535115709</v>
      </c>
      <c r="U93" s="14" t="s">
        <v>96</v>
      </c>
      <c r="V93" s="16">
        <v>69.756666666666675</v>
      </c>
      <c r="W93" s="14">
        <f t="array" ref="W93">LN(V94/V93)</f>
        <v>-0.16617696018552985</v>
      </c>
      <c r="X93" s="14">
        <f t="array" ref="X93">W94-W93</f>
        <v>9.1517618385281899E-2</v>
      </c>
      <c r="Z93" s="14" t="s">
        <v>96</v>
      </c>
      <c r="AA93" s="14">
        <v>103.32</v>
      </c>
      <c r="AB93" s="14">
        <f t="array" ref="AB93">LN(AA93/AA92)</f>
        <v>1.1747660659341375E-2</v>
      </c>
      <c r="AC93" s="14">
        <f t="array" ref="AC93">AB94-AB93</f>
        <v>1.0773945814655883E-2</v>
      </c>
      <c r="AD93" s="13">
        <f t="array" ref="AD93">AC94-AC93</f>
        <v>-3.5822241776400456E-2</v>
      </c>
      <c r="AE93" s="13">
        <f t="array" ref="AE93">AD94-AD93</f>
        <v>5.1787497436095266E-2</v>
      </c>
      <c r="AG93" s="14" t="s">
        <v>96</v>
      </c>
      <c r="AH93" s="14">
        <v>98.316666666666677</v>
      </c>
      <c r="AI93" s="14">
        <f t="array" ref="AI93">LN(AH94/AH93)</f>
        <v>-1.269251745493119E-2</v>
      </c>
      <c r="AJ93" s="14">
        <f t="array" ref="AJ93">AI94-AI93</f>
        <v>2.1035872402226673E-2</v>
      </c>
      <c r="AK93" s="13">
        <f t="array" ref="AK93">AJ94-AJ93</f>
        <v>-1.9046982109635326E-2</v>
      </c>
      <c r="AM93" s="14" t="s">
        <v>96</v>
      </c>
      <c r="AN93" s="14">
        <v>159.974063</v>
      </c>
      <c r="AO93" s="14">
        <f t="array" ref="AO93">LN(AN94/AN93)</f>
        <v>-4.0404092923633089E-3</v>
      </c>
      <c r="AP93" s="14">
        <f t="array" ref="AP93">AO94-AO93</f>
        <v>1.8697879527440196E-2</v>
      </c>
    </row>
    <row r="94" spans="1:42" ht="15" thickBot="1" x14ac:dyDescent="0.35">
      <c r="A94" s="41" t="s">
        <v>145</v>
      </c>
      <c r="B94" s="21">
        <v>36148774360934.602</v>
      </c>
      <c r="C94" s="16" t="e">
        <f ca="1"/>
        <v>#NAME?</v>
      </c>
      <c r="D94" s="16" t="e">
        <f t="array" aca="1" ref="D94" ca="1">B94-C94</f>
        <v>#NAME?</v>
      </c>
      <c r="E94" s="15">
        <v>2288058014447.9165</v>
      </c>
      <c r="F94" s="13">
        <f t="array" ref="F94">E94/$E$111</f>
        <v>1.5823409594127345E-2</v>
      </c>
      <c r="H94" s="22">
        <v>2019</v>
      </c>
      <c r="I94" s="22">
        <v>20415.150000000001</v>
      </c>
      <c r="J94" s="14" t="e">
        <f ca="1"/>
        <v>#NAME?</v>
      </c>
      <c r="K94" s="14" t="e">
        <f t="array" aca="1" ref="K94" ca="1">I94-J94</f>
        <v>#NAME?</v>
      </c>
      <c r="M94" s="22">
        <v>2019</v>
      </c>
      <c r="N94" s="14">
        <v>36588.019999999997</v>
      </c>
      <c r="O94" s="14" t="e">
        <f ca="1"/>
        <v>#NAME?</v>
      </c>
      <c r="P94" s="13" t="e">
        <f t="array" aca="1" ref="P94" ca="1">N94-O94</f>
        <v>#NAME?</v>
      </c>
      <c r="Q94" s="24"/>
      <c r="R94" s="14">
        <v>9.7048087811113515E-3</v>
      </c>
      <c r="S94" s="18">
        <f t="array" ref="S94">(R94/R93)-1</f>
        <v>-0.70840668285826147</v>
      </c>
      <c r="U94" s="14" t="s">
        <v>97</v>
      </c>
      <c r="V94" s="16">
        <v>59.076666666666675</v>
      </c>
      <c r="W94" s="14">
        <f t="array" ref="W94">LN(V95/V94)</f>
        <v>-7.4659341800247955E-2</v>
      </c>
      <c r="X94" s="14">
        <f t="array" ref="X94">W95-W94</f>
        <v>0.1612095635117391</v>
      </c>
      <c r="Z94" s="14" t="s">
        <v>97</v>
      </c>
      <c r="AA94" s="14">
        <v>105.67333333333333</v>
      </c>
      <c r="AB94" s="14">
        <f t="array" ref="AB94">LN(AA94/AA93)</f>
        <v>2.2521606473997258E-2</v>
      </c>
      <c r="AC94" s="14">
        <f t="array" ref="AC94">AB95-AB94</f>
        <v>-2.5048295961744571E-2</v>
      </c>
      <c r="AD94" s="13">
        <f t="array" ref="AD94">AC95-AC94</f>
        <v>1.596525565969481E-2</v>
      </c>
      <c r="AE94" s="13">
        <f t="array" ref="AE94">AD95-AD94</f>
        <v>-7.3423467673318053E-3</v>
      </c>
      <c r="AG94" s="14" t="s">
        <v>97</v>
      </c>
      <c r="AH94" s="14">
        <v>97.076666666666654</v>
      </c>
      <c r="AI94" s="14">
        <f t="array" ref="AI94">LN(AH95/AH94)</f>
        <v>8.3433549472954841E-3</v>
      </c>
      <c r="AJ94" s="14">
        <f t="array" ref="AJ94">AI95-AI94</f>
        <v>1.9888902925913454E-3</v>
      </c>
      <c r="AK94" s="13">
        <f t="array" ref="AK94">AJ95-AJ94</f>
        <v>-1.2422246063226292E-2</v>
      </c>
      <c r="AM94" s="14" t="s">
        <v>97</v>
      </c>
      <c r="AN94" s="14">
        <v>159.32900633333335</v>
      </c>
      <c r="AO94" s="14">
        <f t="array" ref="AO94">LN(AN95/AN94)</f>
        <v>1.4657470235076889E-2</v>
      </c>
      <c r="AP94" s="14">
        <f t="array" ref="AP94">AO95-AO94</f>
        <v>6.0145029606058203E-3</v>
      </c>
    </row>
    <row r="95" spans="1:42" ht="15" thickBot="1" x14ac:dyDescent="0.35">
      <c r="A95" s="42" t="s">
        <v>144</v>
      </c>
      <c r="B95" s="21">
        <v>36350420279700.406</v>
      </c>
      <c r="C95" s="16" t="e">
        <f ca="1"/>
        <v>#NAME?</v>
      </c>
      <c r="D95" s="16" t="e">
        <f t="array" aca="1" ref="D95" ca="1">B95-C95</f>
        <v>#NAME?</v>
      </c>
      <c r="E95" s="15">
        <v>2288058014447.9165</v>
      </c>
      <c r="F95" s="13">
        <f t="array" ref="F95">E95/$E$111</f>
        <v>1.5823409594127345E-2</v>
      </c>
      <c r="H95" s="22">
        <v>2019</v>
      </c>
      <c r="I95" s="22">
        <v>20584.527999999998</v>
      </c>
      <c r="J95" s="14" t="e">
        <f ca="1"/>
        <v>#NAME?</v>
      </c>
      <c r="K95" s="14" t="e">
        <f t="array" aca="1" ref="K95" ca="1">I95-J95</f>
        <v>#NAME?</v>
      </c>
      <c r="M95" s="22">
        <v>2019</v>
      </c>
      <c r="N95" s="14">
        <v>40489.040000000001</v>
      </c>
      <c r="O95" s="14" t="e">
        <f ca="1"/>
        <v>#NAME?</v>
      </c>
      <c r="P95" s="13" t="e">
        <f t="array" aca="1" ref="P95" ca="1">N95-O95</f>
        <v>#NAME?</v>
      </c>
      <c r="Q95" s="24"/>
      <c r="R95" s="14">
        <v>1.9503800875700472E-2</v>
      </c>
      <c r="S95" s="18">
        <f t="array" ref="S95">(R95/R94)-1</f>
        <v>1.0097048087810943</v>
      </c>
      <c r="U95" s="14" t="s">
        <v>98</v>
      </c>
      <c r="V95" s="16">
        <v>54.826666666666675</v>
      </c>
      <c r="W95" s="14">
        <f t="array" ref="W95">LN(V96/V95)</f>
        <v>8.6550221711491154E-2</v>
      </c>
      <c r="X95" s="14">
        <f t="array" ref="X95">W96-W95</f>
        <v>-0.14534003492818928</v>
      </c>
      <c r="Z95" s="14" t="s">
        <v>98</v>
      </c>
      <c r="AA95" s="14">
        <v>105.40666666666668</v>
      </c>
      <c r="AB95" s="14">
        <f t="array" ref="AB95">LN(AA95/AA94)</f>
        <v>-2.5266894877473147E-3</v>
      </c>
      <c r="AC95" s="14">
        <f t="array" ref="AC95">AB96-AB95</f>
        <v>-9.0830403020497625E-3</v>
      </c>
      <c r="AD95" s="13">
        <f t="array" ref="AD95">AC96-AC95</f>
        <v>8.622908892363005E-3</v>
      </c>
      <c r="AE95" s="13">
        <f t="array" ref="AE95">AD96-AD95</f>
        <v>-2.5802626873460997E-2</v>
      </c>
      <c r="AG95" s="14" t="s">
        <v>98</v>
      </c>
      <c r="AH95" s="14">
        <v>97.89</v>
      </c>
      <c r="AI95" s="14">
        <f t="array" ref="AI95">LN(AH96/AH95)</f>
        <v>1.0332245239886829E-2</v>
      </c>
      <c r="AJ95" s="14">
        <f t="array" ref="AJ95">AI96-AI95</f>
        <v>-1.0433355770634947E-2</v>
      </c>
      <c r="AK95" s="13">
        <f t="array" ref="AK95">AJ96-AJ95</f>
        <v>2.0161375031962012E-2</v>
      </c>
      <c r="AM95" s="14" t="s">
        <v>98</v>
      </c>
      <c r="AN95" s="14">
        <v>161.68156566666667</v>
      </c>
      <c r="AO95" s="14">
        <f t="array" ref="AO95">LN(AN96/AN95)</f>
        <v>2.0671973195682709E-2</v>
      </c>
      <c r="AP95" s="14">
        <f t="array" ref="AP95">AO96-AO95</f>
        <v>4.7492775800968522E-3</v>
      </c>
    </row>
    <row r="96" spans="1:42" ht="15" thickBot="1" x14ac:dyDescent="0.35">
      <c r="A96" s="41" t="s">
        <v>143</v>
      </c>
      <c r="B96" s="21">
        <v>36405074306517.898</v>
      </c>
      <c r="C96" s="16" t="e">
        <f ca="1"/>
        <v>#NAME?</v>
      </c>
      <c r="D96" s="16" t="e">
        <f t="array" aca="1" ref="D96" ca="1">B96-C96</f>
        <v>#NAME?</v>
      </c>
      <c r="E96" s="15">
        <v>2288058014447.9165</v>
      </c>
      <c r="F96" s="13">
        <f t="array" ref="F96">E96/$E$111</f>
        <v>1.5823409594127345E-2</v>
      </c>
      <c r="H96" s="22">
        <v>2019</v>
      </c>
      <c r="I96" s="22">
        <v>20817.580999999998</v>
      </c>
      <c r="J96" s="14" t="e">
        <f ca="1"/>
        <v>#NAME?</v>
      </c>
      <c r="K96" s="14" t="e">
        <f t="array" aca="1" ref="K96" ca="1">I96-J96</f>
        <v>#NAME?</v>
      </c>
      <c r="M96" s="22">
        <v>2019</v>
      </c>
      <c r="N96" s="14">
        <v>32800.980000000003</v>
      </c>
      <c r="O96" s="14" t="e">
        <f ca="1"/>
        <v>#NAME?</v>
      </c>
      <c r="P96" s="13" t="e">
        <f t="array" aca="1" ref="P96" ca="1">N96-O96</f>
        <v>#NAME?</v>
      </c>
      <c r="Q96" s="24"/>
      <c r="R96" s="14">
        <v>2.9397890314815323E-2</v>
      </c>
      <c r="S96" s="18">
        <f t="array" ref="S96">(R96/R95)-1</f>
        <v>0.50729032264894403</v>
      </c>
      <c r="U96" s="14" t="s">
        <v>99</v>
      </c>
      <c r="V96" s="16">
        <v>59.783333333333331</v>
      </c>
      <c r="W96" s="14">
        <f t="array" ref="W96">LN(V97/V96)</f>
        <v>-5.8789813216698121E-2</v>
      </c>
      <c r="X96" s="14">
        <f t="array" ref="X96">W97-W96</f>
        <v>6.9143455915286742E-2</v>
      </c>
      <c r="Z96" s="14" t="s">
        <v>99</v>
      </c>
      <c r="AA96" s="14">
        <v>104.19000000000001</v>
      </c>
      <c r="AB96" s="14">
        <f t="array" ref="AB96">LN(AA96/AA95)</f>
        <v>-1.1609729789797078E-2</v>
      </c>
      <c r="AC96" s="14">
        <f t="array" ref="AC96">AB97-AB96</f>
        <v>-4.6013140968675752E-4</v>
      </c>
      <c r="AD96" s="13">
        <f t="array" ref="AD96">AC97-AC96</f>
        <v>-1.7179717981097992E-2</v>
      </c>
      <c r="AE96" s="13">
        <f t="array" ref="AE96">AD97-AD96</f>
        <v>5.8070409734398198E-2</v>
      </c>
      <c r="AG96" s="14" t="s">
        <v>99</v>
      </c>
      <c r="AH96" s="14">
        <v>98.90666666666668</v>
      </c>
      <c r="AI96" s="14">
        <f t="array" ref="AI96">LN(AH97/AH96)</f>
        <v>-1.0111053074811718E-4</v>
      </c>
      <c r="AJ96" s="14">
        <f t="array" ref="AJ96">AI97-AI96</f>
        <v>9.7280192613270634E-3</v>
      </c>
      <c r="AK96" s="13">
        <f t="array" ref="AK96">AJ97-AJ96</f>
        <v>1.7672990681679608E-2</v>
      </c>
      <c r="AM96" s="14" t="s">
        <v>99</v>
      </c>
      <c r="AN96" s="14">
        <v>165.05862766666667</v>
      </c>
      <c r="AO96" s="14">
        <f t="array" ref="AO96">LN(AN97/AN96)</f>
        <v>2.5421250775779562E-2</v>
      </c>
      <c r="AP96" s="14">
        <f t="array" ref="AP96">AO97-AO96</f>
        <v>-2.1618539790847685E-2</v>
      </c>
    </row>
    <row r="97" spans="1:42" ht="15" thickBot="1" x14ac:dyDescent="0.35">
      <c r="A97" s="42" t="s">
        <v>142</v>
      </c>
      <c r="B97" s="21">
        <v>36442137582847.102</v>
      </c>
      <c r="C97" s="16" t="e">
        <f ca="1"/>
        <v>#NAME?</v>
      </c>
      <c r="D97" s="16" t="e">
        <f t="array" aca="1" ref="D97" ca="1">B97-C97</f>
        <v>#NAME?</v>
      </c>
      <c r="E97" s="15">
        <v>2288058014447.9165</v>
      </c>
      <c r="F97" s="13">
        <f t="array" ref="F97">E97/$E$111</f>
        <v>1.5823409594127345E-2</v>
      </c>
      <c r="H97" s="22">
        <v>2019</v>
      </c>
      <c r="I97" s="22">
        <v>20951.088</v>
      </c>
      <c r="J97" s="14" t="e">
        <f ca="1"/>
        <v>#NAME?</v>
      </c>
      <c r="K97" s="14" t="e">
        <f t="array" aca="1" ref="K97" ca="1">I97-J97</f>
        <v>#NAME?</v>
      </c>
      <c r="M97" s="22">
        <v>2019</v>
      </c>
      <c r="N97" s="14">
        <v>52716.26</v>
      </c>
      <c r="O97" s="14" t="e">
        <f ca="1"/>
        <v>#NAME?</v>
      </c>
      <c r="P97" s="13" t="e">
        <f t="array" aca="1" ref="P97" ca="1">N97-O97</f>
        <v>#NAME?</v>
      </c>
      <c r="Q97" s="24"/>
      <c r="R97" s="14">
        <v>3.9387999999999979E-2</v>
      </c>
      <c r="S97" s="18">
        <f t="array" ref="S97">(R97/R96)-1</f>
        <v>0.33982403424881324</v>
      </c>
      <c r="U97" s="14" t="s">
        <v>100</v>
      </c>
      <c r="V97" s="16">
        <v>56.370000000000005</v>
      </c>
      <c r="W97" s="14">
        <f t="array" ref="W97">LN(V98/V97)</f>
        <v>1.0353642698588617E-2</v>
      </c>
      <c r="X97" s="14">
        <f t="array" ref="X97">W98-W97</f>
        <v>-0.22930688689520243</v>
      </c>
      <c r="Z97" s="14" t="s">
        <v>100</v>
      </c>
      <c r="AA97" s="14">
        <v>102.94000000000001</v>
      </c>
      <c r="AB97" s="14">
        <f t="array" ref="AB97">LN(AA97/AA96)</f>
        <v>-1.2069861199483835E-2</v>
      </c>
      <c r="AC97" s="14">
        <f t="array" ref="AC97">AB98-AB97</f>
        <v>-1.7639849390784751E-2</v>
      </c>
      <c r="AD97" s="13">
        <f t="array" ref="AD97">AC98-AC97</f>
        <v>4.0890691753300207E-2</v>
      </c>
      <c r="AE97" s="13">
        <f t="array" ref="AE97">AD98-AD97</f>
        <v>-7.2224687452564079E-2</v>
      </c>
      <c r="AG97" s="14" t="s">
        <v>100</v>
      </c>
      <c r="AH97" s="14">
        <v>98.896666666666661</v>
      </c>
      <c r="AI97" s="14">
        <f t="array" ref="AI97">LN(AH98/AH97)</f>
        <v>9.6269087305789463E-3</v>
      </c>
      <c r="AJ97" s="14">
        <f t="array" ref="AJ97">AI98-AI97</f>
        <v>2.740100994300667E-2</v>
      </c>
      <c r="AK97" s="13">
        <f t="array" ref="AK97">AJ98-AJ97</f>
        <v>-0.10152361410709493</v>
      </c>
      <c r="AM97" s="14" t="s">
        <v>100</v>
      </c>
      <c r="AN97" s="14">
        <v>169.308413</v>
      </c>
      <c r="AO97" s="14">
        <f t="array" ref="AO97">LN(AN98/AN97)</f>
        <v>3.8027109849318752E-3</v>
      </c>
      <c r="AP97" s="14">
        <f t="array" ref="AP97">AO98-AO97</f>
        <v>9.9447334232711775E-3</v>
      </c>
    </row>
    <row r="98" spans="1:42" ht="15" thickBot="1" x14ac:dyDescent="0.35">
      <c r="A98" s="41" t="s">
        <v>141</v>
      </c>
      <c r="B98" s="21">
        <v>28224561239697.199</v>
      </c>
      <c r="C98" s="16" t="e">
        <f ca="1"/>
        <v>#NAME?</v>
      </c>
      <c r="D98" s="16" t="e">
        <f t="array" aca="1" ref="D98" ca="1">B98-C98</f>
        <v>#NAME?</v>
      </c>
      <c r="E98" s="15">
        <v>2154640133913.843</v>
      </c>
      <c r="F98" s="13">
        <f t="array" ref="F98">E98/$E$111</f>
        <v>1.4900738159425816E-2</v>
      </c>
      <c r="H98" s="22">
        <v>2020</v>
      </c>
      <c r="I98" s="22">
        <v>20665.553</v>
      </c>
      <c r="J98" s="14" t="e">
        <f ca="1"/>
        <v>#NAME?</v>
      </c>
      <c r="K98" s="14" t="e">
        <f t="array" aca="1" ref="K98" ca="1">I98-J98</f>
        <v>#NAME?</v>
      </c>
      <c r="M98" s="22">
        <v>2020</v>
      </c>
      <c r="N98" s="14">
        <v>55684.71</v>
      </c>
      <c r="O98" s="14" t="e">
        <f ca="1"/>
        <v>#NAME?</v>
      </c>
      <c r="P98" s="13" t="e">
        <f t="array" aca="1" ref="P98" ca="1">N98-O98</f>
        <v>#NAME?</v>
      </c>
      <c r="Q98" s="24"/>
      <c r="R98" s="14">
        <v>9.1961176399597555E-3</v>
      </c>
      <c r="S98" s="18">
        <f t="array" ref="S98">(R98/R97)-1</f>
        <v>-0.76652488981517819</v>
      </c>
      <c r="U98" s="14" t="s">
        <v>101</v>
      </c>
      <c r="V98" s="16">
        <v>56.956666666666671</v>
      </c>
      <c r="W98" s="14">
        <f t="array" ref="W98">LN(V99/V98)</f>
        <v>-0.2189532441966138</v>
      </c>
      <c r="X98" s="14">
        <f t="array" ref="X98">W99-W98</f>
        <v>-0.27910845629815528</v>
      </c>
      <c r="Z98" s="14" t="s">
        <v>101</v>
      </c>
      <c r="AA98" s="14">
        <v>99.926666666666662</v>
      </c>
      <c r="AB98" s="14">
        <f t="array" ref="AB98">LN(AA98/AA97)</f>
        <v>-2.9709710590268584E-2</v>
      </c>
      <c r="AC98" s="14">
        <f t="array" ref="AC98">AB99-AB98</f>
        <v>2.3250842362515452E-2</v>
      </c>
      <c r="AD98" s="13">
        <f t="array" ref="AD98">AC99-AC98</f>
        <v>-3.1333995699263865E-2</v>
      </c>
      <c r="AE98" s="13">
        <f t="array" ref="AE98">AD99-AD98</f>
        <v>5.3993235767181014E-2</v>
      </c>
      <c r="AG98" s="14" t="s">
        <v>101</v>
      </c>
      <c r="AH98" s="14">
        <v>99.853333333333339</v>
      </c>
      <c r="AI98" s="14">
        <f t="array" ref="AI98">LN(AH99/AH98)</f>
        <v>3.7027918673585618E-2</v>
      </c>
      <c r="AJ98" s="14">
        <f t="array" ref="AJ98">AI99-AI98</f>
        <v>-7.4122604164088252E-2</v>
      </c>
      <c r="AK98" s="13">
        <f t="array" ref="AK98">AJ99-AJ98</f>
        <v>7.8988169593733532E-2</v>
      </c>
      <c r="AM98" s="14" t="s">
        <v>101</v>
      </c>
      <c r="AN98" s="14">
        <v>169.95346966666668</v>
      </c>
      <c r="AO98" s="14">
        <f t="array" ref="AO98">LN(AN99/AN98)</f>
        <v>1.3747444408203052E-2</v>
      </c>
      <c r="AP98" s="14">
        <f t="array" ref="AP98">AO99-AO98</f>
        <v>9.972524116988752E-3</v>
      </c>
    </row>
    <row r="99" spans="1:42" ht="15" thickBot="1" x14ac:dyDescent="0.35">
      <c r="A99" s="42" t="s">
        <v>140</v>
      </c>
      <c r="B99" s="21">
        <v>34591767015993.801</v>
      </c>
      <c r="C99" s="16" t="e">
        <f ca="1"/>
        <v>#NAME?</v>
      </c>
      <c r="D99" s="16" t="e">
        <f t="array" aca="1" ref="D99" ca="1">B99-C99</f>
        <v>#NAME?</v>
      </c>
      <c r="E99" s="15">
        <v>2154640133913.843</v>
      </c>
      <c r="F99" s="13">
        <f t="array" ref="F99">E99/$E$111</f>
        <v>1.4900738159425816E-2</v>
      </c>
      <c r="H99" s="22">
        <v>2020</v>
      </c>
      <c r="I99" s="22">
        <v>19034.830000000002</v>
      </c>
      <c r="J99" s="14" t="e">
        <f ca="1"/>
        <v>#NAME?</v>
      </c>
      <c r="K99" s="14" t="e">
        <f t="array" aca="1" ref="K99" ca="1">I99-J99</f>
        <v>#NAME?</v>
      </c>
      <c r="M99" s="22">
        <v>2020</v>
      </c>
      <c r="N99" s="14">
        <v>28914.37</v>
      </c>
      <c r="O99" s="14" t="e">
        <f ca="1"/>
        <v>#NAME?</v>
      </c>
      <c r="P99" s="13" t="e">
        <f t="array" aca="1" ref="P99" ca="1">N99-O99</f>
        <v>#NAME?</v>
      </c>
      <c r="Q99" s="24"/>
      <c r="R99" s="14">
        <v>1.8476803859567514E-2</v>
      </c>
      <c r="S99" s="18">
        <f t="array" ref="S99">(R99/R98)-1</f>
        <v>1.0091961176399624</v>
      </c>
      <c r="U99" s="14" t="s">
        <v>102</v>
      </c>
      <c r="V99" s="16">
        <v>45.756666666666668</v>
      </c>
      <c r="W99" s="14">
        <f t="array" ref="W99">LN(V100/V99)</f>
        <v>-0.49806170049476906</v>
      </c>
      <c r="X99" s="14">
        <f t="array" ref="X99">W100-W99</f>
        <v>0.88375295097202067</v>
      </c>
      <c r="Z99" s="14" t="s">
        <v>102</v>
      </c>
      <c r="AA99" s="14">
        <v>99.283333333333346</v>
      </c>
      <c r="AB99" s="14">
        <f t="array" ref="AB99">LN(AA99/AA98)</f>
        <v>-6.4588682277531319E-3</v>
      </c>
      <c r="AC99" s="14">
        <f t="array" ref="AC99">AB100-AB99</f>
        <v>-8.0831533367484113E-3</v>
      </c>
      <c r="AD99" s="13">
        <f t="array" ref="AD99">AC100-AC99</f>
        <v>2.2659240067917152E-2</v>
      </c>
      <c r="AE99" s="13">
        <f t="array" ref="AE99">AD100-AD99</f>
        <v>-4.7025232944639825E-2</v>
      </c>
      <c r="AG99" s="14" t="s">
        <v>102</v>
      </c>
      <c r="AH99" s="14">
        <v>103.62</v>
      </c>
      <c r="AI99" s="14">
        <f t="array" ref="AI99">LN(AH100/AH99)</f>
        <v>-3.7094685490502634E-2</v>
      </c>
      <c r="AJ99" s="14">
        <f t="array" ref="AJ99">AI100-AI99</f>
        <v>4.8655654296452799E-3</v>
      </c>
      <c r="AK99" s="13">
        <f t="array" ref="AK99">AJ100-AJ99</f>
        <v>1.2601985508290933E-2</v>
      </c>
      <c r="AM99" s="14" t="s">
        <v>102</v>
      </c>
      <c r="AN99" s="14">
        <v>172.30602933333333</v>
      </c>
      <c r="AO99" s="14">
        <f t="array" ref="AO99">LN(AN100/AN99)</f>
        <v>2.3719968525191804E-2</v>
      </c>
      <c r="AP99" s="14">
        <f t="array" ref="AP99">AO100-AO99</f>
        <v>-3.2850310160746805E-3</v>
      </c>
    </row>
    <row r="100" spans="1:42" ht="15" thickBot="1" x14ac:dyDescent="0.35">
      <c r="A100" s="41" t="s">
        <v>139</v>
      </c>
      <c r="B100" s="21">
        <v>36774547352579.906</v>
      </c>
      <c r="C100" s="16" t="e">
        <f ca="1"/>
        <v>#NAME?</v>
      </c>
      <c r="D100" s="16" t="e">
        <f t="array" aca="1" ref="D100" ca="1">B100-C100</f>
        <v>#NAME?</v>
      </c>
      <c r="E100" s="15">
        <v>2154640133913.843</v>
      </c>
      <c r="F100" s="13">
        <f t="array" ref="F100">E100/$E$111</f>
        <v>1.4900738159425816E-2</v>
      </c>
      <c r="H100" s="22">
        <v>2020</v>
      </c>
      <c r="I100" s="22">
        <v>20511.785</v>
      </c>
      <c r="J100" s="14" t="e">
        <f ca="1"/>
        <v>#NAME?</v>
      </c>
      <c r="K100" s="14" t="e">
        <f t="array" aca="1" ref="K100" ca="1">I100-J100</f>
        <v>#NAME?</v>
      </c>
      <c r="M100" s="22">
        <v>2020</v>
      </c>
      <c r="N100" s="14">
        <v>27497.73</v>
      </c>
      <c r="O100" s="14" t="e">
        <f ca="1"/>
        <v>#NAME?</v>
      </c>
      <c r="P100" s="13" t="e">
        <f t="array" aca="1" ref="P100" ca="1">N100-O100</f>
        <v>#NAME?</v>
      </c>
      <c r="Q100" s="24"/>
      <c r="R100" s="14">
        <v>2.7842836361430479E-2</v>
      </c>
      <c r="S100" s="18">
        <f t="array" ref="S100">(R100/R99)-1</f>
        <v>0.50690761091849335</v>
      </c>
      <c r="U100" s="14" t="s">
        <v>103</v>
      </c>
      <c r="V100" s="16">
        <v>27.806666666666668</v>
      </c>
      <c r="W100" s="14">
        <f t="array" ref="W100">LN(V101/V100)</f>
        <v>0.38569125047725161</v>
      </c>
      <c r="X100" s="14">
        <f t="array" ref="X100">W101-W100</f>
        <v>-0.3482528676272294</v>
      </c>
      <c r="Z100" s="14" t="s">
        <v>103</v>
      </c>
      <c r="AA100" s="14">
        <v>97.850000000000009</v>
      </c>
      <c r="AB100" s="14">
        <f t="array" ref="AB100">LN(AA100/AA99)</f>
        <v>-1.4542021564501543E-2</v>
      </c>
      <c r="AC100" s="14">
        <f t="array" ref="AC100">AB101-AB100</f>
        <v>1.457608673116874E-2</v>
      </c>
      <c r="AD100" s="13">
        <f t="array" ref="AD100">AC101-AC100</f>
        <v>-2.4365992876722673E-2</v>
      </c>
      <c r="AE100" s="13">
        <f t="array" ref="AE100">AD101-AD100</f>
        <v>5.0494545683365671E-2</v>
      </c>
      <c r="AG100" s="14" t="s">
        <v>103</v>
      </c>
      <c r="AH100" s="14">
        <v>99.84666666666665</v>
      </c>
      <c r="AI100" s="14">
        <f t="array" ref="AI100">LN(AH101/AH100)</f>
        <v>-3.2229120060857354E-2</v>
      </c>
      <c r="AJ100" s="14">
        <f t="array" ref="AJ100">AI101-AI100</f>
        <v>1.7467550937936213E-2</v>
      </c>
      <c r="AK100" s="13">
        <f t="array" ref="AK100">AJ101-AJ100</f>
        <v>-5.5442548278431744E-3</v>
      </c>
      <c r="AM100" s="14" t="s">
        <v>103</v>
      </c>
      <c r="AN100" s="14">
        <v>176.44198133333336</v>
      </c>
      <c r="AO100" s="14">
        <f t="array" ref="AO100">LN(AN101/AN100)</f>
        <v>2.0434937509117124E-2</v>
      </c>
      <c r="AP100" s="14">
        <f t="array" ref="AP100">AO101-AO100</f>
        <v>-3.0813087961983732E-2</v>
      </c>
    </row>
    <row r="101" spans="1:42" ht="15" thickBot="1" x14ac:dyDescent="0.35">
      <c r="A101" s="42" t="s">
        <v>138</v>
      </c>
      <c r="B101" s="21">
        <v>37280302661729.102</v>
      </c>
      <c r="C101" s="16" t="e">
        <f ca="1"/>
        <v>#NAME?</v>
      </c>
      <c r="D101" s="16" t="e">
        <f t="array" aca="1" ref="D101" ca="1">B101-C101</f>
        <v>#NAME?</v>
      </c>
      <c r="E101" s="15">
        <v>2154640133913.843</v>
      </c>
      <c r="F101" s="13">
        <f t="array" ref="F101">E101/$E$111</f>
        <v>1.4900738159425816E-2</v>
      </c>
      <c r="H101" s="22">
        <v>2020</v>
      </c>
      <c r="I101" s="22">
        <v>20724.128000000001</v>
      </c>
      <c r="J101" s="14" t="e">
        <f ca="1"/>
        <v>#NAME?</v>
      </c>
      <c r="K101" s="14" t="e">
        <f t="array" aca="1" ref="K101" ca="1">I101-J101</f>
        <v>#NAME?</v>
      </c>
      <c r="M101" s="22">
        <v>2020</v>
      </c>
      <c r="N101" s="14">
        <v>22319.62</v>
      </c>
      <c r="O101" s="14" t="e">
        <f ca="1"/>
        <v>#NAME?</v>
      </c>
      <c r="P101" s="13" t="e">
        <f t="array" aca="1" ref="P101" ca="1">N101-O101</f>
        <v>#NAME?</v>
      </c>
      <c r="Q101" s="24"/>
      <c r="R101" s="14">
        <v>3.7295000000000078E-2</v>
      </c>
      <c r="S101" s="18">
        <f t="array" ref="S101">(R101/R100)-1</f>
        <v>0.33948278529781151</v>
      </c>
      <c r="U101" s="14" t="s">
        <v>104</v>
      </c>
      <c r="V101" s="16">
        <v>40.893333333333338</v>
      </c>
      <c r="W101" s="14">
        <f t="array" ref="W101">LN(V102/V101)</f>
        <v>3.7438382850022191E-2</v>
      </c>
      <c r="X101" s="14">
        <f t="array" ref="X101">W102-W101</f>
        <v>0.270971934051701</v>
      </c>
      <c r="Z101" s="14" t="s">
        <v>104</v>
      </c>
      <c r="AA101" s="14">
        <v>97.853333333333339</v>
      </c>
      <c r="AB101" s="14">
        <f t="array" ref="AB101">LN(AA101/AA100)</f>
        <v>3.4065166667197662E-5</v>
      </c>
      <c r="AC101" s="14">
        <f t="array" ref="AC101">AB102-AB101</f>
        <v>-9.7899061455539328E-3</v>
      </c>
      <c r="AD101" s="13">
        <f t="array" ref="AD101">AC102-AC101</f>
        <v>2.6128552806643002E-2</v>
      </c>
      <c r="AE101" s="13">
        <f t="array" ref="AE101">AD102-AD101</f>
        <v>-4.9460163408410369E-2</v>
      </c>
      <c r="AG101" s="14" t="s">
        <v>104</v>
      </c>
      <c r="AH101" s="14">
        <v>96.68</v>
      </c>
      <c r="AI101" s="14">
        <f t="array" ref="AI101">LN(AH102/AH101)</f>
        <v>-1.4761569122921141E-2</v>
      </c>
      <c r="AJ101" s="14">
        <f t="array" ref="AJ101">AI102-AI101</f>
        <v>1.1923296110093039E-2</v>
      </c>
      <c r="AK101" s="13">
        <f t="array" ref="AK101">AJ102-AJ101</f>
        <v>3.0870689411316692E-3</v>
      </c>
      <c r="AM101" s="14" t="s">
        <v>104</v>
      </c>
      <c r="AN101" s="14">
        <v>180.08465433333333</v>
      </c>
      <c r="AO101" s="14">
        <f t="array" ref="AO101">LN(AN102/AN101)</f>
        <v>-1.0378150452866608E-2</v>
      </c>
      <c r="AP101" s="14">
        <f t="array" ref="AP101">AO102-AO101</f>
        <v>3.1027850722258395E-2</v>
      </c>
    </row>
    <row r="102" spans="1:42" ht="15" thickBot="1" x14ac:dyDescent="0.35">
      <c r="A102" s="41" t="s">
        <v>137</v>
      </c>
      <c r="B102" s="21">
        <v>34479823716098.699</v>
      </c>
      <c r="C102" s="16" t="e">
        <f ca="1"/>
        <v>#NAME?</v>
      </c>
      <c r="D102" s="16" t="e">
        <f t="array" aca="1" ref="D102" ca="1">B102-C102</f>
        <v>#NAME?</v>
      </c>
      <c r="E102" s="15">
        <v>2349641053944.7583</v>
      </c>
      <c r="F102" s="13">
        <f t="array" ref="F102">E102/$E$111</f>
        <v>1.6249296373158591E-2</v>
      </c>
      <c r="H102" s="22">
        <v>2021</v>
      </c>
      <c r="I102" s="22">
        <v>20990.541000000001</v>
      </c>
      <c r="J102" s="14" t="e">
        <f ca="1"/>
        <v>#NAME?</v>
      </c>
      <c r="K102" s="14" t="e">
        <f t="array" aca="1" ref="K102" ca="1">I102-J102</f>
        <v>#NAME?</v>
      </c>
      <c r="M102" s="22">
        <v>2021</v>
      </c>
      <c r="N102" s="14">
        <v>11888.73</v>
      </c>
      <c r="O102" s="14" t="e">
        <f ca="1"/>
        <v>#NAME?</v>
      </c>
      <c r="P102" s="13" t="e">
        <f t="array" aca="1" ref="P102" ca="1">N102-O102</f>
        <v>#NAME?</v>
      </c>
      <c r="Q102" s="24"/>
      <c r="R102" s="14">
        <v>1.6162424956800203E-2</v>
      </c>
      <c r="S102" s="18">
        <f t="array" ref="S102">(R102/R101)-1</f>
        <v>-0.56663292782410057</v>
      </c>
      <c r="U102" s="14" t="s">
        <v>105</v>
      </c>
      <c r="V102" s="16">
        <v>42.45333333333334</v>
      </c>
      <c r="W102" s="14">
        <f t="array" ref="W102">LN(V103/V102)</f>
        <v>0.30841031690172321</v>
      </c>
      <c r="X102" s="14">
        <f t="array" ref="X102">W103-W102</f>
        <v>-0.1742086177490485</v>
      </c>
      <c r="Z102" s="14" t="s">
        <v>105</v>
      </c>
      <c r="AA102" s="14">
        <v>96.903333333333322</v>
      </c>
      <c r="AB102" s="14">
        <f t="array" ref="AB102">LN(AA102/AA101)</f>
        <v>-9.7558409788867356E-3</v>
      </c>
      <c r="AC102" s="14">
        <f t="array" ref="AC102">AB103-AB102</f>
        <v>1.6338646661089067E-2</v>
      </c>
      <c r="AD102" s="13">
        <f t="array" ref="AD102">AC103-AC102</f>
        <v>-2.3331610601767368E-2</v>
      </c>
      <c r="AE102" s="13">
        <f t="array" ref="AE102">AD103-AD102</f>
        <v>3.5611543557758543E-2</v>
      </c>
      <c r="AG102" s="14" t="s">
        <v>105</v>
      </c>
      <c r="AH102" s="14">
        <v>95.263333333333321</v>
      </c>
      <c r="AI102" s="14">
        <f t="array" ref="AI102">LN(AH103/AH102)</f>
        <v>-2.8382730128281015E-3</v>
      </c>
      <c r="AJ102" s="14">
        <f t="array" ref="AJ102">AI103-AI102</f>
        <v>1.5010365051224708E-2</v>
      </c>
      <c r="AK102" s="13">
        <f t="array" ref="AK102">AJ103-AJ102</f>
        <v>-1.2215465730324629E-2</v>
      </c>
      <c r="AM102" s="14" t="s">
        <v>105</v>
      </c>
      <c r="AN102" s="14">
        <v>178.22537333333332</v>
      </c>
      <c r="AO102" s="14">
        <f t="array" ref="AO102">LN(AN103/AN102)</f>
        <v>2.0649700269391787E-2</v>
      </c>
      <c r="AP102" s="14">
        <f t="array" ref="AP102">AO103-AO102</f>
        <v>-1.8494353965320016E-3</v>
      </c>
    </row>
    <row r="103" spans="1:42" ht="15" thickBot="1" x14ac:dyDescent="0.35">
      <c r="A103" s="42" t="s">
        <v>136</v>
      </c>
      <c r="B103" s="21">
        <v>37699492751337.297</v>
      </c>
      <c r="C103" s="16" t="e">
        <f ca="1"/>
        <v>#NAME?</v>
      </c>
      <c r="D103" s="16" t="e">
        <f t="array" aca="1" ref="D103" ca="1">B103-C103</f>
        <v>#NAME?</v>
      </c>
      <c r="E103" s="15">
        <v>2349641053944.7583</v>
      </c>
      <c r="F103" s="13">
        <f t="array" ref="F103">E103/$E$111</f>
        <v>1.6249296373158591E-2</v>
      </c>
      <c r="H103" s="22">
        <v>2021</v>
      </c>
      <c r="I103" s="22">
        <v>21309.544000000002</v>
      </c>
      <c r="J103" s="14" t="e">
        <f ca="1"/>
        <v>#NAME?</v>
      </c>
      <c r="K103" s="14" t="e">
        <f t="array" aca="1" ref="K103" ca="1">I103-J103</f>
        <v>#NAME?</v>
      </c>
      <c r="M103" s="22">
        <v>2021</v>
      </c>
      <c r="N103" s="14">
        <v>18072.810000000001</v>
      </c>
      <c r="O103" s="14" t="e">
        <f ca="1"/>
        <v>#NAME?</v>
      </c>
      <c r="P103" s="13" t="e">
        <f t="array" aca="1" ref="P103" ca="1">N103-O103</f>
        <v>#NAME?</v>
      </c>
      <c r="Q103" s="24"/>
      <c r="R103" s="14">
        <v>3.2586073894084633E-2</v>
      </c>
      <c r="S103" s="18">
        <f t="array" ref="S103">(R103/R102)-1</f>
        <v>1.0161624249568018</v>
      </c>
      <c r="U103" s="14" t="s">
        <v>106</v>
      </c>
      <c r="V103" s="16">
        <v>57.79</v>
      </c>
      <c r="W103" s="14">
        <f t="array" ref="W103">LN(V104/V103)</f>
        <v>0.13420169915267471</v>
      </c>
      <c r="X103" s="14">
        <f t="array" ref="X103">W104-W103</f>
        <v>-6.7858558266946589E-2</v>
      </c>
      <c r="Z103" s="14" t="s">
        <v>106</v>
      </c>
      <c r="AA103" s="14">
        <v>97.543333333333337</v>
      </c>
      <c r="AB103" s="14">
        <f t="array" ref="AB103">LN(AA103/AA102)</f>
        <v>6.5828056822023308E-3</v>
      </c>
      <c r="AC103" s="14">
        <f t="array" ref="AC103">AB104-AB103</f>
        <v>-6.9929639406783022E-3</v>
      </c>
      <c r="AD103" s="13">
        <f t="array" ref="AD103">AC104-AC103</f>
        <v>1.2279932955991175E-2</v>
      </c>
      <c r="AE103" s="13">
        <f t="array" ref="AE103">AD104-AD103</f>
        <v>-1.7455155678858969E-2</v>
      </c>
      <c r="AG103" s="14" t="s">
        <v>106</v>
      </c>
      <c r="AH103" s="14">
        <v>94.993333333333339</v>
      </c>
      <c r="AI103" s="14">
        <f t="array" ref="AI103">LN(AH104/AH103)</f>
        <v>1.2172092038396606E-2</v>
      </c>
      <c r="AJ103" s="14">
        <f t="array" ref="AJ103">AI104-AI103</f>
        <v>2.7948993209000791E-3</v>
      </c>
      <c r="AK103" s="13">
        <f t="array" ref="AK103">AJ104-AJ103</f>
        <v>-1.2176806008270523E-2</v>
      </c>
      <c r="AM103" s="14" t="s">
        <v>106</v>
      </c>
      <c r="AN103" s="14">
        <v>181.94393533333331</v>
      </c>
      <c r="AO103" s="14">
        <f t="array" ref="AO103">LN(AN104/AN103)</f>
        <v>1.8800264872859785E-2</v>
      </c>
      <c r="AP103" s="14">
        <f t="array" ref="AP103">AO104-AO103</f>
        <v>1.0585445696572118E-3</v>
      </c>
    </row>
    <row r="104" spans="1:42" ht="15" thickBot="1" x14ac:dyDescent="0.35">
      <c r="A104" s="41" t="s">
        <v>135</v>
      </c>
      <c r="B104" s="21">
        <v>38444426726727.703</v>
      </c>
      <c r="C104" s="16" t="e">
        <f ca="1"/>
        <v>#NAME?</v>
      </c>
      <c r="D104" s="16" t="e">
        <f t="array" aca="1" ref="D104" ca="1">B104-C104</f>
        <v>#NAME?</v>
      </c>
      <c r="E104" s="15">
        <v>2349641053944.7583</v>
      </c>
      <c r="F104" s="13">
        <f t="array" ref="F104">E104/$E$111</f>
        <v>1.6249296373158591E-2</v>
      </c>
      <c r="H104" s="22">
        <v>2021</v>
      </c>
      <c r="I104" s="22">
        <v>21483.082999999999</v>
      </c>
      <c r="J104" s="14" t="e">
        <f ca="1"/>
        <v>#NAME?</v>
      </c>
      <c r="K104" s="14" t="e">
        <f t="array" aca="1" ref="K104" ca="1">I104-J104</f>
        <v>#NAME?</v>
      </c>
      <c r="M104" s="22">
        <v>2021</v>
      </c>
      <c r="N104" s="14">
        <v>21508.560000000001</v>
      </c>
      <c r="O104" s="14" t="e">
        <f ca="1"/>
        <v>#NAME?</v>
      </c>
      <c r="P104" s="13" t="e">
        <f t="array" aca="1" ref="P104" ca="1">N104-O104</f>
        <v>#NAME?</v>
      </c>
      <c r="Q104" s="24"/>
      <c r="R104" s="14">
        <v>4.9275168824834736E-2</v>
      </c>
      <c r="S104" s="18">
        <f t="array" ref="S104">(R104/R103)-1</f>
        <v>0.51215420995469119</v>
      </c>
      <c r="U104" s="14" t="s">
        <v>107</v>
      </c>
      <c r="V104" s="16">
        <v>66.089999999999989</v>
      </c>
      <c r="W104" s="14">
        <f t="array" ref="W104">LN(V105/V104)</f>
        <v>6.6343140885728125E-2</v>
      </c>
      <c r="X104" s="14">
        <f t="array" ref="X104">W105-W104</f>
        <v>2.5885796163401267E-2</v>
      </c>
      <c r="Z104" s="14" t="s">
        <v>107</v>
      </c>
      <c r="AA104" s="14">
        <v>97.50333333333333</v>
      </c>
      <c r="AB104" s="14">
        <f t="array" ref="AB104">LN(AA104/AA103)</f>
        <v>-4.1015825847597124E-4</v>
      </c>
      <c r="AC104" s="14">
        <f t="array" ref="AC104">AB105-AB104</f>
        <v>5.2869690153128724E-3</v>
      </c>
      <c r="AD104" s="13">
        <f t="array" ref="AD104">AC105-AC104</f>
        <v>-5.1752227228677953E-3</v>
      </c>
      <c r="AE104" s="13">
        <f t="array" ref="AE104">AD105-AD104</f>
        <v>2.0025819270223016E-3</v>
      </c>
      <c r="AG104" s="14" t="s">
        <v>107</v>
      </c>
      <c r="AH104" s="14">
        <v>96.15666666666668</v>
      </c>
      <c r="AI104" s="14">
        <f t="array" ref="AI104">LN(AH105/AH104)</f>
        <v>1.4966991359296685E-2</v>
      </c>
      <c r="AJ104" s="14">
        <f t="array" ref="AJ104">AI105-AI104</f>
        <v>-9.3819066873704442E-3</v>
      </c>
      <c r="AK104" s="13">
        <f t="array" ref="AK104">AJ105-AJ104</f>
        <v>3.6174652344896085E-2</v>
      </c>
      <c r="AM104" s="14" t="s">
        <v>107</v>
      </c>
      <c r="AN104" s="14">
        <v>185.39688599999999</v>
      </c>
      <c r="AO104" s="14">
        <f t="array" ref="AO104">LN(AN105/AN104)</f>
        <v>1.9858809442516997E-2</v>
      </c>
      <c r="AP104" s="14">
        <f t="array" ref="AP104">AO105-AO104</f>
        <v>-1.7654178650363672E-2</v>
      </c>
    </row>
    <row r="105" spans="1:42" ht="15" thickBot="1" x14ac:dyDescent="0.35">
      <c r="A105" s="42" t="s">
        <v>134</v>
      </c>
      <c r="B105" s="21">
        <v>38634660455836.305</v>
      </c>
      <c r="C105" s="16" t="e">
        <f ca="1"/>
        <v>#NAME?</v>
      </c>
      <c r="D105" s="16" t="e">
        <f t="array" aca="1" ref="D105" ca="1">B105-C105</f>
        <v>#NAME?</v>
      </c>
      <c r="E105" s="15">
        <v>2349641053944.7583</v>
      </c>
      <c r="F105" s="13">
        <f t="array" ref="F105">E105/$E$111</f>
        <v>1.6249296373158591E-2</v>
      </c>
      <c r="H105" s="22">
        <v>2021</v>
      </c>
      <c r="I105" s="22">
        <v>21847.601999999999</v>
      </c>
      <c r="J105" s="14" t="e">
        <f ca="1"/>
        <v>#NAME?</v>
      </c>
      <c r="K105" s="14" t="e">
        <f t="array" aca="1" ref="K105" ca="1">I105-J105</f>
        <v>#NAME?</v>
      </c>
      <c r="M105" s="22">
        <v>2021</v>
      </c>
      <c r="N105" s="14">
        <v>19802.650000000001</v>
      </c>
      <c r="O105" s="14" t="e">
        <f ca="1"/>
        <v>#NAME?</v>
      </c>
      <c r="P105" s="13" t="e">
        <f t="array" aca="1" ref="P105" ca="1">N105-O105</f>
        <v>#NAME?</v>
      </c>
      <c r="Q105" s="24"/>
      <c r="R105" s="14">
        <v>6.6233999999999904E-2</v>
      </c>
      <c r="S105" s="18">
        <f t="array" ref="S105">(R105/R104)-1</f>
        <v>0.34416586649253444</v>
      </c>
      <c r="U105" s="14" t="s">
        <v>108</v>
      </c>
      <c r="V105" s="16">
        <v>70.623333333333335</v>
      </c>
      <c r="W105" s="14">
        <f t="array" ref="W105">LN(V106/V105)</f>
        <v>9.2228937049129392E-2</v>
      </c>
      <c r="X105" s="14">
        <f t="array" ref="X105">W106-W105</f>
        <v>0.10628742090006534</v>
      </c>
      <c r="Z105" s="14" t="s">
        <v>108</v>
      </c>
      <c r="AA105" s="14">
        <v>97.98</v>
      </c>
      <c r="AB105" s="14">
        <f t="array" ref="AB105">LN(AA105/AA104)</f>
        <v>4.876810756836901E-3</v>
      </c>
      <c r="AC105" s="14">
        <f t="array" ref="AC105">AB106-AB105</f>
        <v>1.1174629244507708E-4</v>
      </c>
      <c r="AD105" s="13">
        <f t="array" ref="AD105">AC106-AC105</f>
        <v>-3.1726407958454937E-3</v>
      </c>
      <c r="AE105" s="13">
        <f t="array" ref="AE105">AD106-AD105</f>
        <v>-1.3178341363567159E-2</v>
      </c>
      <c r="AG105" s="14" t="s">
        <v>108</v>
      </c>
      <c r="AH105" s="14">
        <v>97.606666666666669</v>
      </c>
      <c r="AI105" s="14">
        <f t="array" ref="AI105">LN(AH106/AH105)</f>
        <v>5.5850846719262418E-3</v>
      </c>
      <c r="AJ105" s="14">
        <f t="array" ref="AJ105">AI106-AI105</f>
        <v>2.6792745657525638E-2</v>
      </c>
      <c r="AK105" s="13">
        <f t="array" ref="AK105">AJ106-AJ105</f>
        <v>-1.9779162043316451E-2</v>
      </c>
      <c r="AM105" s="14" t="s">
        <v>108</v>
      </c>
      <c r="AN105" s="14">
        <v>189.11544833333332</v>
      </c>
      <c r="AO105" s="14">
        <f t="array" ref="AO105">LN(AN106/AN105)</f>
        <v>2.2046307921533242E-3</v>
      </c>
      <c r="AP105" s="14">
        <f t="array" ref="AP105">AO106-AO105</f>
        <v>2.7188944189321166E-2</v>
      </c>
    </row>
    <row r="106" spans="1:42" ht="15" thickBot="1" x14ac:dyDescent="0.35">
      <c r="A106" s="41" t="s">
        <v>133</v>
      </c>
      <c r="B106" s="21">
        <v>38998563360011.906</v>
      </c>
      <c r="C106" s="16" t="e">
        <f ca="1"/>
        <v>#NAME?</v>
      </c>
      <c r="D106" s="16" t="e">
        <f t="array" aca="1" ref="D106" ca="1">B106-C106</f>
        <v>#NAME?</v>
      </c>
      <c r="E106" s="15">
        <v>2514185278421.4014</v>
      </c>
      <c r="F106" s="13">
        <f t="array" ref="F106">E106/$E$111</f>
        <v>1.7387226724487639E-2</v>
      </c>
      <c r="H106" s="22">
        <v>2022</v>
      </c>
      <c r="I106" s="22">
        <v>21738.870999999999</v>
      </c>
      <c r="J106" s="14" t="e">
        <f ca="1"/>
        <v>#NAME?</v>
      </c>
      <c r="K106" s="14" t="e">
        <f t="array" aca="1" ref="K106" ca="1">I106-J106</f>
        <v>#NAME?</v>
      </c>
      <c r="M106" s="22">
        <v>2022</v>
      </c>
      <c r="N106" s="14">
        <v>26455.02</v>
      </c>
      <c r="O106" s="14" t="e">
        <f ca="1"/>
        <v>#NAME?</v>
      </c>
      <c r="P106" s="13" t="e">
        <f t="array" aca="1" ref="P106" ca="1">N106-O106</f>
        <v>#NAME?</v>
      </c>
      <c r="Q106" s="24"/>
      <c r="R106" s="14">
        <v>1.2588782515306818E-2</v>
      </c>
      <c r="S106" s="18">
        <f t="array" ref="S106">(R106/R105)-1</f>
        <v>-0.80993473872472088</v>
      </c>
      <c r="U106" s="14" t="s">
        <v>109</v>
      </c>
      <c r="V106" s="16">
        <v>77.446666666666658</v>
      </c>
      <c r="W106" s="14">
        <f t="array" ref="W106">LN(V107/V106)</f>
        <v>0.19851635794919473</v>
      </c>
      <c r="X106" s="14">
        <f t="array" ref="X106">W107-W106</f>
        <v>-5.7815814143850702E-2</v>
      </c>
      <c r="Z106" s="14" t="s">
        <v>109</v>
      </c>
      <c r="AA106" s="14">
        <v>98.470000000000013</v>
      </c>
      <c r="AB106" s="14">
        <f t="array" ref="AB106">LN(AA106/AA105)</f>
        <v>4.988557049281978E-3</v>
      </c>
      <c r="AC106" s="14">
        <f t="array" ref="AC106">AB107-AB106</f>
        <v>-3.0608945034004166E-3</v>
      </c>
      <c r="AD106" s="13">
        <f t="array" ref="AD106">AC107-AC106</f>
        <v>-1.6350982159412653E-2</v>
      </c>
      <c r="AE106" s="13">
        <f t="array" ref="AE106">AD107-AD106</f>
        <v>2.1317575592191051E-2</v>
      </c>
      <c r="AG106" s="14" t="s">
        <v>109</v>
      </c>
      <c r="AH106" s="14">
        <v>98.153333333333322</v>
      </c>
      <c r="AI106" s="14">
        <f t="array" ref="AI106">LN(AH107/AH106)</f>
        <v>3.2377830329451879E-2</v>
      </c>
      <c r="AJ106" s="14">
        <f t="array" ref="AJ106">AI107-AI106</f>
        <v>7.0135836142091873E-3</v>
      </c>
      <c r="AK106" s="13">
        <f t="array" ref="AK106">AJ107-AJ106</f>
        <v>-3.3778408547381636E-2</v>
      </c>
      <c r="AM106" s="14" t="s">
        <v>109</v>
      </c>
      <c r="AN106" s="14">
        <v>189.532838</v>
      </c>
      <c r="AO106" s="14">
        <f t="array" ref="AO106">LN(AN107/AN106)</f>
        <v>2.9393574981474491E-2</v>
      </c>
      <c r="AP106" s="14">
        <f t="array" ref="AP106">AO107-AO106</f>
        <v>-1.2813284052207712E-2</v>
      </c>
    </row>
    <row r="107" spans="1:42" ht="15" thickBot="1" x14ac:dyDescent="0.35">
      <c r="A107" s="42" t="s">
        <v>132</v>
      </c>
      <c r="B107" s="21">
        <v>39777593360098.297</v>
      </c>
      <c r="C107" s="16" t="e">
        <f ca="1"/>
        <v>#NAME?</v>
      </c>
      <c r="D107" s="16" t="e">
        <f t="array" aca="1" ref="D107" ca="1">B107-C107</f>
        <v>#NAME?</v>
      </c>
      <c r="E107" s="15">
        <v>2514185278421.4014</v>
      </c>
      <c r="F107" s="13">
        <f t="array" ref="F107">E107/$E$111</f>
        <v>1.7387226724487639E-2</v>
      </c>
      <c r="H107" s="22">
        <v>2022</v>
      </c>
      <c r="I107" s="22">
        <v>21708.16</v>
      </c>
      <c r="J107" s="14" t="e">
        <f ca="1"/>
        <v>#NAME?</v>
      </c>
      <c r="K107" s="14" t="e">
        <f t="array" aca="1" ref="K107" ca="1">I107-J107</f>
        <v>#NAME?</v>
      </c>
      <c r="M107" s="22">
        <v>2022</v>
      </c>
      <c r="N107" s="14">
        <v>29343.64</v>
      </c>
      <c r="O107" s="14" t="e">
        <f ca="1"/>
        <v>#NAME?</v>
      </c>
      <c r="P107" s="13" t="e">
        <f t="array" aca="1" ref="P107" ca="1">N107-O107</f>
        <v>#NAME?</v>
      </c>
      <c r="Q107" s="24"/>
      <c r="R107" s="14">
        <v>2.5336042475831544E-2</v>
      </c>
      <c r="S107" s="18">
        <f t="array" ref="S107">(R107/R106)-1</f>
        <v>1.0125887825153237</v>
      </c>
      <c r="U107" s="14" t="s">
        <v>110</v>
      </c>
      <c r="V107" s="16">
        <v>94.453333333333333</v>
      </c>
      <c r="W107" s="14">
        <f t="array" ref="W107">LN(V108/V107)</f>
        <v>0.14070054380534402</v>
      </c>
      <c r="X107" s="14">
        <f t="array" ref="X107">W108-W107</f>
        <v>-0.29493809417255712</v>
      </c>
      <c r="Z107" s="14" t="s">
        <v>110</v>
      </c>
      <c r="AA107" s="14">
        <v>98.660000000000011</v>
      </c>
      <c r="AB107" s="14">
        <f t="array" ref="AB107">LN(AA107/AA106)</f>
        <v>1.9276625458815614E-3</v>
      </c>
      <c r="AC107" s="14">
        <f t="array" ref="AC107">AB108-AB107</f>
        <v>-1.941187666281307E-2</v>
      </c>
      <c r="AD107" s="13">
        <f t="array" ref="AD107">AC108-AC107</f>
        <v>4.9665934327783982E-3</v>
      </c>
      <c r="AE107" s="13">
        <f t="array" ref="AE107">AD108-AD107</f>
        <v>5.013785434434756E-2</v>
      </c>
      <c r="AG107" s="14" t="s">
        <v>110</v>
      </c>
      <c r="AH107" s="14">
        <v>101.38333333333333</v>
      </c>
      <c r="AI107" s="14">
        <f t="array" ref="AI107">LN(AH108/AH107)</f>
        <v>3.9391413943661066E-2</v>
      </c>
      <c r="AJ107" s="14">
        <f t="array" ref="AJ107">AI108-AI107</f>
        <v>-2.6764824933172445E-2</v>
      </c>
      <c r="AK107" s="13">
        <f t="array" ref="AK107">AJ108-AJ107</f>
        <v>-2.4327432906075547E-2</v>
      </c>
      <c r="AM107" s="14" t="s">
        <v>110</v>
      </c>
      <c r="AN107" s="14">
        <v>195.18657033333332</v>
      </c>
      <c r="AO107" s="14">
        <f t="array" ref="AO107">LN(AN108/AN107)</f>
        <v>1.6580290929266779E-2</v>
      </c>
      <c r="AP107" s="14">
        <f t="array" ref="AP107">AO108-AO107</f>
        <v>-5.3623779909153894E-3</v>
      </c>
    </row>
    <row r="108" spans="1:42" ht="15" thickBot="1" x14ac:dyDescent="0.35">
      <c r="A108" s="41" t="s">
        <v>131</v>
      </c>
      <c r="B108" s="21">
        <v>40227728178692.297</v>
      </c>
      <c r="C108" s="16" t="e">
        <f ca="1"/>
        <v>#NAME?</v>
      </c>
      <c r="D108" s="16" t="e">
        <f t="array" aca="1" ref="D108" ca="1">B108-C108</f>
        <v>#NAME?</v>
      </c>
      <c r="E108" s="15">
        <v>2514185278421.4014</v>
      </c>
      <c r="F108" s="13">
        <f t="array" ref="F108">E108/$E$111</f>
        <v>1.7387226724487639E-2</v>
      </c>
      <c r="H108" s="22">
        <v>2022</v>
      </c>
      <c r="I108" s="22">
        <v>21851.133999999998</v>
      </c>
      <c r="J108" s="14" t="e">
        <f ca="1"/>
        <v>#NAME?</v>
      </c>
      <c r="K108" s="14" t="e">
        <f t="array" aca="1" ref="K108" ca="1">I108-J108</f>
        <v>#NAME?</v>
      </c>
      <c r="M108" s="22">
        <v>2022</v>
      </c>
      <c r="N108" s="14">
        <v>24504.76</v>
      </c>
      <c r="O108" s="14" t="e">
        <f ca="1"/>
        <v>#NAME?</v>
      </c>
      <c r="P108" s="13" t="e">
        <f t="array" aca="1" ref="P108" ca="1">N108-O108</f>
        <v>#NAME?</v>
      </c>
      <c r="Q108" s="24"/>
      <c r="R108" s="14">
        <v>3.824377491966513E-2</v>
      </c>
      <c r="S108" s="18">
        <f t="array" ref="S108">(R108/R107)-1</f>
        <v>0.509461272657183</v>
      </c>
      <c r="U108" s="14" t="s">
        <v>111</v>
      </c>
      <c r="V108" s="16">
        <v>108.72333333333331</v>
      </c>
      <c r="W108" s="14">
        <f t="array" ref="W108">LN(V109/V108)</f>
        <v>-0.15423755036721309</v>
      </c>
      <c r="X108" s="14">
        <f t="array" ref="X108">W109-W108</f>
        <v>3.5935689391250927E-2</v>
      </c>
      <c r="Z108" s="14" t="s">
        <v>111</v>
      </c>
      <c r="AA108" s="14">
        <v>96.95</v>
      </c>
      <c r="AB108" s="14">
        <f t="array" ref="AB108">LN(AA108/AA107)</f>
        <v>-1.7484214116931508E-2</v>
      </c>
      <c r="AC108" s="14">
        <f t="array" ref="AC108">AB109-AB108</f>
        <v>-1.4445283230034672E-2</v>
      </c>
      <c r="AD108" s="13">
        <f t="array" ref="AD108">AC109-AC108</f>
        <v>5.5104447777125962E-2</v>
      </c>
      <c r="AE108" s="13">
        <f t="array" ref="AE108">AD109-AD108</f>
        <v>-0.10449327952434237</v>
      </c>
      <c r="AG108" s="14" t="s">
        <v>111</v>
      </c>
      <c r="AH108" s="14">
        <v>105.45666666666666</v>
      </c>
      <c r="AI108" s="14">
        <f t="array" ref="AI108">LN(AH109/AH108)</f>
        <v>1.2626589010488621E-2</v>
      </c>
      <c r="AJ108" s="14">
        <f t="array" ref="AJ108">AI109-AI108</f>
        <v>-5.1092257839247993E-2</v>
      </c>
      <c r="AK108" s="13">
        <f t="array" ref="AK108">AJ109-AJ108</f>
        <v>8.8324600751393367E-2</v>
      </c>
      <c r="AM108" s="14" t="s">
        <v>111</v>
      </c>
      <c r="AN108" s="14">
        <v>198.44979833333332</v>
      </c>
      <c r="AO108" s="14">
        <f t="array" ref="AO108">LN(AN109/AN108)</f>
        <v>1.121791293835139E-2</v>
      </c>
      <c r="AP108" s="14">
        <f t="array" ref="AP108">AO109-AO108</f>
        <v>-8.197333915558918E-3</v>
      </c>
    </row>
    <row r="109" spans="1:42" ht="15" thickBot="1" x14ac:dyDescent="0.35">
      <c r="A109" s="42" t="s">
        <v>130</v>
      </c>
      <c r="B109" s="21">
        <v>41060369371197.398</v>
      </c>
      <c r="C109" s="16" t="e">
        <f ca="1"/>
        <v>#NAME?</v>
      </c>
      <c r="D109" s="16" t="e">
        <f t="array" aca="1" ref="D109" ca="1">B109-C109</f>
        <v>#NAME?</v>
      </c>
      <c r="E109" s="15">
        <v>2514185278421.4014</v>
      </c>
      <c r="F109" s="13">
        <f t="array" ref="F109">E109/$E$111</f>
        <v>1.7387226724487639E-2</v>
      </c>
      <c r="H109" s="22">
        <v>2022</v>
      </c>
      <c r="I109" s="22">
        <v>21989.981</v>
      </c>
      <c r="J109" s="14" t="e">
        <f ca="1"/>
        <v>#NAME?</v>
      </c>
      <c r="K109" s="14" t="e">
        <f t="array" aca="1" ref="K109" ca="1">I109-J109</f>
        <v>#NAME?</v>
      </c>
      <c r="M109" s="22">
        <v>2022</v>
      </c>
      <c r="N109" s="14">
        <v>26500.43</v>
      </c>
      <c r="O109" s="14" t="e">
        <f ca="1"/>
        <v>#NAME?</v>
      </c>
      <c r="P109" s="13" t="e">
        <f t="array" aca="1" ref="P109" ca="1">N109-O109</f>
        <v>#NAME?</v>
      </c>
      <c r="Q109" s="24"/>
      <c r="R109" s="14">
        <v>5.1314000000000082E-2</v>
      </c>
      <c r="S109" s="18">
        <f t="array" ref="S109">(R109/R108)-1</f>
        <v>0.34176085147949609</v>
      </c>
      <c r="U109" s="14" t="s">
        <v>112</v>
      </c>
      <c r="V109" s="16">
        <v>93.183333333333337</v>
      </c>
      <c r="W109" s="14">
        <f t="array" ref="W109">LN(V110/V109)</f>
        <v>-0.11830186097596217</v>
      </c>
      <c r="X109" s="14">
        <f t="array" ref="X109">W110-W109</f>
        <v>0.11830186097596217</v>
      </c>
      <c r="Z109" s="14" t="s">
        <v>112</v>
      </c>
      <c r="AA109" s="14">
        <v>93.903333333333322</v>
      </c>
      <c r="AB109" s="14">
        <f t="array" ref="AB109">LN(AA109/AA108)</f>
        <v>-3.1929497346966179E-2</v>
      </c>
      <c r="AC109" s="14">
        <f t="array" ref="AC109">AB110-AB109</f>
        <v>4.0659164547091294E-2</v>
      </c>
      <c r="AD109" s="13">
        <f t="array" ref="AD109">AC110-AC109</f>
        <v>-4.9388831747216408E-2</v>
      </c>
      <c r="AE109" s="13">
        <f t="array" ref="AE109">AD110-AD109</f>
        <v>5.8118498947341522E-2</v>
      </c>
      <c r="AG109" s="14" t="s">
        <v>112</v>
      </c>
      <c r="AH109" s="14">
        <v>106.79666666666667</v>
      </c>
      <c r="AI109" s="14">
        <f t="array" ref="AI109">LN(AH110/AH109)</f>
        <v>-3.8465668828759375E-2</v>
      </c>
      <c r="AJ109" s="14">
        <f t="array" ref="AJ109">AI110-AI109</f>
        <v>3.7232342912145375E-2</v>
      </c>
      <c r="AK109" s="13">
        <f t="array" ref="AK109">AJ110-AJ109</f>
        <v>-3.5999016995531374E-2</v>
      </c>
      <c r="AM109" s="14" t="s">
        <v>112</v>
      </c>
      <c r="AN109" s="14">
        <v>200.68852433333333</v>
      </c>
      <c r="AO109" s="14">
        <f t="array" ref="AO109">LN(AN110/AN109)</f>
        <v>3.0205790227924708E-3</v>
      </c>
      <c r="AP109" s="14">
        <f t="array" ref="AP109">AO110-AO109</f>
        <v>1.1389702391931832E-2</v>
      </c>
    </row>
    <row r="110" spans="1:42" ht="15" thickBot="1" x14ac:dyDescent="0.35">
      <c r="A110" s="14">
        <v>2023</v>
      </c>
      <c r="B110" s="21">
        <v>41830531269090.305</v>
      </c>
      <c r="C110" s="16" t="e">
        <f ca="1"/>
        <v>#NAME?</v>
      </c>
      <c r="D110" s="16" t="e">
        <f t="array" aca="1" ref="D110" ca="1">B110-C110</f>
        <v>#NAME?</v>
      </c>
      <c r="E110" s="15"/>
      <c r="F110" s="13"/>
      <c r="H110" s="22">
        <v>2023</v>
      </c>
      <c r="I110" s="22">
        <v>22112.329000000002</v>
      </c>
      <c r="J110" s="14" t="e">
        <f ca="1"/>
        <v>#NAME?</v>
      </c>
      <c r="K110" s="14" t="e">
        <f t="array" aca="1" ref="K110" ca="1">I110-J110</f>
        <v>#NAME?</v>
      </c>
      <c r="M110" s="14"/>
      <c r="N110" s="14"/>
      <c r="O110" s="14"/>
      <c r="P110" s="14"/>
      <c r="R110" s="14"/>
      <c r="S110" s="14"/>
      <c r="U110" s="14"/>
      <c r="V110" s="16">
        <v>82.786666666666676</v>
      </c>
      <c r="W110" s="14"/>
      <c r="X110" s="14">
        <f t="array" ref="X110">W111-W110</f>
        <v>0</v>
      </c>
      <c r="Z110" s="14" t="s">
        <v>116</v>
      </c>
      <c r="AA110" s="14">
        <v>94.726666666666674</v>
      </c>
      <c r="AB110" s="14">
        <f t="array" ref="AB110">LN(AA110/AA109)</f>
        <v>8.7296672001251161E-3</v>
      </c>
      <c r="AC110" s="14">
        <f t="array" ref="AC110">AB111-AB110</f>
        <v>-8.7296672001251161E-3</v>
      </c>
      <c r="AD110" s="13">
        <f t="array" ref="AD110">AC111-AC110</f>
        <v>8.7296672001251161E-3</v>
      </c>
      <c r="AE110" s="13">
        <f t="array" ref="AE110">AD111-AD110</f>
        <v>-8.7296672001251161E-3</v>
      </c>
      <c r="AG110" s="14" t="s">
        <v>116</v>
      </c>
      <c r="AH110" s="14">
        <v>102.76666666666667</v>
      </c>
      <c r="AI110" s="14">
        <f t="array" ref="AI110">LN(AH111/AH110)</f>
        <v>-1.2333259166139993E-3</v>
      </c>
      <c r="AJ110" s="14">
        <f t="array" ref="AJ110">AI111-AI110</f>
        <v>1.2333259166139993E-3</v>
      </c>
      <c r="AK110" s="13">
        <f t="array" ref="AK110">AJ111-AJ110</f>
        <v>-1.2333259166139993E-3</v>
      </c>
      <c r="AM110" s="14" t="s">
        <v>116</v>
      </c>
      <c r="AN110" s="14">
        <v>201.29563633333336</v>
      </c>
      <c r="AO110" s="14">
        <f t="array" ref="AO110">LN(AN111/AN110)</f>
        <v>1.4410281414724302E-2</v>
      </c>
      <c r="AP110" s="14">
        <f t="array" ref="AP110">AO111-AO110</f>
        <v>-1.4410281414724302E-2</v>
      </c>
    </row>
    <row r="111" spans="1:42" x14ac:dyDescent="0.3">
      <c r="A111" s="14"/>
      <c r="B111" s="14"/>
      <c r="C111" s="14"/>
      <c r="D111" s="14"/>
      <c r="E111" s="16">
        <f>SUM(E2:E109)</f>
        <v>144599556804565.03</v>
      </c>
      <c r="F111" s="13"/>
      <c r="H111" s="14"/>
      <c r="I111" s="14"/>
      <c r="J111" s="14"/>
      <c r="K111" s="14"/>
      <c r="M111" s="14"/>
      <c r="N111" s="14"/>
      <c r="O111" s="14"/>
      <c r="P111" s="14"/>
      <c r="R111" s="14"/>
      <c r="S111" s="14"/>
      <c r="U111" s="14"/>
      <c r="V111" s="14"/>
      <c r="W111" s="14"/>
      <c r="X111" s="14"/>
      <c r="Z111" s="14"/>
      <c r="AA111" s="14"/>
      <c r="AB111" s="14"/>
      <c r="AC111" s="14"/>
      <c r="AD111" s="13"/>
      <c r="AE111" s="13"/>
      <c r="AG111" s="14"/>
      <c r="AH111" s="14">
        <v>102.64</v>
      </c>
      <c r="AI111" s="14"/>
      <c r="AJ111" s="14">
        <f t="array" ref="AJ111">AI112-AI111</f>
        <v>0</v>
      </c>
      <c r="AK111" s="13">
        <f t="array" ref="AK111">AJ112-AJ111</f>
        <v>0</v>
      </c>
      <c r="AM111" s="14"/>
      <c r="AN111" s="14">
        <v>204.217364</v>
      </c>
      <c r="AO111" s="14"/>
      <c r="AP111" s="14">
        <f t="array" ref="AP111">AO112-AO111</f>
        <v>0</v>
      </c>
    </row>
    <row r="112" spans="1:42" x14ac:dyDescent="0.3">
      <c r="A112" s="14"/>
      <c r="B112" s="14"/>
      <c r="C112" s="14"/>
      <c r="D112" s="14"/>
      <c r="E112" s="14"/>
      <c r="F112" s="14"/>
      <c r="H112" s="14"/>
      <c r="I112" s="14"/>
      <c r="J112" s="14"/>
      <c r="K112" s="14"/>
      <c r="M112" s="14"/>
      <c r="N112" s="14"/>
      <c r="O112" s="14"/>
      <c r="P112" s="14"/>
      <c r="R112" s="14"/>
      <c r="S112" s="14"/>
      <c r="U112" s="14"/>
      <c r="V112" s="14"/>
      <c r="W112" s="14"/>
      <c r="X112" s="14"/>
      <c r="Z112" s="14"/>
      <c r="AA112" s="14"/>
      <c r="AB112" s="14"/>
      <c r="AC112" s="14"/>
      <c r="AD112" s="14"/>
      <c r="AE112" s="14"/>
      <c r="AG112" s="14"/>
      <c r="AH112" s="14"/>
      <c r="AI112" s="14"/>
      <c r="AJ112" s="14"/>
      <c r="AK112" s="14"/>
      <c r="AM112" s="14"/>
      <c r="AN112" s="14"/>
      <c r="AO112" s="14"/>
      <c r="AP112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0"/>
  <sheetViews>
    <sheetView workbookViewId="0">
      <selection sqref="A1:B1"/>
    </sheetView>
  </sheetViews>
  <sheetFormatPr defaultRowHeight="14.4" x14ac:dyDescent="0.3"/>
  <sheetData>
    <row r="1" spans="1:2" x14ac:dyDescent="0.3">
      <c r="A1" s="12" t="s">
        <v>115</v>
      </c>
      <c r="B1" s="12" t="s">
        <v>120</v>
      </c>
    </row>
    <row r="2" spans="1:2" x14ac:dyDescent="0.3">
      <c r="A2" t="s">
        <v>5</v>
      </c>
      <c r="B2">
        <v>77.47</v>
      </c>
    </row>
    <row r="3" spans="1:2" x14ac:dyDescent="0.3">
      <c r="A3" t="s">
        <v>6</v>
      </c>
      <c r="B3">
        <v>77.686666666666667</v>
      </c>
    </row>
    <row r="4" spans="1:2" x14ac:dyDescent="0.3">
      <c r="A4" t="s">
        <v>7</v>
      </c>
      <c r="B4">
        <v>78.393333333333331</v>
      </c>
    </row>
    <row r="5" spans="1:2" x14ac:dyDescent="0.3">
      <c r="A5" t="s">
        <v>8</v>
      </c>
      <c r="B5">
        <v>80.966666666666654</v>
      </c>
    </row>
    <row r="6" spans="1:2" x14ac:dyDescent="0.3">
      <c r="A6" t="s">
        <v>9</v>
      </c>
      <c r="B6">
        <v>81.889999999999986</v>
      </c>
    </row>
    <row r="7" spans="1:2" x14ac:dyDescent="0.3">
      <c r="A7" t="s">
        <v>10</v>
      </c>
      <c r="B7">
        <v>83.4</v>
      </c>
    </row>
    <row r="8" spans="1:2" x14ac:dyDescent="0.3">
      <c r="A8" t="s">
        <v>11</v>
      </c>
      <c r="B8">
        <v>86.529999999999987</v>
      </c>
    </row>
    <row r="9" spans="1:2" x14ac:dyDescent="0.3">
      <c r="A9" t="s">
        <v>12</v>
      </c>
      <c r="B9">
        <v>90.896666666666661</v>
      </c>
    </row>
    <row r="10" spans="1:2" x14ac:dyDescent="0.3">
      <c r="A10" t="s">
        <v>13</v>
      </c>
      <c r="B10">
        <v>91.530000000000015</v>
      </c>
    </row>
    <row r="11" spans="1:2" x14ac:dyDescent="0.3">
      <c r="A11" t="s">
        <v>14</v>
      </c>
      <c r="B11">
        <v>94.183333333333337</v>
      </c>
    </row>
    <row r="12" spans="1:2" x14ac:dyDescent="0.3">
      <c r="A12" t="s">
        <v>15</v>
      </c>
      <c r="B12">
        <v>91.14</v>
      </c>
    </row>
    <row r="13" spans="1:2" x14ac:dyDescent="0.3">
      <c r="A13" t="s">
        <v>16</v>
      </c>
      <c r="B13">
        <v>92.043333333333337</v>
      </c>
    </row>
    <row r="14" spans="1:2" x14ac:dyDescent="0.3">
      <c r="A14" t="s">
        <v>17</v>
      </c>
      <c r="B14">
        <v>92.660000000000011</v>
      </c>
    </row>
    <row r="15" spans="1:2" x14ac:dyDescent="0.3">
      <c r="A15" t="s">
        <v>18</v>
      </c>
      <c r="B15">
        <v>92.206666666666663</v>
      </c>
    </row>
    <row r="16" spans="1:2" x14ac:dyDescent="0.3">
      <c r="A16" t="s">
        <v>19</v>
      </c>
      <c r="B16">
        <v>91.339999999999989</v>
      </c>
    </row>
    <row r="17" spans="1:2" x14ac:dyDescent="0.3">
      <c r="A17" t="s">
        <v>20</v>
      </c>
      <c r="B17">
        <v>92.113333333333344</v>
      </c>
    </row>
    <row r="18" spans="1:2" x14ac:dyDescent="0.3">
      <c r="A18" t="s">
        <v>21</v>
      </c>
      <c r="B18">
        <v>94.149999999999991</v>
      </c>
    </row>
    <row r="19" spans="1:2" x14ac:dyDescent="0.3">
      <c r="A19" t="s">
        <v>22</v>
      </c>
      <c r="B19">
        <v>95.133333333333326</v>
      </c>
    </row>
    <row r="20" spans="1:2" x14ac:dyDescent="0.3">
      <c r="A20" t="s">
        <v>23</v>
      </c>
      <c r="B20">
        <v>97.783333333333346</v>
      </c>
    </row>
    <row r="21" spans="1:2" x14ac:dyDescent="0.3">
      <c r="A21" t="s">
        <v>24</v>
      </c>
      <c r="B21">
        <v>98.339999999999989</v>
      </c>
    </row>
    <row r="22" spans="1:2" x14ac:dyDescent="0.3">
      <c r="A22" t="s">
        <v>25</v>
      </c>
      <c r="B22">
        <v>100.5</v>
      </c>
    </row>
    <row r="23" spans="1:2" x14ac:dyDescent="0.3">
      <c r="A23" t="s">
        <v>26</v>
      </c>
      <c r="B23">
        <v>100.25</v>
      </c>
    </row>
    <row r="24" spans="1:2" x14ac:dyDescent="0.3">
      <c r="A24" t="s">
        <v>27</v>
      </c>
      <c r="B24">
        <v>100.92666666666666</v>
      </c>
    </row>
    <row r="25" spans="1:2" x14ac:dyDescent="0.3">
      <c r="A25" t="s">
        <v>28</v>
      </c>
      <c r="B25">
        <v>102.47000000000001</v>
      </c>
    </row>
    <row r="26" spans="1:2" x14ac:dyDescent="0.3">
      <c r="A26" t="s">
        <v>29</v>
      </c>
      <c r="B26">
        <v>100.66333333333334</v>
      </c>
    </row>
    <row r="27" spans="1:2" x14ac:dyDescent="0.3">
      <c r="A27" t="s">
        <v>30</v>
      </c>
      <c r="B27">
        <v>98.956666666666663</v>
      </c>
    </row>
    <row r="28" spans="1:2" x14ac:dyDescent="0.3">
      <c r="A28" t="s">
        <v>31</v>
      </c>
      <c r="B28">
        <v>99.643333333333331</v>
      </c>
    </row>
    <row r="29" spans="1:2" x14ac:dyDescent="0.3">
      <c r="A29" t="s">
        <v>32</v>
      </c>
      <c r="B29">
        <v>97.516666666666666</v>
      </c>
    </row>
    <row r="30" spans="1:2" x14ac:dyDescent="0.3">
      <c r="A30" t="s">
        <v>33</v>
      </c>
      <c r="B30">
        <v>94.17</v>
      </c>
    </row>
    <row r="31" spans="1:2" x14ac:dyDescent="0.3">
      <c r="A31" t="s">
        <v>34</v>
      </c>
      <c r="B31">
        <v>94.15000000000002</v>
      </c>
    </row>
    <row r="32" spans="1:2" x14ac:dyDescent="0.3">
      <c r="A32" t="s">
        <v>35</v>
      </c>
      <c r="B32">
        <v>91.469999999999985</v>
      </c>
    </row>
    <row r="33" spans="1:2" x14ac:dyDescent="0.3">
      <c r="A33" t="s">
        <v>36</v>
      </c>
      <c r="B33">
        <v>89.63666666666667</v>
      </c>
    </row>
    <row r="34" spans="1:2" x14ac:dyDescent="0.3">
      <c r="A34" t="s">
        <v>37</v>
      </c>
      <c r="B34">
        <v>91.733333333333334</v>
      </c>
    </row>
    <row r="35" spans="1:2" x14ac:dyDescent="0.3">
      <c r="A35" t="s">
        <v>38</v>
      </c>
      <c r="B35">
        <v>90.966666666666654</v>
      </c>
    </row>
    <row r="36" spans="1:2" x14ac:dyDescent="0.3">
      <c r="A36" t="s">
        <v>39</v>
      </c>
      <c r="B36">
        <v>87.533333333333317</v>
      </c>
    </row>
    <row r="37" spans="1:2" x14ac:dyDescent="0.3">
      <c r="A37" t="s">
        <v>40</v>
      </c>
      <c r="B37">
        <v>86.443333333333328</v>
      </c>
    </row>
    <row r="38" spans="1:2" x14ac:dyDescent="0.3">
      <c r="A38" t="s">
        <v>41</v>
      </c>
      <c r="B38">
        <v>87.523333333333326</v>
      </c>
    </row>
    <row r="39" spans="1:2" x14ac:dyDescent="0.3">
      <c r="A39" t="s">
        <v>42</v>
      </c>
      <c r="B39">
        <v>87.783333333333346</v>
      </c>
    </row>
    <row r="40" spans="1:2" x14ac:dyDescent="0.3">
      <c r="A40" t="s">
        <v>43</v>
      </c>
      <c r="B40">
        <v>88.52</v>
      </c>
    </row>
    <row r="41" spans="1:2" x14ac:dyDescent="0.3">
      <c r="A41" t="s">
        <v>44</v>
      </c>
      <c r="B41">
        <v>87.326666666666668</v>
      </c>
    </row>
    <row r="42" spans="1:2" x14ac:dyDescent="0.3">
      <c r="A42" t="s">
        <v>45</v>
      </c>
      <c r="B42">
        <v>86.070000000000007</v>
      </c>
    </row>
    <row r="43" spans="1:2" x14ac:dyDescent="0.3">
      <c r="A43" t="s">
        <v>46</v>
      </c>
      <c r="B43">
        <v>85.639999999999986</v>
      </c>
    </row>
    <row r="44" spans="1:2" x14ac:dyDescent="0.3">
      <c r="A44" t="s">
        <v>47</v>
      </c>
      <c r="B44">
        <v>85.13000000000001</v>
      </c>
    </row>
    <row r="45" spans="1:2" x14ac:dyDescent="0.3">
      <c r="A45" t="s">
        <v>48</v>
      </c>
      <c r="B45">
        <v>84.923333333333346</v>
      </c>
    </row>
    <row r="46" spans="1:2" x14ac:dyDescent="0.3">
      <c r="A46" t="s">
        <v>49</v>
      </c>
      <c r="B46">
        <v>82.926666666666662</v>
      </c>
    </row>
    <row r="47" spans="1:2" x14ac:dyDescent="0.3">
      <c r="A47" t="s">
        <v>50</v>
      </c>
      <c r="B47">
        <v>81.429999999999993</v>
      </c>
    </row>
    <row r="48" spans="1:2" x14ac:dyDescent="0.3">
      <c r="A48" t="s">
        <v>51</v>
      </c>
      <c r="B48">
        <v>78.546666666666667</v>
      </c>
    </row>
    <row r="49" spans="1:2" x14ac:dyDescent="0.3">
      <c r="A49" t="s">
        <v>52</v>
      </c>
      <c r="B49">
        <v>76.989999999999995</v>
      </c>
    </row>
    <row r="50" spans="1:2" x14ac:dyDescent="0.3">
      <c r="A50" t="s">
        <v>53</v>
      </c>
      <c r="B50">
        <v>75.600000000000009</v>
      </c>
    </row>
    <row r="51" spans="1:2" x14ac:dyDescent="0.3">
      <c r="A51" t="s">
        <v>54</v>
      </c>
      <c r="B51">
        <v>76.983333333333334</v>
      </c>
    </row>
    <row r="52" spans="1:2" x14ac:dyDescent="0.3">
      <c r="A52" t="s">
        <v>55</v>
      </c>
      <c r="B52">
        <v>85.316666666666663</v>
      </c>
    </row>
    <row r="53" spans="1:2" x14ac:dyDescent="0.3">
      <c r="A53" t="s">
        <v>56</v>
      </c>
      <c r="B53">
        <v>87.563333333333333</v>
      </c>
    </row>
    <row r="54" spans="1:2" x14ac:dyDescent="0.3">
      <c r="A54" t="s">
        <v>57</v>
      </c>
      <c r="B54">
        <v>84.320000000000007</v>
      </c>
    </row>
    <row r="55" spans="1:2" x14ac:dyDescent="0.3">
      <c r="A55" t="s">
        <v>58</v>
      </c>
      <c r="B55">
        <v>81.566666666666663</v>
      </c>
    </row>
    <row r="56" spans="1:2" x14ac:dyDescent="0.3">
      <c r="A56" t="s">
        <v>59</v>
      </c>
      <c r="B56">
        <v>79.489999999999995</v>
      </c>
    </row>
    <row r="57" spans="1:2" x14ac:dyDescent="0.3">
      <c r="A57" t="s">
        <v>60</v>
      </c>
      <c r="B57">
        <v>80.316666666666663</v>
      </c>
    </row>
    <row r="58" spans="1:2" x14ac:dyDescent="0.3">
      <c r="A58" t="s">
        <v>61</v>
      </c>
      <c r="B58">
        <v>81.696666666666673</v>
      </c>
    </row>
    <row r="59" spans="1:2" x14ac:dyDescent="0.3">
      <c r="A59" t="s">
        <v>62</v>
      </c>
      <c r="B59">
        <v>80.763333333333335</v>
      </c>
    </row>
    <row r="60" spans="1:2" x14ac:dyDescent="0.3">
      <c r="A60" t="s">
        <v>63</v>
      </c>
      <c r="B60">
        <v>78.089999999999989</v>
      </c>
    </row>
    <row r="61" spans="1:2" x14ac:dyDescent="0.3">
      <c r="A61" t="s">
        <v>64</v>
      </c>
      <c r="B61">
        <v>77.066666666666663</v>
      </c>
    </row>
    <row r="62" spans="1:2" x14ac:dyDescent="0.3">
      <c r="A62" t="s">
        <v>65</v>
      </c>
      <c r="B62">
        <v>75.076666666666668</v>
      </c>
    </row>
    <row r="63" spans="1:2" x14ac:dyDescent="0.3">
      <c r="A63" t="s">
        <v>66</v>
      </c>
      <c r="B63">
        <v>75.58</v>
      </c>
    </row>
    <row r="64" spans="1:2" x14ac:dyDescent="0.3">
      <c r="A64" t="s">
        <v>67</v>
      </c>
      <c r="B64">
        <v>78.556666666666672</v>
      </c>
    </row>
    <row r="65" spans="1:2" x14ac:dyDescent="0.3">
      <c r="A65" t="s">
        <v>68</v>
      </c>
      <c r="B65">
        <v>78.053333333333327</v>
      </c>
    </row>
    <row r="66" spans="1:2" x14ac:dyDescent="0.3">
      <c r="A66" t="s">
        <v>69</v>
      </c>
      <c r="B66">
        <v>79.430000000000007</v>
      </c>
    </row>
    <row r="67" spans="1:2" x14ac:dyDescent="0.3">
      <c r="A67" t="s">
        <v>70</v>
      </c>
      <c r="B67">
        <v>79.373333333333335</v>
      </c>
    </row>
    <row r="68" spans="1:2" x14ac:dyDescent="0.3">
      <c r="A68" t="s">
        <v>71</v>
      </c>
      <c r="B68">
        <v>78.209999999999994</v>
      </c>
    </row>
    <row r="69" spans="1:2" x14ac:dyDescent="0.3">
      <c r="A69" t="s">
        <v>72</v>
      </c>
      <c r="B69">
        <v>78.683333333333337</v>
      </c>
    </row>
    <row r="70" spans="1:2" x14ac:dyDescent="0.3">
      <c r="A70" t="s">
        <v>73</v>
      </c>
      <c r="B70">
        <v>79.486666666666679</v>
      </c>
    </row>
    <row r="71" spans="1:2" x14ac:dyDescent="0.3">
      <c r="A71" t="s">
        <v>74</v>
      </c>
      <c r="B71">
        <v>80.296666666666667</v>
      </c>
    </row>
    <row r="72" spans="1:2" x14ac:dyDescent="0.3">
      <c r="A72" t="s">
        <v>75</v>
      </c>
      <c r="B72">
        <v>79.826666666666668</v>
      </c>
    </row>
    <row r="73" spans="1:2" x14ac:dyDescent="0.3">
      <c r="A73" t="s">
        <v>76</v>
      </c>
      <c r="B73">
        <v>80.92</v>
      </c>
    </row>
    <row r="74" spans="1:2" x14ac:dyDescent="0.3">
      <c r="A74" t="s">
        <v>77</v>
      </c>
      <c r="B74">
        <v>80.546666666666667</v>
      </c>
    </row>
    <row r="75" spans="1:2" x14ac:dyDescent="0.3">
      <c r="A75" t="s">
        <v>78</v>
      </c>
      <c r="B75">
        <v>81.24666666666667</v>
      </c>
    </row>
    <row r="76" spans="1:2" x14ac:dyDescent="0.3">
      <c r="A76" t="s">
        <v>79</v>
      </c>
      <c r="B76">
        <v>84.856666666666669</v>
      </c>
    </row>
    <row r="77" spans="1:2" x14ac:dyDescent="0.3">
      <c r="A77" t="s">
        <v>80</v>
      </c>
      <c r="B77">
        <v>89.74666666666667</v>
      </c>
    </row>
    <row r="78" spans="1:2" x14ac:dyDescent="0.3">
      <c r="A78" t="s">
        <v>81</v>
      </c>
      <c r="B78">
        <v>90.323333333333338</v>
      </c>
    </row>
    <row r="79" spans="1:2" x14ac:dyDescent="0.3">
      <c r="A79" t="s">
        <v>82</v>
      </c>
      <c r="B79">
        <v>93.25</v>
      </c>
    </row>
    <row r="80" spans="1:2" x14ac:dyDescent="0.3">
      <c r="A80" t="s">
        <v>83</v>
      </c>
      <c r="B80">
        <v>94.736666666666679</v>
      </c>
    </row>
    <row r="81" spans="1:2" x14ac:dyDescent="0.3">
      <c r="A81" t="s">
        <v>84</v>
      </c>
      <c r="B81">
        <v>96.693333333333328</v>
      </c>
    </row>
    <row r="82" spans="1:2" x14ac:dyDescent="0.3">
      <c r="A82" t="s">
        <v>85</v>
      </c>
      <c r="B82">
        <v>94.37</v>
      </c>
    </row>
    <row r="83" spans="1:2" x14ac:dyDescent="0.3">
      <c r="A83" t="s">
        <v>86</v>
      </c>
      <c r="B83">
        <v>95.2</v>
      </c>
    </row>
    <row r="84" spans="1:2" x14ac:dyDescent="0.3">
      <c r="A84" t="s">
        <v>87</v>
      </c>
      <c r="B84">
        <v>98.513333333333335</v>
      </c>
    </row>
    <row r="85" spans="1:2" x14ac:dyDescent="0.3">
      <c r="A85" t="s">
        <v>88</v>
      </c>
      <c r="B85">
        <v>99.283333333333317</v>
      </c>
    </row>
    <row r="86" spans="1:2" x14ac:dyDescent="0.3">
      <c r="A86" t="s">
        <v>89</v>
      </c>
      <c r="B86">
        <v>96.910000000000011</v>
      </c>
    </row>
    <row r="87" spans="1:2" x14ac:dyDescent="0.3">
      <c r="A87" t="s">
        <v>90</v>
      </c>
      <c r="B87">
        <v>93.513333333333335</v>
      </c>
    </row>
    <row r="88" spans="1:2" x14ac:dyDescent="0.3">
      <c r="A88" t="s">
        <v>91</v>
      </c>
      <c r="B88">
        <v>94.273333333333326</v>
      </c>
    </row>
    <row r="89" spans="1:2" x14ac:dyDescent="0.3">
      <c r="A89" t="s">
        <v>92</v>
      </c>
      <c r="B89">
        <v>91.553333333333342</v>
      </c>
    </row>
    <row r="90" spans="1:2" x14ac:dyDescent="0.3">
      <c r="A90" t="s">
        <v>93</v>
      </c>
      <c r="B90">
        <v>93.643333333333331</v>
      </c>
    </row>
    <row r="91" spans="1:2" x14ac:dyDescent="0.3">
      <c r="A91" t="s">
        <v>94</v>
      </c>
      <c r="B91">
        <v>96.59333333333332</v>
      </c>
    </row>
    <row r="92" spans="1:2" x14ac:dyDescent="0.3">
      <c r="A92" t="s">
        <v>95</v>
      </c>
      <c r="B92">
        <v>98.316666666666677</v>
      </c>
    </row>
    <row r="93" spans="1:2" x14ac:dyDescent="0.3">
      <c r="A93" t="s">
        <v>96</v>
      </c>
      <c r="B93">
        <v>97.076666666666654</v>
      </c>
    </row>
    <row r="94" spans="1:2" x14ac:dyDescent="0.3">
      <c r="A94" t="s">
        <v>97</v>
      </c>
      <c r="B94">
        <v>97.89</v>
      </c>
    </row>
    <row r="95" spans="1:2" x14ac:dyDescent="0.3">
      <c r="A95" t="s">
        <v>98</v>
      </c>
      <c r="B95">
        <v>98.90666666666668</v>
      </c>
    </row>
    <row r="96" spans="1:2" x14ac:dyDescent="0.3">
      <c r="A96" t="s">
        <v>99</v>
      </c>
      <c r="B96">
        <v>98.896666666666661</v>
      </c>
    </row>
    <row r="97" spans="1:2" x14ac:dyDescent="0.3">
      <c r="A97" t="s">
        <v>100</v>
      </c>
      <c r="B97">
        <v>99.853333333333339</v>
      </c>
    </row>
    <row r="98" spans="1:2" x14ac:dyDescent="0.3">
      <c r="A98" t="s">
        <v>101</v>
      </c>
      <c r="B98">
        <v>103.62</v>
      </c>
    </row>
    <row r="99" spans="1:2" x14ac:dyDescent="0.3">
      <c r="A99" t="s">
        <v>102</v>
      </c>
      <c r="B99">
        <v>99.84666666666665</v>
      </c>
    </row>
    <row r="100" spans="1:2" x14ac:dyDescent="0.3">
      <c r="A100" t="s">
        <v>103</v>
      </c>
      <c r="B100">
        <v>96.68</v>
      </c>
    </row>
    <row r="101" spans="1:2" x14ac:dyDescent="0.3">
      <c r="A101" t="s">
        <v>104</v>
      </c>
      <c r="B101">
        <v>95.263333333333321</v>
      </c>
    </row>
    <row r="102" spans="1:2" x14ac:dyDescent="0.3">
      <c r="A102" t="s">
        <v>105</v>
      </c>
      <c r="B102">
        <v>94.993333333333339</v>
      </c>
    </row>
    <row r="103" spans="1:2" x14ac:dyDescent="0.3">
      <c r="A103" t="s">
        <v>106</v>
      </c>
      <c r="B103">
        <v>96.15666666666668</v>
      </c>
    </row>
    <row r="104" spans="1:2" x14ac:dyDescent="0.3">
      <c r="A104" t="s">
        <v>107</v>
      </c>
      <c r="B104">
        <v>97.606666666666669</v>
      </c>
    </row>
    <row r="105" spans="1:2" x14ac:dyDescent="0.3">
      <c r="A105" t="s">
        <v>108</v>
      </c>
      <c r="B105">
        <v>98.153333333333322</v>
      </c>
    </row>
    <row r="106" spans="1:2" x14ac:dyDescent="0.3">
      <c r="A106" t="s">
        <v>109</v>
      </c>
      <c r="B106">
        <v>101.38333333333333</v>
      </c>
    </row>
    <row r="107" spans="1:2" x14ac:dyDescent="0.3">
      <c r="A107" t="s">
        <v>110</v>
      </c>
      <c r="B107">
        <v>105.45666666666666</v>
      </c>
    </row>
    <row r="108" spans="1:2" x14ac:dyDescent="0.3">
      <c r="A108" t="s">
        <v>111</v>
      </c>
      <c r="B108">
        <v>106.79666666666667</v>
      </c>
    </row>
    <row r="109" spans="1:2" x14ac:dyDescent="0.3">
      <c r="A109" t="s">
        <v>112</v>
      </c>
      <c r="B109">
        <v>102.76666666666667</v>
      </c>
    </row>
    <row r="110" spans="1:2" x14ac:dyDescent="0.3">
      <c r="A110" t="s">
        <v>116</v>
      </c>
      <c r="B110">
        <v>102.64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0"/>
  <sheetViews>
    <sheetView workbookViewId="0">
      <selection activeCell="I25" sqref="I25"/>
    </sheetView>
  </sheetViews>
  <sheetFormatPr defaultRowHeight="14.4" x14ac:dyDescent="0.3"/>
  <cols>
    <col min="2" max="2" width="11.21875" customWidth="1"/>
  </cols>
  <sheetData>
    <row r="1" spans="1:2" x14ac:dyDescent="0.3">
      <c r="A1" t="s">
        <v>115</v>
      </c>
      <c r="B1" t="s">
        <v>119</v>
      </c>
    </row>
    <row r="2" spans="1:2" x14ac:dyDescent="0.3">
      <c r="A2" t="s">
        <v>5</v>
      </c>
      <c r="B2">
        <v>179.52333333333334</v>
      </c>
    </row>
    <row r="3" spans="1:2" x14ac:dyDescent="0.3">
      <c r="A3" t="s">
        <v>6</v>
      </c>
      <c r="B3">
        <v>174.35666666666665</v>
      </c>
    </row>
    <row r="4" spans="1:2" x14ac:dyDescent="0.3">
      <c r="A4" t="s">
        <v>7</v>
      </c>
      <c r="B4">
        <v>175.17999999999998</v>
      </c>
    </row>
    <row r="5" spans="1:2" x14ac:dyDescent="0.3">
      <c r="A5" t="s">
        <v>8</v>
      </c>
      <c r="B5">
        <v>181.59666666666666</v>
      </c>
    </row>
    <row r="6" spans="1:2" x14ac:dyDescent="0.3">
      <c r="A6" t="s">
        <v>9</v>
      </c>
      <c r="B6">
        <v>184.19000000000003</v>
      </c>
    </row>
    <row r="7" spans="1:2" x14ac:dyDescent="0.3">
      <c r="A7" t="s">
        <v>10</v>
      </c>
      <c r="B7">
        <v>187.52666666666664</v>
      </c>
    </row>
    <row r="8" spans="1:2" x14ac:dyDescent="0.3">
      <c r="A8" t="s">
        <v>11</v>
      </c>
      <c r="B8">
        <v>183.08</v>
      </c>
    </row>
    <row r="9" spans="1:2" x14ac:dyDescent="0.3">
      <c r="A9" t="s">
        <v>12</v>
      </c>
      <c r="B9">
        <v>183.14000000000001</v>
      </c>
    </row>
    <row r="10" spans="1:2" x14ac:dyDescent="0.3">
      <c r="A10" t="s">
        <v>13</v>
      </c>
      <c r="B10">
        <v>175.92333333333332</v>
      </c>
    </row>
    <row r="11" spans="1:2" x14ac:dyDescent="0.3">
      <c r="A11" t="s">
        <v>14</v>
      </c>
      <c r="B11">
        <v>170.26</v>
      </c>
    </row>
    <row r="12" spans="1:2" x14ac:dyDescent="0.3">
      <c r="A12" t="s">
        <v>15</v>
      </c>
      <c r="B12">
        <v>166.14333333333335</v>
      </c>
    </row>
    <row r="13" spans="1:2" x14ac:dyDescent="0.3">
      <c r="A13" t="s">
        <v>16</v>
      </c>
      <c r="B13">
        <v>169.68333333333334</v>
      </c>
    </row>
    <row r="14" spans="1:2" x14ac:dyDescent="0.3">
      <c r="A14" t="s">
        <v>17</v>
      </c>
      <c r="B14">
        <v>171.85999999999999</v>
      </c>
    </row>
    <row r="15" spans="1:2" x14ac:dyDescent="0.3">
      <c r="A15" t="s">
        <v>18</v>
      </c>
      <c r="B15">
        <v>169.40666666666667</v>
      </c>
    </row>
    <row r="16" spans="1:2" x14ac:dyDescent="0.3">
      <c r="A16" t="s">
        <v>19</v>
      </c>
      <c r="B16">
        <v>168.67</v>
      </c>
    </row>
    <row r="17" spans="1:2" x14ac:dyDescent="0.3">
      <c r="A17" t="s">
        <v>20</v>
      </c>
      <c r="B17">
        <v>171.44333333333336</v>
      </c>
    </row>
    <row r="18" spans="1:2" x14ac:dyDescent="0.3">
      <c r="A18" t="s">
        <v>21</v>
      </c>
      <c r="B18">
        <v>173.5566666666667</v>
      </c>
    </row>
    <row r="19" spans="1:2" x14ac:dyDescent="0.3">
      <c r="A19" t="s">
        <v>22</v>
      </c>
      <c r="B19">
        <v>171.09333333333333</v>
      </c>
    </row>
    <row r="20" spans="1:2" x14ac:dyDescent="0.3">
      <c r="A20" t="s">
        <v>23</v>
      </c>
      <c r="B20">
        <v>170.72333333333333</v>
      </c>
    </row>
    <row r="21" spans="1:2" x14ac:dyDescent="0.3">
      <c r="A21" t="s">
        <v>24</v>
      </c>
      <c r="B21">
        <v>169.87333333333333</v>
      </c>
    </row>
    <row r="22" spans="1:2" x14ac:dyDescent="0.3">
      <c r="A22" t="s">
        <v>25</v>
      </c>
      <c r="B22">
        <v>173.98333333333335</v>
      </c>
    </row>
    <row r="23" spans="1:2" x14ac:dyDescent="0.3">
      <c r="A23" t="s">
        <v>26</v>
      </c>
      <c r="B23">
        <v>171.35666666666665</v>
      </c>
    </row>
    <row r="24" spans="1:2" x14ac:dyDescent="0.3">
      <c r="A24" t="s">
        <v>27</v>
      </c>
      <c r="B24">
        <v>169.53333333333333</v>
      </c>
    </row>
    <row r="25" spans="1:2" x14ac:dyDescent="0.3">
      <c r="A25" t="s">
        <v>28</v>
      </c>
      <c r="B25">
        <v>169.97333333333333</v>
      </c>
    </row>
    <row r="26" spans="1:2" x14ac:dyDescent="0.3">
      <c r="A26" t="s">
        <v>29</v>
      </c>
      <c r="B26">
        <v>164.91333333333333</v>
      </c>
    </row>
    <row r="27" spans="1:2" x14ac:dyDescent="0.3">
      <c r="A27" t="s">
        <v>30</v>
      </c>
      <c r="B27">
        <v>161.33333333333334</v>
      </c>
    </row>
    <row r="28" spans="1:2" x14ac:dyDescent="0.3">
      <c r="A28" t="s">
        <v>31</v>
      </c>
      <c r="B28">
        <v>162.17999999999998</v>
      </c>
    </row>
    <row r="29" spans="1:2" x14ac:dyDescent="0.3">
      <c r="A29" t="s">
        <v>32</v>
      </c>
      <c r="B29">
        <v>159.36666666666667</v>
      </c>
    </row>
    <row r="30" spans="1:2" x14ac:dyDescent="0.3">
      <c r="A30" t="s">
        <v>33</v>
      </c>
      <c r="B30">
        <v>157.93</v>
      </c>
    </row>
    <row r="31" spans="1:2" x14ac:dyDescent="0.3">
      <c r="A31" t="s">
        <v>34</v>
      </c>
      <c r="B31">
        <v>161.64333333333335</v>
      </c>
    </row>
    <row r="32" spans="1:2" x14ac:dyDescent="0.3">
      <c r="A32" t="s">
        <v>35</v>
      </c>
      <c r="B32">
        <v>158.68666666666664</v>
      </c>
    </row>
    <row r="33" spans="1:2" x14ac:dyDescent="0.3">
      <c r="A33" t="s">
        <v>36</v>
      </c>
      <c r="B33">
        <v>155.78333333333333</v>
      </c>
    </row>
    <row r="34" spans="1:2" x14ac:dyDescent="0.3">
      <c r="A34" t="s">
        <v>37</v>
      </c>
      <c r="B34">
        <v>159.75333333333333</v>
      </c>
    </row>
    <row r="35" spans="1:2" x14ac:dyDescent="0.3">
      <c r="A35" t="s">
        <v>38</v>
      </c>
      <c r="B35">
        <v>154.54</v>
      </c>
    </row>
    <row r="36" spans="1:2" x14ac:dyDescent="0.3">
      <c r="A36" t="s">
        <v>39</v>
      </c>
      <c r="B36">
        <v>153.78666666666666</v>
      </c>
    </row>
    <row r="37" spans="1:2" x14ac:dyDescent="0.3">
      <c r="A37" t="s">
        <v>40</v>
      </c>
      <c r="B37">
        <v>156.07666666666668</v>
      </c>
    </row>
    <row r="38" spans="1:2" x14ac:dyDescent="0.3">
      <c r="A38" t="s">
        <v>41</v>
      </c>
      <c r="B38">
        <v>158.98333333333332</v>
      </c>
    </row>
    <row r="39" spans="1:2" x14ac:dyDescent="0.3">
      <c r="A39" t="s">
        <v>42</v>
      </c>
      <c r="B39">
        <v>160.78333333333333</v>
      </c>
    </row>
    <row r="40" spans="1:2" x14ac:dyDescent="0.3">
      <c r="A40" t="s">
        <v>43</v>
      </c>
      <c r="B40">
        <v>156.58666666666667</v>
      </c>
    </row>
    <row r="41" spans="1:2" x14ac:dyDescent="0.3">
      <c r="A41" t="s">
        <v>44</v>
      </c>
      <c r="B41">
        <v>158.29</v>
      </c>
    </row>
    <row r="42" spans="1:2" x14ac:dyDescent="0.3">
      <c r="A42" t="s">
        <v>45</v>
      </c>
      <c r="B42">
        <v>151.48666666666665</v>
      </c>
    </row>
    <row r="43" spans="1:2" x14ac:dyDescent="0.3">
      <c r="A43" t="s">
        <v>46</v>
      </c>
      <c r="B43">
        <v>147.71333333333334</v>
      </c>
    </row>
    <row r="44" spans="1:2" x14ac:dyDescent="0.3">
      <c r="A44" t="s">
        <v>47</v>
      </c>
      <c r="B44">
        <v>151.00333333333333</v>
      </c>
    </row>
    <row r="45" spans="1:2" x14ac:dyDescent="0.3">
      <c r="A45" t="s">
        <v>48</v>
      </c>
      <c r="B45">
        <v>152.54</v>
      </c>
    </row>
    <row r="46" spans="1:2" x14ac:dyDescent="0.3">
      <c r="A46" t="s">
        <v>49</v>
      </c>
      <c r="B46">
        <v>161.01666666666665</v>
      </c>
    </row>
    <row r="47" spans="1:2" x14ac:dyDescent="0.3">
      <c r="A47" t="s">
        <v>50</v>
      </c>
      <c r="B47">
        <v>161.59666666666666</v>
      </c>
    </row>
    <row r="48" spans="1:2" x14ac:dyDescent="0.3">
      <c r="A48" t="s">
        <v>51</v>
      </c>
      <c r="B48">
        <v>161.19666666666669</v>
      </c>
    </row>
    <row r="49" spans="1:2" x14ac:dyDescent="0.3">
      <c r="A49" t="s">
        <v>52</v>
      </c>
      <c r="B49">
        <v>156.73666666666665</v>
      </c>
    </row>
    <row r="50" spans="1:2" x14ac:dyDescent="0.3">
      <c r="A50" t="s">
        <v>53</v>
      </c>
      <c r="B50">
        <v>147.07333333333335</v>
      </c>
    </row>
    <row r="51" spans="1:2" x14ac:dyDescent="0.3">
      <c r="A51" t="s">
        <v>54</v>
      </c>
      <c r="B51">
        <v>142.37666666666667</v>
      </c>
    </row>
    <row r="52" spans="1:2" x14ac:dyDescent="0.3">
      <c r="A52" t="s">
        <v>55</v>
      </c>
      <c r="B52">
        <v>138.40666666666667</v>
      </c>
    </row>
    <row r="53" spans="1:2" x14ac:dyDescent="0.3">
      <c r="A53" t="s">
        <v>56</v>
      </c>
      <c r="B53">
        <v>137.94666666666669</v>
      </c>
    </row>
    <row r="54" spans="1:2" x14ac:dyDescent="0.3">
      <c r="A54" t="s">
        <v>57</v>
      </c>
      <c r="B54">
        <v>136.58000000000001</v>
      </c>
    </row>
    <row r="55" spans="1:2" x14ac:dyDescent="0.3">
      <c r="A55" t="s">
        <v>58</v>
      </c>
      <c r="B55">
        <v>133.82333333333335</v>
      </c>
    </row>
    <row r="56" spans="1:2" x14ac:dyDescent="0.3">
      <c r="A56" t="s">
        <v>59</v>
      </c>
      <c r="B56">
        <v>135.92333333333332</v>
      </c>
    </row>
    <row r="57" spans="1:2" x14ac:dyDescent="0.3">
      <c r="A57" t="s">
        <v>60</v>
      </c>
      <c r="B57">
        <v>140.54999999999998</v>
      </c>
    </row>
    <row r="58" spans="1:2" x14ac:dyDescent="0.3">
      <c r="A58" t="s">
        <v>61</v>
      </c>
      <c r="B58">
        <v>145.04999999999998</v>
      </c>
    </row>
    <row r="59" spans="1:2" x14ac:dyDescent="0.3">
      <c r="A59" t="s">
        <v>62</v>
      </c>
      <c r="B59">
        <v>140.47999999999999</v>
      </c>
    </row>
    <row r="60" spans="1:2" x14ac:dyDescent="0.3">
      <c r="A60" t="s">
        <v>63</v>
      </c>
      <c r="B60">
        <v>141.37666666666667</v>
      </c>
    </row>
    <row r="61" spans="1:2" x14ac:dyDescent="0.3">
      <c r="A61" t="s">
        <v>64</v>
      </c>
      <c r="B61">
        <v>138.99</v>
      </c>
    </row>
    <row r="62" spans="1:2" x14ac:dyDescent="0.3">
      <c r="A62" t="s">
        <v>65</v>
      </c>
      <c r="B62">
        <v>137.46333333333334</v>
      </c>
    </row>
    <row r="63" spans="1:2" x14ac:dyDescent="0.3">
      <c r="A63" t="s">
        <v>66</v>
      </c>
      <c r="B63">
        <v>134.63999999999999</v>
      </c>
    </row>
    <row r="64" spans="1:2" x14ac:dyDescent="0.3">
      <c r="A64" t="s">
        <v>67</v>
      </c>
      <c r="B64">
        <v>124.31666666666668</v>
      </c>
    </row>
    <row r="65" spans="1:2" x14ac:dyDescent="0.3">
      <c r="A65" t="s">
        <v>68</v>
      </c>
      <c r="B65">
        <v>125.95666666666666</v>
      </c>
    </row>
    <row r="66" spans="1:2" x14ac:dyDescent="0.3">
      <c r="A66" t="s">
        <v>69</v>
      </c>
      <c r="B66">
        <v>118.38666666666666</v>
      </c>
    </row>
    <row r="67" spans="1:2" x14ac:dyDescent="0.3">
      <c r="A67" t="s">
        <v>70</v>
      </c>
      <c r="B67">
        <v>116.63999999999999</v>
      </c>
    </row>
    <row r="68" spans="1:2" x14ac:dyDescent="0.3">
      <c r="A68" t="s">
        <v>71</v>
      </c>
      <c r="B68">
        <v>116.95333333333333</v>
      </c>
    </row>
    <row r="69" spans="1:2" x14ac:dyDescent="0.3">
      <c r="A69" t="s">
        <v>72</v>
      </c>
      <c r="B69">
        <v>117.24333333333334</v>
      </c>
    </row>
    <row r="70" spans="1:2" x14ac:dyDescent="0.3">
      <c r="A70" t="s">
        <v>73</v>
      </c>
      <c r="B70">
        <v>114.67</v>
      </c>
    </row>
    <row r="71" spans="1:2" x14ac:dyDescent="0.3">
      <c r="A71" t="s">
        <v>74</v>
      </c>
      <c r="B71">
        <v>103.33</v>
      </c>
    </row>
    <row r="72" spans="1:2" x14ac:dyDescent="0.3">
      <c r="A72" t="s">
        <v>75</v>
      </c>
      <c r="B72">
        <v>102.57333333333334</v>
      </c>
    </row>
    <row r="73" spans="1:2" x14ac:dyDescent="0.3">
      <c r="A73" t="s">
        <v>76</v>
      </c>
      <c r="B73">
        <v>103.73666666666668</v>
      </c>
    </row>
    <row r="74" spans="1:2" x14ac:dyDescent="0.3">
      <c r="A74" t="s">
        <v>77</v>
      </c>
      <c r="B74">
        <v>106.96</v>
      </c>
    </row>
    <row r="75" spans="1:2" x14ac:dyDescent="0.3">
      <c r="A75" t="s">
        <v>78</v>
      </c>
      <c r="B75">
        <v>106.38</v>
      </c>
    </row>
    <row r="76" spans="1:2" x14ac:dyDescent="0.3">
      <c r="A76" t="s">
        <v>79</v>
      </c>
      <c r="B76">
        <v>107.71999999999998</v>
      </c>
    </row>
    <row r="77" spans="1:2" x14ac:dyDescent="0.3">
      <c r="A77" t="s">
        <v>80</v>
      </c>
      <c r="B77">
        <v>111.96999999999998</v>
      </c>
    </row>
    <row r="78" spans="1:2" x14ac:dyDescent="0.3">
      <c r="A78" t="s">
        <v>81</v>
      </c>
      <c r="B78">
        <v>110.11666666666666</v>
      </c>
    </row>
    <row r="79" spans="1:2" x14ac:dyDescent="0.3">
      <c r="A79" t="s">
        <v>82</v>
      </c>
      <c r="B79">
        <v>109.66000000000001</v>
      </c>
    </row>
    <row r="80" spans="1:2" x14ac:dyDescent="0.3">
      <c r="A80" t="s">
        <v>83</v>
      </c>
      <c r="B80">
        <v>109.39666666666666</v>
      </c>
    </row>
    <row r="81" spans="1:2" x14ac:dyDescent="0.3">
      <c r="A81" t="s">
        <v>84</v>
      </c>
      <c r="B81">
        <v>107.94333333333333</v>
      </c>
    </row>
    <row r="82" spans="1:2" x14ac:dyDescent="0.3">
      <c r="A82" t="s">
        <v>85</v>
      </c>
      <c r="B82">
        <v>106.93666666666667</v>
      </c>
    </row>
    <row r="83" spans="1:2" x14ac:dyDescent="0.3">
      <c r="A83" t="s">
        <v>86</v>
      </c>
      <c r="B83">
        <v>107.34333333333332</v>
      </c>
    </row>
    <row r="84" spans="1:2" x14ac:dyDescent="0.3">
      <c r="A84" t="s">
        <v>87</v>
      </c>
      <c r="B84">
        <v>109.33333333333333</v>
      </c>
    </row>
    <row r="85" spans="1:2" x14ac:dyDescent="0.3">
      <c r="A85" t="s">
        <v>88</v>
      </c>
      <c r="B85">
        <v>110.66000000000001</v>
      </c>
    </row>
    <row r="86" spans="1:2" x14ac:dyDescent="0.3">
      <c r="A86" t="s">
        <v>89</v>
      </c>
      <c r="B86">
        <v>113.23666666666668</v>
      </c>
    </row>
    <row r="87" spans="1:2" x14ac:dyDescent="0.3">
      <c r="A87" t="s">
        <v>90</v>
      </c>
      <c r="B87">
        <v>110.80666666666666</v>
      </c>
    </row>
    <row r="88" spans="1:2" x14ac:dyDescent="0.3">
      <c r="A88" t="s">
        <v>91</v>
      </c>
      <c r="B88">
        <v>109.89999999999999</v>
      </c>
    </row>
    <row r="89" spans="1:2" x14ac:dyDescent="0.3">
      <c r="A89" t="s">
        <v>92</v>
      </c>
      <c r="B89">
        <v>107.39333333333333</v>
      </c>
    </row>
    <row r="90" spans="1:2" x14ac:dyDescent="0.3">
      <c r="A90" t="s">
        <v>93</v>
      </c>
      <c r="B90">
        <v>104.90333333333335</v>
      </c>
    </row>
    <row r="91" spans="1:2" x14ac:dyDescent="0.3">
      <c r="A91" t="s">
        <v>94</v>
      </c>
      <c r="B91">
        <v>103.67999999999999</v>
      </c>
    </row>
    <row r="92" spans="1:2" x14ac:dyDescent="0.3">
      <c r="A92" t="s">
        <v>95</v>
      </c>
      <c r="B92">
        <v>102.11333333333333</v>
      </c>
    </row>
    <row r="93" spans="1:2" x14ac:dyDescent="0.3">
      <c r="A93" t="s">
        <v>96</v>
      </c>
      <c r="B93">
        <v>103.32</v>
      </c>
    </row>
    <row r="94" spans="1:2" x14ac:dyDescent="0.3">
      <c r="A94" t="s">
        <v>97</v>
      </c>
      <c r="B94">
        <v>105.67333333333333</v>
      </c>
    </row>
    <row r="95" spans="1:2" x14ac:dyDescent="0.3">
      <c r="A95" t="s">
        <v>98</v>
      </c>
      <c r="B95">
        <v>105.40666666666668</v>
      </c>
    </row>
    <row r="96" spans="1:2" x14ac:dyDescent="0.3">
      <c r="A96" t="s">
        <v>99</v>
      </c>
      <c r="B96">
        <v>104.19000000000001</v>
      </c>
    </row>
    <row r="97" spans="1:2" x14ac:dyDescent="0.3">
      <c r="A97" t="s">
        <v>100</v>
      </c>
      <c r="B97">
        <v>102.94000000000001</v>
      </c>
    </row>
    <row r="98" spans="1:2" x14ac:dyDescent="0.3">
      <c r="A98" t="s">
        <v>101</v>
      </c>
      <c r="B98">
        <v>99.926666666666662</v>
      </c>
    </row>
    <row r="99" spans="1:2" x14ac:dyDescent="0.3">
      <c r="A99" t="s">
        <v>102</v>
      </c>
      <c r="B99">
        <v>99.283333333333346</v>
      </c>
    </row>
    <row r="100" spans="1:2" x14ac:dyDescent="0.3">
      <c r="A100" t="s">
        <v>103</v>
      </c>
      <c r="B100">
        <v>97.850000000000009</v>
      </c>
    </row>
    <row r="101" spans="1:2" x14ac:dyDescent="0.3">
      <c r="A101" t="s">
        <v>104</v>
      </c>
      <c r="B101">
        <v>97.853333333333339</v>
      </c>
    </row>
    <row r="102" spans="1:2" x14ac:dyDescent="0.3">
      <c r="A102" t="s">
        <v>105</v>
      </c>
      <c r="B102">
        <v>96.903333333333322</v>
      </c>
    </row>
    <row r="103" spans="1:2" x14ac:dyDescent="0.3">
      <c r="A103" t="s">
        <v>106</v>
      </c>
      <c r="B103">
        <v>97.543333333333337</v>
      </c>
    </row>
    <row r="104" spans="1:2" x14ac:dyDescent="0.3">
      <c r="A104" t="s">
        <v>107</v>
      </c>
      <c r="B104">
        <v>97.50333333333333</v>
      </c>
    </row>
    <row r="105" spans="1:2" x14ac:dyDescent="0.3">
      <c r="A105" t="s">
        <v>108</v>
      </c>
      <c r="B105">
        <v>97.98</v>
      </c>
    </row>
    <row r="106" spans="1:2" x14ac:dyDescent="0.3">
      <c r="A106" t="s">
        <v>109</v>
      </c>
      <c r="B106">
        <v>98.470000000000013</v>
      </c>
    </row>
    <row r="107" spans="1:2" x14ac:dyDescent="0.3">
      <c r="A107" t="s">
        <v>110</v>
      </c>
      <c r="B107">
        <v>98.660000000000011</v>
      </c>
    </row>
    <row r="108" spans="1:2" x14ac:dyDescent="0.3">
      <c r="A108" t="s">
        <v>111</v>
      </c>
      <c r="B108">
        <v>96.95</v>
      </c>
    </row>
    <row r="109" spans="1:2" x14ac:dyDescent="0.3">
      <c r="A109" t="s">
        <v>112</v>
      </c>
      <c r="B109">
        <v>93.903333333333322</v>
      </c>
    </row>
    <row r="110" spans="1:2" x14ac:dyDescent="0.3">
      <c r="A110" t="s">
        <v>116</v>
      </c>
      <c r="B110">
        <v>94.726666666666674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ABA5-6B74-4FE4-A47A-32E9978B84D6}">
  <dimension ref="A1"/>
  <sheetViews>
    <sheetView workbookViewId="0">
      <selection activeCell="S12" sqref="S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0"/>
  <sheetViews>
    <sheetView workbookViewId="0">
      <selection activeCell="F20" sqref="F20"/>
    </sheetView>
  </sheetViews>
  <sheetFormatPr defaultRowHeight="14.4" x14ac:dyDescent="0.3"/>
  <sheetData>
    <row r="1" spans="1:2" x14ac:dyDescent="0.3">
      <c r="A1" s="12" t="s">
        <v>115</v>
      </c>
      <c r="B1" s="12" t="s">
        <v>121</v>
      </c>
    </row>
    <row r="2" spans="1:2" x14ac:dyDescent="0.3">
      <c r="A2" t="s">
        <v>5</v>
      </c>
      <c r="B2">
        <v>48.022147666666662</v>
      </c>
    </row>
    <row r="3" spans="1:2" x14ac:dyDescent="0.3">
      <c r="A3" t="s">
        <v>6</v>
      </c>
      <c r="B3">
        <v>49.256769999999996</v>
      </c>
    </row>
    <row r="4" spans="1:2" x14ac:dyDescent="0.3">
      <c r="A4" t="s">
        <v>7</v>
      </c>
      <c r="B4">
        <v>49.436654333333337</v>
      </c>
    </row>
    <row r="5" spans="1:2" x14ac:dyDescent="0.3">
      <c r="A5" t="s">
        <v>8</v>
      </c>
      <c r="B5">
        <v>49.641985666666663</v>
      </c>
    </row>
    <row r="6" spans="1:2" x14ac:dyDescent="0.3">
      <c r="A6" t="s">
        <v>9</v>
      </c>
      <c r="B6">
        <v>50.580895333333331</v>
      </c>
    </row>
    <row r="7" spans="1:2" x14ac:dyDescent="0.3">
      <c r="A7" t="s">
        <v>10</v>
      </c>
      <c r="B7">
        <v>51.018760666666672</v>
      </c>
    </row>
    <row r="8" spans="1:2" x14ac:dyDescent="0.3">
      <c r="A8" t="s">
        <v>11</v>
      </c>
      <c r="B8">
        <v>51.482950333333342</v>
      </c>
    </row>
    <row r="9" spans="1:2" x14ac:dyDescent="0.3">
      <c r="A9" t="s">
        <v>12</v>
      </c>
      <c r="B9">
        <v>51.89361366666666</v>
      </c>
    </row>
    <row r="10" spans="1:2" x14ac:dyDescent="0.3">
      <c r="A10" t="s">
        <v>13</v>
      </c>
      <c r="B10">
        <v>53.38621633333333</v>
      </c>
    </row>
    <row r="11" spans="1:2" x14ac:dyDescent="0.3">
      <c r="A11" t="s">
        <v>14</v>
      </c>
      <c r="B11">
        <v>54.337410666666671</v>
      </c>
    </row>
    <row r="12" spans="1:2" x14ac:dyDescent="0.3">
      <c r="A12" t="s">
        <v>15</v>
      </c>
      <c r="B12">
        <v>54.89022666666667</v>
      </c>
    </row>
    <row r="13" spans="1:2" x14ac:dyDescent="0.3">
      <c r="A13" t="s">
        <v>16</v>
      </c>
      <c r="B13">
        <v>54.555904333333331</v>
      </c>
    </row>
    <row r="14" spans="1:2" x14ac:dyDescent="0.3">
      <c r="A14" t="s">
        <v>17</v>
      </c>
      <c r="B14">
        <v>55.12276</v>
      </c>
    </row>
    <row r="15" spans="1:2" x14ac:dyDescent="0.3">
      <c r="A15" t="s">
        <v>18</v>
      </c>
      <c r="B15">
        <v>55.779119333333334</v>
      </c>
    </row>
    <row r="16" spans="1:2" x14ac:dyDescent="0.3">
      <c r="A16" t="s">
        <v>19</v>
      </c>
      <c r="B16">
        <v>56.601323333333333</v>
      </c>
    </row>
    <row r="17" spans="1:2" x14ac:dyDescent="0.3">
      <c r="A17" t="s">
        <v>20</v>
      </c>
      <c r="B17">
        <v>56.832979666666667</v>
      </c>
    </row>
    <row r="18" spans="1:2" x14ac:dyDescent="0.3">
      <c r="A18" t="s">
        <v>21</v>
      </c>
      <c r="B18">
        <v>58.68535133333333</v>
      </c>
    </row>
    <row r="19" spans="1:2" x14ac:dyDescent="0.3">
      <c r="A19" t="s">
        <v>22</v>
      </c>
      <c r="B19">
        <v>59.329425666666673</v>
      </c>
    </row>
    <row r="20" spans="1:2" x14ac:dyDescent="0.3">
      <c r="A20" t="s">
        <v>23</v>
      </c>
      <c r="B20">
        <v>61.051929999999999</v>
      </c>
    </row>
    <row r="21" spans="1:2" x14ac:dyDescent="0.3">
      <c r="A21" t="s">
        <v>24</v>
      </c>
      <c r="B21">
        <v>61.271301333333334</v>
      </c>
    </row>
    <row r="22" spans="1:2" x14ac:dyDescent="0.3">
      <c r="A22" t="s">
        <v>25</v>
      </c>
      <c r="B22">
        <v>61.875888333333336</v>
      </c>
    </row>
    <row r="23" spans="1:2" x14ac:dyDescent="0.3">
      <c r="A23" t="s">
        <v>26</v>
      </c>
      <c r="B23">
        <v>62.325161333333334</v>
      </c>
    </row>
    <row r="24" spans="1:2" x14ac:dyDescent="0.3">
      <c r="A24" t="s">
        <v>27</v>
      </c>
      <c r="B24">
        <v>62.596304333333336</v>
      </c>
    </row>
    <row r="25" spans="1:2" x14ac:dyDescent="0.3">
      <c r="A25" t="s">
        <v>28</v>
      </c>
      <c r="B25">
        <v>62.223372333333337</v>
      </c>
    </row>
    <row r="26" spans="1:2" x14ac:dyDescent="0.3">
      <c r="A26" t="s">
        <v>29</v>
      </c>
      <c r="B26">
        <v>63.007845000000003</v>
      </c>
    </row>
    <row r="27" spans="1:2" x14ac:dyDescent="0.3">
      <c r="A27" t="s">
        <v>30</v>
      </c>
      <c r="B27">
        <v>64.332847666666666</v>
      </c>
    </row>
    <row r="28" spans="1:2" x14ac:dyDescent="0.3">
      <c r="A28" t="s">
        <v>31</v>
      </c>
      <c r="B28">
        <v>64.642600000000002</v>
      </c>
    </row>
    <row r="29" spans="1:2" x14ac:dyDescent="0.3">
      <c r="A29" t="s">
        <v>32</v>
      </c>
      <c r="B29">
        <v>65.452518999999995</v>
      </c>
    </row>
    <row r="30" spans="1:2" x14ac:dyDescent="0.3">
      <c r="A30" t="s">
        <v>33</v>
      </c>
      <c r="B30">
        <v>66.893350333333331</v>
      </c>
    </row>
    <row r="31" spans="1:2" x14ac:dyDescent="0.3">
      <c r="A31" t="s">
        <v>34</v>
      </c>
      <c r="B31">
        <v>67.240834666666657</v>
      </c>
    </row>
    <row r="32" spans="1:2" x14ac:dyDescent="0.3">
      <c r="A32" t="s">
        <v>35</v>
      </c>
      <c r="B32">
        <v>68.153419333333332</v>
      </c>
    </row>
    <row r="33" spans="1:2" x14ac:dyDescent="0.3">
      <c r="A33" t="s">
        <v>36</v>
      </c>
      <c r="B33">
        <v>69.247643999999994</v>
      </c>
    </row>
    <row r="34" spans="1:2" x14ac:dyDescent="0.3">
      <c r="A34" t="s">
        <v>37</v>
      </c>
      <c r="B34">
        <v>70.099682666666681</v>
      </c>
    </row>
    <row r="35" spans="1:2" x14ac:dyDescent="0.3">
      <c r="A35" t="s">
        <v>38</v>
      </c>
      <c r="B35">
        <v>71.674768666666651</v>
      </c>
    </row>
    <row r="36" spans="1:2" x14ac:dyDescent="0.3">
      <c r="A36" t="s">
        <v>39</v>
      </c>
      <c r="B36">
        <v>72.247766666666664</v>
      </c>
    </row>
    <row r="37" spans="1:2" x14ac:dyDescent="0.3">
      <c r="A37" t="s">
        <v>40</v>
      </c>
      <c r="B37">
        <v>72.461873000000011</v>
      </c>
    </row>
    <row r="38" spans="1:2" x14ac:dyDescent="0.3">
      <c r="A38" t="s">
        <v>41</v>
      </c>
      <c r="B38">
        <v>73.560485</v>
      </c>
    </row>
    <row r="39" spans="1:2" x14ac:dyDescent="0.3">
      <c r="A39" t="s">
        <v>42</v>
      </c>
      <c r="B39">
        <v>74.681911666666664</v>
      </c>
    </row>
    <row r="40" spans="1:2" x14ac:dyDescent="0.3">
      <c r="A40" t="s">
        <v>43</v>
      </c>
      <c r="B40">
        <v>75.255787000000012</v>
      </c>
    </row>
    <row r="41" spans="1:2" x14ac:dyDescent="0.3">
      <c r="A41" t="s">
        <v>44</v>
      </c>
      <c r="B41">
        <v>75.446201333333349</v>
      </c>
    </row>
    <row r="42" spans="1:2" x14ac:dyDescent="0.3">
      <c r="A42" t="s">
        <v>45</v>
      </c>
      <c r="B42">
        <v>77.761008000000004</v>
      </c>
    </row>
    <row r="43" spans="1:2" x14ac:dyDescent="0.3">
      <c r="A43" t="s">
        <v>46</v>
      </c>
      <c r="B43">
        <v>79.694108666666679</v>
      </c>
    </row>
    <row r="44" spans="1:2" x14ac:dyDescent="0.3">
      <c r="A44" t="s">
        <v>47</v>
      </c>
      <c r="B44">
        <v>80.433829000000003</v>
      </c>
    </row>
    <row r="45" spans="1:2" x14ac:dyDescent="0.3">
      <c r="A45" t="s">
        <v>48</v>
      </c>
      <c r="B45">
        <v>80.530352333333326</v>
      </c>
    </row>
    <row r="46" spans="1:2" x14ac:dyDescent="0.3">
      <c r="A46" t="s">
        <v>49</v>
      </c>
      <c r="B46">
        <v>82.057176999999996</v>
      </c>
    </row>
    <row r="47" spans="1:2" x14ac:dyDescent="0.3">
      <c r="A47" t="s">
        <v>50</v>
      </c>
      <c r="B47">
        <v>82.93992733333333</v>
      </c>
    </row>
    <row r="48" spans="1:2" x14ac:dyDescent="0.3">
      <c r="A48" t="s">
        <v>51</v>
      </c>
      <c r="B48">
        <v>83.441849333333337</v>
      </c>
    </row>
    <row r="49" spans="1:2" x14ac:dyDescent="0.3">
      <c r="A49" t="s">
        <v>52</v>
      </c>
      <c r="B49">
        <v>85.327565333333339</v>
      </c>
    </row>
    <row r="50" spans="1:2" x14ac:dyDescent="0.3">
      <c r="A50" t="s">
        <v>53</v>
      </c>
      <c r="B50">
        <v>89.456134333333338</v>
      </c>
    </row>
    <row r="51" spans="1:2" x14ac:dyDescent="0.3">
      <c r="A51" t="s">
        <v>54</v>
      </c>
      <c r="B51">
        <v>92.128955333333337</v>
      </c>
    </row>
    <row r="52" spans="1:2" x14ac:dyDescent="0.3">
      <c r="A52" t="s">
        <v>55</v>
      </c>
      <c r="B52">
        <v>90.602130666666667</v>
      </c>
    </row>
    <row r="53" spans="1:2" x14ac:dyDescent="0.3">
      <c r="A53" t="s">
        <v>56</v>
      </c>
      <c r="B53">
        <v>88.38297</v>
      </c>
    </row>
    <row r="54" spans="1:2" x14ac:dyDescent="0.3">
      <c r="A54" t="s">
        <v>57</v>
      </c>
      <c r="B54">
        <v>89.861533000000009</v>
      </c>
    </row>
    <row r="55" spans="1:2" x14ac:dyDescent="0.3">
      <c r="A55" t="s">
        <v>58</v>
      </c>
      <c r="B55">
        <v>92.368509000000003</v>
      </c>
    </row>
    <row r="56" spans="1:2" x14ac:dyDescent="0.3">
      <c r="A56" t="s">
        <v>59</v>
      </c>
      <c r="B56">
        <v>94.46833199999999</v>
      </c>
    </row>
    <row r="57" spans="1:2" x14ac:dyDescent="0.3">
      <c r="A57" t="s">
        <v>60</v>
      </c>
      <c r="B57">
        <v>96.760324000000011</v>
      </c>
    </row>
    <row r="58" spans="1:2" x14ac:dyDescent="0.3">
      <c r="A58" t="s">
        <v>61</v>
      </c>
      <c r="B58">
        <v>99.40945233333332</v>
      </c>
    </row>
    <row r="59" spans="1:2" x14ac:dyDescent="0.3">
      <c r="A59" t="s">
        <v>62</v>
      </c>
      <c r="B59">
        <v>100.84150833333335</v>
      </c>
    </row>
    <row r="60" spans="1:2" x14ac:dyDescent="0.3">
      <c r="A60" t="s">
        <v>63</v>
      </c>
      <c r="B60">
        <v>102.98871566666666</v>
      </c>
    </row>
    <row r="61" spans="1:2" x14ac:dyDescent="0.3">
      <c r="A61" t="s">
        <v>64</v>
      </c>
      <c r="B61">
        <v>106.35387200000001</v>
      </c>
    </row>
    <row r="62" spans="1:2" x14ac:dyDescent="0.3">
      <c r="A62" t="s">
        <v>65</v>
      </c>
      <c r="B62">
        <v>109.217985</v>
      </c>
    </row>
    <row r="63" spans="1:2" x14ac:dyDescent="0.3">
      <c r="A63" t="s">
        <v>66</v>
      </c>
      <c r="B63">
        <v>111.05719433333333</v>
      </c>
    </row>
    <row r="64" spans="1:2" x14ac:dyDescent="0.3">
      <c r="A64" t="s">
        <v>67</v>
      </c>
      <c r="B64">
        <v>112.58401933333334</v>
      </c>
    </row>
    <row r="65" spans="1:2" x14ac:dyDescent="0.3">
      <c r="A65" t="s">
        <v>68</v>
      </c>
      <c r="B65">
        <v>114.32670533333334</v>
      </c>
    </row>
    <row r="66" spans="1:2" x14ac:dyDescent="0.3">
      <c r="A66" t="s">
        <v>69</v>
      </c>
      <c r="B66">
        <v>117.453186</v>
      </c>
    </row>
    <row r="67" spans="1:2" x14ac:dyDescent="0.3">
      <c r="A67" t="s">
        <v>70</v>
      </c>
      <c r="B67">
        <v>119.79256233333332</v>
      </c>
    </row>
    <row r="68" spans="1:2" x14ac:dyDescent="0.3">
      <c r="A68" t="s">
        <v>71</v>
      </c>
      <c r="B68">
        <v>120.794651</v>
      </c>
    </row>
    <row r="69" spans="1:2" x14ac:dyDescent="0.3">
      <c r="A69" t="s">
        <v>72</v>
      </c>
      <c r="B69">
        <v>120.322048</v>
      </c>
    </row>
    <row r="70" spans="1:2" x14ac:dyDescent="0.3">
      <c r="A70" t="s">
        <v>73</v>
      </c>
      <c r="B70">
        <v>122.75049633333333</v>
      </c>
    </row>
    <row r="71" spans="1:2" x14ac:dyDescent="0.3">
      <c r="A71" t="s">
        <v>74</v>
      </c>
      <c r="B71">
        <v>127.91095033333333</v>
      </c>
    </row>
    <row r="72" spans="1:2" x14ac:dyDescent="0.3">
      <c r="A72" t="s">
        <v>75</v>
      </c>
      <c r="B72">
        <v>131.13623399999997</v>
      </c>
    </row>
    <row r="73" spans="1:2" x14ac:dyDescent="0.3">
      <c r="A73" t="s">
        <v>76</v>
      </c>
      <c r="B73">
        <v>129.542564</v>
      </c>
    </row>
    <row r="74" spans="1:2" x14ac:dyDescent="0.3">
      <c r="A74" t="s">
        <v>77</v>
      </c>
      <c r="B74">
        <v>131.89512400000001</v>
      </c>
    </row>
    <row r="75" spans="1:2" x14ac:dyDescent="0.3">
      <c r="A75" t="s">
        <v>78</v>
      </c>
      <c r="B75">
        <v>136.4484653333333</v>
      </c>
    </row>
    <row r="76" spans="1:2" x14ac:dyDescent="0.3">
      <c r="A76" t="s">
        <v>79</v>
      </c>
      <c r="B76">
        <v>136.44846533333333</v>
      </c>
    </row>
    <row r="77" spans="1:2" x14ac:dyDescent="0.3">
      <c r="A77" t="s">
        <v>80</v>
      </c>
      <c r="B77">
        <v>136.37257666666667</v>
      </c>
    </row>
    <row r="78" spans="1:2" x14ac:dyDescent="0.3">
      <c r="A78" t="s">
        <v>81</v>
      </c>
      <c r="B78">
        <v>138.61130266666669</v>
      </c>
    </row>
    <row r="79" spans="1:2" x14ac:dyDescent="0.3">
      <c r="A79" t="s">
        <v>82</v>
      </c>
      <c r="B79">
        <v>141.83658600000001</v>
      </c>
    </row>
    <row r="80" spans="1:2" x14ac:dyDescent="0.3">
      <c r="A80" t="s">
        <v>83</v>
      </c>
      <c r="B80">
        <v>143.7338116666667</v>
      </c>
    </row>
    <row r="81" spans="1:2" x14ac:dyDescent="0.3">
      <c r="A81" t="s">
        <v>84</v>
      </c>
      <c r="B81">
        <v>143.54408933333335</v>
      </c>
    </row>
    <row r="82" spans="1:2" x14ac:dyDescent="0.3">
      <c r="A82" t="s">
        <v>85</v>
      </c>
      <c r="B82">
        <v>146.46581700000002</v>
      </c>
    </row>
    <row r="83" spans="1:2" x14ac:dyDescent="0.3">
      <c r="A83" t="s">
        <v>86</v>
      </c>
      <c r="B83">
        <v>149.15987700000002</v>
      </c>
    </row>
    <row r="84" spans="1:2" x14ac:dyDescent="0.3">
      <c r="A84" t="s">
        <v>87</v>
      </c>
      <c r="B84">
        <v>149.12193266666668</v>
      </c>
    </row>
    <row r="85" spans="1:2" x14ac:dyDescent="0.3">
      <c r="A85" t="s">
        <v>88</v>
      </c>
      <c r="B85">
        <v>148.66659833333333</v>
      </c>
    </row>
    <row r="86" spans="1:2" x14ac:dyDescent="0.3">
      <c r="A86" t="s">
        <v>89</v>
      </c>
      <c r="B86">
        <v>149.69110033333334</v>
      </c>
    </row>
    <row r="87" spans="1:2" x14ac:dyDescent="0.3">
      <c r="A87" t="s">
        <v>90</v>
      </c>
      <c r="B87">
        <v>153.59938500000001</v>
      </c>
    </row>
    <row r="88" spans="1:2" x14ac:dyDescent="0.3">
      <c r="A88" t="s">
        <v>91</v>
      </c>
      <c r="B88">
        <v>155.91400033333335</v>
      </c>
    </row>
    <row r="89" spans="1:2" x14ac:dyDescent="0.3">
      <c r="A89" t="s">
        <v>92</v>
      </c>
      <c r="B89">
        <v>155.49661033333334</v>
      </c>
    </row>
    <row r="90" spans="1:2" x14ac:dyDescent="0.3">
      <c r="A90" t="s">
        <v>93</v>
      </c>
      <c r="B90">
        <v>156.86261300000001</v>
      </c>
    </row>
    <row r="91" spans="1:2" x14ac:dyDescent="0.3">
      <c r="A91" t="s">
        <v>94</v>
      </c>
      <c r="B91">
        <v>159.51872900000001</v>
      </c>
    </row>
    <row r="92" spans="1:2" x14ac:dyDescent="0.3">
      <c r="A92" t="s">
        <v>95</v>
      </c>
      <c r="B92">
        <v>159.974063</v>
      </c>
    </row>
    <row r="93" spans="1:2" x14ac:dyDescent="0.3">
      <c r="A93" t="s">
        <v>96</v>
      </c>
      <c r="B93">
        <v>159.32900633333335</v>
      </c>
    </row>
    <row r="94" spans="1:2" x14ac:dyDescent="0.3">
      <c r="A94" t="s">
        <v>97</v>
      </c>
      <c r="B94">
        <v>161.68156566666667</v>
      </c>
    </row>
    <row r="95" spans="1:2" x14ac:dyDescent="0.3">
      <c r="A95" t="s">
        <v>98</v>
      </c>
      <c r="B95">
        <v>165.05862766666667</v>
      </c>
    </row>
    <row r="96" spans="1:2" x14ac:dyDescent="0.3">
      <c r="A96" t="s">
        <v>99</v>
      </c>
      <c r="B96">
        <v>169.308413</v>
      </c>
    </row>
    <row r="97" spans="1:2" x14ac:dyDescent="0.3">
      <c r="A97" t="s">
        <v>100</v>
      </c>
      <c r="B97">
        <v>169.95346966666668</v>
      </c>
    </row>
    <row r="98" spans="1:2" x14ac:dyDescent="0.3">
      <c r="A98" t="s">
        <v>101</v>
      </c>
      <c r="B98">
        <v>172.30602933333333</v>
      </c>
    </row>
    <row r="99" spans="1:2" x14ac:dyDescent="0.3">
      <c r="A99" t="s">
        <v>102</v>
      </c>
      <c r="B99">
        <v>176.44198133333336</v>
      </c>
    </row>
    <row r="100" spans="1:2" x14ac:dyDescent="0.3">
      <c r="A100" t="s">
        <v>103</v>
      </c>
      <c r="B100">
        <v>180.08465433333333</v>
      </c>
    </row>
    <row r="101" spans="1:2" x14ac:dyDescent="0.3">
      <c r="A101" t="s">
        <v>104</v>
      </c>
      <c r="B101">
        <v>178.22537333333332</v>
      </c>
    </row>
    <row r="102" spans="1:2" x14ac:dyDescent="0.3">
      <c r="A102" t="s">
        <v>105</v>
      </c>
      <c r="B102">
        <v>181.94393533333331</v>
      </c>
    </row>
    <row r="103" spans="1:2" x14ac:dyDescent="0.3">
      <c r="A103" t="s">
        <v>106</v>
      </c>
      <c r="B103">
        <v>185.39688599999999</v>
      </c>
    </row>
    <row r="104" spans="1:2" x14ac:dyDescent="0.3">
      <c r="A104" t="s">
        <v>107</v>
      </c>
      <c r="B104">
        <v>189.11544833333332</v>
      </c>
    </row>
    <row r="105" spans="1:2" x14ac:dyDescent="0.3">
      <c r="A105" t="s">
        <v>108</v>
      </c>
      <c r="B105">
        <v>189.532838</v>
      </c>
    </row>
    <row r="106" spans="1:2" x14ac:dyDescent="0.3">
      <c r="A106" t="s">
        <v>109</v>
      </c>
      <c r="B106">
        <v>195.18657033333332</v>
      </c>
    </row>
    <row r="107" spans="1:2" x14ac:dyDescent="0.3">
      <c r="A107" t="s">
        <v>110</v>
      </c>
      <c r="B107">
        <v>198.44979833333332</v>
      </c>
    </row>
    <row r="108" spans="1:2" x14ac:dyDescent="0.3">
      <c r="A108" t="s">
        <v>111</v>
      </c>
      <c r="B108">
        <v>200.68852433333333</v>
      </c>
    </row>
    <row r="109" spans="1:2" x14ac:dyDescent="0.3">
      <c r="A109" t="s">
        <v>112</v>
      </c>
      <c r="B109">
        <v>201.29563633333336</v>
      </c>
    </row>
    <row r="110" spans="1:2" x14ac:dyDescent="0.3">
      <c r="A110" t="s">
        <v>116</v>
      </c>
      <c r="B110">
        <v>204.217364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REGRESSION VARIABLES</vt:lpstr>
      <vt:lpstr>FULL SAMPLE PERIOD</vt:lpstr>
      <vt:lpstr>PRE - CRISIS PERIOD</vt:lpstr>
      <vt:lpstr>POST CRISIS INCLUDING CRISIS Q</vt:lpstr>
      <vt:lpstr>POST CRISIS EXCLUDING CRISIS Q</vt:lpstr>
      <vt:lpstr>QUARTERLY EXPECTED INFLATION</vt:lpstr>
      <vt:lpstr>MACRO ECO REGRESSION VAR</vt:lpstr>
      <vt:lpstr>NEER USA QUARTERLY </vt:lpstr>
      <vt:lpstr> NEER INDIA QUARTERLY </vt:lpstr>
      <vt:lpstr>OUTPUT GAPS AGAINST EACH OTHER</vt:lpstr>
      <vt:lpstr>INDIA 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Singh Chouhan</cp:lastModifiedBy>
  <dcterms:created xsi:type="dcterms:W3CDTF">2023-09-29T17:12:17Z</dcterms:created>
  <dcterms:modified xsi:type="dcterms:W3CDTF">2023-09-30T20:47:08Z</dcterms:modified>
</cp:coreProperties>
</file>