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 activeTab="3"/>
  </bookViews>
  <sheets>
    <sheet name="Census_Data_-_Languages_spoken_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Sheet1!$A$1:$C$41</definedName>
    <definedName name="_xlnm._FilterDatabase" localSheetId="2" hidden="1">Sheet2!$A$1:$E$78</definedName>
  </definedNames>
  <calcPr calcId="125725"/>
</workbook>
</file>

<file path=xl/calcChain.xml><?xml version="1.0" encoding="utf-8"?>
<calcChain xmlns="http://schemas.openxmlformats.org/spreadsheetml/2006/main">
  <c r="E2" i="1"/>
  <c r="E6" i="2"/>
  <c r="D6"/>
  <c r="E49" i="1"/>
  <c r="E48"/>
  <c r="E61"/>
  <c r="E36"/>
  <c r="E34"/>
  <c r="E35"/>
  <c r="E33"/>
  <c r="E77"/>
  <c r="E18"/>
  <c r="E11"/>
  <c r="E12"/>
  <c r="E13"/>
  <c r="E10"/>
  <c r="E78"/>
  <c r="E76"/>
  <c r="E75"/>
  <c r="E74"/>
  <c r="E73"/>
  <c r="E72"/>
  <c r="E71"/>
  <c r="E70"/>
  <c r="E69"/>
  <c r="E68"/>
  <c r="E67"/>
  <c r="E66"/>
  <c r="E65"/>
  <c r="E64"/>
  <c r="E63"/>
  <c r="E62"/>
  <c r="E60"/>
  <c r="E59"/>
  <c r="E58"/>
  <c r="E57"/>
  <c r="E56"/>
  <c r="E55"/>
  <c r="E54"/>
  <c r="E53"/>
  <c r="E52"/>
  <c r="E51"/>
  <c r="E50"/>
  <c r="E47"/>
  <c r="E46"/>
  <c r="E45"/>
  <c r="E44"/>
  <c r="E43"/>
  <c r="E42"/>
  <c r="E41"/>
  <c r="E40"/>
  <c r="E39"/>
  <c r="E38"/>
  <c r="E37"/>
  <c r="E32"/>
  <c r="E31"/>
  <c r="E30"/>
  <c r="E29"/>
  <c r="E28"/>
  <c r="E27"/>
  <c r="E26"/>
  <c r="E25"/>
  <c r="E24"/>
  <c r="E23"/>
  <c r="E22"/>
  <c r="E21"/>
  <c r="E20"/>
  <c r="E19"/>
  <c r="E17"/>
  <c r="E16"/>
  <c r="E15"/>
  <c r="E14"/>
  <c r="E3"/>
  <c r="E4"/>
  <c r="E5"/>
  <c r="E6"/>
  <c r="E7"/>
  <c r="E8"/>
  <c r="E9"/>
  <c r="F77"/>
  <c r="F61"/>
  <c r="F78"/>
  <c r="F63"/>
  <c r="F64"/>
  <c r="F65"/>
  <c r="F66"/>
  <c r="F67"/>
  <c r="F68"/>
  <c r="F69"/>
  <c r="F70"/>
  <c r="F71"/>
  <c r="F72"/>
  <c r="F73"/>
  <c r="F74"/>
  <c r="F75"/>
  <c r="F76"/>
  <c r="F62"/>
  <c r="F51"/>
  <c r="F52"/>
  <c r="F53"/>
  <c r="F54"/>
  <c r="F55"/>
  <c r="F56"/>
  <c r="F57"/>
  <c r="F58"/>
  <c r="F59"/>
  <c r="F60"/>
  <c r="F50"/>
  <c r="F49"/>
  <c r="F48"/>
  <c r="F47"/>
  <c r="F46"/>
  <c r="F45"/>
  <c r="F44"/>
  <c r="F43"/>
  <c r="F42"/>
  <c r="F41"/>
  <c r="F40"/>
  <c r="F39"/>
  <c r="F38"/>
  <c r="F37"/>
  <c r="F34"/>
  <c r="F35"/>
  <c r="F36"/>
  <c r="F33"/>
  <c r="F20"/>
  <c r="F21"/>
  <c r="F22"/>
  <c r="F23"/>
  <c r="F24"/>
  <c r="F25"/>
  <c r="F26"/>
  <c r="F27"/>
  <c r="F28"/>
  <c r="F29"/>
  <c r="F30"/>
  <c r="F31"/>
  <c r="F32"/>
  <c r="F19"/>
  <c r="F18"/>
  <c r="F15"/>
  <c r="F16"/>
  <c r="F17"/>
  <c r="F14"/>
  <c r="F11"/>
  <c r="F12"/>
  <c r="F13"/>
  <c r="F10"/>
  <c r="F3"/>
  <c r="F4"/>
  <c r="F5"/>
  <c r="F6"/>
  <c r="F7"/>
  <c r="F8"/>
  <c r="F9"/>
  <c r="F2"/>
  <c r="B8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M81"/>
  <c r="N81"/>
  <c r="Q81"/>
  <c r="AD81"/>
  <c r="AG81"/>
  <c r="AK81"/>
  <c r="AL81"/>
  <c r="AO81" l="1"/>
  <c r="U81"/>
  <c r="Y81"/>
  <c r="AS81"/>
  <c r="V81"/>
  <c r="AT81"/>
  <c r="AC81"/>
  <c r="Z81"/>
  <c r="AR81"/>
  <c r="AJ81"/>
  <c r="AB81"/>
  <c r="T81"/>
  <c r="L81"/>
  <c r="H81"/>
  <c r="AM81"/>
  <c r="AE81"/>
  <c r="W81"/>
  <c r="O81"/>
  <c r="AN81"/>
  <c r="AF81"/>
  <c r="X81"/>
  <c r="P81"/>
  <c r="I81"/>
  <c r="AP81"/>
  <c r="AH81"/>
  <c r="R81"/>
  <c r="J81"/>
  <c r="AQ81"/>
  <c r="AI81"/>
  <c r="AA81"/>
  <c r="S81"/>
  <c r="K81"/>
</calcChain>
</file>

<file path=xl/sharedStrings.xml><?xml version="1.0" encoding="utf-8"?>
<sst xmlns="http://schemas.openxmlformats.org/spreadsheetml/2006/main" count="404" uniqueCount="185">
  <si>
    <t>Community Area</t>
  </si>
  <si>
    <t>Community Area Name</t>
  </si>
  <si>
    <t>AFRICAN LANGUAGES</t>
  </si>
  <si>
    <t>ARABIC</t>
  </si>
  <si>
    <t>ARMENIAN</t>
  </si>
  <si>
    <t>CAMBODIAN (MON-KHMER)</t>
  </si>
  <si>
    <t>CHINESE</t>
  </si>
  <si>
    <t>CREOLE</t>
  </si>
  <si>
    <t>FRENCH</t>
  </si>
  <si>
    <t>GERMAN</t>
  </si>
  <si>
    <t>GREEK</t>
  </si>
  <si>
    <t>GUJARATI</t>
  </si>
  <si>
    <t>HEBREW</t>
  </si>
  <si>
    <t>HINDI</t>
  </si>
  <si>
    <t>HMONG</t>
  </si>
  <si>
    <t>HUNGARIAN</t>
  </si>
  <si>
    <t>ITALIAN</t>
  </si>
  <si>
    <t>JAPANESE</t>
  </si>
  <si>
    <t>KOREAN</t>
  </si>
  <si>
    <t>LAOTIAN</t>
  </si>
  <si>
    <t>NAVAJO</t>
  </si>
  <si>
    <t>OTHER ASIAN</t>
  </si>
  <si>
    <t>OTHER INDIC</t>
  </si>
  <si>
    <t>OTHER INDO EURPOEAN</t>
  </si>
  <si>
    <t>OTHER NATIVE NORTH AMERICAN</t>
  </si>
  <si>
    <t>OTHER PACIFIC ISLAND</t>
  </si>
  <si>
    <t>OTHER SLAVIC</t>
  </si>
  <si>
    <t>OTHER WEST GERMANIC</t>
  </si>
  <si>
    <t>PERSIAN</t>
  </si>
  <si>
    <t>POLISH</t>
  </si>
  <si>
    <t>PORTUGUESE</t>
  </si>
  <si>
    <t>RUSSIAN</t>
  </si>
  <si>
    <t>SCANDINAVIAN</t>
  </si>
  <si>
    <t>SERBO-CROATIAN</t>
  </si>
  <si>
    <t>SPANISH</t>
  </si>
  <si>
    <t>TAGALOG</t>
  </si>
  <si>
    <t>THAI</t>
  </si>
  <si>
    <t>UNSPECIFIED</t>
  </si>
  <si>
    <t>URDU</t>
  </si>
  <si>
    <t>VIETNAMESE</t>
  </si>
  <si>
    <t>YIDDISH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</si>
  <si>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</si>
  <si>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</si>
  <si>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</si>
  <si>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</si>
  <si>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</si>
  <si>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</si>
  <si>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</si>
  <si>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</si>
  <si>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</si>
  <si>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</si>
  <si>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</si>
  <si>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</si>
  <si>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</si>
  <si>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</si>
  <si>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</si>
  <si>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</si>
  <si>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</si>
  <si>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</si>
  <si>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</si>
  <si>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</si>
  <si>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</si>
  <si>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</si>
  <si>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</si>
  <si>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</si>
  <si>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</si>
  <si>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</si>
  <si>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</si>
  <si>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</si>
  <si>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</si>
  <si>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</si>
  <si>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</si>
  <si>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</si>
  <si>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</si>
  <si>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</si>
  <si>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</si>
  <si>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</si>
  <si>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</si>
  <si>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</si>
  <si>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</si>
  <si>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</si>
  <si>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</si>
  <si>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</si>
  <si>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</si>
  <si>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</si>
  <si>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</si>
  <si>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</si>
  <si>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</si>
  <si>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</si>
  <si>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</si>
  <si>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</si>
  <si>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</si>
  <si>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</si>
  <si>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</si>
  <si>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</si>
  <si>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</si>
  <si>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</si>
  <si>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</si>
  <si>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</si>
  <si>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</si>
  <si>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</si>
  <si>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</si>
  <si>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</si>
  <si>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</si>
  <si>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</si>
  <si>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</si>
  <si>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</si>
  <si>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</si>
  <si>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</si>
  <si>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</si>
  <si>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</si>
  <si>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</si>
  <si>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</si>
  <si>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</si>
  <si>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</si>
  <si>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</si>
  <si>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</si>
  <si>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</si>
  <si>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Chicago</t>
  </si>
  <si>
    <t>Language Diversity</t>
  </si>
  <si>
    <t>Language Diversity</t>
    <phoneticPr fontId="18" type="noConversion"/>
  </si>
  <si>
    <t xml:space="preserve">PREDOMINANT NON-ENGLISH LANGUAGE </t>
  </si>
  <si>
    <t xml:space="preserve">SPANISH </t>
  </si>
  <si>
    <t xml:space="preserve">POLISH </t>
  </si>
  <si>
    <t xml:space="preserve">CHINESE </t>
  </si>
  <si>
    <t xml:space="preserve">AFRICAN LANGUAGES </t>
  </si>
  <si>
    <t>%</t>
  </si>
  <si>
    <t>Total % of Non-English Speaker</t>
  </si>
  <si>
    <t>Total % of Non-English Speaker</t>
    <phoneticPr fontId="18" type="noConversion"/>
  </si>
  <si>
    <t>Area</t>
    <phoneticPr fontId="18" type="noConversion"/>
  </si>
  <si>
    <t xml:space="preserve"> Non-English Speaking Population</t>
    <phoneticPr fontId="18" type="noConversion"/>
  </si>
  <si>
    <t>Total Population</t>
    <phoneticPr fontId="18" type="noConversion"/>
  </si>
  <si>
    <t>ARABIC</t>
    <phoneticPr fontId="18" type="noConversion"/>
  </si>
  <si>
    <t>ARMENIAN</t>
    <phoneticPr fontId="18" type="noConversion"/>
  </si>
  <si>
    <t>CAMBODIAN (MON-KHMER)</t>
    <phoneticPr fontId="18" type="noConversion"/>
  </si>
  <si>
    <t>AFRICAN LANGUAGES</t>
    <phoneticPr fontId="18" type="noConversion"/>
  </si>
  <si>
    <t>armenian</t>
  </si>
  <si>
    <t>Indo-European</t>
    <phoneticPr fontId="18" type="noConversion"/>
  </si>
  <si>
    <t>arabic</t>
    <phoneticPr fontId="18" type="noConversion"/>
  </si>
  <si>
    <t>Afro-Asiatic</t>
    <phoneticPr fontId="18" type="noConversion"/>
  </si>
  <si>
    <t>african languages</t>
    <phoneticPr fontId="18" type="noConversion"/>
  </si>
  <si>
    <t>cambodian (mon-khmer)</t>
    <phoneticPr fontId="18" type="noConversion"/>
  </si>
  <si>
    <t>Austroasiatic</t>
    <phoneticPr fontId="18" type="noConversion"/>
  </si>
  <si>
    <t>chinese</t>
    <phoneticPr fontId="18" type="noConversion"/>
  </si>
  <si>
    <t>Sino-Tibetan</t>
    <phoneticPr fontId="18" type="noConversion"/>
  </si>
  <si>
    <t>creole</t>
    <phoneticPr fontId="18" type="noConversion"/>
  </si>
  <si>
    <t>french</t>
    <phoneticPr fontId="18" type="noConversion"/>
  </si>
  <si>
    <t>german</t>
    <phoneticPr fontId="18" type="noConversion"/>
  </si>
  <si>
    <t>greek</t>
    <phoneticPr fontId="18" type="noConversion"/>
  </si>
  <si>
    <t>gujarati</t>
    <phoneticPr fontId="18" type="noConversion"/>
  </si>
  <si>
    <t>hebrew</t>
    <phoneticPr fontId="18" type="noConversion"/>
  </si>
  <si>
    <t>hindi</t>
    <phoneticPr fontId="18" type="noConversion"/>
  </si>
  <si>
    <t>hmong</t>
    <phoneticPr fontId="18" type="noConversion"/>
  </si>
  <si>
    <t>hungarian</t>
    <phoneticPr fontId="18" type="noConversion"/>
  </si>
  <si>
    <t>Hmong-Mien</t>
    <phoneticPr fontId="18" type="noConversion"/>
  </si>
  <si>
    <t>Uralic</t>
    <phoneticPr fontId="18" type="noConversion"/>
  </si>
  <si>
    <t>italian</t>
    <phoneticPr fontId="18" type="noConversion"/>
  </si>
  <si>
    <t>japanese</t>
    <phoneticPr fontId="18" type="noConversion"/>
  </si>
  <si>
    <t>Altaic</t>
    <phoneticPr fontId="18" type="noConversion"/>
  </si>
  <si>
    <t>korean</t>
    <phoneticPr fontId="18" type="noConversion"/>
  </si>
  <si>
    <t>laotian</t>
    <phoneticPr fontId="18" type="noConversion"/>
  </si>
  <si>
    <t>Tai-Kadai</t>
    <phoneticPr fontId="18" type="noConversion"/>
  </si>
  <si>
    <t>navajo</t>
    <phoneticPr fontId="18" type="noConversion"/>
  </si>
  <si>
    <t>Na-Dené</t>
    <phoneticPr fontId="18" type="noConversion"/>
  </si>
  <si>
    <t>other asian</t>
    <phoneticPr fontId="18" type="noConversion"/>
  </si>
  <si>
    <t>other indo eurpoean</t>
    <phoneticPr fontId="18" type="noConversion"/>
  </si>
  <si>
    <t>other indic</t>
    <phoneticPr fontId="18" type="noConversion"/>
  </si>
  <si>
    <t>other pacific island</t>
    <phoneticPr fontId="18" type="noConversion"/>
  </si>
  <si>
    <t>other native north american</t>
    <phoneticPr fontId="18" type="noConversion"/>
  </si>
  <si>
    <t>other slavic</t>
    <phoneticPr fontId="18" type="noConversion"/>
  </si>
  <si>
    <t>other west germanic</t>
    <phoneticPr fontId="18" type="noConversion"/>
  </si>
  <si>
    <t>persian</t>
    <phoneticPr fontId="18" type="noConversion"/>
  </si>
  <si>
    <t>polish</t>
    <phoneticPr fontId="18" type="noConversion"/>
  </si>
  <si>
    <t>portuguese</t>
    <phoneticPr fontId="18" type="noConversion"/>
  </si>
  <si>
    <t>russian</t>
    <phoneticPr fontId="18" type="noConversion"/>
  </si>
  <si>
    <t>scandinavian</t>
    <phoneticPr fontId="18" type="noConversion"/>
  </si>
  <si>
    <t>serbo-croatian</t>
    <phoneticPr fontId="18" type="noConversion"/>
  </si>
  <si>
    <t>spanish</t>
    <phoneticPr fontId="18" type="noConversion"/>
  </si>
  <si>
    <t>tagalog</t>
    <phoneticPr fontId="18" type="noConversion"/>
  </si>
  <si>
    <t>Austronesian</t>
    <phoneticPr fontId="18" type="noConversion"/>
  </si>
  <si>
    <t>thai</t>
    <phoneticPr fontId="18" type="noConversion"/>
  </si>
  <si>
    <t>unspecified</t>
    <phoneticPr fontId="18" type="noConversion"/>
  </si>
  <si>
    <t>urdu</t>
    <phoneticPr fontId="18" type="noConversion"/>
  </si>
  <si>
    <t>vietnamese</t>
    <phoneticPr fontId="18" type="noConversion"/>
  </si>
  <si>
    <t>yiddish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</si>
</sst>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2"/>
  <sheetViews>
    <sheetView topLeftCell="AR1" workbookViewId="0">
      <selection activeCell="H1" sqref="H1:AT1"/>
    </sheetView>
  </sheetViews>
  <sheetFormatPr defaultRowHeight="16.5"/>
  <cols>
    <col min="1" max="1" width="15.5" bestFit="1" customWidth="1"/>
    <col min="2" max="2" width="21.25" bestFit="1" customWidth="1"/>
    <col min="3" max="3" width="39.75" customWidth="1"/>
    <col min="4" max="4" width="7.625" style="1" bestFit="1" customWidth="1"/>
    <col min="5" max="5" width="30.5" style="1" bestFit="1" customWidth="1"/>
    <col min="6" max="6" width="28.75" style="1" bestFit="1" customWidth="1"/>
    <col min="7" max="7" width="17.625" bestFit="1" customWidth="1"/>
    <col min="8" max="8" width="23" bestFit="1" customWidth="1"/>
    <col min="9" max="9" width="8.625" bestFit="1" customWidth="1"/>
    <col min="10" max="10" width="11.75" bestFit="1" customWidth="1"/>
    <col min="11" max="11" width="28.375" bestFit="1" customWidth="1"/>
    <col min="12" max="12" width="9.375" bestFit="1" customWidth="1"/>
    <col min="13" max="13" width="8.75" bestFit="1" customWidth="1"/>
    <col min="14" max="14" width="8.875" bestFit="1" customWidth="1"/>
    <col min="15" max="15" width="9.625" bestFit="1" customWidth="1"/>
    <col min="16" max="16" width="7.75" bestFit="1" customWidth="1"/>
    <col min="17" max="17" width="10.875" bestFit="1" customWidth="1"/>
    <col min="18" max="18" width="9.375" bestFit="1" customWidth="1"/>
    <col min="19" max="19" width="6.875" bestFit="1" customWidth="1"/>
    <col min="20" max="20" width="8.625" bestFit="1" customWidth="1"/>
    <col min="21" max="21" width="13.375" bestFit="1" customWidth="1"/>
    <col min="22" max="22" width="9.125" bestFit="1" customWidth="1"/>
    <col min="23" max="23" width="10.625" bestFit="1" customWidth="1"/>
    <col min="24" max="24" width="9.375" bestFit="1" customWidth="1"/>
    <col min="25" max="25" width="9.875" bestFit="1" customWidth="1"/>
    <col min="26" max="26" width="9.125" bestFit="1" customWidth="1"/>
    <col min="27" max="27" width="14.375" bestFit="1" customWidth="1"/>
    <col min="28" max="28" width="13.875" bestFit="1" customWidth="1"/>
    <col min="29" max="29" width="25" bestFit="1" customWidth="1"/>
    <col min="30" max="30" width="35.25" bestFit="1" customWidth="1"/>
    <col min="31" max="31" width="24.125" bestFit="1" customWidth="1"/>
    <col min="32" max="32" width="15.5" bestFit="1" customWidth="1"/>
    <col min="33" max="33" width="25.25" bestFit="1" customWidth="1"/>
    <col min="34" max="34" width="9.25" bestFit="1" customWidth="1"/>
    <col min="35" max="35" width="8" bestFit="1" customWidth="1"/>
    <col min="36" max="36" width="14" bestFit="1" customWidth="1"/>
    <col min="37" max="37" width="9.5" bestFit="1" customWidth="1"/>
    <col min="38" max="38" width="16.625" bestFit="1" customWidth="1"/>
    <col min="39" max="39" width="18.75" bestFit="1" customWidth="1"/>
    <col min="40" max="40" width="9.25" bestFit="1" customWidth="1"/>
    <col min="41" max="41" width="10.625" bestFit="1" customWidth="1"/>
    <col min="42" max="42" width="6" bestFit="1" customWidth="1"/>
    <col min="43" max="43" width="13.75" bestFit="1" customWidth="1"/>
    <col min="44" max="44" width="6.875" bestFit="1" customWidth="1"/>
    <col min="45" max="45" width="13.75" bestFit="1" customWidth="1"/>
    <col min="46" max="46" width="9.25" bestFit="1" customWidth="1"/>
  </cols>
  <sheetData>
    <row r="1" spans="1:46">
      <c r="A1" t="s">
        <v>0</v>
      </c>
      <c r="B1" t="s">
        <v>1</v>
      </c>
      <c r="C1" t="s">
        <v>121</v>
      </c>
      <c r="D1" s="1" t="s">
        <v>126</v>
      </c>
      <c r="E1" s="1" t="s">
        <v>131</v>
      </c>
      <c r="F1" s="1" t="s">
        <v>128</v>
      </c>
      <c r="G1" t="s">
        <v>120</v>
      </c>
      <c r="H1" t="s">
        <v>135</v>
      </c>
      <c r="I1" t="s">
        <v>132</v>
      </c>
      <c r="J1" t="s">
        <v>133</v>
      </c>
      <c r="K1" t="s">
        <v>134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</row>
    <row r="2" spans="1:46">
      <c r="A2">
        <v>1</v>
      </c>
      <c r="B2" t="s">
        <v>41</v>
      </c>
      <c r="C2" t="s">
        <v>122</v>
      </c>
      <c r="D2" s="2">
        <v>9.8000000000000004E-2</v>
      </c>
      <c r="E2" s="6">
        <f>ROUND(AN2/D2,0)</f>
        <v>52459</v>
      </c>
      <c r="F2">
        <f t="shared" ref="F2:F9" si="0">ROUND(SUM(H2:AT2)/(AN2/D2)*100,2)</f>
        <v>15.98</v>
      </c>
      <c r="G2">
        <f>COUNTIF(H2:AT2,"&gt;1")</f>
        <v>28</v>
      </c>
      <c r="H2">
        <v>269</v>
      </c>
      <c r="I2">
        <v>142</v>
      </c>
      <c r="J2">
        <v>53</v>
      </c>
      <c r="K2">
        <v>17</v>
      </c>
      <c r="L2">
        <v>277</v>
      </c>
      <c r="M2">
        <v>254</v>
      </c>
      <c r="N2">
        <v>159</v>
      </c>
      <c r="O2">
        <v>23</v>
      </c>
      <c r="P2">
        <v>4</v>
      </c>
      <c r="Q2">
        <v>89</v>
      </c>
      <c r="R2">
        <v>0</v>
      </c>
      <c r="S2">
        <v>70</v>
      </c>
      <c r="T2">
        <v>0</v>
      </c>
      <c r="U2">
        <v>0</v>
      </c>
      <c r="V2">
        <v>0</v>
      </c>
      <c r="W2">
        <v>19</v>
      </c>
      <c r="X2">
        <v>58</v>
      </c>
      <c r="Y2">
        <v>0</v>
      </c>
      <c r="Z2">
        <v>0</v>
      </c>
      <c r="AA2">
        <v>65</v>
      </c>
      <c r="AB2">
        <v>333</v>
      </c>
      <c r="AC2">
        <v>280</v>
      </c>
      <c r="AD2">
        <v>0</v>
      </c>
      <c r="AE2">
        <v>0</v>
      </c>
      <c r="AF2">
        <v>119</v>
      </c>
      <c r="AG2">
        <v>0</v>
      </c>
      <c r="AH2">
        <v>15</v>
      </c>
      <c r="AI2">
        <v>171</v>
      </c>
      <c r="AJ2">
        <v>17</v>
      </c>
      <c r="AK2">
        <v>312</v>
      </c>
      <c r="AL2">
        <v>0</v>
      </c>
      <c r="AM2">
        <v>118</v>
      </c>
      <c r="AN2">
        <v>5141</v>
      </c>
      <c r="AO2">
        <v>147</v>
      </c>
      <c r="AP2">
        <v>0</v>
      </c>
      <c r="AQ2">
        <v>11</v>
      </c>
      <c r="AR2">
        <v>193</v>
      </c>
      <c r="AS2">
        <v>23</v>
      </c>
      <c r="AT2">
        <v>3</v>
      </c>
    </row>
    <row r="3" spans="1:46">
      <c r="A3">
        <v>2</v>
      </c>
      <c r="B3" t="s">
        <v>42</v>
      </c>
      <c r="C3" t="s">
        <v>122</v>
      </c>
      <c r="D3" s="2">
        <v>9.1999999999999998E-2</v>
      </c>
      <c r="E3" s="6">
        <f t="shared" ref="E3:E9" si="1">ROUND(AN3/D3,0)</f>
        <v>67522</v>
      </c>
      <c r="F3">
        <f t="shared" si="0"/>
        <v>28.2</v>
      </c>
      <c r="G3">
        <f t="shared" ref="G3:G66" si="2">COUNTIF(H3:AT3,"&gt;1")</f>
        <v>30</v>
      </c>
      <c r="H3">
        <v>274</v>
      </c>
      <c r="I3">
        <v>1688</v>
      </c>
      <c r="J3">
        <v>0</v>
      </c>
      <c r="K3">
        <v>0</v>
      </c>
      <c r="L3">
        <v>696</v>
      </c>
      <c r="M3">
        <v>70</v>
      </c>
      <c r="N3">
        <v>160</v>
      </c>
      <c r="O3">
        <v>14</v>
      </c>
      <c r="P3">
        <v>272</v>
      </c>
      <c r="Q3">
        <v>596</v>
      </c>
      <c r="R3">
        <v>109</v>
      </c>
      <c r="S3">
        <v>907</v>
      </c>
      <c r="T3">
        <v>0</v>
      </c>
      <c r="U3">
        <v>49</v>
      </c>
      <c r="V3">
        <v>48</v>
      </c>
      <c r="W3">
        <v>41</v>
      </c>
      <c r="X3">
        <v>486</v>
      </c>
      <c r="Y3">
        <v>0</v>
      </c>
      <c r="Z3">
        <v>0</v>
      </c>
      <c r="AA3">
        <v>154</v>
      </c>
      <c r="AB3">
        <v>753</v>
      </c>
      <c r="AC3">
        <v>725</v>
      </c>
      <c r="AD3">
        <v>0</v>
      </c>
      <c r="AE3">
        <v>39</v>
      </c>
      <c r="AF3">
        <v>251</v>
      </c>
      <c r="AG3">
        <v>0</v>
      </c>
      <c r="AH3">
        <v>24</v>
      </c>
      <c r="AI3">
        <v>256</v>
      </c>
      <c r="AJ3">
        <v>0</v>
      </c>
      <c r="AK3">
        <v>478</v>
      </c>
      <c r="AL3">
        <v>0</v>
      </c>
      <c r="AM3">
        <v>981</v>
      </c>
      <c r="AN3">
        <v>6212</v>
      </c>
      <c r="AO3">
        <v>587</v>
      </c>
      <c r="AP3">
        <v>222</v>
      </c>
      <c r="AQ3">
        <v>592</v>
      </c>
      <c r="AR3">
        <v>1335</v>
      </c>
      <c r="AS3">
        <v>917</v>
      </c>
      <c r="AT3">
        <v>102</v>
      </c>
    </row>
    <row r="4" spans="1:46">
      <c r="A4">
        <v>3</v>
      </c>
      <c r="B4" t="s">
        <v>43</v>
      </c>
      <c r="C4" t="s">
        <v>122</v>
      </c>
      <c r="D4" s="2">
        <v>6.3E-2</v>
      </c>
      <c r="E4" s="6">
        <f t="shared" si="1"/>
        <v>52794</v>
      </c>
      <c r="F4">
        <f t="shared" si="0"/>
        <v>15.29</v>
      </c>
      <c r="G4">
        <f t="shared" si="2"/>
        <v>25</v>
      </c>
      <c r="H4">
        <v>722</v>
      </c>
      <c r="I4">
        <v>72</v>
      </c>
      <c r="J4">
        <v>0</v>
      </c>
      <c r="K4">
        <v>12</v>
      </c>
      <c r="L4">
        <v>498</v>
      </c>
      <c r="M4">
        <v>0</v>
      </c>
      <c r="N4">
        <v>161</v>
      </c>
      <c r="O4">
        <v>33</v>
      </c>
      <c r="P4">
        <v>44</v>
      </c>
      <c r="Q4">
        <v>0</v>
      </c>
      <c r="R4">
        <v>0</v>
      </c>
      <c r="S4">
        <v>71</v>
      </c>
      <c r="T4">
        <v>0</v>
      </c>
      <c r="U4">
        <v>0</v>
      </c>
      <c r="V4">
        <v>48</v>
      </c>
      <c r="W4">
        <v>8</v>
      </c>
      <c r="X4">
        <v>306</v>
      </c>
      <c r="Y4">
        <v>0</v>
      </c>
      <c r="Z4">
        <v>0</v>
      </c>
      <c r="AA4">
        <v>171</v>
      </c>
      <c r="AB4">
        <v>33</v>
      </c>
      <c r="AC4">
        <v>189</v>
      </c>
      <c r="AD4">
        <v>0</v>
      </c>
      <c r="AE4">
        <v>89</v>
      </c>
      <c r="AF4">
        <v>30</v>
      </c>
      <c r="AG4">
        <v>0</v>
      </c>
      <c r="AH4">
        <v>12</v>
      </c>
      <c r="AI4">
        <v>113</v>
      </c>
      <c r="AJ4">
        <v>0</v>
      </c>
      <c r="AK4">
        <v>764</v>
      </c>
      <c r="AL4">
        <v>0</v>
      </c>
      <c r="AM4">
        <v>209</v>
      </c>
      <c r="AN4">
        <v>3326</v>
      </c>
      <c r="AO4">
        <v>298</v>
      </c>
      <c r="AP4">
        <v>56</v>
      </c>
      <c r="AQ4">
        <v>0</v>
      </c>
      <c r="AR4">
        <v>287</v>
      </c>
      <c r="AS4">
        <v>519</v>
      </c>
      <c r="AT4">
        <v>0</v>
      </c>
    </row>
    <row r="5" spans="1:46">
      <c r="A5">
        <v>4</v>
      </c>
      <c r="B5" t="s">
        <v>44</v>
      </c>
      <c r="C5" t="s">
        <v>122</v>
      </c>
      <c r="D5" s="2">
        <v>7.9000000000000001E-2</v>
      </c>
      <c r="E5" s="6">
        <f t="shared" si="1"/>
        <v>35911</v>
      </c>
      <c r="F5">
        <f t="shared" si="0"/>
        <v>17.18</v>
      </c>
      <c r="G5">
        <f t="shared" si="2"/>
        <v>28</v>
      </c>
      <c r="H5">
        <v>171</v>
      </c>
      <c r="I5">
        <v>48</v>
      </c>
      <c r="J5">
        <v>27</v>
      </c>
      <c r="K5">
        <v>0</v>
      </c>
      <c r="L5">
        <v>110</v>
      </c>
      <c r="M5">
        <v>13</v>
      </c>
      <c r="N5">
        <v>31</v>
      </c>
      <c r="O5">
        <v>45</v>
      </c>
      <c r="P5">
        <v>431</v>
      </c>
      <c r="Q5">
        <v>0</v>
      </c>
      <c r="R5">
        <v>9</v>
      </c>
      <c r="S5">
        <v>145</v>
      </c>
      <c r="T5">
        <v>0</v>
      </c>
      <c r="U5">
        <v>0</v>
      </c>
      <c r="V5">
        <v>0</v>
      </c>
      <c r="W5">
        <v>59</v>
      </c>
      <c r="X5">
        <v>390</v>
      </c>
      <c r="Y5">
        <v>51</v>
      </c>
      <c r="Z5">
        <v>12</v>
      </c>
      <c r="AA5">
        <v>49</v>
      </c>
      <c r="AB5">
        <v>10</v>
      </c>
      <c r="AC5">
        <v>454</v>
      </c>
      <c r="AD5">
        <v>0</v>
      </c>
      <c r="AE5">
        <v>0</v>
      </c>
      <c r="AF5">
        <v>248</v>
      </c>
      <c r="AG5">
        <v>0</v>
      </c>
      <c r="AH5">
        <v>0</v>
      </c>
      <c r="AI5">
        <v>52</v>
      </c>
      <c r="AJ5">
        <v>20</v>
      </c>
      <c r="AK5">
        <v>68</v>
      </c>
      <c r="AL5">
        <v>0</v>
      </c>
      <c r="AM5">
        <v>218</v>
      </c>
      <c r="AN5">
        <v>2837</v>
      </c>
      <c r="AO5">
        <v>170</v>
      </c>
      <c r="AP5">
        <v>14</v>
      </c>
      <c r="AQ5">
        <v>97</v>
      </c>
      <c r="AR5">
        <v>277</v>
      </c>
      <c r="AS5">
        <v>115</v>
      </c>
      <c r="AT5">
        <v>0</v>
      </c>
    </row>
    <row r="6" spans="1:46">
      <c r="A6">
        <v>5</v>
      </c>
      <c r="B6" t="s">
        <v>45</v>
      </c>
      <c r="C6" t="s">
        <v>122</v>
      </c>
      <c r="D6" s="2">
        <v>4.2999999999999997E-2</v>
      </c>
      <c r="E6" s="6">
        <f t="shared" si="1"/>
        <v>30209</v>
      </c>
      <c r="F6">
        <f t="shared" si="0"/>
        <v>6.5</v>
      </c>
      <c r="G6">
        <f t="shared" si="2"/>
        <v>16</v>
      </c>
      <c r="H6">
        <v>0</v>
      </c>
      <c r="I6">
        <v>0</v>
      </c>
      <c r="J6">
        <v>0</v>
      </c>
      <c r="K6">
        <v>0</v>
      </c>
      <c r="L6">
        <v>19</v>
      </c>
      <c r="M6">
        <v>0</v>
      </c>
      <c r="N6">
        <v>29</v>
      </c>
      <c r="O6">
        <v>225</v>
      </c>
      <c r="P6">
        <v>0</v>
      </c>
      <c r="Q6">
        <v>0</v>
      </c>
      <c r="R6">
        <v>41</v>
      </c>
      <c r="S6">
        <v>0</v>
      </c>
      <c r="T6">
        <v>0</v>
      </c>
      <c r="U6">
        <v>13</v>
      </c>
      <c r="V6">
        <v>10</v>
      </c>
      <c r="W6">
        <v>42</v>
      </c>
      <c r="X6">
        <v>33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0</v>
      </c>
      <c r="AF6">
        <v>0</v>
      </c>
      <c r="AG6">
        <v>0</v>
      </c>
      <c r="AH6">
        <v>0</v>
      </c>
      <c r="AI6">
        <v>59</v>
      </c>
      <c r="AJ6">
        <v>11</v>
      </c>
      <c r="AK6">
        <v>0</v>
      </c>
      <c r="AL6">
        <v>0</v>
      </c>
      <c r="AM6">
        <v>45</v>
      </c>
      <c r="AN6">
        <v>1299</v>
      </c>
      <c r="AO6">
        <v>113</v>
      </c>
      <c r="AP6">
        <v>0</v>
      </c>
      <c r="AQ6">
        <v>10</v>
      </c>
      <c r="AR6">
        <v>0</v>
      </c>
      <c r="AS6">
        <v>9</v>
      </c>
      <c r="AT6">
        <v>0</v>
      </c>
    </row>
    <row r="7" spans="1:46">
      <c r="A7">
        <v>6</v>
      </c>
      <c r="B7" t="s">
        <v>46</v>
      </c>
      <c r="C7" t="s">
        <v>122</v>
      </c>
      <c r="D7" s="2">
        <v>2.1000000000000001E-2</v>
      </c>
      <c r="E7" s="6">
        <f t="shared" si="1"/>
        <v>91714</v>
      </c>
      <c r="F7">
        <f t="shared" si="0"/>
        <v>4.87</v>
      </c>
      <c r="G7">
        <f t="shared" si="2"/>
        <v>24</v>
      </c>
      <c r="H7">
        <v>329</v>
      </c>
      <c r="I7">
        <v>99</v>
      </c>
      <c r="J7">
        <v>0</v>
      </c>
      <c r="K7">
        <v>0</v>
      </c>
      <c r="L7">
        <v>263</v>
      </c>
      <c r="M7">
        <v>0</v>
      </c>
      <c r="N7">
        <v>106</v>
      </c>
      <c r="O7">
        <v>164</v>
      </c>
      <c r="P7">
        <v>34</v>
      </c>
      <c r="Q7">
        <v>0</v>
      </c>
      <c r="R7">
        <v>0</v>
      </c>
      <c r="S7">
        <v>8</v>
      </c>
      <c r="T7">
        <v>0</v>
      </c>
      <c r="U7">
        <v>0</v>
      </c>
      <c r="V7">
        <v>10</v>
      </c>
      <c r="W7">
        <v>84</v>
      </c>
      <c r="X7">
        <v>130</v>
      </c>
      <c r="Y7">
        <v>0</v>
      </c>
      <c r="Z7">
        <v>0</v>
      </c>
      <c r="AA7">
        <v>0</v>
      </c>
      <c r="AB7">
        <v>42</v>
      </c>
      <c r="AC7">
        <v>60</v>
      </c>
      <c r="AD7">
        <v>10</v>
      </c>
      <c r="AE7">
        <v>0</v>
      </c>
      <c r="AF7">
        <v>23</v>
      </c>
      <c r="AG7">
        <v>0</v>
      </c>
      <c r="AH7">
        <v>0</v>
      </c>
      <c r="AI7">
        <v>200</v>
      </c>
      <c r="AJ7">
        <v>34</v>
      </c>
      <c r="AK7">
        <v>336</v>
      </c>
      <c r="AL7">
        <v>11</v>
      </c>
      <c r="AM7">
        <v>68</v>
      </c>
      <c r="AN7">
        <v>1926</v>
      </c>
      <c r="AO7">
        <v>121</v>
      </c>
      <c r="AP7">
        <v>145</v>
      </c>
      <c r="AQ7">
        <v>0</v>
      </c>
      <c r="AR7">
        <v>47</v>
      </c>
      <c r="AS7">
        <v>215</v>
      </c>
      <c r="AT7">
        <v>0</v>
      </c>
    </row>
    <row r="8" spans="1:46">
      <c r="A8">
        <v>7</v>
      </c>
      <c r="B8" t="s">
        <v>47</v>
      </c>
      <c r="C8" t="s">
        <v>122</v>
      </c>
      <c r="D8" s="2">
        <v>1.0999999999999999E-2</v>
      </c>
      <c r="E8" s="6">
        <f t="shared" si="1"/>
        <v>62455</v>
      </c>
      <c r="F8">
        <f t="shared" si="0"/>
        <v>3.07</v>
      </c>
      <c r="G8">
        <f t="shared" si="2"/>
        <v>22</v>
      </c>
      <c r="H8">
        <v>44</v>
      </c>
      <c r="I8">
        <v>9</v>
      </c>
      <c r="J8">
        <v>0</v>
      </c>
      <c r="K8">
        <v>0</v>
      </c>
      <c r="L8">
        <v>116</v>
      </c>
      <c r="M8">
        <v>0</v>
      </c>
      <c r="N8">
        <v>158</v>
      </c>
      <c r="O8">
        <v>42</v>
      </c>
      <c r="P8">
        <v>41</v>
      </c>
      <c r="Q8">
        <v>46</v>
      </c>
      <c r="R8">
        <v>13</v>
      </c>
      <c r="S8">
        <v>8</v>
      </c>
      <c r="T8">
        <v>0</v>
      </c>
      <c r="U8">
        <v>0</v>
      </c>
      <c r="V8">
        <v>23</v>
      </c>
      <c r="W8">
        <v>121</v>
      </c>
      <c r="X8">
        <v>95</v>
      </c>
      <c r="Y8">
        <v>0</v>
      </c>
      <c r="Z8">
        <v>0</v>
      </c>
      <c r="AA8">
        <v>46</v>
      </c>
      <c r="AB8">
        <v>0</v>
      </c>
      <c r="AC8">
        <v>119</v>
      </c>
      <c r="AD8">
        <v>0</v>
      </c>
      <c r="AE8">
        <v>0</v>
      </c>
      <c r="AF8">
        <v>33</v>
      </c>
      <c r="AG8">
        <v>0</v>
      </c>
      <c r="AH8">
        <v>9</v>
      </c>
      <c r="AI8">
        <v>33</v>
      </c>
      <c r="AJ8">
        <v>0</v>
      </c>
      <c r="AK8">
        <v>45</v>
      </c>
      <c r="AL8">
        <v>0</v>
      </c>
      <c r="AM8">
        <v>139</v>
      </c>
      <c r="AN8">
        <v>687</v>
      </c>
      <c r="AO8">
        <v>48</v>
      </c>
      <c r="AP8">
        <v>0</v>
      </c>
      <c r="AQ8">
        <v>40</v>
      </c>
      <c r="AR8">
        <v>0</v>
      </c>
      <c r="AS8">
        <v>0</v>
      </c>
      <c r="AT8">
        <v>0</v>
      </c>
    </row>
    <row r="9" spans="1:46">
      <c r="A9">
        <v>8</v>
      </c>
      <c r="B9" t="s">
        <v>48</v>
      </c>
      <c r="C9" t="s">
        <v>122</v>
      </c>
      <c r="D9" s="2">
        <v>1.0999999999999999E-2</v>
      </c>
      <c r="E9" s="6">
        <f t="shared" si="1"/>
        <v>75273</v>
      </c>
      <c r="F9">
        <f t="shared" si="0"/>
        <v>4.88</v>
      </c>
      <c r="G9">
        <f t="shared" si="2"/>
        <v>30</v>
      </c>
      <c r="H9">
        <v>63</v>
      </c>
      <c r="I9">
        <v>48</v>
      </c>
      <c r="J9">
        <v>0</v>
      </c>
      <c r="K9">
        <v>24</v>
      </c>
      <c r="L9">
        <v>407</v>
      </c>
      <c r="M9">
        <v>0</v>
      </c>
      <c r="N9">
        <v>133</v>
      </c>
      <c r="O9">
        <v>76</v>
      </c>
      <c r="P9">
        <v>26</v>
      </c>
      <c r="Q9">
        <v>14</v>
      </c>
      <c r="R9">
        <v>11</v>
      </c>
      <c r="S9">
        <v>104</v>
      </c>
      <c r="T9">
        <v>0</v>
      </c>
      <c r="U9">
        <v>11</v>
      </c>
      <c r="V9">
        <v>85</v>
      </c>
      <c r="W9">
        <v>206</v>
      </c>
      <c r="X9">
        <v>263</v>
      </c>
      <c r="Y9">
        <v>0</v>
      </c>
      <c r="Z9">
        <v>0</v>
      </c>
      <c r="AA9">
        <v>14</v>
      </c>
      <c r="AB9">
        <v>12</v>
      </c>
      <c r="AC9">
        <v>181</v>
      </c>
      <c r="AD9">
        <v>0</v>
      </c>
      <c r="AE9">
        <v>14</v>
      </c>
      <c r="AF9">
        <v>0</v>
      </c>
      <c r="AG9">
        <v>14</v>
      </c>
      <c r="AH9">
        <v>54</v>
      </c>
      <c r="AI9">
        <v>83</v>
      </c>
      <c r="AJ9">
        <v>47</v>
      </c>
      <c r="AK9">
        <v>521</v>
      </c>
      <c r="AL9">
        <v>0</v>
      </c>
      <c r="AM9">
        <v>123</v>
      </c>
      <c r="AN9">
        <v>828</v>
      </c>
      <c r="AO9">
        <v>154</v>
      </c>
      <c r="AP9">
        <v>54</v>
      </c>
      <c r="AQ9">
        <v>32</v>
      </c>
      <c r="AR9">
        <v>8</v>
      </c>
      <c r="AS9">
        <v>61</v>
      </c>
      <c r="AT9">
        <v>0</v>
      </c>
    </row>
    <row r="10" spans="1:46">
      <c r="A10">
        <v>9</v>
      </c>
      <c r="B10" t="s">
        <v>49</v>
      </c>
      <c r="C10" t="s">
        <v>123</v>
      </c>
      <c r="D10" s="2">
        <v>1.6E-2</v>
      </c>
      <c r="E10" s="6">
        <f>ROUND(AI10/D10,0)</f>
        <v>10438</v>
      </c>
      <c r="F10">
        <f>ROUND(SUM(H10:AT10)/(AI10/D10)*100,2)</f>
        <v>4.54</v>
      </c>
      <c r="G10">
        <f t="shared" si="2"/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18</v>
      </c>
      <c r="P10">
        <v>8</v>
      </c>
      <c r="Q10">
        <v>0</v>
      </c>
      <c r="R10">
        <v>0</v>
      </c>
      <c r="S10">
        <v>0</v>
      </c>
      <c r="T10">
        <v>0</v>
      </c>
      <c r="U10">
        <v>0</v>
      </c>
      <c r="V10">
        <v>16</v>
      </c>
      <c r="W10">
        <v>0</v>
      </c>
      <c r="X10">
        <v>30</v>
      </c>
      <c r="Y10">
        <v>0</v>
      </c>
      <c r="Z10">
        <v>0</v>
      </c>
      <c r="AA10">
        <v>10</v>
      </c>
      <c r="AB10">
        <v>0</v>
      </c>
      <c r="AC10">
        <v>10</v>
      </c>
      <c r="AD10">
        <v>0</v>
      </c>
      <c r="AE10">
        <v>0</v>
      </c>
      <c r="AF10">
        <v>69</v>
      </c>
      <c r="AG10">
        <v>0</v>
      </c>
      <c r="AH10">
        <v>0</v>
      </c>
      <c r="AI10">
        <v>167</v>
      </c>
      <c r="AJ10">
        <v>0</v>
      </c>
      <c r="AK10">
        <v>0</v>
      </c>
      <c r="AL10">
        <v>0</v>
      </c>
      <c r="AM10">
        <v>52</v>
      </c>
      <c r="AN10">
        <v>76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>
        <v>10</v>
      </c>
      <c r="B11" t="s">
        <v>50</v>
      </c>
      <c r="C11" t="s">
        <v>123</v>
      </c>
      <c r="D11" s="2">
        <v>6.6000000000000003E-2</v>
      </c>
      <c r="E11" s="6">
        <f t="shared" ref="E11:E13" si="3">ROUND(AI11/D11,0)</f>
        <v>35045</v>
      </c>
      <c r="F11">
        <f t="shared" ref="F11:F13" si="4">ROUND(SUM(H11:AT11)/(AI11/D11)*100,2)</f>
        <v>12.62</v>
      </c>
      <c r="G11">
        <f t="shared" si="2"/>
        <v>21</v>
      </c>
      <c r="H11">
        <v>0</v>
      </c>
      <c r="I11">
        <v>42</v>
      </c>
      <c r="J11">
        <v>0</v>
      </c>
      <c r="K11">
        <v>26</v>
      </c>
      <c r="L11">
        <v>70</v>
      </c>
      <c r="M11">
        <v>0</v>
      </c>
      <c r="N11">
        <v>13</v>
      </c>
      <c r="O11">
        <v>42</v>
      </c>
      <c r="P11">
        <v>91</v>
      </c>
      <c r="Q11">
        <v>0</v>
      </c>
      <c r="R11">
        <v>0</v>
      </c>
      <c r="S11">
        <v>46</v>
      </c>
      <c r="T11">
        <v>0</v>
      </c>
      <c r="U11">
        <v>0</v>
      </c>
      <c r="V11">
        <v>199</v>
      </c>
      <c r="W11">
        <v>7</v>
      </c>
      <c r="X11">
        <v>34</v>
      </c>
      <c r="Y11">
        <v>23</v>
      </c>
      <c r="Z11">
        <v>0</v>
      </c>
      <c r="AA11">
        <v>34</v>
      </c>
      <c r="AB11">
        <v>0</v>
      </c>
      <c r="AC11">
        <v>62</v>
      </c>
      <c r="AD11">
        <v>0</v>
      </c>
      <c r="AE11">
        <v>0</v>
      </c>
      <c r="AF11">
        <v>39</v>
      </c>
      <c r="AG11">
        <v>0</v>
      </c>
      <c r="AH11">
        <v>0</v>
      </c>
      <c r="AI11">
        <v>2313</v>
      </c>
      <c r="AJ11">
        <v>0</v>
      </c>
      <c r="AK11">
        <v>15</v>
      </c>
      <c r="AL11">
        <v>0</v>
      </c>
      <c r="AM11">
        <v>224</v>
      </c>
      <c r="AN11">
        <v>914</v>
      </c>
      <c r="AO11">
        <v>141</v>
      </c>
      <c r="AP11">
        <v>0</v>
      </c>
      <c r="AQ11">
        <v>16</v>
      </c>
      <c r="AR11">
        <v>0</v>
      </c>
      <c r="AS11">
        <v>73</v>
      </c>
      <c r="AT11">
        <v>0</v>
      </c>
    </row>
    <row r="12" spans="1:46">
      <c r="A12">
        <v>11</v>
      </c>
      <c r="B12" t="s">
        <v>51</v>
      </c>
      <c r="C12" t="s">
        <v>123</v>
      </c>
      <c r="D12" s="2">
        <v>8.7999999999999995E-2</v>
      </c>
      <c r="E12" s="6">
        <f t="shared" si="3"/>
        <v>24557</v>
      </c>
      <c r="F12">
        <f t="shared" si="4"/>
        <v>18.79</v>
      </c>
      <c r="G12">
        <f t="shared" si="2"/>
        <v>18</v>
      </c>
      <c r="H12">
        <v>0</v>
      </c>
      <c r="I12">
        <v>215</v>
      </c>
      <c r="J12">
        <v>11</v>
      </c>
      <c r="K12">
        <v>44</v>
      </c>
      <c r="L12">
        <v>173</v>
      </c>
      <c r="M12">
        <v>0</v>
      </c>
      <c r="N12">
        <v>24</v>
      </c>
      <c r="O12">
        <v>0</v>
      </c>
      <c r="P12">
        <v>85</v>
      </c>
      <c r="Q12">
        <v>0</v>
      </c>
      <c r="R12">
        <v>0</v>
      </c>
      <c r="S12">
        <v>0</v>
      </c>
      <c r="T12">
        <v>0</v>
      </c>
      <c r="U12">
        <v>0</v>
      </c>
      <c r="V12">
        <v>68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70</v>
      </c>
      <c r="AD12">
        <v>0</v>
      </c>
      <c r="AE12">
        <v>28</v>
      </c>
      <c r="AF12">
        <v>315</v>
      </c>
      <c r="AG12">
        <v>0</v>
      </c>
      <c r="AH12">
        <v>0</v>
      </c>
      <c r="AI12">
        <v>2161</v>
      </c>
      <c r="AJ12">
        <v>0</v>
      </c>
      <c r="AK12">
        <v>0</v>
      </c>
      <c r="AL12">
        <v>0</v>
      </c>
      <c r="AM12">
        <v>99</v>
      </c>
      <c r="AN12">
        <v>841</v>
      </c>
      <c r="AO12">
        <v>206</v>
      </c>
      <c r="AP12">
        <v>0</v>
      </c>
      <c r="AQ12">
        <v>8</v>
      </c>
      <c r="AR12">
        <v>114</v>
      </c>
      <c r="AS12">
        <v>142</v>
      </c>
      <c r="AT12">
        <v>0</v>
      </c>
    </row>
    <row r="13" spans="1:46">
      <c r="A13">
        <v>12</v>
      </c>
      <c r="B13" t="s">
        <v>52</v>
      </c>
      <c r="C13" t="s">
        <v>123</v>
      </c>
      <c r="D13" s="2">
        <v>1.2E-2</v>
      </c>
      <c r="E13" s="6">
        <f t="shared" si="3"/>
        <v>18333</v>
      </c>
      <c r="F13">
        <f t="shared" si="4"/>
        <v>9.83</v>
      </c>
      <c r="G13">
        <f t="shared" si="2"/>
        <v>19</v>
      </c>
      <c r="H13">
        <v>0</v>
      </c>
      <c r="I13">
        <v>117</v>
      </c>
      <c r="J13">
        <v>27</v>
      </c>
      <c r="K13">
        <v>0</v>
      </c>
      <c r="L13">
        <v>20</v>
      </c>
      <c r="M13">
        <v>0</v>
      </c>
      <c r="N13">
        <v>0</v>
      </c>
      <c r="O13">
        <v>59</v>
      </c>
      <c r="P13">
        <v>205</v>
      </c>
      <c r="Q13">
        <v>173</v>
      </c>
      <c r="R13">
        <v>0</v>
      </c>
      <c r="S13">
        <v>13</v>
      </c>
      <c r="T13">
        <v>0</v>
      </c>
      <c r="U13">
        <v>0</v>
      </c>
      <c r="V13">
        <v>0</v>
      </c>
      <c r="W13">
        <v>8</v>
      </c>
      <c r="X13">
        <v>26</v>
      </c>
      <c r="Y13">
        <v>0</v>
      </c>
      <c r="Z13">
        <v>0</v>
      </c>
      <c r="AA13">
        <v>14</v>
      </c>
      <c r="AB13">
        <v>0</v>
      </c>
      <c r="AC13">
        <v>40</v>
      </c>
      <c r="AD13">
        <v>0</v>
      </c>
      <c r="AE13">
        <v>0</v>
      </c>
      <c r="AF13">
        <v>22</v>
      </c>
      <c r="AG13">
        <v>0</v>
      </c>
      <c r="AH13">
        <v>0</v>
      </c>
      <c r="AI13">
        <v>220</v>
      </c>
      <c r="AJ13">
        <v>0</v>
      </c>
      <c r="AK13">
        <v>0</v>
      </c>
      <c r="AL13">
        <v>0</v>
      </c>
      <c r="AM13">
        <v>88</v>
      </c>
      <c r="AN13">
        <v>174</v>
      </c>
      <c r="AO13">
        <v>220</v>
      </c>
      <c r="AP13">
        <v>0</v>
      </c>
      <c r="AQ13">
        <v>49</v>
      </c>
      <c r="AR13">
        <v>74</v>
      </c>
      <c r="AS13">
        <v>254</v>
      </c>
      <c r="AT13">
        <v>0</v>
      </c>
    </row>
    <row r="14" spans="1:46">
      <c r="A14">
        <v>13</v>
      </c>
      <c r="B14" t="s">
        <v>53</v>
      </c>
      <c r="C14" t="s">
        <v>122</v>
      </c>
      <c r="D14" s="2">
        <v>6.2E-2</v>
      </c>
      <c r="E14" s="6">
        <f t="shared" ref="E14:E17" si="5">ROUND(AN14/D14,0)</f>
        <v>17048</v>
      </c>
      <c r="F14">
        <f>ROUND(SUM(H14:AT14)/(AN14/D14)*100,2)</f>
        <v>24.97</v>
      </c>
      <c r="G14">
        <f t="shared" si="2"/>
        <v>26</v>
      </c>
      <c r="H14">
        <v>56</v>
      </c>
      <c r="I14">
        <v>201</v>
      </c>
      <c r="J14">
        <v>0</v>
      </c>
      <c r="K14">
        <v>125</v>
      </c>
      <c r="L14">
        <v>214</v>
      </c>
      <c r="M14">
        <v>0</v>
      </c>
      <c r="N14">
        <v>0</v>
      </c>
      <c r="O14">
        <v>46</v>
      </c>
      <c r="P14">
        <v>92</v>
      </c>
      <c r="Q14">
        <v>223</v>
      </c>
      <c r="R14">
        <v>0</v>
      </c>
      <c r="S14">
        <v>46</v>
      </c>
      <c r="T14">
        <v>0</v>
      </c>
      <c r="U14">
        <v>0</v>
      </c>
      <c r="V14">
        <v>17</v>
      </c>
      <c r="W14">
        <v>10</v>
      </c>
      <c r="X14">
        <v>501</v>
      </c>
      <c r="Y14">
        <v>42</v>
      </c>
      <c r="Z14">
        <v>0</v>
      </c>
      <c r="AA14">
        <v>56</v>
      </c>
      <c r="AB14">
        <v>92</v>
      </c>
      <c r="AC14">
        <v>77</v>
      </c>
      <c r="AD14">
        <v>0</v>
      </c>
      <c r="AE14">
        <v>0</v>
      </c>
      <c r="AF14">
        <v>108</v>
      </c>
      <c r="AG14">
        <v>0</v>
      </c>
      <c r="AH14">
        <v>10</v>
      </c>
      <c r="AI14">
        <v>26</v>
      </c>
      <c r="AJ14">
        <v>0</v>
      </c>
      <c r="AK14">
        <v>279</v>
      </c>
      <c r="AL14">
        <v>0</v>
      </c>
      <c r="AM14">
        <v>77</v>
      </c>
      <c r="AN14">
        <v>1057</v>
      </c>
      <c r="AO14">
        <v>302</v>
      </c>
      <c r="AP14">
        <v>25</v>
      </c>
      <c r="AQ14">
        <v>125</v>
      </c>
      <c r="AR14">
        <v>157</v>
      </c>
      <c r="AS14">
        <v>293</v>
      </c>
      <c r="AT14">
        <v>0</v>
      </c>
    </row>
    <row r="15" spans="1:46">
      <c r="A15">
        <v>14</v>
      </c>
      <c r="B15" t="s">
        <v>54</v>
      </c>
      <c r="C15" t="s">
        <v>122</v>
      </c>
      <c r="D15" s="2">
        <v>0.29899999999999999</v>
      </c>
      <c r="E15" s="6">
        <f t="shared" si="5"/>
        <v>48926</v>
      </c>
      <c r="F15">
        <f>ROUND(SUM(H15:AT15)/(AN15/D15)*100,2)</f>
        <v>41.5</v>
      </c>
      <c r="G15">
        <f t="shared" si="2"/>
        <v>27</v>
      </c>
      <c r="H15">
        <v>153</v>
      </c>
      <c r="I15">
        <v>921</v>
      </c>
      <c r="J15">
        <v>14</v>
      </c>
      <c r="K15">
        <v>204</v>
      </c>
      <c r="L15">
        <v>177</v>
      </c>
      <c r="M15">
        <v>0</v>
      </c>
      <c r="N15">
        <v>84</v>
      </c>
      <c r="O15">
        <v>22</v>
      </c>
      <c r="P15">
        <v>31</v>
      </c>
      <c r="Q15">
        <v>284</v>
      </c>
      <c r="R15">
        <v>0</v>
      </c>
      <c r="S15">
        <v>158</v>
      </c>
      <c r="T15">
        <v>0</v>
      </c>
      <c r="U15">
        <v>0</v>
      </c>
      <c r="V15">
        <v>0</v>
      </c>
      <c r="W15">
        <v>0</v>
      </c>
      <c r="X15">
        <v>389</v>
      </c>
      <c r="Y15">
        <v>249</v>
      </c>
      <c r="Z15">
        <v>0</v>
      </c>
      <c r="AA15">
        <v>24</v>
      </c>
      <c r="AB15">
        <v>10</v>
      </c>
      <c r="AC15">
        <v>369</v>
      </c>
      <c r="AD15">
        <v>59</v>
      </c>
      <c r="AE15">
        <v>0</v>
      </c>
      <c r="AF15">
        <v>32</v>
      </c>
      <c r="AG15">
        <v>0</v>
      </c>
      <c r="AH15">
        <v>26</v>
      </c>
      <c r="AI15">
        <v>249</v>
      </c>
      <c r="AJ15">
        <v>0</v>
      </c>
      <c r="AK15">
        <v>81</v>
      </c>
      <c r="AL15">
        <v>0</v>
      </c>
      <c r="AM15">
        <v>404</v>
      </c>
      <c r="AN15">
        <v>14629</v>
      </c>
      <c r="AO15">
        <v>760</v>
      </c>
      <c r="AP15">
        <v>123</v>
      </c>
      <c r="AQ15">
        <v>82</v>
      </c>
      <c r="AR15">
        <v>154</v>
      </c>
      <c r="AS15">
        <v>615</v>
      </c>
      <c r="AT15">
        <v>0</v>
      </c>
    </row>
    <row r="16" spans="1:46">
      <c r="A16">
        <v>15</v>
      </c>
      <c r="B16" t="s">
        <v>55</v>
      </c>
      <c r="C16" t="s">
        <v>122</v>
      </c>
      <c r="D16" s="2">
        <v>0.11899999999999999</v>
      </c>
      <c r="E16" s="6">
        <f t="shared" si="5"/>
        <v>59647</v>
      </c>
      <c r="F16">
        <f>ROUND(SUM(H16:AT16)/(AN16/D16)*100,2)</f>
        <v>25.15</v>
      </c>
      <c r="G16">
        <f t="shared" si="2"/>
        <v>17</v>
      </c>
      <c r="H16">
        <v>0</v>
      </c>
      <c r="I16">
        <v>297</v>
      </c>
      <c r="J16">
        <v>0</v>
      </c>
      <c r="K16">
        <v>0</v>
      </c>
      <c r="L16">
        <v>60</v>
      </c>
      <c r="M16">
        <v>0</v>
      </c>
      <c r="N16">
        <v>22</v>
      </c>
      <c r="O16">
        <v>79</v>
      </c>
      <c r="P16">
        <v>108</v>
      </c>
      <c r="Q16">
        <v>0</v>
      </c>
      <c r="R16">
        <v>0</v>
      </c>
      <c r="S16">
        <v>0</v>
      </c>
      <c r="T16">
        <v>0</v>
      </c>
      <c r="U16">
        <v>11</v>
      </c>
      <c r="V16">
        <v>98</v>
      </c>
      <c r="W16">
        <v>0</v>
      </c>
      <c r="X16">
        <v>32</v>
      </c>
      <c r="Y16">
        <v>0</v>
      </c>
      <c r="Z16">
        <v>0</v>
      </c>
      <c r="AA16">
        <v>84</v>
      </c>
      <c r="AB16">
        <v>0</v>
      </c>
      <c r="AC16">
        <v>312</v>
      </c>
      <c r="AD16">
        <v>0</v>
      </c>
      <c r="AE16">
        <v>0</v>
      </c>
      <c r="AF16">
        <v>432</v>
      </c>
      <c r="AG16">
        <v>0</v>
      </c>
      <c r="AH16">
        <v>0</v>
      </c>
      <c r="AI16">
        <v>5348</v>
      </c>
      <c r="AJ16">
        <v>0</v>
      </c>
      <c r="AK16">
        <v>0</v>
      </c>
      <c r="AL16">
        <v>0</v>
      </c>
      <c r="AM16">
        <v>210</v>
      </c>
      <c r="AN16">
        <v>7098</v>
      </c>
      <c r="AO16">
        <v>739</v>
      </c>
      <c r="AP16">
        <v>54</v>
      </c>
      <c r="AQ16">
        <v>0</v>
      </c>
      <c r="AR16">
        <v>0</v>
      </c>
      <c r="AS16">
        <v>16</v>
      </c>
      <c r="AT16">
        <v>0</v>
      </c>
    </row>
    <row r="17" spans="1:46">
      <c r="A17">
        <v>16</v>
      </c>
      <c r="B17" t="s">
        <v>56</v>
      </c>
      <c r="C17" t="s">
        <v>122</v>
      </c>
      <c r="D17" s="2">
        <v>0.185</v>
      </c>
      <c r="E17" s="6">
        <f t="shared" si="5"/>
        <v>50092</v>
      </c>
      <c r="F17">
        <f>ROUND(SUM(H17:AT17)/(AN17/D17)*100,2)</f>
        <v>25.71</v>
      </c>
      <c r="G17">
        <f t="shared" si="2"/>
        <v>29</v>
      </c>
      <c r="H17">
        <v>348</v>
      </c>
      <c r="I17">
        <v>414</v>
      </c>
      <c r="J17">
        <v>0</v>
      </c>
      <c r="K17">
        <v>0</v>
      </c>
      <c r="L17">
        <v>87</v>
      </c>
      <c r="M17">
        <v>0</v>
      </c>
      <c r="N17">
        <v>74</v>
      </c>
      <c r="O17">
        <v>58</v>
      </c>
      <c r="P17">
        <v>19</v>
      </c>
      <c r="Q17">
        <v>44</v>
      </c>
      <c r="R17">
        <v>0</v>
      </c>
      <c r="S17">
        <v>15</v>
      </c>
      <c r="T17">
        <v>0</v>
      </c>
      <c r="U17">
        <v>24</v>
      </c>
      <c r="V17">
        <v>29</v>
      </c>
      <c r="W17">
        <v>6</v>
      </c>
      <c r="X17">
        <v>151</v>
      </c>
      <c r="Y17">
        <v>29</v>
      </c>
      <c r="Z17">
        <v>0</v>
      </c>
      <c r="AA17">
        <v>138</v>
      </c>
      <c r="AB17">
        <v>32</v>
      </c>
      <c r="AC17">
        <v>179</v>
      </c>
      <c r="AD17">
        <v>0</v>
      </c>
      <c r="AE17">
        <v>10</v>
      </c>
      <c r="AF17">
        <v>47</v>
      </c>
      <c r="AG17">
        <v>0</v>
      </c>
      <c r="AH17">
        <v>35</v>
      </c>
      <c r="AI17">
        <v>706</v>
      </c>
      <c r="AJ17">
        <v>56</v>
      </c>
      <c r="AK17">
        <v>16</v>
      </c>
      <c r="AL17">
        <v>0</v>
      </c>
      <c r="AM17">
        <v>211</v>
      </c>
      <c r="AN17">
        <v>9267</v>
      </c>
      <c r="AO17">
        <v>677</v>
      </c>
      <c r="AP17">
        <v>70</v>
      </c>
      <c r="AQ17">
        <v>35</v>
      </c>
      <c r="AR17">
        <v>92</v>
      </c>
      <c r="AS17">
        <v>10</v>
      </c>
      <c r="AT17">
        <v>0</v>
      </c>
    </row>
    <row r="18" spans="1:46">
      <c r="A18">
        <v>17</v>
      </c>
      <c r="B18" t="s">
        <v>57</v>
      </c>
      <c r="C18" t="s">
        <v>123</v>
      </c>
      <c r="D18" s="2">
        <v>0.155</v>
      </c>
      <c r="E18" s="6">
        <f t="shared" ref="E18" si="6">ROUND(AI18/D18,0)</f>
        <v>39606</v>
      </c>
      <c r="F18">
        <f t="shared" ref="F18" si="7">ROUND(SUM(H18:AT18)/(AI18/D18)*100,2)</f>
        <v>24.89</v>
      </c>
      <c r="G18">
        <f t="shared" si="2"/>
        <v>21</v>
      </c>
      <c r="H18">
        <v>0</v>
      </c>
      <c r="I18">
        <v>67</v>
      </c>
      <c r="J18">
        <v>0</v>
      </c>
      <c r="K18">
        <v>31</v>
      </c>
      <c r="L18">
        <v>37</v>
      </c>
      <c r="M18">
        <v>0</v>
      </c>
      <c r="N18">
        <v>0</v>
      </c>
      <c r="O18">
        <v>59</v>
      </c>
      <c r="P18">
        <v>90</v>
      </c>
      <c r="Q18">
        <v>0</v>
      </c>
      <c r="R18">
        <v>0</v>
      </c>
      <c r="S18">
        <v>31</v>
      </c>
      <c r="T18">
        <v>0</v>
      </c>
      <c r="U18">
        <v>13</v>
      </c>
      <c r="V18">
        <v>523</v>
      </c>
      <c r="W18">
        <v>0</v>
      </c>
      <c r="X18">
        <v>47</v>
      </c>
      <c r="Y18">
        <v>12</v>
      </c>
      <c r="Z18">
        <v>0</v>
      </c>
      <c r="AA18">
        <v>26</v>
      </c>
      <c r="AB18">
        <v>0</v>
      </c>
      <c r="AC18">
        <v>193</v>
      </c>
      <c r="AD18">
        <v>0</v>
      </c>
      <c r="AE18">
        <v>0</v>
      </c>
      <c r="AF18">
        <v>167</v>
      </c>
      <c r="AG18">
        <v>0</v>
      </c>
      <c r="AH18">
        <v>0</v>
      </c>
      <c r="AI18">
        <v>6139</v>
      </c>
      <c r="AJ18">
        <v>0</v>
      </c>
      <c r="AK18">
        <v>12</v>
      </c>
      <c r="AL18">
        <v>0</v>
      </c>
      <c r="AM18">
        <v>35</v>
      </c>
      <c r="AN18">
        <v>2130</v>
      </c>
      <c r="AO18">
        <v>187</v>
      </c>
      <c r="AP18">
        <v>34</v>
      </c>
      <c r="AQ18">
        <v>9</v>
      </c>
      <c r="AR18">
        <v>0</v>
      </c>
      <c r="AS18">
        <v>17</v>
      </c>
      <c r="AT18">
        <v>0</v>
      </c>
    </row>
    <row r="19" spans="1:46">
      <c r="A19">
        <v>18</v>
      </c>
      <c r="B19" t="s">
        <v>58</v>
      </c>
      <c r="C19" t="s">
        <v>122</v>
      </c>
      <c r="D19" s="2">
        <v>0.19500000000000001</v>
      </c>
      <c r="E19" s="6">
        <f t="shared" ref="E19:E32" si="8">ROUND(AN19/D19,0)</f>
        <v>12374</v>
      </c>
      <c r="F19">
        <f t="shared" ref="F19:F32" si="9">ROUND(SUM(H19:AT19)/(AN19/D19)*100,2)</f>
        <v>28.95</v>
      </c>
      <c r="G19">
        <f t="shared" si="2"/>
        <v>13</v>
      </c>
      <c r="H19">
        <v>0</v>
      </c>
      <c r="I19">
        <v>11</v>
      </c>
      <c r="J19">
        <v>0</v>
      </c>
      <c r="K19">
        <v>0</v>
      </c>
      <c r="L19">
        <v>11</v>
      </c>
      <c r="M19">
        <v>0</v>
      </c>
      <c r="N19">
        <v>0</v>
      </c>
      <c r="O19">
        <v>10</v>
      </c>
      <c r="P19">
        <v>37</v>
      </c>
      <c r="Q19">
        <v>0</v>
      </c>
      <c r="R19">
        <v>0</v>
      </c>
      <c r="S19">
        <v>0</v>
      </c>
      <c r="T19">
        <v>0</v>
      </c>
      <c r="U19">
        <v>0</v>
      </c>
      <c r="V19">
        <v>136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46</v>
      </c>
      <c r="AF19">
        <v>103</v>
      </c>
      <c r="AG19">
        <v>0</v>
      </c>
      <c r="AH19">
        <v>0</v>
      </c>
      <c r="AI19">
        <v>775</v>
      </c>
      <c r="AJ19">
        <v>0</v>
      </c>
      <c r="AK19">
        <v>9</v>
      </c>
      <c r="AL19">
        <v>0</v>
      </c>
      <c r="AM19">
        <v>4</v>
      </c>
      <c r="AN19">
        <v>2413</v>
      </c>
      <c r="AO19">
        <v>0</v>
      </c>
      <c r="AP19">
        <v>0</v>
      </c>
      <c r="AQ19">
        <v>23</v>
      </c>
      <c r="AR19">
        <v>0</v>
      </c>
      <c r="AS19">
        <v>0</v>
      </c>
      <c r="AT19">
        <v>0</v>
      </c>
    </row>
    <row r="20" spans="1:46">
      <c r="A20">
        <v>19</v>
      </c>
      <c r="B20" t="s">
        <v>59</v>
      </c>
      <c r="C20" t="s">
        <v>122</v>
      </c>
      <c r="D20" s="2">
        <v>0.34200000000000003</v>
      </c>
      <c r="E20" s="6">
        <f t="shared" si="8"/>
        <v>72664</v>
      </c>
      <c r="F20">
        <f t="shared" si="9"/>
        <v>41.71</v>
      </c>
      <c r="G20">
        <f t="shared" si="2"/>
        <v>17</v>
      </c>
      <c r="H20">
        <v>31</v>
      </c>
      <c r="I20">
        <v>175</v>
      </c>
      <c r="J20">
        <v>0</v>
      </c>
      <c r="K20">
        <v>0</v>
      </c>
      <c r="L20">
        <v>18</v>
      </c>
      <c r="M20">
        <v>0</v>
      </c>
      <c r="N20">
        <v>0</v>
      </c>
      <c r="O20">
        <v>40</v>
      </c>
      <c r="P20">
        <v>57</v>
      </c>
      <c r="Q20">
        <v>0</v>
      </c>
      <c r="R20">
        <v>0</v>
      </c>
      <c r="S20">
        <v>0</v>
      </c>
      <c r="T20">
        <v>0</v>
      </c>
      <c r="U20">
        <v>0</v>
      </c>
      <c r="V20">
        <v>36</v>
      </c>
      <c r="W20">
        <v>0</v>
      </c>
      <c r="X20">
        <v>0</v>
      </c>
      <c r="Y20">
        <v>0</v>
      </c>
      <c r="Z20">
        <v>0</v>
      </c>
      <c r="AA20">
        <v>1</v>
      </c>
      <c r="AB20">
        <v>87</v>
      </c>
      <c r="AC20">
        <v>149</v>
      </c>
      <c r="AD20">
        <v>0</v>
      </c>
      <c r="AE20">
        <v>0</v>
      </c>
      <c r="AF20">
        <v>538</v>
      </c>
      <c r="AG20">
        <v>0</v>
      </c>
      <c r="AH20">
        <v>0</v>
      </c>
      <c r="AI20">
        <v>3926</v>
      </c>
      <c r="AJ20">
        <v>11</v>
      </c>
      <c r="AK20">
        <v>41</v>
      </c>
      <c r="AL20">
        <v>0</v>
      </c>
      <c r="AM20">
        <v>20</v>
      </c>
      <c r="AN20">
        <v>24851</v>
      </c>
      <c r="AO20">
        <v>281</v>
      </c>
      <c r="AP20">
        <v>36</v>
      </c>
      <c r="AQ20">
        <v>0</v>
      </c>
      <c r="AR20">
        <v>13</v>
      </c>
      <c r="AS20">
        <v>0</v>
      </c>
      <c r="AT20">
        <v>0</v>
      </c>
    </row>
    <row r="21" spans="1:46">
      <c r="A21">
        <v>20</v>
      </c>
      <c r="B21" t="s">
        <v>60</v>
      </c>
      <c r="C21" t="s">
        <v>122</v>
      </c>
      <c r="D21" s="2">
        <v>0.36899999999999999</v>
      </c>
      <c r="E21" s="6">
        <f t="shared" si="8"/>
        <v>22566</v>
      </c>
      <c r="F21">
        <f t="shared" si="9"/>
        <v>38.89</v>
      </c>
      <c r="G21">
        <f t="shared" si="2"/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</v>
      </c>
      <c r="T21">
        <v>0</v>
      </c>
      <c r="U21">
        <v>0</v>
      </c>
      <c r="V21">
        <v>10</v>
      </c>
      <c r="W21">
        <v>0</v>
      </c>
      <c r="X21">
        <v>0</v>
      </c>
      <c r="Y21">
        <v>0</v>
      </c>
      <c r="Z21">
        <v>0</v>
      </c>
      <c r="AA21">
        <v>27</v>
      </c>
      <c r="AB21">
        <v>0</v>
      </c>
      <c r="AC21">
        <v>11</v>
      </c>
      <c r="AD21">
        <v>0</v>
      </c>
      <c r="AE21">
        <v>0</v>
      </c>
      <c r="AF21">
        <v>40</v>
      </c>
      <c r="AG21">
        <v>0</v>
      </c>
      <c r="AH21">
        <v>0</v>
      </c>
      <c r="AI21">
        <v>254</v>
      </c>
      <c r="AJ21">
        <v>0</v>
      </c>
      <c r="AK21">
        <v>12</v>
      </c>
      <c r="AL21">
        <v>0</v>
      </c>
      <c r="AM21">
        <v>68</v>
      </c>
      <c r="AN21">
        <v>8327</v>
      </c>
      <c r="AO21">
        <v>0</v>
      </c>
      <c r="AP21">
        <v>0</v>
      </c>
      <c r="AQ21">
        <v>0</v>
      </c>
      <c r="AR21">
        <v>18</v>
      </c>
      <c r="AS21">
        <v>0</v>
      </c>
      <c r="AT21">
        <v>0</v>
      </c>
    </row>
    <row r="22" spans="1:46">
      <c r="A22">
        <v>21</v>
      </c>
      <c r="B22" t="s">
        <v>61</v>
      </c>
      <c r="C22" t="s">
        <v>122</v>
      </c>
      <c r="D22" s="2">
        <v>0.318</v>
      </c>
      <c r="E22" s="6">
        <f t="shared" si="8"/>
        <v>37006</v>
      </c>
      <c r="F22">
        <f t="shared" si="9"/>
        <v>39.04</v>
      </c>
      <c r="G22">
        <f t="shared" si="2"/>
        <v>18</v>
      </c>
      <c r="H22">
        <v>0</v>
      </c>
      <c r="I22">
        <v>30</v>
      </c>
      <c r="J22">
        <v>0</v>
      </c>
      <c r="K22">
        <v>0</v>
      </c>
      <c r="L22">
        <v>90</v>
      </c>
      <c r="M22">
        <v>0</v>
      </c>
      <c r="N22">
        <v>7</v>
      </c>
      <c r="O22">
        <v>19</v>
      </c>
      <c r="P22">
        <v>14</v>
      </c>
      <c r="Q22">
        <v>0</v>
      </c>
      <c r="R22">
        <v>0</v>
      </c>
      <c r="S22">
        <v>0</v>
      </c>
      <c r="T22">
        <v>0</v>
      </c>
      <c r="U22">
        <v>0</v>
      </c>
      <c r="V22">
        <v>42</v>
      </c>
      <c r="W22">
        <v>0</v>
      </c>
      <c r="X22">
        <v>70</v>
      </c>
      <c r="Y22">
        <v>0</v>
      </c>
      <c r="Z22">
        <v>0</v>
      </c>
      <c r="AA22">
        <v>89</v>
      </c>
      <c r="AB22">
        <v>25</v>
      </c>
      <c r="AC22">
        <v>20</v>
      </c>
      <c r="AD22">
        <v>0</v>
      </c>
      <c r="AE22">
        <v>0</v>
      </c>
      <c r="AF22">
        <v>124</v>
      </c>
      <c r="AG22">
        <v>0</v>
      </c>
      <c r="AH22">
        <v>0</v>
      </c>
      <c r="AI22">
        <v>1798</v>
      </c>
      <c r="AJ22">
        <v>8</v>
      </c>
      <c r="AK22">
        <v>46</v>
      </c>
      <c r="AL22">
        <v>0</v>
      </c>
      <c r="AM22">
        <v>149</v>
      </c>
      <c r="AN22">
        <v>11768</v>
      </c>
      <c r="AO22">
        <v>117</v>
      </c>
      <c r="AP22">
        <v>0</v>
      </c>
      <c r="AQ22">
        <v>0</v>
      </c>
      <c r="AR22">
        <v>0</v>
      </c>
      <c r="AS22">
        <v>31</v>
      </c>
      <c r="AT22">
        <v>0</v>
      </c>
    </row>
    <row r="23" spans="1:46">
      <c r="A23">
        <v>22</v>
      </c>
      <c r="B23" t="s">
        <v>62</v>
      </c>
      <c r="C23" t="s">
        <v>122</v>
      </c>
      <c r="D23" s="3">
        <v>0.21</v>
      </c>
      <c r="E23" s="6">
        <f t="shared" si="8"/>
        <v>68476</v>
      </c>
      <c r="F23">
        <f t="shared" si="9"/>
        <v>22.31</v>
      </c>
      <c r="G23">
        <f t="shared" si="2"/>
        <v>15</v>
      </c>
      <c r="H23">
        <v>0</v>
      </c>
      <c r="I23">
        <v>0</v>
      </c>
      <c r="J23">
        <v>0</v>
      </c>
      <c r="K23">
        <v>93</v>
      </c>
      <c r="L23">
        <v>40</v>
      </c>
      <c r="M23">
        <v>0</v>
      </c>
      <c r="N23">
        <v>14</v>
      </c>
      <c r="O23">
        <v>8</v>
      </c>
      <c r="P23">
        <v>0</v>
      </c>
      <c r="Q23">
        <v>0</v>
      </c>
      <c r="R23">
        <v>5</v>
      </c>
      <c r="S23">
        <v>0</v>
      </c>
      <c r="T23">
        <v>0</v>
      </c>
      <c r="U23">
        <v>10</v>
      </c>
      <c r="V23">
        <v>0</v>
      </c>
      <c r="W23">
        <v>0</v>
      </c>
      <c r="X23">
        <v>40</v>
      </c>
      <c r="Y23">
        <v>0</v>
      </c>
      <c r="Z23">
        <v>0</v>
      </c>
      <c r="AA23">
        <v>13</v>
      </c>
      <c r="AB23">
        <v>0</v>
      </c>
      <c r="AC23">
        <v>30</v>
      </c>
      <c r="AD23">
        <v>0</v>
      </c>
      <c r="AE23">
        <v>0</v>
      </c>
      <c r="AF23">
        <v>30</v>
      </c>
      <c r="AG23">
        <v>0</v>
      </c>
      <c r="AH23">
        <v>0</v>
      </c>
      <c r="AI23">
        <v>492</v>
      </c>
      <c r="AJ23">
        <v>0</v>
      </c>
      <c r="AK23">
        <v>62</v>
      </c>
      <c r="AL23">
        <v>0</v>
      </c>
      <c r="AM23">
        <v>0</v>
      </c>
      <c r="AN23">
        <v>14380</v>
      </c>
      <c r="AO23">
        <v>47</v>
      </c>
      <c r="AP23">
        <v>10</v>
      </c>
      <c r="AQ23">
        <v>0</v>
      </c>
      <c r="AR23">
        <v>0</v>
      </c>
      <c r="AS23">
        <v>0</v>
      </c>
      <c r="AT23">
        <v>0</v>
      </c>
    </row>
    <row r="24" spans="1:46">
      <c r="A24">
        <v>23</v>
      </c>
      <c r="B24" t="s">
        <v>63</v>
      </c>
      <c r="C24" t="s">
        <v>122</v>
      </c>
      <c r="D24" s="3">
        <v>0.19</v>
      </c>
      <c r="E24" s="6">
        <f t="shared" si="8"/>
        <v>48784</v>
      </c>
      <c r="F24">
        <f t="shared" si="9"/>
        <v>19.309999999999999</v>
      </c>
      <c r="G24">
        <f t="shared" si="2"/>
        <v>10</v>
      </c>
      <c r="H24">
        <v>0</v>
      </c>
      <c r="I24">
        <v>21</v>
      </c>
      <c r="J24">
        <v>0</v>
      </c>
      <c r="K24">
        <v>0</v>
      </c>
      <c r="L24">
        <v>0</v>
      </c>
      <c r="M24">
        <v>0</v>
      </c>
      <c r="N24">
        <v>38</v>
      </c>
      <c r="O24">
        <v>10</v>
      </c>
      <c r="P24">
        <v>23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24</v>
      </c>
      <c r="AJ24">
        <v>7</v>
      </c>
      <c r="AK24">
        <v>0</v>
      </c>
      <c r="AL24">
        <v>0</v>
      </c>
      <c r="AM24">
        <v>0</v>
      </c>
      <c r="AN24">
        <v>9269</v>
      </c>
      <c r="AO24">
        <v>18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>
        <v>24</v>
      </c>
      <c r="B25" t="s">
        <v>64</v>
      </c>
      <c r="C25" t="s">
        <v>122</v>
      </c>
      <c r="D25" s="2">
        <v>9.2999999999999999E-2</v>
      </c>
      <c r="E25" s="6">
        <f t="shared" si="8"/>
        <v>76871</v>
      </c>
      <c r="F25">
        <f t="shared" si="9"/>
        <v>13.49</v>
      </c>
      <c r="G25">
        <f t="shared" si="2"/>
        <v>23</v>
      </c>
      <c r="H25">
        <v>15</v>
      </c>
      <c r="I25">
        <v>41</v>
      </c>
      <c r="J25">
        <v>0</v>
      </c>
      <c r="K25">
        <v>0</v>
      </c>
      <c r="L25">
        <v>16</v>
      </c>
      <c r="M25">
        <v>25</v>
      </c>
      <c r="N25">
        <v>26</v>
      </c>
      <c r="O25">
        <v>37</v>
      </c>
      <c r="P25">
        <v>45</v>
      </c>
      <c r="Q25">
        <v>0</v>
      </c>
      <c r="R25">
        <v>0</v>
      </c>
      <c r="S25">
        <v>29</v>
      </c>
      <c r="T25">
        <v>0</v>
      </c>
      <c r="U25">
        <v>16</v>
      </c>
      <c r="V25">
        <v>81</v>
      </c>
      <c r="W25">
        <v>0</v>
      </c>
      <c r="X25">
        <v>55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0</v>
      </c>
      <c r="AE25">
        <v>0</v>
      </c>
      <c r="AF25">
        <v>1387</v>
      </c>
      <c r="AG25">
        <v>8</v>
      </c>
      <c r="AH25">
        <v>0</v>
      </c>
      <c r="AI25">
        <v>1003</v>
      </c>
      <c r="AJ25">
        <v>28</v>
      </c>
      <c r="AK25">
        <v>86</v>
      </c>
      <c r="AL25">
        <v>0</v>
      </c>
      <c r="AM25">
        <v>14</v>
      </c>
      <c r="AN25">
        <v>7149</v>
      </c>
      <c r="AO25">
        <v>51</v>
      </c>
      <c r="AP25">
        <v>0</v>
      </c>
      <c r="AQ25">
        <v>31</v>
      </c>
      <c r="AR25">
        <v>60</v>
      </c>
      <c r="AS25">
        <v>71</v>
      </c>
      <c r="AT25">
        <v>0</v>
      </c>
    </row>
    <row r="26" spans="1:46">
      <c r="A26">
        <v>25</v>
      </c>
      <c r="B26" t="s">
        <v>65</v>
      </c>
      <c r="C26" t="s">
        <v>122</v>
      </c>
      <c r="D26" s="3">
        <v>0.03</v>
      </c>
      <c r="E26" s="6">
        <f t="shared" si="8"/>
        <v>91400</v>
      </c>
      <c r="F26">
        <f t="shared" si="9"/>
        <v>3.61</v>
      </c>
      <c r="G26">
        <f t="shared" si="2"/>
        <v>13</v>
      </c>
      <c r="H26">
        <v>27</v>
      </c>
      <c r="I26">
        <v>0</v>
      </c>
      <c r="J26">
        <v>0</v>
      </c>
      <c r="K26">
        <v>0</v>
      </c>
      <c r="L26">
        <v>20</v>
      </c>
      <c r="M26">
        <v>8</v>
      </c>
      <c r="N26">
        <v>32</v>
      </c>
      <c r="O26">
        <v>0</v>
      </c>
      <c r="P26">
        <v>0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12</v>
      </c>
      <c r="X26">
        <v>0</v>
      </c>
      <c r="Y26">
        <v>0</v>
      </c>
      <c r="Z26">
        <v>0</v>
      </c>
      <c r="AA26">
        <v>0</v>
      </c>
      <c r="AB26">
        <v>0</v>
      </c>
      <c r="AC26">
        <v>133</v>
      </c>
      <c r="AD26">
        <v>0</v>
      </c>
      <c r="AE26">
        <v>10</v>
      </c>
      <c r="AF26">
        <v>0</v>
      </c>
      <c r="AG26">
        <v>0</v>
      </c>
      <c r="AH26">
        <v>0</v>
      </c>
      <c r="AI26">
        <v>164</v>
      </c>
      <c r="AJ26">
        <v>117</v>
      </c>
      <c r="AK26">
        <v>7</v>
      </c>
      <c r="AL26">
        <v>0</v>
      </c>
      <c r="AM26">
        <v>0</v>
      </c>
      <c r="AN26">
        <v>2742</v>
      </c>
      <c r="AO26">
        <v>12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>
        <v>26</v>
      </c>
      <c r="B27" t="s">
        <v>66</v>
      </c>
      <c r="C27" t="s">
        <v>122</v>
      </c>
      <c r="D27" s="2">
        <v>1E-3</v>
      </c>
      <c r="E27" s="6">
        <f t="shared" si="8"/>
        <v>12000</v>
      </c>
      <c r="F27">
        <f t="shared" si="9"/>
        <v>0.22</v>
      </c>
      <c r="G27">
        <f t="shared" si="2"/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12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>
        <v>27</v>
      </c>
      <c r="B28" t="s">
        <v>67</v>
      </c>
      <c r="C28" t="s">
        <v>122</v>
      </c>
      <c r="D28" s="2">
        <v>8.0000000000000002E-3</v>
      </c>
      <c r="E28" s="6">
        <f t="shared" si="8"/>
        <v>19750</v>
      </c>
      <c r="F28">
        <f t="shared" si="9"/>
        <v>1.44</v>
      </c>
      <c r="G28">
        <f t="shared" si="2"/>
        <v>8</v>
      </c>
      <c r="H28">
        <v>27</v>
      </c>
      <c r="I28">
        <v>0</v>
      </c>
      <c r="J28">
        <v>0</v>
      </c>
      <c r="K28">
        <v>0</v>
      </c>
      <c r="L28">
        <v>0</v>
      </c>
      <c r="M28">
        <v>0</v>
      </c>
      <c r="N28">
        <v>35</v>
      </c>
      <c r="O28">
        <v>12</v>
      </c>
      <c r="P28">
        <v>17</v>
      </c>
      <c r="Q28">
        <v>0</v>
      </c>
      <c r="R28">
        <v>12</v>
      </c>
      <c r="S28">
        <v>16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158</v>
      </c>
      <c r="AO28">
        <v>0</v>
      </c>
      <c r="AP28">
        <v>7</v>
      </c>
      <c r="AQ28">
        <v>0</v>
      </c>
      <c r="AR28">
        <v>0</v>
      </c>
      <c r="AS28">
        <v>0</v>
      </c>
      <c r="AT28">
        <v>0</v>
      </c>
    </row>
    <row r="29" spans="1:46">
      <c r="A29">
        <v>28</v>
      </c>
      <c r="B29" t="s">
        <v>68</v>
      </c>
      <c r="C29" t="s">
        <v>122</v>
      </c>
      <c r="D29" s="2">
        <v>2.1000000000000001E-2</v>
      </c>
      <c r="E29" s="6">
        <f t="shared" si="8"/>
        <v>50143</v>
      </c>
      <c r="F29">
        <f t="shared" si="9"/>
        <v>6.12</v>
      </c>
      <c r="G29">
        <f t="shared" si="2"/>
        <v>23</v>
      </c>
      <c r="H29">
        <v>0</v>
      </c>
      <c r="I29">
        <v>82</v>
      </c>
      <c r="J29">
        <v>0</v>
      </c>
      <c r="K29">
        <v>16</v>
      </c>
      <c r="L29">
        <v>613</v>
      </c>
      <c r="M29">
        <v>0</v>
      </c>
      <c r="N29">
        <v>63</v>
      </c>
      <c r="O29">
        <v>34</v>
      </c>
      <c r="P29">
        <v>22</v>
      </c>
      <c r="Q29">
        <v>60</v>
      </c>
      <c r="R29">
        <v>9</v>
      </c>
      <c r="S29">
        <v>71</v>
      </c>
      <c r="T29">
        <v>0</v>
      </c>
      <c r="U29">
        <v>0</v>
      </c>
      <c r="V29">
        <v>43</v>
      </c>
      <c r="W29">
        <v>25</v>
      </c>
      <c r="X29">
        <v>272</v>
      </c>
      <c r="Y29">
        <v>0</v>
      </c>
      <c r="Z29">
        <v>0</v>
      </c>
      <c r="AA29">
        <v>38</v>
      </c>
      <c r="AB29">
        <v>24</v>
      </c>
      <c r="AC29">
        <v>67</v>
      </c>
      <c r="AD29">
        <v>0</v>
      </c>
      <c r="AE29">
        <v>0</v>
      </c>
      <c r="AF29">
        <v>67</v>
      </c>
      <c r="AG29">
        <v>0</v>
      </c>
      <c r="AH29">
        <v>0</v>
      </c>
      <c r="AI29">
        <v>44</v>
      </c>
      <c r="AJ29">
        <v>0</v>
      </c>
      <c r="AK29">
        <v>125</v>
      </c>
      <c r="AL29">
        <v>0</v>
      </c>
      <c r="AM29">
        <v>0</v>
      </c>
      <c r="AN29">
        <v>1053</v>
      </c>
      <c r="AO29">
        <v>90</v>
      </c>
      <c r="AP29">
        <v>134</v>
      </c>
      <c r="AQ29">
        <v>0</v>
      </c>
      <c r="AR29">
        <v>39</v>
      </c>
      <c r="AS29">
        <v>80</v>
      </c>
      <c r="AT29">
        <v>0</v>
      </c>
    </row>
    <row r="30" spans="1:46">
      <c r="A30">
        <v>29</v>
      </c>
      <c r="B30" t="s">
        <v>69</v>
      </c>
      <c r="C30" t="s">
        <v>122</v>
      </c>
      <c r="D30" s="2">
        <v>2.5000000000000001E-2</v>
      </c>
      <c r="E30" s="6">
        <f t="shared" si="8"/>
        <v>33160</v>
      </c>
      <c r="F30">
        <f t="shared" si="9"/>
        <v>2.5499999999999998</v>
      </c>
      <c r="G30">
        <f t="shared" si="2"/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8</v>
      </c>
      <c r="AJ30">
        <v>0</v>
      </c>
      <c r="AK30">
        <v>0</v>
      </c>
      <c r="AL30">
        <v>0</v>
      </c>
      <c r="AM30">
        <v>0</v>
      </c>
      <c r="AN30">
        <v>829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>
      <c r="A31">
        <v>30</v>
      </c>
      <c r="B31" t="s">
        <v>70</v>
      </c>
      <c r="C31" t="s">
        <v>122</v>
      </c>
      <c r="D31" s="2">
        <v>0.44700000000000001</v>
      </c>
      <c r="E31" s="6">
        <f t="shared" si="8"/>
        <v>66380</v>
      </c>
      <c r="F31">
        <f t="shared" si="9"/>
        <v>44.89</v>
      </c>
      <c r="G31">
        <f t="shared" si="2"/>
        <v>5</v>
      </c>
      <c r="H31">
        <v>17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71</v>
      </c>
      <c r="AJ31">
        <v>35</v>
      </c>
      <c r="AK31">
        <v>0</v>
      </c>
      <c r="AL31">
        <v>0</v>
      </c>
      <c r="AM31">
        <v>0</v>
      </c>
      <c r="AN31">
        <v>29672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>
        <v>31</v>
      </c>
      <c r="B32" t="s">
        <v>71</v>
      </c>
      <c r="C32" t="s">
        <v>122</v>
      </c>
      <c r="D32" s="2">
        <v>0.39500000000000002</v>
      </c>
      <c r="E32" s="6">
        <f t="shared" si="8"/>
        <v>34025</v>
      </c>
      <c r="F32">
        <f t="shared" si="9"/>
        <v>39.82</v>
      </c>
      <c r="G32">
        <f t="shared" si="2"/>
        <v>6</v>
      </c>
      <c r="H32">
        <v>0</v>
      </c>
      <c r="I32">
        <v>29</v>
      </c>
      <c r="J32">
        <v>0</v>
      </c>
      <c r="K32">
        <v>0</v>
      </c>
      <c r="L32">
        <v>18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44</v>
      </c>
      <c r="AJ32">
        <v>0</v>
      </c>
      <c r="AK32">
        <v>0</v>
      </c>
      <c r="AL32">
        <v>0</v>
      </c>
      <c r="AM32">
        <v>0</v>
      </c>
      <c r="AN32">
        <v>13440</v>
      </c>
      <c r="AO32">
        <v>10</v>
      </c>
      <c r="AP32">
        <v>8</v>
      </c>
      <c r="AQ32">
        <v>0</v>
      </c>
      <c r="AR32">
        <v>0</v>
      </c>
      <c r="AS32">
        <v>0</v>
      </c>
      <c r="AT32">
        <v>0</v>
      </c>
    </row>
    <row r="33" spans="1:46">
      <c r="A33">
        <v>32</v>
      </c>
      <c r="B33" t="s">
        <v>72</v>
      </c>
      <c r="C33" t="s">
        <v>124</v>
      </c>
      <c r="D33" s="2">
        <v>1.4E-2</v>
      </c>
      <c r="E33" s="6">
        <f>ROUND(L33/D33,0)</f>
        <v>22429</v>
      </c>
      <c r="F33">
        <f>ROUND(SUM(H33:AT33)/(L33/D33)*100,2)</f>
        <v>5.18</v>
      </c>
      <c r="G33">
        <f t="shared" si="2"/>
        <v>14</v>
      </c>
      <c r="H33">
        <v>0</v>
      </c>
      <c r="I33">
        <v>31</v>
      </c>
      <c r="J33">
        <v>0</v>
      </c>
      <c r="K33">
        <v>0</v>
      </c>
      <c r="L33">
        <v>314</v>
      </c>
      <c r="M33">
        <v>0</v>
      </c>
      <c r="N33">
        <v>20</v>
      </c>
      <c r="O33">
        <v>0</v>
      </c>
      <c r="P33">
        <v>0</v>
      </c>
      <c r="Q33">
        <v>0</v>
      </c>
      <c r="R33">
        <v>0</v>
      </c>
      <c r="S33">
        <v>49</v>
      </c>
      <c r="T33">
        <v>0</v>
      </c>
      <c r="U33">
        <v>0</v>
      </c>
      <c r="V33">
        <v>0</v>
      </c>
      <c r="W33">
        <v>77</v>
      </c>
      <c r="X33">
        <v>105</v>
      </c>
      <c r="Y33">
        <v>0</v>
      </c>
      <c r="Z33">
        <v>0</v>
      </c>
      <c r="AA33">
        <v>114</v>
      </c>
      <c r="AB33">
        <v>16</v>
      </c>
      <c r="AC33">
        <v>35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67</v>
      </c>
      <c r="AL33">
        <v>0</v>
      </c>
      <c r="AM33">
        <v>0</v>
      </c>
      <c r="AN33">
        <v>257</v>
      </c>
      <c r="AO33">
        <v>14</v>
      </c>
      <c r="AP33">
        <v>51</v>
      </c>
      <c r="AQ33">
        <v>0</v>
      </c>
      <c r="AR33">
        <v>12</v>
      </c>
      <c r="AS33">
        <v>0</v>
      </c>
      <c r="AT33">
        <v>0</v>
      </c>
    </row>
    <row r="34" spans="1:46">
      <c r="A34">
        <v>33</v>
      </c>
      <c r="B34" t="s">
        <v>73</v>
      </c>
      <c r="C34" t="s">
        <v>124</v>
      </c>
      <c r="D34" s="3">
        <v>0.02</v>
      </c>
      <c r="E34" s="6">
        <f t="shared" ref="E34:E35" si="10">ROUND(L34/D34,0)</f>
        <v>17750</v>
      </c>
      <c r="F34">
        <f t="shared" ref="F34:F36" si="11">ROUND(SUM(H34:AT34)/(L34/D34)*100,2)</f>
        <v>7.22</v>
      </c>
      <c r="G34">
        <f t="shared" si="2"/>
        <v>18</v>
      </c>
      <c r="H34">
        <v>12</v>
      </c>
      <c r="I34">
        <v>22</v>
      </c>
      <c r="J34">
        <v>0</v>
      </c>
      <c r="K34">
        <v>0</v>
      </c>
      <c r="L34">
        <v>355</v>
      </c>
      <c r="M34">
        <v>0</v>
      </c>
      <c r="N34">
        <v>0</v>
      </c>
      <c r="O34">
        <v>13</v>
      </c>
      <c r="P34">
        <v>0</v>
      </c>
      <c r="Q34">
        <v>0</v>
      </c>
      <c r="R34">
        <v>0</v>
      </c>
      <c r="S34">
        <v>94</v>
      </c>
      <c r="T34">
        <v>0</v>
      </c>
      <c r="U34">
        <v>0</v>
      </c>
      <c r="V34">
        <v>0</v>
      </c>
      <c r="W34">
        <v>203</v>
      </c>
      <c r="X34">
        <v>49</v>
      </c>
      <c r="Y34">
        <v>0</v>
      </c>
      <c r="Z34">
        <v>0</v>
      </c>
      <c r="AA34">
        <v>29</v>
      </c>
      <c r="AB34">
        <v>13</v>
      </c>
      <c r="AC34">
        <v>108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46</v>
      </c>
      <c r="AJ34">
        <v>9</v>
      </c>
      <c r="AK34">
        <v>48</v>
      </c>
      <c r="AL34">
        <v>0</v>
      </c>
      <c r="AM34">
        <v>0</v>
      </c>
      <c r="AN34">
        <v>180</v>
      </c>
      <c r="AO34">
        <v>11</v>
      </c>
      <c r="AP34">
        <v>56</v>
      </c>
      <c r="AQ34">
        <v>0</v>
      </c>
      <c r="AR34">
        <v>30</v>
      </c>
      <c r="AS34">
        <v>0</v>
      </c>
      <c r="AT34">
        <v>0</v>
      </c>
    </row>
    <row r="35" spans="1:46">
      <c r="A35">
        <v>34</v>
      </c>
      <c r="B35" t="s">
        <v>74</v>
      </c>
      <c r="C35" t="s">
        <v>124</v>
      </c>
      <c r="D35" s="2">
        <v>0.46600000000000003</v>
      </c>
      <c r="E35" s="6">
        <f t="shared" si="10"/>
        <v>13629</v>
      </c>
      <c r="F35">
        <f t="shared" si="11"/>
        <v>48.57</v>
      </c>
      <c r="G35">
        <f t="shared" si="2"/>
        <v>9</v>
      </c>
      <c r="H35">
        <v>3</v>
      </c>
      <c r="I35">
        <v>0</v>
      </c>
      <c r="J35">
        <v>0</v>
      </c>
      <c r="K35">
        <v>0</v>
      </c>
      <c r="L35">
        <v>6351</v>
      </c>
      <c r="M35">
        <v>0</v>
      </c>
      <c r="N35">
        <v>13</v>
      </c>
      <c r="O35">
        <v>0</v>
      </c>
      <c r="P35">
        <v>0</v>
      </c>
      <c r="Q35">
        <v>0</v>
      </c>
      <c r="R35">
        <v>0</v>
      </c>
      <c r="S35">
        <v>11</v>
      </c>
      <c r="T35">
        <v>0</v>
      </c>
      <c r="U35">
        <v>0</v>
      </c>
      <c r="V35">
        <v>20</v>
      </c>
      <c r="W35">
        <v>0</v>
      </c>
      <c r="X35">
        <v>30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156</v>
      </c>
      <c r="AO35">
        <v>0</v>
      </c>
      <c r="AP35">
        <v>0</v>
      </c>
      <c r="AQ35">
        <v>0</v>
      </c>
      <c r="AR35">
        <v>0</v>
      </c>
      <c r="AS35">
        <v>16</v>
      </c>
      <c r="AT35">
        <v>0</v>
      </c>
    </row>
    <row r="36" spans="1:46">
      <c r="A36">
        <v>35</v>
      </c>
      <c r="B36" t="s">
        <v>75</v>
      </c>
      <c r="C36" t="s">
        <v>124</v>
      </c>
      <c r="D36" s="2">
        <v>2.5000000000000001E-2</v>
      </c>
      <c r="E36" s="6">
        <f>ROUND(L36/D36,0)</f>
        <v>17480</v>
      </c>
      <c r="F36">
        <f t="shared" si="11"/>
        <v>6.85</v>
      </c>
      <c r="G36">
        <f t="shared" si="2"/>
        <v>17</v>
      </c>
      <c r="H36">
        <v>83</v>
      </c>
      <c r="I36">
        <v>0</v>
      </c>
      <c r="J36">
        <v>0</v>
      </c>
      <c r="K36">
        <v>0</v>
      </c>
      <c r="L36">
        <v>437</v>
      </c>
      <c r="M36">
        <v>0</v>
      </c>
      <c r="N36">
        <v>70</v>
      </c>
      <c r="O36">
        <v>0</v>
      </c>
      <c r="P36">
        <v>10</v>
      </c>
      <c r="Q36">
        <v>32</v>
      </c>
      <c r="R36">
        <v>0</v>
      </c>
      <c r="S36">
        <v>24</v>
      </c>
      <c r="T36">
        <v>0</v>
      </c>
      <c r="U36">
        <v>0</v>
      </c>
      <c r="V36">
        <v>0</v>
      </c>
      <c r="W36">
        <v>13</v>
      </c>
      <c r="X36">
        <v>136</v>
      </c>
      <c r="Y36">
        <v>0</v>
      </c>
      <c r="Z36">
        <v>0</v>
      </c>
      <c r="AA36">
        <v>29</v>
      </c>
      <c r="AB36">
        <v>26</v>
      </c>
      <c r="AC36">
        <v>2</v>
      </c>
      <c r="AD36">
        <v>0</v>
      </c>
      <c r="AE36">
        <v>16</v>
      </c>
      <c r="AF36">
        <v>50</v>
      </c>
      <c r="AG36">
        <v>0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235</v>
      </c>
      <c r="AO36">
        <v>0</v>
      </c>
      <c r="AP36">
        <v>11</v>
      </c>
      <c r="AQ36">
        <v>0</v>
      </c>
      <c r="AR36">
        <v>0</v>
      </c>
      <c r="AS36">
        <v>19</v>
      </c>
      <c r="AT36">
        <v>0</v>
      </c>
    </row>
    <row r="37" spans="1:46">
      <c r="A37">
        <v>36</v>
      </c>
      <c r="B37" t="s">
        <v>76</v>
      </c>
      <c r="C37" t="s">
        <v>122</v>
      </c>
      <c r="D37" s="2">
        <v>1.6E-2</v>
      </c>
      <c r="E37" s="6">
        <f t="shared" ref="E37:E47" si="12">ROUND(AN37/D37,0)</f>
        <v>5438</v>
      </c>
      <c r="F37">
        <f t="shared" ref="F37:F47" si="13">ROUND(SUM(H37:AT37)/(AN37/D37)*100,2)</f>
        <v>2.46</v>
      </c>
      <c r="G37">
        <f t="shared" si="2"/>
        <v>5</v>
      </c>
      <c r="H37">
        <v>12</v>
      </c>
      <c r="I37">
        <v>0</v>
      </c>
      <c r="J37">
        <v>0</v>
      </c>
      <c r="K37">
        <v>0</v>
      </c>
      <c r="L37">
        <v>19</v>
      </c>
      <c r="M37">
        <v>0</v>
      </c>
      <c r="N37">
        <v>0</v>
      </c>
      <c r="O37">
        <v>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9</v>
      </c>
      <c r="AJ37">
        <v>0</v>
      </c>
      <c r="AK37">
        <v>0</v>
      </c>
      <c r="AL37">
        <v>0</v>
      </c>
      <c r="AM37">
        <v>0</v>
      </c>
      <c r="AN37">
        <v>87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>
      <c r="A38">
        <v>37</v>
      </c>
      <c r="B38" t="s">
        <v>77</v>
      </c>
      <c r="C38" t="s">
        <v>122</v>
      </c>
      <c r="D38" s="2">
        <v>2.4E-2</v>
      </c>
      <c r="E38" s="6">
        <f t="shared" si="12"/>
        <v>2625</v>
      </c>
      <c r="F38">
        <f t="shared" si="13"/>
        <v>4.1100000000000003</v>
      </c>
      <c r="G38">
        <f t="shared" si="2"/>
        <v>4</v>
      </c>
      <c r="H38">
        <v>30</v>
      </c>
      <c r="I38">
        <v>0</v>
      </c>
      <c r="J38">
        <v>0</v>
      </c>
      <c r="K38">
        <v>0</v>
      </c>
      <c r="L38">
        <v>11</v>
      </c>
      <c r="M38">
        <v>0</v>
      </c>
      <c r="N38">
        <v>0</v>
      </c>
      <c r="O38">
        <v>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63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>
      <c r="A39">
        <v>38</v>
      </c>
      <c r="B39" t="s">
        <v>78</v>
      </c>
      <c r="C39" t="s">
        <v>122</v>
      </c>
      <c r="D39" s="2">
        <v>8.0000000000000002E-3</v>
      </c>
      <c r="E39" s="6">
        <f t="shared" si="12"/>
        <v>20375</v>
      </c>
      <c r="F39">
        <f t="shared" si="13"/>
        <v>1.26</v>
      </c>
      <c r="G39">
        <f t="shared" si="2"/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10</v>
      </c>
      <c r="N39">
        <v>13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56</v>
      </c>
      <c r="AJ39">
        <v>0</v>
      </c>
      <c r="AK39">
        <v>5</v>
      </c>
      <c r="AL39">
        <v>0</v>
      </c>
      <c r="AM39">
        <v>0</v>
      </c>
      <c r="AN39">
        <v>163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>
      <c r="A40">
        <v>39</v>
      </c>
      <c r="B40" t="s">
        <v>79</v>
      </c>
      <c r="C40" t="s">
        <v>122</v>
      </c>
      <c r="D40" s="3">
        <v>0.01</v>
      </c>
      <c r="E40" s="6">
        <f t="shared" si="12"/>
        <v>16800</v>
      </c>
      <c r="F40">
        <f t="shared" si="13"/>
        <v>3.92</v>
      </c>
      <c r="G40">
        <f t="shared" si="2"/>
        <v>14</v>
      </c>
      <c r="H40">
        <v>35</v>
      </c>
      <c r="I40">
        <v>0</v>
      </c>
      <c r="J40">
        <v>0</v>
      </c>
      <c r="K40">
        <v>0</v>
      </c>
      <c r="L40">
        <v>87</v>
      </c>
      <c r="M40">
        <v>0</v>
      </c>
      <c r="N40">
        <v>73</v>
      </c>
      <c r="O40">
        <v>49</v>
      </c>
      <c r="P40">
        <v>0</v>
      </c>
      <c r="Q40">
        <v>8</v>
      </c>
      <c r="R40">
        <v>0</v>
      </c>
      <c r="S40">
        <v>0</v>
      </c>
      <c r="T40">
        <v>0</v>
      </c>
      <c r="U40">
        <v>0</v>
      </c>
      <c r="V40">
        <v>0</v>
      </c>
      <c r="W40">
        <v>23</v>
      </c>
      <c r="X40">
        <v>137</v>
      </c>
      <c r="Y40">
        <v>0</v>
      </c>
      <c r="Z40">
        <v>0</v>
      </c>
      <c r="AA40">
        <v>21</v>
      </c>
      <c r="AB40">
        <v>0</v>
      </c>
      <c r="AC40">
        <v>17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</v>
      </c>
      <c r="AJ40">
        <v>4</v>
      </c>
      <c r="AK40">
        <v>4</v>
      </c>
      <c r="AL40">
        <v>0</v>
      </c>
      <c r="AM40">
        <v>0</v>
      </c>
      <c r="AN40">
        <v>168</v>
      </c>
      <c r="AO40">
        <v>22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>
        <v>40</v>
      </c>
      <c r="B41" t="s">
        <v>80</v>
      </c>
      <c r="C41" t="s">
        <v>122</v>
      </c>
      <c r="D41" s="2">
        <v>8.9999999999999993E-3</v>
      </c>
      <c r="E41" s="6">
        <f t="shared" si="12"/>
        <v>10111</v>
      </c>
      <c r="F41">
        <f t="shared" si="13"/>
        <v>1.02</v>
      </c>
      <c r="G41">
        <f t="shared" si="2"/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91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>
      <c r="A42">
        <v>41</v>
      </c>
      <c r="B42" t="s">
        <v>81</v>
      </c>
      <c r="C42" t="s">
        <v>122</v>
      </c>
      <c r="D42" s="2">
        <v>1.9E-2</v>
      </c>
      <c r="E42" s="6">
        <f t="shared" si="12"/>
        <v>26053</v>
      </c>
      <c r="F42">
        <f t="shared" si="13"/>
        <v>6.68</v>
      </c>
      <c r="G42">
        <f t="shared" si="2"/>
        <v>23</v>
      </c>
      <c r="H42">
        <v>18</v>
      </c>
      <c r="I42">
        <v>31</v>
      </c>
      <c r="J42">
        <v>8</v>
      </c>
      <c r="K42">
        <v>0</v>
      </c>
      <c r="L42">
        <v>433</v>
      </c>
      <c r="M42">
        <v>22</v>
      </c>
      <c r="N42">
        <v>89</v>
      </c>
      <c r="O42">
        <v>37</v>
      </c>
      <c r="P42">
        <v>8</v>
      </c>
      <c r="Q42">
        <v>0</v>
      </c>
      <c r="R42">
        <v>5</v>
      </c>
      <c r="S42">
        <v>9</v>
      </c>
      <c r="T42">
        <v>0</v>
      </c>
      <c r="U42">
        <v>9</v>
      </c>
      <c r="V42">
        <v>18</v>
      </c>
      <c r="W42">
        <v>32</v>
      </c>
      <c r="X42">
        <v>258</v>
      </c>
      <c r="Y42">
        <v>0</v>
      </c>
      <c r="Z42">
        <v>0</v>
      </c>
      <c r="AA42">
        <v>0</v>
      </c>
      <c r="AB42">
        <v>21</v>
      </c>
      <c r="AC42">
        <v>0</v>
      </c>
      <c r="AD42">
        <v>0</v>
      </c>
      <c r="AE42">
        <v>0</v>
      </c>
      <c r="AF42">
        <v>81</v>
      </c>
      <c r="AG42">
        <v>0</v>
      </c>
      <c r="AH42">
        <v>0</v>
      </c>
      <c r="AI42">
        <v>14</v>
      </c>
      <c r="AJ42">
        <v>21</v>
      </c>
      <c r="AK42">
        <v>35</v>
      </c>
      <c r="AL42">
        <v>0</v>
      </c>
      <c r="AM42">
        <v>54</v>
      </c>
      <c r="AN42">
        <v>495</v>
      </c>
      <c r="AO42">
        <v>26</v>
      </c>
      <c r="AP42">
        <v>0</v>
      </c>
      <c r="AQ42">
        <v>0</v>
      </c>
      <c r="AR42">
        <v>0</v>
      </c>
      <c r="AS42">
        <v>17</v>
      </c>
      <c r="AT42">
        <v>0</v>
      </c>
    </row>
    <row r="43" spans="1:46">
      <c r="A43">
        <v>42</v>
      </c>
      <c r="B43" t="s">
        <v>82</v>
      </c>
      <c r="C43" t="s">
        <v>122</v>
      </c>
      <c r="D43" s="2">
        <v>1.0999999999999999E-2</v>
      </c>
      <c r="E43" s="6">
        <f t="shared" si="12"/>
        <v>23273</v>
      </c>
      <c r="F43">
        <f t="shared" si="13"/>
        <v>2.23</v>
      </c>
      <c r="G43">
        <f t="shared" si="2"/>
        <v>10</v>
      </c>
      <c r="H43">
        <v>48</v>
      </c>
      <c r="I43">
        <v>16</v>
      </c>
      <c r="J43">
        <v>0</v>
      </c>
      <c r="K43">
        <v>0</v>
      </c>
      <c r="L43">
        <v>20</v>
      </c>
      <c r="M43">
        <v>0</v>
      </c>
      <c r="N43">
        <v>49</v>
      </c>
      <c r="O43">
        <v>41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</v>
      </c>
      <c r="W43">
        <v>0</v>
      </c>
      <c r="X43">
        <v>34</v>
      </c>
      <c r="Y43">
        <v>0</v>
      </c>
      <c r="Z43">
        <v>0</v>
      </c>
      <c r="AA43">
        <v>0</v>
      </c>
      <c r="AB43">
        <v>0</v>
      </c>
      <c r="AC43">
        <v>34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15</v>
      </c>
      <c r="AK43">
        <v>0</v>
      </c>
      <c r="AL43">
        <v>0</v>
      </c>
      <c r="AM43">
        <v>0</v>
      </c>
      <c r="AN43">
        <v>256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>
      <c r="A44">
        <v>43</v>
      </c>
      <c r="B44" t="s">
        <v>83</v>
      </c>
      <c r="C44" t="s">
        <v>122</v>
      </c>
      <c r="D44" s="2">
        <v>6.0000000000000001E-3</v>
      </c>
      <c r="E44" s="6">
        <f t="shared" si="12"/>
        <v>42667</v>
      </c>
      <c r="F44">
        <f t="shared" si="13"/>
        <v>1.72</v>
      </c>
      <c r="G44">
        <f t="shared" si="2"/>
        <v>5</v>
      </c>
      <c r="H44">
        <v>242</v>
      </c>
      <c r="I44">
        <v>0</v>
      </c>
      <c r="J44">
        <v>0</v>
      </c>
      <c r="K44">
        <v>0</v>
      </c>
      <c r="L44">
        <v>0</v>
      </c>
      <c r="M44">
        <v>0</v>
      </c>
      <c r="N44">
        <v>228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</v>
      </c>
      <c r="AG44">
        <v>0</v>
      </c>
      <c r="AH44">
        <v>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256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>
      <c r="A45">
        <v>44</v>
      </c>
      <c r="B45" t="s">
        <v>84</v>
      </c>
      <c r="C45" t="s">
        <v>122</v>
      </c>
      <c r="D45" s="2">
        <v>1E-3</v>
      </c>
      <c r="E45" s="6">
        <f t="shared" si="12"/>
        <v>46000</v>
      </c>
      <c r="F45">
        <f t="shared" si="13"/>
        <v>0.18</v>
      </c>
      <c r="G45">
        <f t="shared" si="2"/>
        <v>3</v>
      </c>
      <c r="H45">
        <v>0</v>
      </c>
      <c r="I45">
        <v>0</v>
      </c>
      <c r="J45">
        <v>0</v>
      </c>
      <c r="K45">
        <v>0</v>
      </c>
      <c r="L45">
        <v>21</v>
      </c>
      <c r="M45">
        <v>0</v>
      </c>
      <c r="N45">
        <v>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>
      <c r="A46">
        <v>45</v>
      </c>
      <c r="B46" t="s">
        <v>85</v>
      </c>
      <c r="C46" t="s">
        <v>122</v>
      </c>
      <c r="D46" s="2">
        <v>5.0000000000000001E-3</v>
      </c>
      <c r="E46" s="6">
        <f t="shared" si="12"/>
        <v>9600</v>
      </c>
      <c r="F46">
        <f t="shared" si="13"/>
        <v>1.18</v>
      </c>
      <c r="G46">
        <f t="shared" si="2"/>
        <v>4</v>
      </c>
      <c r="H46">
        <v>39</v>
      </c>
      <c r="I46">
        <v>0</v>
      </c>
      <c r="J46">
        <v>0</v>
      </c>
      <c r="K46">
        <v>0</v>
      </c>
      <c r="L46">
        <v>0</v>
      </c>
      <c r="M46">
        <v>0</v>
      </c>
      <c r="N46">
        <v>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48</v>
      </c>
      <c r="AO46">
        <v>0</v>
      </c>
      <c r="AP46">
        <v>18</v>
      </c>
      <c r="AQ46">
        <v>0</v>
      </c>
      <c r="AR46">
        <v>0</v>
      </c>
      <c r="AS46">
        <v>0</v>
      </c>
      <c r="AT46">
        <v>0</v>
      </c>
    </row>
    <row r="47" spans="1:46">
      <c r="A47">
        <v>46</v>
      </c>
      <c r="B47" t="s">
        <v>86</v>
      </c>
      <c r="C47" t="s">
        <v>122</v>
      </c>
      <c r="D47" s="2">
        <v>8.4000000000000005E-2</v>
      </c>
      <c r="E47" s="6">
        <f t="shared" si="12"/>
        <v>28881</v>
      </c>
      <c r="F47">
        <f t="shared" si="13"/>
        <v>11.36</v>
      </c>
      <c r="G47">
        <f t="shared" si="2"/>
        <v>6</v>
      </c>
      <c r="H47">
        <v>566</v>
      </c>
      <c r="I47">
        <v>0</v>
      </c>
      <c r="J47">
        <v>0</v>
      </c>
      <c r="K47">
        <v>0</v>
      </c>
      <c r="L47">
        <v>0</v>
      </c>
      <c r="M47">
        <v>207</v>
      </c>
      <c r="N47">
        <v>50</v>
      </c>
      <c r="O47">
        <v>16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2426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>
      <c r="A48">
        <v>47</v>
      </c>
      <c r="B48" t="s">
        <v>87</v>
      </c>
      <c r="C48" t="s">
        <v>125</v>
      </c>
      <c r="D48" s="2">
        <v>6.0000000000000001E-3</v>
      </c>
      <c r="E48" s="6">
        <f>ROUND(H48/D48,0)</f>
        <v>3000</v>
      </c>
      <c r="F48">
        <f>ROUND(SUM(H48:AT48)/(H48/D48)*100,2)</f>
        <v>0.6</v>
      </c>
      <c r="G48">
        <f t="shared" si="2"/>
        <v>1</v>
      </c>
      <c r="H48">
        <v>18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>
      <c r="A49">
        <v>48</v>
      </c>
      <c r="B49" t="s">
        <v>88</v>
      </c>
      <c r="C49" t="s">
        <v>125</v>
      </c>
      <c r="D49" s="2">
        <v>6.0000000000000001E-3</v>
      </c>
      <c r="E49" s="6">
        <f>ROUND(H49/D49,0)</f>
        <v>14667</v>
      </c>
      <c r="F49">
        <f>ROUND(SUM(H49:AT49)/(H49/D49)*100,2)</f>
        <v>1.66</v>
      </c>
      <c r="G49">
        <f t="shared" si="2"/>
        <v>4</v>
      </c>
      <c r="H49">
        <v>88</v>
      </c>
      <c r="I49">
        <v>0</v>
      </c>
      <c r="J49">
        <v>0</v>
      </c>
      <c r="K49">
        <v>0</v>
      </c>
      <c r="L49">
        <v>0</v>
      </c>
      <c r="M49">
        <v>37</v>
      </c>
      <c r="N49">
        <v>39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79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>
      <c r="A50">
        <v>49</v>
      </c>
      <c r="B50" t="s">
        <v>89</v>
      </c>
      <c r="C50" t="s">
        <v>122</v>
      </c>
      <c r="D50" s="2">
        <v>2E-3</v>
      </c>
      <c r="E50" s="6">
        <f t="shared" ref="E50:E60" si="14">ROUND(AN50/D50,0)</f>
        <v>52500</v>
      </c>
      <c r="F50">
        <f t="shared" ref="F50:F60" si="15">ROUND(SUM(H50:AT50)/(AN50/D50)*100,2)</f>
        <v>0.32</v>
      </c>
      <c r="G50">
        <f t="shared" si="2"/>
        <v>6</v>
      </c>
      <c r="H50">
        <v>9</v>
      </c>
      <c r="I50">
        <v>0</v>
      </c>
      <c r="J50">
        <v>0</v>
      </c>
      <c r="K50">
        <v>0</v>
      </c>
      <c r="L50">
        <v>0</v>
      </c>
      <c r="M50">
        <v>0</v>
      </c>
      <c r="N50">
        <v>16</v>
      </c>
      <c r="O50">
        <v>10</v>
      </c>
      <c r="P50">
        <v>0</v>
      </c>
      <c r="Q50">
        <v>19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105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>
      <c r="A51">
        <v>50</v>
      </c>
      <c r="B51" t="s">
        <v>90</v>
      </c>
      <c r="C51" t="s">
        <v>122</v>
      </c>
      <c r="D51" s="3">
        <v>0.05</v>
      </c>
      <c r="E51" s="6">
        <f t="shared" si="14"/>
        <v>6840</v>
      </c>
      <c r="F51">
        <f t="shared" si="15"/>
        <v>5.0599999999999996</v>
      </c>
      <c r="G51">
        <f t="shared" si="2"/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342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>
      <c r="A52">
        <v>51</v>
      </c>
      <c r="B52" t="s">
        <v>91</v>
      </c>
      <c r="C52" t="s">
        <v>122</v>
      </c>
      <c r="D52" s="2">
        <v>0.11799999999999999</v>
      </c>
      <c r="E52" s="6">
        <f t="shared" si="14"/>
        <v>15771</v>
      </c>
      <c r="F52">
        <f t="shared" si="15"/>
        <v>12.31</v>
      </c>
      <c r="G52">
        <f t="shared" si="2"/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44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19</v>
      </c>
      <c r="AN52">
        <v>1861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>
      <c r="A53">
        <v>52</v>
      </c>
      <c r="B53" t="s">
        <v>92</v>
      </c>
      <c r="C53" t="s">
        <v>122</v>
      </c>
      <c r="D53" s="2">
        <v>0.28199999999999997</v>
      </c>
      <c r="E53" s="6">
        <f t="shared" si="14"/>
        <v>22770</v>
      </c>
      <c r="F53">
        <f t="shared" si="15"/>
        <v>30.25</v>
      </c>
      <c r="G53">
        <f t="shared" si="2"/>
        <v>10</v>
      </c>
      <c r="H53">
        <v>0</v>
      </c>
      <c r="I53">
        <v>10</v>
      </c>
      <c r="J53">
        <v>0</v>
      </c>
      <c r="K53">
        <v>13</v>
      </c>
      <c r="L53">
        <v>0</v>
      </c>
      <c r="M53">
        <v>0</v>
      </c>
      <c r="N53">
        <v>0</v>
      </c>
      <c r="O53">
        <v>27</v>
      </c>
      <c r="P53">
        <v>9</v>
      </c>
      <c r="Q53">
        <v>0</v>
      </c>
      <c r="R53">
        <v>22</v>
      </c>
      <c r="S53">
        <v>0</v>
      </c>
      <c r="T53">
        <v>0</v>
      </c>
      <c r="U53">
        <v>0</v>
      </c>
      <c r="V53">
        <v>61</v>
      </c>
      <c r="W53">
        <v>0</v>
      </c>
      <c r="X53">
        <v>23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288</v>
      </c>
      <c r="AN53">
        <v>6421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>
      <c r="A54">
        <v>53</v>
      </c>
      <c r="B54" t="s">
        <v>93</v>
      </c>
      <c r="C54" t="s">
        <v>122</v>
      </c>
      <c r="D54" s="3">
        <v>0.02</v>
      </c>
      <c r="E54" s="6">
        <f t="shared" si="14"/>
        <v>30200</v>
      </c>
      <c r="F54">
        <f t="shared" si="15"/>
        <v>2.11</v>
      </c>
      <c r="G54">
        <f t="shared" si="2"/>
        <v>2</v>
      </c>
      <c r="H54">
        <v>32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604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>
      <c r="A55">
        <v>54</v>
      </c>
      <c r="B55" t="s">
        <v>94</v>
      </c>
      <c r="C55" t="s">
        <v>122</v>
      </c>
      <c r="D55" s="2">
        <v>1.0999999999999999E-2</v>
      </c>
      <c r="E55" s="6">
        <f t="shared" si="14"/>
        <v>6091</v>
      </c>
      <c r="F55">
        <f t="shared" si="15"/>
        <v>1.1000000000000001</v>
      </c>
      <c r="G55">
        <f t="shared" si="2"/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67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>
      <c r="A56">
        <v>55</v>
      </c>
      <c r="B56" t="s">
        <v>95</v>
      </c>
      <c r="C56" t="s">
        <v>122</v>
      </c>
      <c r="D56" s="2">
        <v>8.4000000000000005E-2</v>
      </c>
      <c r="E56" s="6">
        <f t="shared" si="14"/>
        <v>9560</v>
      </c>
      <c r="F56">
        <f t="shared" si="15"/>
        <v>10.3</v>
      </c>
      <c r="G56">
        <f t="shared" si="2"/>
        <v>6</v>
      </c>
      <c r="H56">
        <v>0</v>
      </c>
      <c r="I56">
        <v>68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34</v>
      </c>
      <c r="AJ56">
        <v>0</v>
      </c>
      <c r="AK56">
        <v>0</v>
      </c>
      <c r="AL56">
        <v>0</v>
      </c>
      <c r="AM56">
        <v>34</v>
      </c>
      <c r="AN56">
        <v>803</v>
      </c>
      <c r="AO56">
        <v>17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>
      <c r="A57">
        <v>56</v>
      </c>
      <c r="B57" t="s">
        <v>96</v>
      </c>
      <c r="C57" t="s">
        <v>122</v>
      </c>
      <c r="D57" s="2">
        <v>9.1999999999999998E-2</v>
      </c>
      <c r="E57" s="6">
        <f t="shared" si="14"/>
        <v>31848</v>
      </c>
      <c r="F57">
        <f t="shared" si="15"/>
        <v>16.45</v>
      </c>
      <c r="G57">
        <f t="shared" si="2"/>
        <v>14</v>
      </c>
      <c r="H57">
        <v>0</v>
      </c>
      <c r="I57">
        <v>85</v>
      </c>
      <c r="J57">
        <v>0</v>
      </c>
      <c r="K57">
        <v>0</v>
      </c>
      <c r="L57">
        <v>35</v>
      </c>
      <c r="M57">
        <v>0</v>
      </c>
      <c r="N57">
        <v>0</v>
      </c>
      <c r="O57">
        <v>0</v>
      </c>
      <c r="P57">
        <v>21</v>
      </c>
      <c r="Q57">
        <v>0</v>
      </c>
      <c r="R57">
        <v>0</v>
      </c>
      <c r="S57">
        <v>0</v>
      </c>
      <c r="T57">
        <v>0</v>
      </c>
      <c r="U57">
        <v>0</v>
      </c>
      <c r="V57">
        <v>76</v>
      </c>
      <c r="W57">
        <v>0</v>
      </c>
      <c r="X57">
        <v>0</v>
      </c>
      <c r="Y57">
        <v>0</v>
      </c>
      <c r="Z57">
        <v>0</v>
      </c>
      <c r="AA57">
        <v>38</v>
      </c>
      <c r="AB57">
        <v>0</v>
      </c>
      <c r="AC57">
        <v>7</v>
      </c>
      <c r="AD57">
        <v>0</v>
      </c>
      <c r="AE57">
        <v>0</v>
      </c>
      <c r="AF57">
        <v>69</v>
      </c>
      <c r="AG57">
        <v>0</v>
      </c>
      <c r="AH57">
        <v>0</v>
      </c>
      <c r="AI57">
        <v>1803</v>
      </c>
      <c r="AJ57">
        <v>0</v>
      </c>
      <c r="AK57">
        <v>0</v>
      </c>
      <c r="AL57">
        <v>0</v>
      </c>
      <c r="AM57">
        <v>24</v>
      </c>
      <c r="AN57">
        <v>2930</v>
      </c>
      <c r="AO57">
        <v>41</v>
      </c>
      <c r="AP57">
        <v>71</v>
      </c>
      <c r="AQ57">
        <v>0</v>
      </c>
      <c r="AR57">
        <v>29</v>
      </c>
      <c r="AS57">
        <v>11</v>
      </c>
      <c r="AT57">
        <v>0</v>
      </c>
    </row>
    <row r="58" spans="1:46">
      <c r="A58">
        <v>57</v>
      </c>
      <c r="B58" t="s">
        <v>97</v>
      </c>
      <c r="C58" t="s">
        <v>122</v>
      </c>
      <c r="D58" s="2">
        <v>0.29699999999999999</v>
      </c>
      <c r="E58" s="6">
        <f t="shared" si="14"/>
        <v>11478</v>
      </c>
      <c r="F58">
        <f t="shared" si="15"/>
        <v>37.9</v>
      </c>
      <c r="G58">
        <f t="shared" si="2"/>
        <v>7</v>
      </c>
      <c r="H58">
        <v>0</v>
      </c>
      <c r="I58">
        <v>72</v>
      </c>
      <c r="J58">
        <v>0</v>
      </c>
      <c r="K58">
        <v>0</v>
      </c>
      <c r="L58">
        <v>12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35</v>
      </c>
      <c r="AG58">
        <v>0</v>
      </c>
      <c r="AH58">
        <v>0</v>
      </c>
      <c r="AI58">
        <v>804</v>
      </c>
      <c r="AJ58">
        <v>0</v>
      </c>
      <c r="AK58">
        <v>0</v>
      </c>
      <c r="AL58">
        <v>0</v>
      </c>
      <c r="AM58">
        <v>0</v>
      </c>
      <c r="AN58">
        <v>3409</v>
      </c>
      <c r="AO58">
        <v>0</v>
      </c>
      <c r="AP58">
        <v>0</v>
      </c>
      <c r="AQ58">
        <v>0</v>
      </c>
      <c r="AR58">
        <v>6</v>
      </c>
      <c r="AS58">
        <v>0</v>
      </c>
      <c r="AT58">
        <v>0</v>
      </c>
    </row>
    <row r="59" spans="1:46">
      <c r="A59">
        <v>58</v>
      </c>
      <c r="B59" t="s">
        <v>98</v>
      </c>
      <c r="C59" t="s">
        <v>122</v>
      </c>
      <c r="D59" s="2">
        <v>0.40200000000000002</v>
      </c>
      <c r="E59" s="6">
        <f t="shared" si="14"/>
        <v>40109</v>
      </c>
      <c r="F59">
        <f t="shared" si="15"/>
        <v>45.2</v>
      </c>
      <c r="G59">
        <f t="shared" si="2"/>
        <v>11</v>
      </c>
      <c r="H59">
        <v>0</v>
      </c>
      <c r="I59">
        <v>28</v>
      </c>
      <c r="J59">
        <v>0</v>
      </c>
      <c r="K59">
        <v>0</v>
      </c>
      <c r="L59">
        <v>1454</v>
      </c>
      <c r="M59">
        <v>0</v>
      </c>
      <c r="N59">
        <v>0</v>
      </c>
      <c r="O59">
        <v>9</v>
      </c>
      <c r="P59">
        <v>14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97</v>
      </c>
      <c r="AD59">
        <v>0</v>
      </c>
      <c r="AE59">
        <v>10</v>
      </c>
      <c r="AF59">
        <v>0</v>
      </c>
      <c r="AG59">
        <v>0</v>
      </c>
      <c r="AH59">
        <v>11</v>
      </c>
      <c r="AI59">
        <v>326</v>
      </c>
      <c r="AJ59">
        <v>0</v>
      </c>
      <c r="AK59">
        <v>15</v>
      </c>
      <c r="AL59">
        <v>0</v>
      </c>
      <c r="AM59">
        <v>0</v>
      </c>
      <c r="AN59">
        <v>16124</v>
      </c>
      <c r="AO59">
        <v>40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>
      <c r="A60">
        <v>59</v>
      </c>
      <c r="B60" t="s">
        <v>99</v>
      </c>
      <c r="C60" t="s">
        <v>122</v>
      </c>
      <c r="D60" s="3">
        <v>0.23</v>
      </c>
      <c r="E60" s="6">
        <f t="shared" si="14"/>
        <v>14748</v>
      </c>
      <c r="F60">
        <f t="shared" si="15"/>
        <v>34.93</v>
      </c>
      <c r="G60">
        <f t="shared" si="2"/>
        <v>6</v>
      </c>
      <c r="H60">
        <v>0</v>
      </c>
      <c r="I60">
        <v>0</v>
      </c>
      <c r="J60">
        <v>0</v>
      </c>
      <c r="K60">
        <v>0</v>
      </c>
      <c r="L60">
        <v>1705</v>
      </c>
      <c r="M60">
        <v>0</v>
      </c>
      <c r="N60">
        <v>0</v>
      </c>
      <c r="O60">
        <v>0</v>
      </c>
      <c r="P60">
        <v>0</v>
      </c>
      <c r="Q60">
        <v>0</v>
      </c>
      <c r="R60">
        <v>12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7</v>
      </c>
      <c r="AG60">
        <v>0</v>
      </c>
      <c r="AH60">
        <v>0</v>
      </c>
      <c r="AI60">
        <v>22</v>
      </c>
      <c r="AJ60">
        <v>0</v>
      </c>
      <c r="AK60">
        <v>0</v>
      </c>
      <c r="AL60">
        <v>0</v>
      </c>
      <c r="AM60">
        <v>14</v>
      </c>
      <c r="AN60">
        <v>3392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>
      <c r="A61">
        <v>60</v>
      </c>
      <c r="B61" t="s">
        <v>100</v>
      </c>
      <c r="C61" t="s">
        <v>124</v>
      </c>
      <c r="D61" s="2">
        <v>0.214</v>
      </c>
      <c r="E61" s="6">
        <f>ROUND(L61/D61,0)</f>
        <v>30659</v>
      </c>
      <c r="F61">
        <f t="shared" ref="F61" si="16">ROUND(SUM(H61:AT61)/(L61/D61)*100,2)</f>
        <v>31.16</v>
      </c>
      <c r="G61">
        <f t="shared" si="2"/>
        <v>17</v>
      </c>
      <c r="H61">
        <v>11</v>
      </c>
      <c r="I61">
        <v>103</v>
      </c>
      <c r="J61">
        <v>0</v>
      </c>
      <c r="K61">
        <v>0</v>
      </c>
      <c r="L61">
        <v>6561</v>
      </c>
      <c r="M61">
        <v>0</v>
      </c>
      <c r="N61">
        <v>23</v>
      </c>
      <c r="O61">
        <v>0</v>
      </c>
      <c r="P61">
        <v>0</v>
      </c>
      <c r="Q61">
        <v>0</v>
      </c>
      <c r="R61">
        <v>15</v>
      </c>
      <c r="S61">
        <v>0</v>
      </c>
      <c r="T61">
        <v>0</v>
      </c>
      <c r="U61">
        <v>0</v>
      </c>
      <c r="V61">
        <v>169</v>
      </c>
      <c r="W61">
        <v>0</v>
      </c>
      <c r="X61">
        <v>47</v>
      </c>
      <c r="Y61">
        <v>0</v>
      </c>
      <c r="Z61">
        <v>0</v>
      </c>
      <c r="AA61">
        <v>8</v>
      </c>
      <c r="AB61">
        <v>0</v>
      </c>
      <c r="AC61">
        <v>64</v>
      </c>
      <c r="AD61">
        <v>0</v>
      </c>
      <c r="AE61">
        <v>0</v>
      </c>
      <c r="AF61">
        <v>34</v>
      </c>
      <c r="AG61">
        <v>0</v>
      </c>
      <c r="AH61">
        <v>0</v>
      </c>
      <c r="AI61">
        <v>3</v>
      </c>
      <c r="AJ61">
        <v>0</v>
      </c>
      <c r="AK61">
        <v>6</v>
      </c>
      <c r="AL61">
        <v>0</v>
      </c>
      <c r="AM61">
        <v>32</v>
      </c>
      <c r="AN61">
        <v>2375</v>
      </c>
      <c r="AO61">
        <v>52</v>
      </c>
      <c r="AP61">
        <v>18</v>
      </c>
      <c r="AQ61">
        <v>0</v>
      </c>
      <c r="AR61">
        <v>0</v>
      </c>
      <c r="AS61">
        <v>32</v>
      </c>
      <c r="AT61">
        <v>0</v>
      </c>
    </row>
    <row r="62" spans="1:46">
      <c r="A62">
        <v>61</v>
      </c>
      <c r="B62" t="s">
        <v>101</v>
      </c>
      <c r="C62" t="s">
        <v>122</v>
      </c>
      <c r="D62" s="2">
        <v>0.27400000000000002</v>
      </c>
      <c r="E62" s="6">
        <f t="shared" ref="E62:E76" si="17">ROUND(AN62/D62,0)</f>
        <v>37810</v>
      </c>
      <c r="F62">
        <f t="shared" ref="F62:F76" si="18">ROUND(SUM(H62:AT62)/(AN62/D62)*100,2)</f>
        <v>28.29</v>
      </c>
      <c r="G62">
        <f t="shared" si="2"/>
        <v>7</v>
      </c>
      <c r="H62">
        <v>0</v>
      </c>
      <c r="I62">
        <v>20</v>
      </c>
      <c r="J62">
        <v>0</v>
      </c>
      <c r="K62">
        <v>0</v>
      </c>
      <c r="L62">
        <v>174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107</v>
      </c>
      <c r="AJ62">
        <v>0</v>
      </c>
      <c r="AK62">
        <v>9</v>
      </c>
      <c r="AL62">
        <v>0</v>
      </c>
      <c r="AM62">
        <v>0</v>
      </c>
      <c r="AN62">
        <v>10360</v>
      </c>
      <c r="AO62">
        <v>0</v>
      </c>
      <c r="AP62">
        <v>0</v>
      </c>
      <c r="AQ62">
        <v>23</v>
      </c>
      <c r="AR62">
        <v>0</v>
      </c>
      <c r="AS62">
        <v>0</v>
      </c>
      <c r="AT62">
        <v>0</v>
      </c>
    </row>
    <row r="63" spans="1:46">
      <c r="A63">
        <v>62</v>
      </c>
      <c r="B63" t="s">
        <v>102</v>
      </c>
      <c r="C63" t="s">
        <v>122</v>
      </c>
      <c r="D63" s="2">
        <v>0.32200000000000001</v>
      </c>
      <c r="E63" s="6">
        <f t="shared" si="17"/>
        <v>16727</v>
      </c>
      <c r="F63">
        <f t="shared" si="18"/>
        <v>36.36</v>
      </c>
      <c r="G63">
        <f t="shared" si="2"/>
        <v>10</v>
      </c>
      <c r="H63">
        <v>0</v>
      </c>
      <c r="I63">
        <v>23</v>
      </c>
      <c r="J63">
        <v>0</v>
      </c>
      <c r="K63">
        <v>0</v>
      </c>
      <c r="L63">
        <v>45</v>
      </c>
      <c r="M63">
        <v>0</v>
      </c>
      <c r="N63">
        <v>16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17</v>
      </c>
      <c r="Y63">
        <v>0</v>
      </c>
      <c r="Z63">
        <v>0</v>
      </c>
      <c r="AA63">
        <v>0</v>
      </c>
      <c r="AB63">
        <v>0</v>
      </c>
      <c r="AC63">
        <v>3</v>
      </c>
      <c r="AD63">
        <v>0</v>
      </c>
      <c r="AE63">
        <v>9</v>
      </c>
      <c r="AF63">
        <v>7</v>
      </c>
      <c r="AG63">
        <v>0</v>
      </c>
      <c r="AH63">
        <v>0</v>
      </c>
      <c r="AI63">
        <v>538</v>
      </c>
      <c r="AJ63">
        <v>0</v>
      </c>
      <c r="AK63">
        <v>0</v>
      </c>
      <c r="AL63">
        <v>0</v>
      </c>
      <c r="AM63">
        <v>0</v>
      </c>
      <c r="AN63">
        <v>5386</v>
      </c>
      <c r="AO63">
        <v>38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>
      <c r="A64">
        <v>63</v>
      </c>
      <c r="B64" t="s">
        <v>103</v>
      </c>
      <c r="C64" t="s">
        <v>122</v>
      </c>
      <c r="D64" s="2">
        <v>0.45100000000000001</v>
      </c>
      <c r="E64" s="6">
        <f t="shared" si="17"/>
        <v>34914</v>
      </c>
      <c r="F64">
        <f t="shared" si="18"/>
        <v>45.99</v>
      </c>
      <c r="G64">
        <f t="shared" si="2"/>
        <v>9</v>
      </c>
      <c r="H64">
        <v>0</v>
      </c>
      <c r="I64">
        <v>3</v>
      </c>
      <c r="J64">
        <v>0</v>
      </c>
      <c r="K64">
        <v>0</v>
      </c>
      <c r="L64">
        <v>43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32</v>
      </c>
      <c r="AD64">
        <v>0</v>
      </c>
      <c r="AE64">
        <v>0</v>
      </c>
      <c r="AF64">
        <v>18</v>
      </c>
      <c r="AG64">
        <v>0</v>
      </c>
      <c r="AH64">
        <v>0</v>
      </c>
      <c r="AI64">
        <v>98</v>
      </c>
      <c r="AJ64">
        <v>0</v>
      </c>
      <c r="AK64">
        <v>0</v>
      </c>
      <c r="AL64">
        <v>0</v>
      </c>
      <c r="AM64">
        <v>0</v>
      </c>
      <c r="AN64">
        <v>15746</v>
      </c>
      <c r="AO64">
        <v>7</v>
      </c>
      <c r="AP64">
        <v>36</v>
      </c>
      <c r="AQ64">
        <v>0</v>
      </c>
      <c r="AR64">
        <v>0</v>
      </c>
      <c r="AS64">
        <v>73</v>
      </c>
      <c r="AT64">
        <v>0</v>
      </c>
    </row>
    <row r="65" spans="1:46">
      <c r="A65">
        <v>64</v>
      </c>
      <c r="B65" t="s">
        <v>104</v>
      </c>
      <c r="C65" t="s">
        <v>122</v>
      </c>
      <c r="D65" s="2">
        <v>0.129</v>
      </c>
      <c r="E65" s="6">
        <f t="shared" si="17"/>
        <v>21915</v>
      </c>
      <c r="F65">
        <f t="shared" si="18"/>
        <v>17.25</v>
      </c>
      <c r="G65">
        <f t="shared" si="2"/>
        <v>8</v>
      </c>
      <c r="H65">
        <v>0</v>
      </c>
      <c r="I65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11</v>
      </c>
      <c r="T65">
        <v>0</v>
      </c>
      <c r="U65">
        <v>0</v>
      </c>
      <c r="V65">
        <v>101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39</v>
      </c>
      <c r="AD65">
        <v>0</v>
      </c>
      <c r="AE65">
        <v>0</v>
      </c>
      <c r="AF65">
        <v>41</v>
      </c>
      <c r="AG65">
        <v>0</v>
      </c>
      <c r="AH65">
        <v>0</v>
      </c>
      <c r="AI65">
        <v>720</v>
      </c>
      <c r="AJ65">
        <v>0</v>
      </c>
      <c r="AK65">
        <v>0</v>
      </c>
      <c r="AL65">
        <v>0</v>
      </c>
      <c r="AM65">
        <v>23</v>
      </c>
      <c r="AN65">
        <v>2827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>
      <c r="A66">
        <v>65</v>
      </c>
      <c r="B66" t="s">
        <v>105</v>
      </c>
      <c r="C66" t="s">
        <v>122</v>
      </c>
      <c r="D66" s="2">
        <v>0.28199999999999997</v>
      </c>
      <c r="E66" s="6">
        <f t="shared" si="17"/>
        <v>29947</v>
      </c>
      <c r="F66">
        <f t="shared" si="18"/>
        <v>29.26</v>
      </c>
      <c r="G66">
        <f t="shared" si="2"/>
        <v>6</v>
      </c>
      <c r="H66">
        <v>0</v>
      </c>
      <c r="I66">
        <v>28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247</v>
      </c>
      <c r="AJ66">
        <v>0</v>
      </c>
      <c r="AK66">
        <v>0</v>
      </c>
      <c r="AL66">
        <v>0</v>
      </c>
      <c r="AM66">
        <v>0</v>
      </c>
      <c r="AN66">
        <v>8445</v>
      </c>
      <c r="AO66">
        <v>14</v>
      </c>
      <c r="AP66">
        <v>0</v>
      </c>
      <c r="AQ66">
        <v>0</v>
      </c>
      <c r="AR66">
        <v>20</v>
      </c>
      <c r="AS66">
        <v>0</v>
      </c>
      <c r="AT66">
        <v>0</v>
      </c>
    </row>
    <row r="67" spans="1:46">
      <c r="A67">
        <v>66</v>
      </c>
      <c r="B67" t="s">
        <v>106</v>
      </c>
      <c r="C67" t="s">
        <v>122</v>
      </c>
      <c r="D67" s="3">
        <v>0.18</v>
      </c>
      <c r="E67" s="6">
        <f t="shared" si="17"/>
        <v>49356</v>
      </c>
      <c r="F67">
        <f t="shared" si="18"/>
        <v>18.89</v>
      </c>
      <c r="G67">
        <f t="shared" ref="G67:G78" si="19">COUNTIF(H67:AT67,"&gt;1")</f>
        <v>8</v>
      </c>
      <c r="H67">
        <v>23</v>
      </c>
      <c r="I67">
        <v>93</v>
      </c>
      <c r="J67">
        <v>0</v>
      </c>
      <c r="K67">
        <v>0</v>
      </c>
      <c r="L67">
        <v>27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82</v>
      </c>
      <c r="Y67">
        <v>0</v>
      </c>
      <c r="Z67">
        <v>0</v>
      </c>
      <c r="AA67">
        <v>0</v>
      </c>
      <c r="AB67">
        <v>0</v>
      </c>
      <c r="AC67">
        <v>143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9</v>
      </c>
      <c r="AL67">
        <v>0</v>
      </c>
      <c r="AM67">
        <v>0</v>
      </c>
      <c r="AN67">
        <v>8884</v>
      </c>
      <c r="AO67">
        <v>61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>
      <c r="A68">
        <v>67</v>
      </c>
      <c r="B68" t="s">
        <v>107</v>
      </c>
      <c r="C68" t="s">
        <v>122</v>
      </c>
      <c r="D68" s="2">
        <v>7.0000000000000001E-3</v>
      </c>
      <c r="E68" s="6">
        <f t="shared" si="17"/>
        <v>33143</v>
      </c>
      <c r="F68">
        <f t="shared" si="18"/>
        <v>0.82</v>
      </c>
      <c r="G68">
        <f t="shared" si="19"/>
        <v>4</v>
      </c>
      <c r="H68">
        <v>11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232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>
      <c r="A69">
        <v>68</v>
      </c>
      <c r="B69" t="s">
        <v>108</v>
      </c>
      <c r="C69" t="s">
        <v>122</v>
      </c>
      <c r="D69" s="2">
        <v>3.0000000000000001E-3</v>
      </c>
      <c r="E69" s="6">
        <f t="shared" si="17"/>
        <v>27667</v>
      </c>
      <c r="F69">
        <f t="shared" si="18"/>
        <v>0.35</v>
      </c>
      <c r="G69">
        <f t="shared" si="19"/>
        <v>4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6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83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>
      <c r="A70">
        <v>69</v>
      </c>
      <c r="B70" t="s">
        <v>109</v>
      </c>
      <c r="C70" t="s">
        <v>122</v>
      </c>
      <c r="D70" s="2">
        <v>4.0000000000000001E-3</v>
      </c>
      <c r="E70" s="6">
        <f t="shared" si="17"/>
        <v>34750</v>
      </c>
      <c r="F70">
        <f t="shared" si="18"/>
        <v>0.62</v>
      </c>
      <c r="G70">
        <f t="shared" si="19"/>
        <v>6</v>
      </c>
      <c r="H70">
        <v>25</v>
      </c>
      <c r="I70">
        <v>0</v>
      </c>
      <c r="J70">
        <v>0</v>
      </c>
      <c r="K70">
        <v>0</v>
      </c>
      <c r="L70">
        <v>0</v>
      </c>
      <c r="M70">
        <v>0</v>
      </c>
      <c r="N70">
        <v>14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30</v>
      </c>
      <c r="X70">
        <v>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139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>
      <c r="A71">
        <v>70</v>
      </c>
      <c r="B71" t="s">
        <v>110</v>
      </c>
      <c r="C71" t="s">
        <v>122</v>
      </c>
      <c r="D71" s="2">
        <v>0.111</v>
      </c>
      <c r="E71" s="6">
        <f t="shared" si="17"/>
        <v>39991</v>
      </c>
      <c r="F71">
        <f t="shared" si="18"/>
        <v>11.94</v>
      </c>
      <c r="G71">
        <f t="shared" si="19"/>
        <v>9</v>
      </c>
      <c r="H71">
        <v>22</v>
      </c>
      <c r="I71">
        <v>138</v>
      </c>
      <c r="J71">
        <v>0</v>
      </c>
      <c r="K71">
        <v>0</v>
      </c>
      <c r="L71">
        <v>10</v>
      </c>
      <c r="M71">
        <v>0</v>
      </c>
      <c r="N71">
        <v>12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119</v>
      </c>
      <c r="AJ71">
        <v>0</v>
      </c>
      <c r="AK71">
        <v>0</v>
      </c>
      <c r="AL71">
        <v>0</v>
      </c>
      <c r="AM71">
        <v>0</v>
      </c>
      <c r="AN71">
        <v>4439</v>
      </c>
      <c r="AO71">
        <v>7</v>
      </c>
      <c r="AP71">
        <v>0</v>
      </c>
      <c r="AQ71">
        <v>0</v>
      </c>
      <c r="AR71">
        <v>11</v>
      </c>
      <c r="AS71">
        <v>0</v>
      </c>
      <c r="AT71">
        <v>0</v>
      </c>
    </row>
    <row r="72" spans="1:46">
      <c r="A72">
        <v>71</v>
      </c>
      <c r="B72" t="s">
        <v>111</v>
      </c>
      <c r="C72" t="s">
        <v>122</v>
      </c>
      <c r="D72" s="2">
        <v>5.0000000000000001E-3</v>
      </c>
      <c r="E72" s="6">
        <f t="shared" si="17"/>
        <v>52200</v>
      </c>
      <c r="F72">
        <f t="shared" si="18"/>
        <v>0.94</v>
      </c>
      <c r="G72">
        <f t="shared" si="19"/>
        <v>8</v>
      </c>
      <c r="H72">
        <v>48</v>
      </c>
      <c r="I72">
        <v>0</v>
      </c>
      <c r="J72">
        <v>0</v>
      </c>
      <c r="K72">
        <v>0</v>
      </c>
      <c r="L72">
        <v>18</v>
      </c>
      <c r="M72">
        <v>19</v>
      </c>
      <c r="N72">
        <v>11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103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261</v>
      </c>
      <c r="AO72">
        <v>9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>
      <c r="A73">
        <v>72</v>
      </c>
      <c r="B73" t="s">
        <v>112</v>
      </c>
      <c r="C73" t="s">
        <v>122</v>
      </c>
      <c r="D73" s="2">
        <v>8.0000000000000002E-3</v>
      </c>
      <c r="E73" s="6">
        <f t="shared" si="17"/>
        <v>20250</v>
      </c>
      <c r="F73">
        <f t="shared" si="18"/>
        <v>1.5</v>
      </c>
      <c r="G73">
        <f t="shared" si="19"/>
        <v>7</v>
      </c>
      <c r="H73">
        <v>65</v>
      </c>
      <c r="I73">
        <v>0</v>
      </c>
      <c r="J73">
        <v>0</v>
      </c>
      <c r="K73">
        <v>0</v>
      </c>
      <c r="L73">
        <v>0</v>
      </c>
      <c r="M73">
        <v>0</v>
      </c>
      <c r="N73">
        <v>28</v>
      </c>
      <c r="O73">
        <v>0</v>
      </c>
      <c r="P73">
        <v>8</v>
      </c>
      <c r="Q73">
        <v>0</v>
      </c>
      <c r="R73">
        <v>0</v>
      </c>
      <c r="S73">
        <v>0</v>
      </c>
      <c r="T73">
        <v>0</v>
      </c>
      <c r="U73">
        <v>0</v>
      </c>
      <c r="V73">
        <v>25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</v>
      </c>
      <c r="AJ73">
        <v>0</v>
      </c>
      <c r="AK73">
        <v>0</v>
      </c>
      <c r="AL73">
        <v>0</v>
      </c>
      <c r="AM73">
        <v>0</v>
      </c>
      <c r="AN73">
        <v>162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>
      <c r="A74">
        <v>73</v>
      </c>
      <c r="B74" t="s">
        <v>113</v>
      </c>
      <c r="C74" t="s">
        <v>122</v>
      </c>
      <c r="D74" s="2">
        <v>5.0000000000000001E-3</v>
      </c>
      <c r="E74" s="6">
        <f t="shared" si="17"/>
        <v>23000</v>
      </c>
      <c r="F74">
        <f t="shared" si="18"/>
        <v>0.89</v>
      </c>
      <c r="G74">
        <f t="shared" si="19"/>
        <v>5</v>
      </c>
      <c r="H74">
        <v>9</v>
      </c>
      <c r="I74">
        <v>0</v>
      </c>
      <c r="J74">
        <v>0</v>
      </c>
      <c r="K74">
        <v>0</v>
      </c>
      <c r="L74">
        <v>0</v>
      </c>
      <c r="M74">
        <v>0</v>
      </c>
      <c r="N74">
        <v>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18</v>
      </c>
      <c r="X74">
        <v>0</v>
      </c>
      <c r="Y74">
        <v>0</v>
      </c>
      <c r="Z74">
        <v>0</v>
      </c>
      <c r="AA74">
        <v>0</v>
      </c>
      <c r="AB74">
        <v>12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115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>
      <c r="A75">
        <v>74</v>
      </c>
      <c r="B75" t="s">
        <v>114</v>
      </c>
      <c r="C75" t="s">
        <v>122</v>
      </c>
      <c r="D75" s="2">
        <v>6.0000000000000001E-3</v>
      </c>
      <c r="E75" s="6">
        <f t="shared" si="17"/>
        <v>16167</v>
      </c>
      <c r="F75">
        <f t="shared" si="18"/>
        <v>1.27</v>
      </c>
      <c r="G75">
        <f t="shared" si="19"/>
        <v>6</v>
      </c>
      <c r="H75">
        <v>0</v>
      </c>
      <c r="I75">
        <v>0</v>
      </c>
      <c r="J75">
        <v>0</v>
      </c>
      <c r="K75">
        <v>0</v>
      </c>
      <c r="L75">
        <v>47</v>
      </c>
      <c r="M75">
        <v>0</v>
      </c>
      <c r="N75">
        <v>0</v>
      </c>
      <c r="O75">
        <v>22</v>
      </c>
      <c r="P75">
        <v>11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6</v>
      </c>
      <c r="AL75">
        <v>0</v>
      </c>
      <c r="AM75">
        <v>0</v>
      </c>
      <c r="AN75">
        <v>97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>
      <c r="A76">
        <v>75</v>
      </c>
      <c r="B76" t="s">
        <v>115</v>
      </c>
      <c r="C76" t="s">
        <v>122</v>
      </c>
      <c r="D76" s="2">
        <v>7.0000000000000001E-3</v>
      </c>
      <c r="E76" s="6">
        <f t="shared" si="17"/>
        <v>20714</v>
      </c>
      <c r="F76">
        <f t="shared" si="18"/>
        <v>1.1499999999999999</v>
      </c>
      <c r="G76">
        <f t="shared" si="19"/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31</v>
      </c>
      <c r="O76">
        <v>14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36</v>
      </c>
      <c r="AJ76">
        <v>0</v>
      </c>
      <c r="AK76">
        <v>0</v>
      </c>
      <c r="AL76">
        <v>5</v>
      </c>
      <c r="AM76">
        <v>0</v>
      </c>
      <c r="AN76">
        <v>145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>
      <c r="A77">
        <v>76</v>
      </c>
      <c r="B77" t="s">
        <v>116</v>
      </c>
      <c r="C77" t="s">
        <v>123</v>
      </c>
      <c r="D77" s="2">
        <v>0.125</v>
      </c>
      <c r="E77" s="6">
        <f t="shared" ref="E77" si="20">ROUND(AI77/D77,0)</f>
        <v>11824</v>
      </c>
      <c r="F77">
        <f t="shared" ref="F77" si="21">ROUND(SUM(H77:AT77)/(AI77/D77)*100,2)</f>
        <v>30.33</v>
      </c>
      <c r="G77">
        <f t="shared" si="19"/>
        <v>18</v>
      </c>
      <c r="H77">
        <v>0</v>
      </c>
      <c r="I77">
        <v>237</v>
      </c>
      <c r="J77">
        <v>0</v>
      </c>
      <c r="K77">
        <v>0</v>
      </c>
      <c r="L77">
        <v>16</v>
      </c>
      <c r="M77">
        <v>0</v>
      </c>
      <c r="N77">
        <v>0</v>
      </c>
      <c r="O77">
        <v>0</v>
      </c>
      <c r="P77">
        <v>36</v>
      </c>
      <c r="Q77">
        <v>0</v>
      </c>
      <c r="R77">
        <v>0</v>
      </c>
      <c r="S77">
        <v>86</v>
      </c>
      <c r="T77">
        <v>0</v>
      </c>
      <c r="U77">
        <v>37</v>
      </c>
      <c r="V77">
        <v>113</v>
      </c>
      <c r="W77">
        <v>11</v>
      </c>
      <c r="X77">
        <v>25</v>
      </c>
      <c r="Y77">
        <v>0</v>
      </c>
      <c r="Z77">
        <v>0</v>
      </c>
      <c r="AA77">
        <v>98</v>
      </c>
      <c r="AB77">
        <v>0</v>
      </c>
      <c r="AC77">
        <v>34</v>
      </c>
      <c r="AD77">
        <v>0</v>
      </c>
      <c r="AE77">
        <v>0</v>
      </c>
      <c r="AF77">
        <v>424</v>
      </c>
      <c r="AG77">
        <v>0</v>
      </c>
      <c r="AH77">
        <v>0</v>
      </c>
      <c r="AI77">
        <v>1478</v>
      </c>
      <c r="AJ77">
        <v>0</v>
      </c>
      <c r="AK77">
        <v>68</v>
      </c>
      <c r="AL77">
        <v>0</v>
      </c>
      <c r="AM77">
        <v>374</v>
      </c>
      <c r="AN77">
        <v>433</v>
      </c>
      <c r="AO77">
        <v>68</v>
      </c>
      <c r="AP77">
        <v>15</v>
      </c>
      <c r="AQ77">
        <v>0</v>
      </c>
      <c r="AR77">
        <v>33</v>
      </c>
      <c r="AS77">
        <v>0</v>
      </c>
      <c r="AT77">
        <v>0</v>
      </c>
    </row>
    <row r="78" spans="1:46">
      <c r="A78">
        <v>77</v>
      </c>
      <c r="B78" t="s">
        <v>117</v>
      </c>
      <c r="C78" t="s">
        <v>122</v>
      </c>
      <c r="D78" s="2">
        <v>4.8000000000000001E-2</v>
      </c>
      <c r="E78" s="6">
        <f t="shared" ref="E78" si="22">ROUND(AN78/D78,0)</f>
        <v>52500</v>
      </c>
      <c r="F78">
        <f>ROUND(SUM(H78:AT78)/(AN78/D78)*100,2)</f>
        <v>13.27</v>
      </c>
      <c r="G78">
        <f t="shared" si="19"/>
        <v>25</v>
      </c>
      <c r="H78">
        <v>661</v>
      </c>
      <c r="I78">
        <v>23</v>
      </c>
      <c r="J78">
        <v>31</v>
      </c>
      <c r="K78">
        <v>0</v>
      </c>
      <c r="L78">
        <v>429</v>
      </c>
      <c r="M78">
        <v>0</v>
      </c>
      <c r="N78">
        <v>78</v>
      </c>
      <c r="O78">
        <v>54</v>
      </c>
      <c r="P78">
        <v>19</v>
      </c>
      <c r="Q78">
        <v>49</v>
      </c>
      <c r="R78">
        <v>0</v>
      </c>
      <c r="S78">
        <v>0</v>
      </c>
      <c r="T78">
        <v>0</v>
      </c>
      <c r="U78">
        <v>21</v>
      </c>
      <c r="V78">
        <v>62</v>
      </c>
      <c r="W78">
        <v>187</v>
      </c>
      <c r="X78">
        <v>181</v>
      </c>
      <c r="Y78">
        <v>0</v>
      </c>
      <c r="Z78">
        <v>0</v>
      </c>
      <c r="AA78">
        <v>305</v>
      </c>
      <c r="AB78">
        <v>195</v>
      </c>
      <c r="AC78">
        <v>210</v>
      </c>
      <c r="AD78">
        <v>0</v>
      </c>
      <c r="AE78">
        <v>0</v>
      </c>
      <c r="AF78">
        <v>19</v>
      </c>
      <c r="AG78">
        <v>0</v>
      </c>
      <c r="AH78">
        <v>3</v>
      </c>
      <c r="AI78">
        <v>135</v>
      </c>
      <c r="AJ78">
        <v>0</v>
      </c>
      <c r="AK78">
        <v>809</v>
      </c>
      <c r="AL78">
        <v>0</v>
      </c>
      <c r="AM78">
        <v>329</v>
      </c>
      <c r="AN78">
        <v>2520</v>
      </c>
      <c r="AO78">
        <v>181</v>
      </c>
      <c r="AP78">
        <v>76</v>
      </c>
      <c r="AQ78">
        <v>0</v>
      </c>
      <c r="AR78">
        <v>95</v>
      </c>
      <c r="AS78">
        <v>293</v>
      </c>
      <c r="AT78">
        <v>0</v>
      </c>
    </row>
    <row r="80" spans="1:46">
      <c r="A80">
        <v>0</v>
      </c>
      <c r="B80" t="s">
        <v>118</v>
      </c>
      <c r="C80" t="s">
        <v>122</v>
      </c>
      <c r="D80" s="2">
        <v>0.115</v>
      </c>
      <c r="E80" s="2"/>
      <c r="F80" s="2"/>
      <c r="H80">
        <v>4662</v>
      </c>
      <c r="I80">
        <v>5819</v>
      </c>
      <c r="J80">
        <v>171</v>
      </c>
      <c r="K80">
        <v>605</v>
      </c>
      <c r="L80">
        <v>22674</v>
      </c>
      <c r="M80">
        <v>712</v>
      </c>
      <c r="N80">
        <v>2349</v>
      </c>
      <c r="O80">
        <v>1482</v>
      </c>
      <c r="P80">
        <v>1961</v>
      </c>
      <c r="Q80">
        <v>1656</v>
      </c>
      <c r="R80">
        <v>263</v>
      </c>
      <c r="S80">
        <v>2034</v>
      </c>
      <c r="T80">
        <v>0</v>
      </c>
      <c r="U80">
        <v>214</v>
      </c>
      <c r="V80">
        <v>2227</v>
      </c>
      <c r="W80">
        <v>1298</v>
      </c>
      <c r="X80">
        <v>4570</v>
      </c>
      <c r="Y80">
        <v>406</v>
      </c>
      <c r="Z80">
        <v>12</v>
      </c>
      <c r="AA80">
        <v>1708</v>
      </c>
      <c r="AB80">
        <v>1736</v>
      </c>
      <c r="AC80">
        <v>4684</v>
      </c>
      <c r="AD80">
        <v>69</v>
      </c>
      <c r="AE80">
        <v>306</v>
      </c>
      <c r="AF80">
        <v>5028</v>
      </c>
      <c r="AG80">
        <v>22</v>
      </c>
      <c r="AH80">
        <v>306</v>
      </c>
      <c r="AI80">
        <v>33531</v>
      </c>
      <c r="AJ80">
        <v>440</v>
      </c>
      <c r="AK80">
        <v>4396</v>
      </c>
      <c r="AL80">
        <v>16</v>
      </c>
      <c r="AM80">
        <v>4747</v>
      </c>
      <c r="AN80">
        <v>288218</v>
      </c>
      <c r="AO80">
        <v>6123</v>
      </c>
      <c r="AP80">
        <v>1344</v>
      </c>
      <c r="AQ80">
        <v>1183</v>
      </c>
      <c r="AR80">
        <v>3104</v>
      </c>
      <c r="AS80">
        <v>3922</v>
      </c>
      <c r="AT80">
        <v>105</v>
      </c>
    </row>
    <row r="81" spans="2:46">
      <c r="B81">
        <v>2506243</v>
      </c>
      <c r="C81" s="4">
        <v>1</v>
      </c>
      <c r="H81" s="1" t="str">
        <f t="shared" ref="H81:AT81" si="23">CONCATENATE(ROUND(H80/$B$82,4)*100,"%")</f>
        <v>1.13%</v>
      </c>
      <c r="I81" s="1" t="str">
        <f t="shared" si="23"/>
        <v>1.41%</v>
      </c>
      <c r="J81" s="1" t="str">
        <f t="shared" si="23"/>
        <v>0.04%</v>
      </c>
      <c r="K81" s="1" t="str">
        <f t="shared" si="23"/>
        <v>0.15%</v>
      </c>
      <c r="L81" s="1" t="str">
        <f t="shared" si="23"/>
        <v>5.48%</v>
      </c>
      <c r="M81" s="1" t="str">
        <f t="shared" si="23"/>
        <v>0.17%</v>
      </c>
      <c r="N81" s="1" t="str">
        <f t="shared" si="23"/>
        <v>0.57%</v>
      </c>
      <c r="O81" s="1" t="str">
        <f t="shared" si="23"/>
        <v>0.36%</v>
      </c>
      <c r="P81" s="1" t="str">
        <f t="shared" si="23"/>
        <v>0.47%</v>
      </c>
      <c r="Q81" s="1" t="str">
        <f t="shared" si="23"/>
        <v>0.4%</v>
      </c>
      <c r="R81" s="1" t="str">
        <f t="shared" si="23"/>
        <v>0.06%</v>
      </c>
      <c r="S81" s="1" t="str">
        <f t="shared" si="23"/>
        <v>0.49%</v>
      </c>
      <c r="T81" s="1" t="str">
        <f t="shared" si="23"/>
        <v>0%</v>
      </c>
      <c r="U81" s="1" t="str">
        <f t="shared" si="23"/>
        <v>0.05%</v>
      </c>
      <c r="V81" s="1" t="str">
        <f t="shared" si="23"/>
        <v>0.54%</v>
      </c>
      <c r="W81" s="1" t="str">
        <f t="shared" si="23"/>
        <v>0.31%</v>
      </c>
      <c r="X81" s="1" t="str">
        <f t="shared" si="23"/>
        <v>1.1%</v>
      </c>
      <c r="Y81" s="1" t="str">
        <f t="shared" si="23"/>
        <v>0.1%</v>
      </c>
      <c r="Z81" s="1" t="str">
        <f t="shared" si="23"/>
        <v>0%</v>
      </c>
      <c r="AA81" s="1" t="str">
        <f t="shared" si="23"/>
        <v>0.41%</v>
      </c>
      <c r="AB81" s="1" t="str">
        <f t="shared" si="23"/>
        <v>0.42%</v>
      </c>
      <c r="AC81" s="1" t="str">
        <f t="shared" si="23"/>
        <v>1.13%</v>
      </c>
      <c r="AD81" s="1" t="str">
        <f t="shared" si="23"/>
        <v>0.02%</v>
      </c>
      <c r="AE81" s="1" t="str">
        <f t="shared" si="23"/>
        <v>0.07%</v>
      </c>
      <c r="AF81" s="1" t="str">
        <f t="shared" si="23"/>
        <v>1.21%</v>
      </c>
      <c r="AG81" s="1" t="str">
        <f t="shared" si="23"/>
        <v>0.01%</v>
      </c>
      <c r="AH81" s="1" t="str">
        <f t="shared" si="23"/>
        <v>0.07%</v>
      </c>
      <c r="AI81" s="1" t="str">
        <f t="shared" si="23"/>
        <v>8.1%</v>
      </c>
      <c r="AJ81" s="1" t="str">
        <f t="shared" si="23"/>
        <v>0.11%</v>
      </c>
      <c r="AK81" s="1" t="str">
        <f t="shared" si="23"/>
        <v>1.06%</v>
      </c>
      <c r="AL81" s="1" t="str">
        <f t="shared" si="23"/>
        <v>0%</v>
      </c>
      <c r="AM81" s="1" t="str">
        <f t="shared" si="23"/>
        <v>1.15%</v>
      </c>
      <c r="AN81" s="1" t="str">
        <f t="shared" si="23"/>
        <v>69.6%</v>
      </c>
      <c r="AO81" s="1" t="str">
        <f t="shared" si="23"/>
        <v>1.48%</v>
      </c>
      <c r="AP81" s="1" t="str">
        <f t="shared" si="23"/>
        <v>0.32%</v>
      </c>
      <c r="AQ81" s="1" t="str">
        <f t="shared" si="23"/>
        <v>0.29%</v>
      </c>
      <c r="AR81" s="1" t="str">
        <f t="shared" si="23"/>
        <v>0.75%</v>
      </c>
      <c r="AS81" s="1" t="str">
        <f t="shared" si="23"/>
        <v>0.95%</v>
      </c>
      <c r="AT81" s="1" t="str">
        <f t="shared" si="23"/>
        <v>0.03%</v>
      </c>
    </row>
    <row r="82" spans="2:46">
      <c r="B82">
        <f>SUM(H80:AT80)</f>
        <v>414103</v>
      </c>
      <c r="C82" s="5">
        <v>0.16500000000000001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0"/>
  <sheetViews>
    <sheetView workbookViewId="0">
      <selection activeCell="C1" sqref="C1"/>
    </sheetView>
  </sheetViews>
  <sheetFormatPr defaultRowHeight="16.5"/>
  <cols>
    <col min="1" max="1" width="35.25" style="7" bestFit="1" customWidth="1"/>
    <col min="2" max="3" width="9" style="7"/>
  </cols>
  <sheetData>
    <row r="2" spans="1:5">
      <c r="A2" s="7" t="s">
        <v>34</v>
      </c>
      <c r="B2" s="7">
        <v>288218</v>
      </c>
      <c r="C2" s="7">
        <v>69.599999999999994</v>
      </c>
    </row>
    <row r="3" spans="1:5">
      <c r="A3" s="7" t="s">
        <v>29</v>
      </c>
      <c r="B3" s="7">
        <v>33531</v>
      </c>
      <c r="C3" s="7">
        <v>8.1</v>
      </c>
    </row>
    <row r="4" spans="1:5">
      <c r="A4" s="7" t="s">
        <v>6</v>
      </c>
      <c r="B4" s="7">
        <v>22674</v>
      </c>
      <c r="C4" s="7">
        <v>5.48</v>
      </c>
    </row>
    <row r="5" spans="1:5">
      <c r="A5" s="7" t="s">
        <v>35</v>
      </c>
      <c r="B5" s="7">
        <v>6123</v>
      </c>
      <c r="C5" s="7">
        <v>1.48</v>
      </c>
    </row>
    <row r="6" spans="1:5">
      <c r="A6" s="7" t="s">
        <v>3</v>
      </c>
      <c r="B6" s="7">
        <v>5819</v>
      </c>
      <c r="C6" s="7">
        <v>1.41</v>
      </c>
      <c r="D6">
        <f>SUM(B6:B40)</f>
        <v>63557</v>
      </c>
      <c r="E6">
        <f>SUM(C6:C40)</f>
        <v>15.35</v>
      </c>
    </row>
    <row r="7" spans="1:5">
      <c r="A7" s="7" t="s">
        <v>26</v>
      </c>
      <c r="B7" s="7">
        <v>5028</v>
      </c>
      <c r="C7" s="7">
        <v>1.21</v>
      </c>
    </row>
    <row r="8" spans="1:5">
      <c r="A8" s="7" t="s">
        <v>33</v>
      </c>
      <c r="B8" s="7">
        <v>4747</v>
      </c>
      <c r="C8" s="7">
        <v>1.1499999999999999</v>
      </c>
    </row>
    <row r="9" spans="1:5">
      <c r="A9" s="7" t="s">
        <v>23</v>
      </c>
      <c r="B9" s="7">
        <v>4684</v>
      </c>
      <c r="C9" s="7">
        <v>1.1299999999999999</v>
      </c>
    </row>
    <row r="10" spans="1:5">
      <c r="A10" s="7" t="s">
        <v>2</v>
      </c>
      <c r="B10" s="7">
        <v>4662</v>
      </c>
      <c r="C10" s="7">
        <v>1.1299999999999999</v>
      </c>
    </row>
    <row r="11" spans="1:5">
      <c r="A11" s="7" t="s">
        <v>18</v>
      </c>
      <c r="B11" s="7">
        <v>4570</v>
      </c>
      <c r="C11" s="7">
        <v>1.1000000000000001</v>
      </c>
    </row>
    <row r="12" spans="1:5">
      <c r="A12" s="7" t="s">
        <v>31</v>
      </c>
      <c r="B12" s="7">
        <v>4396</v>
      </c>
      <c r="C12" s="7">
        <v>1.06</v>
      </c>
    </row>
    <row r="13" spans="1:5">
      <c r="A13" s="7" t="s">
        <v>39</v>
      </c>
      <c r="B13" s="7">
        <v>3922</v>
      </c>
      <c r="C13" s="7">
        <v>0.95</v>
      </c>
    </row>
    <row r="14" spans="1:5">
      <c r="A14" s="7" t="s">
        <v>38</v>
      </c>
      <c r="B14" s="7">
        <v>3104</v>
      </c>
      <c r="C14" s="7">
        <v>0.75</v>
      </c>
    </row>
    <row r="15" spans="1:5">
      <c r="A15" s="7" t="s">
        <v>8</v>
      </c>
      <c r="B15" s="7">
        <v>2349</v>
      </c>
      <c r="C15" s="7">
        <v>0.56999999999999995</v>
      </c>
    </row>
    <row r="16" spans="1:5">
      <c r="A16" s="7" t="s">
        <v>16</v>
      </c>
      <c r="B16" s="7">
        <v>2227</v>
      </c>
      <c r="C16" s="7">
        <v>0.54</v>
      </c>
    </row>
    <row r="17" spans="1:3">
      <c r="A17" s="7" t="s">
        <v>13</v>
      </c>
      <c r="B17" s="7">
        <v>2034</v>
      </c>
      <c r="C17" s="7">
        <v>0.49</v>
      </c>
    </row>
    <row r="18" spans="1:3">
      <c r="A18" s="7" t="s">
        <v>10</v>
      </c>
      <c r="B18" s="7">
        <v>1961</v>
      </c>
      <c r="C18" s="7">
        <v>0.47</v>
      </c>
    </row>
    <row r="19" spans="1:3">
      <c r="A19" s="7" t="s">
        <v>22</v>
      </c>
      <c r="B19" s="7">
        <v>1736</v>
      </c>
      <c r="C19" s="7">
        <v>0.42</v>
      </c>
    </row>
    <row r="20" spans="1:3">
      <c r="A20" s="7" t="s">
        <v>21</v>
      </c>
      <c r="B20" s="7">
        <v>1708</v>
      </c>
      <c r="C20" s="7">
        <v>0.41</v>
      </c>
    </row>
    <row r="21" spans="1:3">
      <c r="A21" s="7" t="s">
        <v>11</v>
      </c>
      <c r="B21" s="7">
        <v>1656</v>
      </c>
      <c r="C21" s="7">
        <v>0.4</v>
      </c>
    </row>
    <row r="22" spans="1:3">
      <c r="A22" s="7" t="s">
        <v>9</v>
      </c>
      <c r="B22" s="7">
        <v>1482</v>
      </c>
      <c r="C22" s="7">
        <v>0.36</v>
      </c>
    </row>
    <row r="23" spans="1:3">
      <c r="A23" s="7" t="s">
        <v>36</v>
      </c>
      <c r="B23" s="7">
        <v>1344</v>
      </c>
      <c r="C23" s="7">
        <v>0.32</v>
      </c>
    </row>
    <row r="24" spans="1:3">
      <c r="A24" s="7" t="s">
        <v>17</v>
      </c>
      <c r="B24" s="7">
        <v>1298</v>
      </c>
      <c r="C24" s="7">
        <v>0.31</v>
      </c>
    </row>
    <row r="25" spans="1:3">
      <c r="A25" s="7" t="s">
        <v>37</v>
      </c>
      <c r="B25" s="7">
        <v>1183</v>
      </c>
      <c r="C25" s="7">
        <v>0.28999999999999998</v>
      </c>
    </row>
    <row r="26" spans="1:3">
      <c r="A26" s="7" t="s">
        <v>7</v>
      </c>
      <c r="B26" s="7">
        <v>712</v>
      </c>
      <c r="C26" s="7">
        <v>0.17</v>
      </c>
    </row>
    <row r="27" spans="1:3">
      <c r="A27" s="7" t="s">
        <v>5</v>
      </c>
      <c r="B27" s="7">
        <v>605</v>
      </c>
      <c r="C27" s="7">
        <v>0.15</v>
      </c>
    </row>
    <row r="28" spans="1:3">
      <c r="A28" s="7" t="s">
        <v>30</v>
      </c>
      <c r="B28" s="7">
        <v>440</v>
      </c>
      <c r="C28" s="7">
        <v>0.11</v>
      </c>
    </row>
    <row r="29" spans="1:3">
      <c r="A29" s="7" t="s">
        <v>19</v>
      </c>
      <c r="B29" s="7">
        <v>406</v>
      </c>
      <c r="C29" s="7">
        <v>0.1</v>
      </c>
    </row>
    <row r="30" spans="1:3">
      <c r="A30" s="7" t="s">
        <v>25</v>
      </c>
      <c r="B30" s="7">
        <v>306</v>
      </c>
      <c r="C30" s="7">
        <v>7.0000000000000007E-2</v>
      </c>
    </row>
    <row r="31" spans="1:3">
      <c r="A31" s="7" t="s">
        <v>28</v>
      </c>
      <c r="B31" s="7">
        <v>306</v>
      </c>
      <c r="C31" s="7">
        <v>7.0000000000000007E-2</v>
      </c>
    </row>
    <row r="32" spans="1:3">
      <c r="A32" s="7" t="s">
        <v>12</v>
      </c>
      <c r="B32" s="7">
        <v>263</v>
      </c>
      <c r="C32" s="7">
        <v>0.06</v>
      </c>
    </row>
    <row r="33" spans="1:3">
      <c r="A33" s="7" t="s">
        <v>15</v>
      </c>
      <c r="B33" s="7">
        <v>214</v>
      </c>
      <c r="C33" s="7">
        <v>0.05</v>
      </c>
    </row>
    <row r="34" spans="1:3">
      <c r="A34" s="7" t="s">
        <v>4</v>
      </c>
      <c r="B34" s="7">
        <v>171</v>
      </c>
      <c r="C34" s="7">
        <v>0.04</v>
      </c>
    </row>
    <row r="35" spans="1:3">
      <c r="A35" s="7" t="s">
        <v>40</v>
      </c>
      <c r="B35" s="7">
        <v>105</v>
      </c>
      <c r="C35" s="7">
        <v>0.03</v>
      </c>
    </row>
    <row r="36" spans="1:3">
      <c r="A36" s="7" t="s">
        <v>24</v>
      </c>
      <c r="B36" s="7">
        <v>69</v>
      </c>
      <c r="C36" s="7">
        <v>0.02</v>
      </c>
    </row>
    <row r="37" spans="1:3">
      <c r="A37" s="7" t="s">
        <v>27</v>
      </c>
      <c r="B37" s="7">
        <v>22</v>
      </c>
      <c r="C37" s="7">
        <v>0.01</v>
      </c>
    </row>
    <row r="38" spans="1:3">
      <c r="A38" s="7" t="s">
        <v>32</v>
      </c>
      <c r="B38" s="7">
        <v>16</v>
      </c>
      <c r="C38" s="7">
        <v>0</v>
      </c>
    </row>
    <row r="39" spans="1:3">
      <c r="A39" s="7" t="s">
        <v>20</v>
      </c>
      <c r="B39" s="7">
        <v>12</v>
      </c>
      <c r="C39" s="7">
        <v>0</v>
      </c>
    </row>
    <row r="40" spans="1:3">
      <c r="A40" s="7" t="s">
        <v>14</v>
      </c>
      <c r="B40" s="7">
        <v>0</v>
      </c>
      <c r="C40" s="7">
        <v>0</v>
      </c>
    </row>
  </sheetData>
  <sortState ref="A1:B39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8"/>
  <sheetViews>
    <sheetView workbookViewId="0">
      <selection activeCell="C18" sqref="C18"/>
    </sheetView>
  </sheetViews>
  <sheetFormatPr defaultRowHeight="16.5"/>
  <cols>
    <col min="2" max="2" width="21.125" bestFit="1" customWidth="1"/>
    <col min="3" max="3" width="28" customWidth="1"/>
    <col min="4" max="4" width="28.75" bestFit="1" customWidth="1"/>
    <col min="5" max="5" width="17.625" bestFit="1" customWidth="1"/>
  </cols>
  <sheetData>
    <row r="1" spans="1:5">
      <c r="B1" t="s">
        <v>129</v>
      </c>
      <c r="C1" s="1" t="s">
        <v>130</v>
      </c>
      <c r="D1" t="s">
        <v>127</v>
      </c>
      <c r="E1" t="s">
        <v>119</v>
      </c>
    </row>
    <row r="2" spans="1:5">
      <c r="A2">
        <v>1</v>
      </c>
      <c r="B2" t="s">
        <v>41</v>
      </c>
      <c r="C2">
        <v>52459</v>
      </c>
      <c r="D2">
        <v>15.98</v>
      </c>
      <c r="E2">
        <v>28</v>
      </c>
    </row>
    <row r="3" spans="1:5">
      <c r="A3">
        <v>2</v>
      </c>
      <c r="B3" t="s">
        <v>42</v>
      </c>
      <c r="C3">
        <v>67522</v>
      </c>
      <c r="D3">
        <v>28.2</v>
      </c>
      <c r="E3">
        <v>30</v>
      </c>
    </row>
    <row r="4" spans="1:5">
      <c r="A4">
        <v>3</v>
      </c>
      <c r="B4" t="s">
        <v>43</v>
      </c>
      <c r="C4">
        <v>52794</v>
      </c>
      <c r="D4">
        <v>15.29</v>
      </c>
      <c r="E4">
        <v>25</v>
      </c>
    </row>
    <row r="5" spans="1:5">
      <c r="A5">
        <v>4</v>
      </c>
      <c r="B5" t="s">
        <v>44</v>
      </c>
      <c r="C5">
        <v>35911</v>
      </c>
      <c r="D5">
        <v>17.18</v>
      </c>
      <c r="E5">
        <v>28</v>
      </c>
    </row>
    <row r="6" spans="1:5">
      <c r="A6">
        <v>5</v>
      </c>
      <c r="B6" t="s">
        <v>45</v>
      </c>
      <c r="C6">
        <v>30209</v>
      </c>
      <c r="D6">
        <v>6.5</v>
      </c>
      <c r="E6">
        <v>16</v>
      </c>
    </row>
    <row r="7" spans="1:5">
      <c r="A7">
        <v>6</v>
      </c>
      <c r="B7" t="s">
        <v>46</v>
      </c>
      <c r="C7">
        <v>91714</v>
      </c>
      <c r="D7">
        <v>4.87</v>
      </c>
      <c r="E7">
        <v>24</v>
      </c>
    </row>
    <row r="8" spans="1:5">
      <c r="A8">
        <v>7</v>
      </c>
      <c r="B8" t="s">
        <v>47</v>
      </c>
      <c r="C8">
        <v>62455</v>
      </c>
      <c r="D8">
        <v>3.07</v>
      </c>
      <c r="E8">
        <v>22</v>
      </c>
    </row>
    <row r="9" spans="1:5">
      <c r="A9">
        <v>8</v>
      </c>
      <c r="B9" t="s">
        <v>48</v>
      </c>
      <c r="C9">
        <v>75273</v>
      </c>
      <c r="D9">
        <v>4.88</v>
      </c>
      <c r="E9">
        <v>30</v>
      </c>
    </row>
    <row r="10" spans="1:5">
      <c r="A10">
        <v>9</v>
      </c>
      <c r="B10" t="s">
        <v>49</v>
      </c>
      <c r="C10">
        <v>10438</v>
      </c>
      <c r="D10">
        <v>4.54</v>
      </c>
      <c r="E10">
        <v>11</v>
      </c>
    </row>
    <row r="11" spans="1:5">
      <c r="A11">
        <v>10</v>
      </c>
      <c r="B11" t="s">
        <v>50</v>
      </c>
      <c r="C11">
        <v>35045</v>
      </c>
      <c r="D11">
        <v>12.62</v>
      </c>
      <c r="E11">
        <v>21</v>
      </c>
    </row>
    <row r="12" spans="1:5">
      <c r="A12">
        <v>11</v>
      </c>
      <c r="B12" t="s">
        <v>51</v>
      </c>
      <c r="C12">
        <v>24557</v>
      </c>
      <c r="D12">
        <v>18.79</v>
      </c>
      <c r="E12">
        <v>18</v>
      </c>
    </row>
    <row r="13" spans="1:5">
      <c r="A13">
        <v>12</v>
      </c>
      <c r="B13" t="s">
        <v>52</v>
      </c>
      <c r="C13">
        <v>18333</v>
      </c>
      <c r="D13">
        <v>9.83</v>
      </c>
      <c r="E13">
        <v>19</v>
      </c>
    </row>
    <row r="14" spans="1:5">
      <c r="A14">
        <v>13</v>
      </c>
      <c r="B14" t="s">
        <v>53</v>
      </c>
      <c r="C14">
        <v>17048</v>
      </c>
      <c r="D14">
        <v>24.97</v>
      </c>
      <c r="E14">
        <v>26</v>
      </c>
    </row>
    <row r="15" spans="1:5">
      <c r="A15">
        <v>14</v>
      </c>
      <c r="B15" t="s">
        <v>54</v>
      </c>
      <c r="C15">
        <v>48926</v>
      </c>
      <c r="D15">
        <v>41.5</v>
      </c>
      <c r="E15">
        <v>27</v>
      </c>
    </row>
    <row r="16" spans="1:5">
      <c r="A16">
        <v>15</v>
      </c>
      <c r="B16" t="s">
        <v>55</v>
      </c>
      <c r="C16">
        <v>59647</v>
      </c>
      <c r="D16">
        <v>25.15</v>
      </c>
      <c r="E16">
        <v>17</v>
      </c>
    </row>
    <row r="17" spans="1:5">
      <c r="A17">
        <v>16</v>
      </c>
      <c r="B17" t="s">
        <v>56</v>
      </c>
      <c r="C17">
        <v>50092</v>
      </c>
      <c r="D17">
        <v>25.71</v>
      </c>
      <c r="E17">
        <v>29</v>
      </c>
    </row>
    <row r="18" spans="1:5">
      <c r="A18">
        <v>17</v>
      </c>
      <c r="B18" t="s">
        <v>57</v>
      </c>
      <c r="C18">
        <v>39606</v>
      </c>
      <c r="D18">
        <v>24.89</v>
      </c>
      <c r="E18">
        <v>21</v>
      </c>
    </row>
    <row r="19" spans="1:5">
      <c r="A19">
        <v>18</v>
      </c>
      <c r="B19" t="s">
        <v>58</v>
      </c>
      <c r="C19">
        <v>12374</v>
      </c>
      <c r="D19">
        <v>28.95</v>
      </c>
      <c r="E19">
        <v>13</v>
      </c>
    </row>
    <row r="20" spans="1:5">
      <c r="A20">
        <v>19</v>
      </c>
      <c r="B20" t="s">
        <v>59</v>
      </c>
      <c r="C20">
        <v>72664</v>
      </c>
      <c r="D20">
        <v>41.71</v>
      </c>
      <c r="E20">
        <v>17</v>
      </c>
    </row>
    <row r="21" spans="1:5">
      <c r="A21">
        <v>20</v>
      </c>
      <c r="B21" t="s">
        <v>60</v>
      </c>
      <c r="C21">
        <v>22566</v>
      </c>
      <c r="D21">
        <v>38.89</v>
      </c>
      <c r="E21">
        <v>10</v>
      </c>
    </row>
    <row r="22" spans="1:5">
      <c r="A22">
        <v>21</v>
      </c>
      <c r="B22" t="s">
        <v>61</v>
      </c>
      <c r="C22">
        <v>37006</v>
      </c>
      <c r="D22">
        <v>39.04</v>
      </c>
      <c r="E22">
        <v>18</v>
      </c>
    </row>
    <row r="23" spans="1:5">
      <c r="A23">
        <v>22</v>
      </c>
      <c r="B23" t="s">
        <v>62</v>
      </c>
      <c r="C23">
        <v>68476</v>
      </c>
      <c r="D23">
        <v>22.31</v>
      </c>
      <c r="E23">
        <v>15</v>
      </c>
    </row>
    <row r="24" spans="1:5">
      <c r="A24">
        <v>23</v>
      </c>
      <c r="B24" t="s">
        <v>63</v>
      </c>
      <c r="C24">
        <v>48784</v>
      </c>
      <c r="D24">
        <v>19.309999999999999</v>
      </c>
      <c r="E24">
        <v>10</v>
      </c>
    </row>
    <row r="25" spans="1:5">
      <c r="A25">
        <v>24</v>
      </c>
      <c r="B25" t="s">
        <v>64</v>
      </c>
      <c r="C25">
        <v>76871</v>
      </c>
      <c r="D25">
        <v>13.49</v>
      </c>
      <c r="E25">
        <v>23</v>
      </c>
    </row>
    <row r="26" spans="1:5">
      <c r="A26">
        <v>25</v>
      </c>
      <c r="B26" t="s">
        <v>65</v>
      </c>
      <c r="C26">
        <v>91400</v>
      </c>
      <c r="D26">
        <v>3.61</v>
      </c>
      <c r="E26">
        <v>13</v>
      </c>
    </row>
    <row r="27" spans="1:5">
      <c r="A27">
        <v>26</v>
      </c>
      <c r="B27" t="s">
        <v>66</v>
      </c>
      <c r="C27">
        <v>12000</v>
      </c>
      <c r="D27">
        <v>0.22</v>
      </c>
      <c r="E27">
        <v>3</v>
      </c>
    </row>
    <row r="28" spans="1:5">
      <c r="A28">
        <v>27</v>
      </c>
      <c r="B28" t="s">
        <v>67</v>
      </c>
      <c r="C28">
        <v>19750</v>
      </c>
      <c r="D28">
        <v>1.44</v>
      </c>
      <c r="E28">
        <v>8</v>
      </c>
    </row>
    <row r="29" spans="1:5">
      <c r="A29">
        <v>28</v>
      </c>
      <c r="B29" t="s">
        <v>68</v>
      </c>
      <c r="C29">
        <v>50143</v>
      </c>
      <c r="D29">
        <v>6.12</v>
      </c>
      <c r="E29">
        <v>23</v>
      </c>
    </row>
    <row r="30" spans="1:5">
      <c r="A30">
        <v>29</v>
      </c>
      <c r="B30" t="s">
        <v>69</v>
      </c>
      <c r="C30">
        <v>33160</v>
      </c>
      <c r="D30">
        <v>2.5499999999999998</v>
      </c>
      <c r="E30">
        <v>3</v>
      </c>
    </row>
    <row r="31" spans="1:5">
      <c r="A31">
        <v>30</v>
      </c>
      <c r="B31" t="s">
        <v>70</v>
      </c>
      <c r="C31">
        <v>66380</v>
      </c>
      <c r="D31">
        <v>44.89</v>
      </c>
      <c r="E31">
        <v>5</v>
      </c>
    </row>
    <row r="32" spans="1:5">
      <c r="A32">
        <v>31</v>
      </c>
      <c r="B32" t="s">
        <v>71</v>
      </c>
      <c r="C32">
        <v>34025</v>
      </c>
      <c r="D32">
        <v>39.82</v>
      </c>
      <c r="E32">
        <v>6</v>
      </c>
    </row>
    <row r="33" spans="1:5">
      <c r="A33">
        <v>32</v>
      </c>
      <c r="B33" t="s">
        <v>72</v>
      </c>
      <c r="C33">
        <v>22429</v>
      </c>
      <c r="D33">
        <v>5.18</v>
      </c>
      <c r="E33">
        <v>14</v>
      </c>
    </row>
    <row r="34" spans="1:5">
      <c r="A34">
        <v>33</v>
      </c>
      <c r="B34" t="s">
        <v>73</v>
      </c>
      <c r="C34">
        <v>17750</v>
      </c>
      <c r="D34">
        <v>7.22</v>
      </c>
      <c r="E34">
        <v>18</v>
      </c>
    </row>
    <row r="35" spans="1:5">
      <c r="A35">
        <v>34</v>
      </c>
      <c r="B35" t="s">
        <v>74</v>
      </c>
      <c r="C35">
        <v>13629</v>
      </c>
      <c r="D35">
        <v>48.57</v>
      </c>
      <c r="E35">
        <v>9</v>
      </c>
    </row>
    <row r="36" spans="1:5">
      <c r="A36">
        <v>35</v>
      </c>
      <c r="B36" t="s">
        <v>75</v>
      </c>
      <c r="C36">
        <v>17480</v>
      </c>
      <c r="D36">
        <v>6.85</v>
      </c>
      <c r="E36">
        <v>17</v>
      </c>
    </row>
    <row r="37" spans="1:5">
      <c r="A37">
        <v>36</v>
      </c>
      <c r="B37" t="s">
        <v>76</v>
      </c>
      <c r="C37">
        <v>5438</v>
      </c>
      <c r="D37">
        <v>2.46</v>
      </c>
      <c r="E37">
        <v>5</v>
      </c>
    </row>
    <row r="38" spans="1:5">
      <c r="A38">
        <v>37</v>
      </c>
      <c r="B38" t="s">
        <v>77</v>
      </c>
      <c r="C38">
        <v>2625</v>
      </c>
      <c r="D38">
        <v>4.1100000000000003</v>
      </c>
      <c r="E38">
        <v>4</v>
      </c>
    </row>
    <row r="39" spans="1:5">
      <c r="A39">
        <v>38</v>
      </c>
      <c r="B39" t="s">
        <v>78</v>
      </c>
      <c r="C39">
        <v>20375</v>
      </c>
      <c r="D39">
        <v>1.26</v>
      </c>
      <c r="E39">
        <v>6</v>
      </c>
    </row>
    <row r="40" spans="1:5">
      <c r="A40">
        <v>39</v>
      </c>
      <c r="B40" t="s">
        <v>79</v>
      </c>
      <c r="C40">
        <v>16800</v>
      </c>
      <c r="D40">
        <v>3.92</v>
      </c>
      <c r="E40">
        <v>14</v>
      </c>
    </row>
    <row r="41" spans="1:5">
      <c r="A41">
        <v>40</v>
      </c>
      <c r="B41" t="s">
        <v>80</v>
      </c>
      <c r="C41">
        <v>10111</v>
      </c>
      <c r="D41">
        <v>1.02</v>
      </c>
      <c r="E41">
        <v>3</v>
      </c>
    </row>
    <row r="42" spans="1:5">
      <c r="A42">
        <v>41</v>
      </c>
      <c r="B42" t="s">
        <v>81</v>
      </c>
      <c r="C42">
        <v>26053</v>
      </c>
      <c r="D42">
        <v>6.68</v>
      </c>
      <c r="E42">
        <v>23</v>
      </c>
    </row>
    <row r="43" spans="1:5">
      <c r="A43">
        <v>42</v>
      </c>
      <c r="B43" t="s">
        <v>82</v>
      </c>
      <c r="C43">
        <v>23273</v>
      </c>
      <c r="D43">
        <v>2.23</v>
      </c>
      <c r="E43">
        <v>10</v>
      </c>
    </row>
    <row r="44" spans="1:5">
      <c r="A44">
        <v>43</v>
      </c>
      <c r="B44" t="s">
        <v>83</v>
      </c>
      <c r="C44">
        <v>42667</v>
      </c>
      <c r="D44">
        <v>1.72</v>
      </c>
      <c r="E44">
        <v>5</v>
      </c>
    </row>
    <row r="45" spans="1:5">
      <c r="A45">
        <v>44</v>
      </c>
      <c r="B45" t="s">
        <v>84</v>
      </c>
      <c r="C45">
        <v>46000</v>
      </c>
      <c r="D45">
        <v>0.18</v>
      </c>
      <c r="E45">
        <v>3</v>
      </c>
    </row>
    <row r="46" spans="1:5">
      <c r="A46">
        <v>45</v>
      </c>
      <c r="B46" t="s">
        <v>85</v>
      </c>
      <c r="C46">
        <v>9600</v>
      </c>
      <c r="D46">
        <v>1.18</v>
      </c>
      <c r="E46">
        <v>4</v>
      </c>
    </row>
    <row r="47" spans="1:5">
      <c r="A47">
        <v>46</v>
      </c>
      <c r="B47" t="s">
        <v>86</v>
      </c>
      <c r="C47">
        <v>28881</v>
      </c>
      <c r="D47">
        <v>11.36</v>
      </c>
      <c r="E47">
        <v>6</v>
      </c>
    </row>
    <row r="48" spans="1:5">
      <c r="A48">
        <v>47</v>
      </c>
      <c r="B48" t="s">
        <v>87</v>
      </c>
      <c r="C48">
        <v>3000</v>
      </c>
      <c r="D48">
        <v>0.6</v>
      </c>
      <c r="E48">
        <v>1</v>
      </c>
    </row>
    <row r="49" spans="1:5">
      <c r="A49">
        <v>48</v>
      </c>
      <c r="B49" t="s">
        <v>88</v>
      </c>
      <c r="C49">
        <v>14667</v>
      </c>
      <c r="D49">
        <v>1.66</v>
      </c>
      <c r="E49">
        <v>4</v>
      </c>
    </row>
    <row r="50" spans="1:5">
      <c r="A50">
        <v>49</v>
      </c>
      <c r="B50" t="s">
        <v>89</v>
      </c>
      <c r="C50">
        <v>52500</v>
      </c>
      <c r="D50">
        <v>0.32</v>
      </c>
      <c r="E50">
        <v>6</v>
      </c>
    </row>
    <row r="51" spans="1:5">
      <c r="A51">
        <v>50</v>
      </c>
      <c r="B51" t="s">
        <v>90</v>
      </c>
      <c r="C51">
        <v>6840</v>
      </c>
      <c r="D51">
        <v>5.0599999999999996</v>
      </c>
      <c r="E51">
        <v>2</v>
      </c>
    </row>
    <row r="52" spans="1:5">
      <c r="A52">
        <v>51</v>
      </c>
      <c r="B52" t="s">
        <v>91</v>
      </c>
      <c r="C52">
        <v>15771</v>
      </c>
      <c r="D52">
        <v>12.31</v>
      </c>
      <c r="E52">
        <v>5</v>
      </c>
    </row>
    <row r="53" spans="1:5">
      <c r="A53">
        <v>52</v>
      </c>
      <c r="B53" t="s">
        <v>92</v>
      </c>
      <c r="C53">
        <v>22770</v>
      </c>
      <c r="D53">
        <v>30.25</v>
      </c>
      <c r="E53">
        <v>10</v>
      </c>
    </row>
    <row r="54" spans="1:5">
      <c r="A54">
        <v>53</v>
      </c>
      <c r="B54" t="s">
        <v>93</v>
      </c>
      <c r="C54">
        <v>30200</v>
      </c>
      <c r="D54">
        <v>2.11</v>
      </c>
      <c r="E54">
        <v>2</v>
      </c>
    </row>
    <row r="55" spans="1:5">
      <c r="A55">
        <v>54</v>
      </c>
      <c r="B55" t="s">
        <v>94</v>
      </c>
      <c r="C55">
        <v>6091</v>
      </c>
      <c r="D55">
        <v>1.1000000000000001</v>
      </c>
      <c r="E55">
        <v>1</v>
      </c>
    </row>
    <row r="56" spans="1:5">
      <c r="A56">
        <v>55</v>
      </c>
      <c r="B56" t="s">
        <v>95</v>
      </c>
      <c r="C56">
        <v>9560</v>
      </c>
      <c r="D56">
        <v>10.3</v>
      </c>
      <c r="E56">
        <v>6</v>
      </c>
    </row>
    <row r="57" spans="1:5">
      <c r="A57">
        <v>56</v>
      </c>
      <c r="B57" t="s">
        <v>96</v>
      </c>
      <c r="C57">
        <v>31848</v>
      </c>
      <c r="D57">
        <v>16.45</v>
      </c>
      <c r="E57">
        <v>14</v>
      </c>
    </row>
    <row r="58" spans="1:5">
      <c r="A58">
        <v>57</v>
      </c>
      <c r="B58" t="s">
        <v>97</v>
      </c>
      <c r="C58">
        <v>11478</v>
      </c>
      <c r="D58">
        <v>37.9</v>
      </c>
      <c r="E58">
        <v>7</v>
      </c>
    </row>
    <row r="59" spans="1:5">
      <c r="A59">
        <v>58</v>
      </c>
      <c r="B59" t="s">
        <v>98</v>
      </c>
      <c r="C59">
        <v>40109</v>
      </c>
      <c r="D59">
        <v>45.2</v>
      </c>
      <c r="E59">
        <v>11</v>
      </c>
    </row>
    <row r="60" spans="1:5">
      <c r="A60">
        <v>59</v>
      </c>
      <c r="B60" t="s">
        <v>99</v>
      </c>
      <c r="C60">
        <v>14748</v>
      </c>
      <c r="D60">
        <v>34.93</v>
      </c>
      <c r="E60">
        <v>6</v>
      </c>
    </row>
    <row r="61" spans="1:5">
      <c r="A61">
        <v>60</v>
      </c>
      <c r="B61" t="s">
        <v>100</v>
      </c>
      <c r="C61">
        <v>30659</v>
      </c>
      <c r="D61">
        <v>31.16</v>
      </c>
      <c r="E61">
        <v>17</v>
      </c>
    </row>
    <row r="62" spans="1:5">
      <c r="A62">
        <v>61</v>
      </c>
      <c r="B62" t="s">
        <v>101</v>
      </c>
      <c r="C62">
        <v>37810</v>
      </c>
      <c r="D62">
        <v>28.29</v>
      </c>
      <c r="E62">
        <v>7</v>
      </c>
    </row>
    <row r="63" spans="1:5">
      <c r="A63">
        <v>62</v>
      </c>
      <c r="B63" t="s">
        <v>102</v>
      </c>
      <c r="C63">
        <v>16727</v>
      </c>
      <c r="D63">
        <v>36.36</v>
      </c>
      <c r="E63">
        <v>10</v>
      </c>
    </row>
    <row r="64" spans="1:5">
      <c r="A64">
        <v>63</v>
      </c>
      <c r="B64" t="s">
        <v>103</v>
      </c>
      <c r="C64">
        <v>34914</v>
      </c>
      <c r="D64">
        <v>45.99</v>
      </c>
      <c r="E64">
        <v>9</v>
      </c>
    </row>
    <row r="65" spans="1:5">
      <c r="A65">
        <v>64</v>
      </c>
      <c r="B65" t="s">
        <v>104</v>
      </c>
      <c r="C65">
        <v>21915</v>
      </c>
      <c r="D65">
        <v>17.25</v>
      </c>
      <c r="E65">
        <v>8</v>
      </c>
    </row>
    <row r="66" spans="1:5">
      <c r="A66">
        <v>65</v>
      </c>
      <c r="B66" t="s">
        <v>105</v>
      </c>
      <c r="C66">
        <v>29947</v>
      </c>
      <c r="D66">
        <v>29.26</v>
      </c>
      <c r="E66">
        <v>6</v>
      </c>
    </row>
    <row r="67" spans="1:5">
      <c r="A67">
        <v>66</v>
      </c>
      <c r="B67" t="s">
        <v>106</v>
      </c>
      <c r="C67">
        <v>49356</v>
      </c>
      <c r="D67">
        <v>18.89</v>
      </c>
      <c r="E67">
        <v>8</v>
      </c>
    </row>
    <row r="68" spans="1:5">
      <c r="A68">
        <v>67</v>
      </c>
      <c r="B68" t="s">
        <v>107</v>
      </c>
      <c r="C68">
        <v>33143</v>
      </c>
      <c r="D68">
        <v>0.82</v>
      </c>
      <c r="E68">
        <v>4</v>
      </c>
    </row>
    <row r="69" spans="1:5">
      <c r="A69">
        <v>68</v>
      </c>
      <c r="B69" t="s">
        <v>108</v>
      </c>
      <c r="C69">
        <v>27667</v>
      </c>
      <c r="D69">
        <v>0.35</v>
      </c>
      <c r="E69">
        <v>4</v>
      </c>
    </row>
    <row r="70" spans="1:5">
      <c r="A70">
        <v>69</v>
      </c>
      <c r="B70" t="s">
        <v>109</v>
      </c>
      <c r="C70">
        <v>34750</v>
      </c>
      <c r="D70">
        <v>0.62</v>
      </c>
      <c r="E70">
        <v>6</v>
      </c>
    </row>
    <row r="71" spans="1:5">
      <c r="A71">
        <v>70</v>
      </c>
      <c r="B71" t="s">
        <v>110</v>
      </c>
      <c r="C71">
        <v>39991</v>
      </c>
      <c r="D71">
        <v>11.94</v>
      </c>
      <c r="E71">
        <v>9</v>
      </c>
    </row>
    <row r="72" spans="1:5">
      <c r="A72">
        <v>71</v>
      </c>
      <c r="B72" t="s">
        <v>111</v>
      </c>
      <c r="C72">
        <v>52200</v>
      </c>
      <c r="D72">
        <v>0.94</v>
      </c>
      <c r="E72">
        <v>8</v>
      </c>
    </row>
    <row r="73" spans="1:5">
      <c r="A73">
        <v>72</v>
      </c>
      <c r="B73" t="s">
        <v>112</v>
      </c>
      <c r="C73">
        <v>20250</v>
      </c>
      <c r="D73">
        <v>1.5</v>
      </c>
      <c r="E73">
        <v>7</v>
      </c>
    </row>
    <row r="74" spans="1:5">
      <c r="A74">
        <v>73</v>
      </c>
      <c r="B74" t="s">
        <v>113</v>
      </c>
      <c r="C74">
        <v>23000</v>
      </c>
      <c r="D74">
        <v>0.89</v>
      </c>
      <c r="E74">
        <v>5</v>
      </c>
    </row>
    <row r="75" spans="1:5">
      <c r="A75">
        <v>74</v>
      </c>
      <c r="B75" t="s">
        <v>114</v>
      </c>
      <c r="C75">
        <v>16167</v>
      </c>
      <c r="D75">
        <v>1.27</v>
      </c>
      <c r="E75">
        <v>6</v>
      </c>
    </row>
    <row r="76" spans="1:5">
      <c r="A76">
        <v>75</v>
      </c>
      <c r="B76" t="s">
        <v>115</v>
      </c>
      <c r="C76">
        <v>20714</v>
      </c>
      <c r="D76">
        <v>1.1499999999999999</v>
      </c>
      <c r="E76">
        <v>6</v>
      </c>
    </row>
    <row r="77" spans="1:5">
      <c r="A77">
        <v>76</v>
      </c>
      <c r="B77" t="s">
        <v>116</v>
      </c>
      <c r="C77">
        <v>11824</v>
      </c>
      <c r="D77">
        <v>30.33</v>
      </c>
      <c r="E77">
        <v>18</v>
      </c>
    </row>
    <row r="78" spans="1:5">
      <c r="A78">
        <v>77</v>
      </c>
      <c r="B78" t="s">
        <v>117</v>
      </c>
      <c r="C78">
        <v>52500</v>
      </c>
      <c r="D78">
        <v>13.27</v>
      </c>
      <c r="E78">
        <v>25</v>
      </c>
    </row>
  </sheetData>
  <autoFilter ref="A1:E78">
    <sortState ref="A2:E78">
      <sortCondition ref="A1:A78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40"/>
  <sheetViews>
    <sheetView tabSelected="1" topLeftCell="A13" zoomScaleNormal="100" workbookViewId="0">
      <selection activeCell="E21" sqref="E21"/>
    </sheetView>
  </sheetViews>
  <sheetFormatPr defaultRowHeight="16.5"/>
  <cols>
    <col min="1" max="1" width="13.625" bestFit="1" customWidth="1"/>
    <col min="2" max="2" width="24.375" bestFit="1" customWidth="1"/>
    <col min="3" max="3" width="13.625" bestFit="1" customWidth="1"/>
  </cols>
  <sheetData>
    <row r="2" spans="1:2">
      <c r="B2" t="s">
        <v>140</v>
      </c>
    </row>
    <row r="3" spans="1:2">
      <c r="A3" t="s">
        <v>139</v>
      </c>
      <c r="B3" t="s">
        <v>138</v>
      </c>
    </row>
    <row r="4" spans="1:2">
      <c r="A4" t="s">
        <v>137</v>
      </c>
      <c r="B4" t="s">
        <v>136</v>
      </c>
    </row>
    <row r="5" spans="1:2">
      <c r="A5" t="s">
        <v>142</v>
      </c>
      <c r="B5" t="s">
        <v>141</v>
      </c>
    </row>
    <row r="6" spans="1:2">
      <c r="A6" t="s">
        <v>144</v>
      </c>
      <c r="B6" t="s">
        <v>143</v>
      </c>
    </row>
    <row r="7" spans="1:2">
      <c r="B7" t="s">
        <v>145</v>
      </c>
    </row>
    <row r="8" spans="1:2">
      <c r="A8" t="s">
        <v>137</v>
      </c>
      <c r="B8" t="s">
        <v>146</v>
      </c>
    </row>
    <row r="9" spans="1:2">
      <c r="A9" t="s">
        <v>137</v>
      </c>
      <c r="B9" t="s">
        <v>147</v>
      </c>
    </row>
    <row r="10" spans="1:2">
      <c r="A10" t="s">
        <v>137</v>
      </c>
      <c r="B10" t="s">
        <v>148</v>
      </c>
    </row>
    <row r="11" spans="1:2">
      <c r="A11" t="s">
        <v>137</v>
      </c>
      <c r="B11" t="s">
        <v>149</v>
      </c>
    </row>
    <row r="12" spans="1:2">
      <c r="A12" t="s">
        <v>139</v>
      </c>
      <c r="B12" t="s">
        <v>150</v>
      </c>
    </row>
    <row r="13" spans="1:2">
      <c r="A13" t="s">
        <v>137</v>
      </c>
      <c r="B13" t="s">
        <v>151</v>
      </c>
    </row>
    <row r="14" spans="1:2">
      <c r="A14" t="s">
        <v>154</v>
      </c>
      <c r="B14" t="s">
        <v>152</v>
      </c>
    </row>
    <row r="15" spans="1:2">
      <c r="A15" t="s">
        <v>155</v>
      </c>
      <c r="B15" t="s">
        <v>153</v>
      </c>
    </row>
    <row r="16" spans="1:2">
      <c r="A16" t="s">
        <v>137</v>
      </c>
      <c r="B16" t="s">
        <v>156</v>
      </c>
    </row>
    <row r="17" spans="1:3">
      <c r="A17" t="s">
        <v>158</v>
      </c>
      <c r="B17" t="s">
        <v>157</v>
      </c>
    </row>
    <row r="18" spans="1:3">
      <c r="A18" t="s">
        <v>158</v>
      </c>
      <c r="B18" t="s">
        <v>159</v>
      </c>
    </row>
    <row r="19" spans="1:3">
      <c r="A19" t="s">
        <v>161</v>
      </c>
      <c r="B19" t="s">
        <v>160</v>
      </c>
    </row>
    <row r="20" spans="1:3">
      <c r="A20" t="s">
        <v>163</v>
      </c>
      <c r="B20" t="s">
        <v>162</v>
      </c>
    </row>
    <row r="21" spans="1:3">
      <c r="B21" t="s">
        <v>164</v>
      </c>
    </row>
    <row r="22" spans="1:3">
      <c r="A22" t="s">
        <v>137</v>
      </c>
      <c r="B22" t="s">
        <v>166</v>
      </c>
      <c r="C22" t="s">
        <v>139</v>
      </c>
    </row>
    <row r="23" spans="1:3">
      <c r="A23" t="s">
        <v>137</v>
      </c>
      <c r="B23" t="s">
        <v>165</v>
      </c>
      <c r="C23" t="s">
        <v>137</v>
      </c>
    </row>
    <row r="24" spans="1:3">
      <c r="B24" t="s">
        <v>168</v>
      </c>
      <c r="C24" t="s">
        <v>142</v>
      </c>
    </row>
    <row r="25" spans="1:3">
      <c r="B25" t="s">
        <v>167</v>
      </c>
      <c r="C25" t="s">
        <v>144</v>
      </c>
    </row>
    <row r="26" spans="1:3">
      <c r="A26" t="s">
        <v>137</v>
      </c>
      <c r="B26" t="s">
        <v>169</v>
      </c>
      <c r="C26" t="s">
        <v>154</v>
      </c>
    </row>
    <row r="27" spans="1:3">
      <c r="A27" t="s">
        <v>137</v>
      </c>
      <c r="B27" t="s">
        <v>170</v>
      </c>
      <c r="C27" t="s">
        <v>155</v>
      </c>
    </row>
    <row r="28" spans="1:3">
      <c r="A28" t="s">
        <v>137</v>
      </c>
      <c r="B28" t="s">
        <v>171</v>
      </c>
      <c r="C28" t="s">
        <v>158</v>
      </c>
    </row>
    <row r="29" spans="1:3">
      <c r="A29" t="s">
        <v>137</v>
      </c>
      <c r="B29" t="s">
        <v>172</v>
      </c>
      <c r="C29" t="s">
        <v>161</v>
      </c>
    </row>
    <row r="30" spans="1:3">
      <c r="A30" t="s">
        <v>137</v>
      </c>
      <c r="B30" t="s">
        <v>173</v>
      </c>
      <c r="C30" t="s">
        <v>163</v>
      </c>
    </row>
    <row r="31" spans="1:3">
      <c r="A31" t="s">
        <v>137</v>
      </c>
      <c r="B31" t="s">
        <v>174</v>
      </c>
      <c r="C31" t="s">
        <v>179</v>
      </c>
    </row>
    <row r="32" spans="1:3">
      <c r="A32" t="s">
        <v>137</v>
      </c>
      <c r="B32" t="s">
        <v>175</v>
      </c>
    </row>
    <row r="33" spans="1:2">
      <c r="A33" t="s">
        <v>137</v>
      </c>
      <c r="B33" t="s">
        <v>176</v>
      </c>
    </row>
    <row r="34" spans="1:2">
      <c r="A34" t="s">
        <v>137</v>
      </c>
      <c r="B34" t="s">
        <v>177</v>
      </c>
    </row>
    <row r="35" spans="1:2">
      <c r="A35" t="s">
        <v>179</v>
      </c>
      <c r="B35" t="s">
        <v>178</v>
      </c>
    </row>
    <row r="36" spans="1:2">
      <c r="A36" t="s">
        <v>161</v>
      </c>
      <c r="B36" t="s">
        <v>180</v>
      </c>
    </row>
    <row r="37" spans="1:2">
      <c r="B37" t="s">
        <v>181</v>
      </c>
    </row>
    <row r="38" spans="1:2">
      <c r="A38" t="s">
        <v>137</v>
      </c>
      <c r="B38" t="s">
        <v>182</v>
      </c>
    </row>
    <row r="39" spans="1:2">
      <c r="A39" t="s">
        <v>142</v>
      </c>
      <c r="B39" t="s">
        <v>183</v>
      </c>
    </row>
    <row r="40" spans="1:2">
      <c r="A40" t="s">
        <v>137</v>
      </c>
      <c r="B40" t="s">
        <v>184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Census_Data_-_Languages_spoken_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SHIAOSHIN</dc:creator>
  <cp:lastModifiedBy>user</cp:lastModifiedBy>
  <dcterms:created xsi:type="dcterms:W3CDTF">2014-04-20T21:14:46Z</dcterms:created>
  <dcterms:modified xsi:type="dcterms:W3CDTF">2014-04-22T12:47:25Z</dcterms:modified>
</cp:coreProperties>
</file>