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oshi\Desktop\"/>
    </mc:Choice>
  </mc:AlternateContent>
  <xr:revisionPtr revIDLastSave="0" documentId="13_ncr:1_{9D003ABC-6E38-48F4-B27B-1D78BBDD37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L10" i="1"/>
  <c r="L8" i="1"/>
  <c r="K9" i="1"/>
  <c r="K10" i="1"/>
  <c r="K8" i="1"/>
  <c r="D8" i="1" l="1"/>
  <c r="D9" i="1" s="1"/>
  <c r="E6" i="1"/>
  <c r="F6" i="1"/>
  <c r="E7" i="1"/>
  <c r="F7" i="1" s="1"/>
  <c r="E5" i="1"/>
  <c r="F5" i="1" s="1"/>
  <c r="D6" i="1"/>
  <c r="D7" i="1"/>
  <c r="E9" i="1" l="1"/>
  <c r="F9" i="1" s="1"/>
  <c r="D10" i="1"/>
  <c r="E8" i="1"/>
  <c r="F8" i="1" s="1"/>
  <c r="D11" i="1" l="1"/>
  <c r="E10" i="1"/>
  <c r="F10" i="1" s="1"/>
  <c r="D12" i="1" l="1"/>
  <c r="E11" i="1"/>
  <c r="F11" i="1" s="1"/>
  <c r="D13" i="1" l="1"/>
  <c r="E12" i="1"/>
  <c r="F12" i="1" s="1"/>
  <c r="D14" i="1" l="1"/>
  <c r="E13" i="1"/>
  <c r="F13" i="1" s="1"/>
  <c r="D15" i="1" l="1"/>
  <c r="E14" i="1"/>
  <c r="F14" i="1" s="1"/>
  <c r="D16" i="1" l="1"/>
  <c r="E15" i="1"/>
  <c r="F15" i="1" s="1"/>
  <c r="D17" i="1" l="1"/>
  <c r="E16" i="1"/>
  <c r="F16" i="1" s="1"/>
  <c r="D18" i="1" l="1"/>
  <c r="E17" i="1"/>
  <c r="F17" i="1" s="1"/>
  <c r="D19" i="1" l="1"/>
  <c r="E18" i="1"/>
  <c r="F18" i="1" s="1"/>
  <c r="D20" i="1" l="1"/>
  <c r="E19" i="1"/>
  <c r="F19" i="1" s="1"/>
  <c r="D21" i="1" l="1"/>
  <c r="E20" i="1"/>
  <c r="F20" i="1" s="1"/>
  <c r="D22" i="1" l="1"/>
  <c r="E21" i="1"/>
  <c r="F21" i="1" s="1"/>
  <c r="D23" i="1" l="1"/>
  <c r="E22" i="1"/>
  <c r="F22" i="1" s="1"/>
  <c r="D24" i="1" l="1"/>
  <c r="E23" i="1"/>
  <c r="F23" i="1" s="1"/>
  <c r="D25" i="1" l="1"/>
  <c r="E24" i="1"/>
  <c r="F24" i="1" s="1"/>
  <c r="D26" i="1" l="1"/>
  <c r="E25" i="1"/>
  <c r="F25" i="1" s="1"/>
  <c r="D27" i="1" l="1"/>
  <c r="E26" i="1"/>
  <c r="F26" i="1" s="1"/>
  <c r="D28" i="1" l="1"/>
  <c r="E27" i="1"/>
  <c r="F27" i="1" s="1"/>
  <c r="D29" i="1" l="1"/>
  <c r="E28" i="1"/>
  <c r="F28" i="1" s="1"/>
  <c r="D30" i="1" l="1"/>
  <c r="E29" i="1"/>
  <c r="F29" i="1" s="1"/>
  <c r="D31" i="1" l="1"/>
  <c r="E30" i="1"/>
  <c r="F30" i="1" s="1"/>
  <c r="D32" i="1" l="1"/>
  <c r="E31" i="1"/>
  <c r="F31" i="1" s="1"/>
  <c r="D33" i="1" l="1"/>
  <c r="E32" i="1"/>
  <c r="F32" i="1" s="1"/>
  <c r="D34" i="1" l="1"/>
  <c r="E33" i="1"/>
  <c r="F33" i="1" s="1"/>
  <c r="D35" i="1" l="1"/>
  <c r="E34" i="1"/>
  <c r="F34" i="1" s="1"/>
  <c r="D36" i="1" l="1"/>
  <c r="E35" i="1"/>
  <c r="F35" i="1" s="1"/>
  <c r="D37" i="1" l="1"/>
  <c r="E36" i="1"/>
  <c r="F36" i="1" s="1"/>
  <c r="D38" i="1" l="1"/>
  <c r="E37" i="1"/>
  <c r="F37" i="1" s="1"/>
  <c r="D39" i="1" l="1"/>
  <c r="E38" i="1"/>
  <c r="F38" i="1" s="1"/>
  <c r="D40" i="1" l="1"/>
  <c r="E39" i="1"/>
  <c r="F39" i="1" s="1"/>
  <c r="D41" i="1" l="1"/>
  <c r="E40" i="1"/>
  <c r="F40" i="1" s="1"/>
  <c r="D42" i="1" l="1"/>
  <c r="E41" i="1"/>
  <c r="F41" i="1" s="1"/>
  <c r="D43" i="1" l="1"/>
  <c r="E42" i="1"/>
  <c r="F42" i="1" s="1"/>
  <c r="D44" i="1" l="1"/>
  <c r="E43" i="1"/>
  <c r="F43" i="1" s="1"/>
  <c r="D45" i="1" l="1"/>
  <c r="E44" i="1"/>
  <c r="F44" i="1" s="1"/>
  <c r="D46" i="1" l="1"/>
  <c r="E45" i="1"/>
  <c r="F45" i="1" s="1"/>
  <c r="D47" i="1" l="1"/>
  <c r="E46" i="1"/>
  <c r="F46" i="1" s="1"/>
  <c r="D48" i="1" l="1"/>
  <c r="E47" i="1"/>
  <c r="F47" i="1" s="1"/>
  <c r="D49" i="1" l="1"/>
  <c r="E48" i="1"/>
  <c r="F48" i="1" s="1"/>
  <c r="D50" i="1" l="1"/>
  <c r="E49" i="1"/>
  <c r="F49" i="1" s="1"/>
  <c r="D51" i="1" l="1"/>
  <c r="E50" i="1"/>
  <c r="F50" i="1" s="1"/>
  <c r="D52" i="1" l="1"/>
  <c r="E51" i="1"/>
  <c r="F51" i="1" s="1"/>
  <c r="D53" i="1" l="1"/>
  <c r="E52" i="1"/>
  <c r="F52" i="1" s="1"/>
  <c r="D54" i="1" l="1"/>
  <c r="E53" i="1"/>
  <c r="F53" i="1" s="1"/>
  <c r="D55" i="1" l="1"/>
  <c r="E54" i="1"/>
  <c r="F54" i="1" s="1"/>
  <c r="D56" i="1" l="1"/>
  <c r="E55" i="1"/>
  <c r="F55" i="1" s="1"/>
  <c r="D57" i="1" l="1"/>
  <c r="E56" i="1"/>
  <c r="F56" i="1" s="1"/>
  <c r="D58" i="1" l="1"/>
  <c r="E57" i="1"/>
  <c r="F57" i="1" s="1"/>
  <c r="D59" i="1" l="1"/>
  <c r="E58" i="1"/>
  <c r="F58" i="1" s="1"/>
  <c r="D60" i="1" l="1"/>
  <c r="E59" i="1"/>
  <c r="F59" i="1" s="1"/>
  <c r="D61" i="1" l="1"/>
  <c r="E60" i="1"/>
  <c r="F60" i="1" s="1"/>
  <c r="D62" i="1" l="1"/>
  <c r="E61" i="1"/>
  <c r="F61" i="1" s="1"/>
  <c r="D63" i="1" l="1"/>
  <c r="E62" i="1"/>
  <c r="F62" i="1" s="1"/>
  <c r="D64" i="1" l="1"/>
  <c r="E63" i="1"/>
  <c r="F63" i="1" s="1"/>
  <c r="D65" i="1" l="1"/>
  <c r="E64" i="1"/>
  <c r="F64" i="1" s="1"/>
  <c r="D66" i="1" l="1"/>
  <c r="E65" i="1"/>
  <c r="F65" i="1" s="1"/>
  <c r="D67" i="1" l="1"/>
  <c r="E66" i="1"/>
  <c r="F66" i="1" s="1"/>
  <c r="D68" i="1" l="1"/>
  <c r="E67" i="1"/>
  <c r="F67" i="1" s="1"/>
  <c r="D69" i="1" l="1"/>
  <c r="E68" i="1"/>
  <c r="F68" i="1" s="1"/>
  <c r="D70" i="1" l="1"/>
  <c r="E69" i="1"/>
  <c r="F69" i="1" s="1"/>
  <c r="D71" i="1" l="1"/>
  <c r="E71" i="1" s="1"/>
  <c r="F71" i="1" s="1"/>
  <c r="E70" i="1"/>
  <c r="F70" i="1" s="1"/>
</calcChain>
</file>

<file path=xl/sharedStrings.xml><?xml version="1.0" encoding="utf-8"?>
<sst xmlns="http://schemas.openxmlformats.org/spreadsheetml/2006/main" count="11" uniqueCount="9">
  <si>
    <t># Proportion X</t>
  </si>
  <si>
    <t>rho</t>
  </si>
  <si>
    <t>pBar</t>
  </si>
  <si>
    <t>argument under N</t>
  </si>
  <si>
    <t>Prob</t>
  </si>
  <si>
    <t>m</t>
  </si>
  <si>
    <t>l</t>
  </si>
  <si>
    <t>alpha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</si>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</sst>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Sheet1!$D$5:$D$71</c:f>
              <c:numCache>
                <c:formatCode>General</c:formatCode>
                <c:ptCount val="67"/>
                <c:pt idx="0">
                  <c:v>0.01</c:v>
                </c:pt>
                <c:pt idx="1">
                  <c:v>2.5000000000000001E-2</c:v>
                </c:pt>
                <c:pt idx="2">
                  <c:v>0.04</c:v>
                </c:pt>
                <c:pt idx="3">
                  <c:v>0.05</c:v>
                </c:pt>
                <c:pt idx="4">
                  <c:v>6.5000000000000002E-2</c:v>
                </c:pt>
                <c:pt idx="5">
                  <c:v>0.08</c:v>
                </c:pt>
                <c:pt idx="6">
                  <c:v>9.5000000000000001E-2</c:v>
                </c:pt>
                <c:pt idx="7">
                  <c:v>0.11</c:v>
                </c:pt>
                <c:pt idx="8">
                  <c:v>0.125</c:v>
                </c:pt>
                <c:pt idx="9">
                  <c:v>0.14000000000000001</c:v>
                </c:pt>
                <c:pt idx="10">
                  <c:v>0.15500000000000003</c:v>
                </c:pt>
                <c:pt idx="11">
                  <c:v>0.17000000000000004</c:v>
                </c:pt>
                <c:pt idx="12">
                  <c:v>0.18500000000000005</c:v>
                </c:pt>
                <c:pt idx="13">
                  <c:v>0.20000000000000007</c:v>
                </c:pt>
                <c:pt idx="14">
                  <c:v>0.21500000000000008</c:v>
                </c:pt>
                <c:pt idx="15">
                  <c:v>0.23000000000000009</c:v>
                </c:pt>
                <c:pt idx="16">
                  <c:v>0.24500000000000011</c:v>
                </c:pt>
                <c:pt idx="17">
                  <c:v>0.26000000000000012</c:v>
                </c:pt>
                <c:pt idx="18">
                  <c:v>0.27500000000000013</c:v>
                </c:pt>
                <c:pt idx="19">
                  <c:v>0.29000000000000015</c:v>
                </c:pt>
                <c:pt idx="20">
                  <c:v>0.30500000000000016</c:v>
                </c:pt>
                <c:pt idx="21">
                  <c:v>0.32000000000000017</c:v>
                </c:pt>
                <c:pt idx="22">
                  <c:v>0.33500000000000019</c:v>
                </c:pt>
                <c:pt idx="23">
                  <c:v>0.3500000000000002</c:v>
                </c:pt>
                <c:pt idx="24">
                  <c:v>0.36500000000000021</c:v>
                </c:pt>
                <c:pt idx="25">
                  <c:v>0.38000000000000023</c:v>
                </c:pt>
                <c:pt idx="26">
                  <c:v>0.39500000000000024</c:v>
                </c:pt>
                <c:pt idx="27">
                  <c:v>0.41000000000000025</c:v>
                </c:pt>
                <c:pt idx="28">
                  <c:v>0.42500000000000027</c:v>
                </c:pt>
                <c:pt idx="29">
                  <c:v>0.44000000000000028</c:v>
                </c:pt>
                <c:pt idx="30">
                  <c:v>0.45500000000000029</c:v>
                </c:pt>
                <c:pt idx="31">
                  <c:v>0.47000000000000031</c:v>
                </c:pt>
                <c:pt idx="32">
                  <c:v>0.48500000000000032</c:v>
                </c:pt>
                <c:pt idx="33">
                  <c:v>0.50000000000000033</c:v>
                </c:pt>
                <c:pt idx="34">
                  <c:v>0.51500000000000035</c:v>
                </c:pt>
                <c:pt idx="35">
                  <c:v>0.53000000000000036</c:v>
                </c:pt>
                <c:pt idx="36">
                  <c:v>0.54500000000000037</c:v>
                </c:pt>
                <c:pt idx="37">
                  <c:v>0.56000000000000039</c:v>
                </c:pt>
                <c:pt idx="38">
                  <c:v>0.5750000000000004</c:v>
                </c:pt>
                <c:pt idx="39">
                  <c:v>0.59000000000000041</c:v>
                </c:pt>
                <c:pt idx="40">
                  <c:v>0.60500000000000043</c:v>
                </c:pt>
                <c:pt idx="41">
                  <c:v>0.62000000000000044</c:v>
                </c:pt>
                <c:pt idx="42">
                  <c:v>0.63500000000000045</c:v>
                </c:pt>
                <c:pt idx="43">
                  <c:v>0.65000000000000047</c:v>
                </c:pt>
                <c:pt idx="44">
                  <c:v>0.66500000000000048</c:v>
                </c:pt>
                <c:pt idx="45">
                  <c:v>0.68000000000000049</c:v>
                </c:pt>
                <c:pt idx="46">
                  <c:v>0.69500000000000051</c:v>
                </c:pt>
                <c:pt idx="47">
                  <c:v>0.71000000000000052</c:v>
                </c:pt>
                <c:pt idx="48">
                  <c:v>0.72500000000000053</c:v>
                </c:pt>
                <c:pt idx="49">
                  <c:v>0.74000000000000055</c:v>
                </c:pt>
                <c:pt idx="50">
                  <c:v>0.75500000000000056</c:v>
                </c:pt>
                <c:pt idx="51">
                  <c:v>0.77000000000000057</c:v>
                </c:pt>
                <c:pt idx="52">
                  <c:v>0.78500000000000059</c:v>
                </c:pt>
                <c:pt idx="53">
                  <c:v>0.8000000000000006</c:v>
                </c:pt>
                <c:pt idx="54">
                  <c:v>0.81500000000000061</c:v>
                </c:pt>
                <c:pt idx="55">
                  <c:v>0.83000000000000063</c:v>
                </c:pt>
                <c:pt idx="56">
                  <c:v>0.84500000000000064</c:v>
                </c:pt>
                <c:pt idx="57">
                  <c:v>0.86000000000000065</c:v>
                </c:pt>
                <c:pt idx="58">
                  <c:v>0.87500000000000067</c:v>
                </c:pt>
                <c:pt idx="59">
                  <c:v>0.89000000000000068</c:v>
                </c:pt>
                <c:pt idx="60">
                  <c:v>0.90500000000000069</c:v>
                </c:pt>
                <c:pt idx="61">
                  <c:v>0.92000000000000071</c:v>
                </c:pt>
                <c:pt idx="62">
                  <c:v>0.93500000000000072</c:v>
                </c:pt>
                <c:pt idx="63">
                  <c:v>0.95000000000000073</c:v>
                </c:pt>
                <c:pt idx="64">
                  <c:v>0.96500000000000075</c:v>
                </c:pt>
                <c:pt idx="65">
                  <c:v>0.98000000000000076</c:v>
                </c:pt>
                <c:pt idx="66">
                  <c:v>0.99000000000000077</c:v>
                </c:pt>
              </c:numCache>
            </c:numRef>
          </c:xVal>
          <c:yVal>
            <c:numRef>
              <c:f>Sheet1!$F$5:$F$71</c:f>
              <c:numCache>
                <c:formatCode>General</c:formatCode>
                <c:ptCount val="67"/>
                <c:pt idx="0">
                  <c:v>0.16485672344472826</c:v>
                </c:pt>
                <c:pt idx="1">
                  <c:v>0.40441974112307366</c:v>
                </c:pt>
                <c:pt idx="2">
                  <c:v>0.57010142095391259</c:v>
                </c:pt>
                <c:pt idx="3">
                  <c:v>0.65110197097386791</c:v>
                </c:pt>
                <c:pt idx="4">
                  <c:v>0.74208953202930239</c:v>
                </c:pt>
                <c:pt idx="5">
                  <c:v>0.80726489446435334</c:v>
                </c:pt>
                <c:pt idx="6">
                  <c:v>0.85470912982581537</c:v>
                </c:pt>
                <c:pt idx="7">
                  <c:v>0.8897026465381519</c:v>
                </c:pt>
                <c:pt idx="8">
                  <c:v>0.91579113275673762</c:v>
                </c:pt>
                <c:pt idx="9">
                  <c:v>0.93541282838951223</c:v>
                </c:pt>
                <c:pt idx="10">
                  <c:v>0.95027854969599568</c:v>
                </c:pt>
                <c:pt idx="11">
                  <c:v>0.96160926960751647</c:v>
                </c:pt>
                <c:pt idx="12">
                  <c:v>0.97028898233373295</c:v>
                </c:pt>
                <c:pt idx="13">
                  <c:v>0.97696558119722554</c:v>
                </c:pt>
                <c:pt idx="14">
                  <c:v>0.98211891259695527</c:v>
                </c:pt>
                <c:pt idx="15">
                  <c:v>0.98610757509084257</c:v>
                </c:pt>
                <c:pt idx="16">
                  <c:v>0.98920164508379793</c:v>
                </c:pt>
                <c:pt idx="17">
                  <c:v>0.99160589941536015</c:v>
                </c:pt>
                <c:pt idx="18">
                  <c:v>0.99347650861000891</c:v>
                </c:pt>
                <c:pt idx="19">
                  <c:v>0.99493317437235018</c:v>
                </c:pt>
                <c:pt idx="20">
                  <c:v>0.99606804447117525</c:v>
                </c:pt>
                <c:pt idx="21">
                  <c:v>0.99695231992010225</c:v>
                </c:pt>
                <c:pt idx="22">
                  <c:v>0.99764119134482943</c:v>
                </c:pt>
                <c:pt idx="23">
                  <c:v>0.99817755362873906</c:v>
                </c:pt>
                <c:pt idx="24">
                  <c:v>0.99859481921298532</c:v>
                </c:pt>
                <c:pt idx="25">
                  <c:v>0.9989190610307529</c:v>
                </c:pt>
                <c:pt idx="26">
                  <c:v>0.99917065321272591</c:v>
                </c:pt>
                <c:pt idx="27">
                  <c:v>0.99936553303387343</c:v>
                </c:pt>
                <c:pt idx="28">
                  <c:v>0.99951617550033478</c:v>
                </c:pt>
                <c:pt idx="29">
                  <c:v>0.9996323487323403</c:v>
                </c:pt>
                <c:pt idx="30">
                  <c:v>0.99972170130949678</c:v>
                </c:pt>
                <c:pt idx="31">
                  <c:v>0.99979022022751696</c:v>
                </c:pt>
                <c:pt idx="32">
                  <c:v>0.99984258882574151</c:v>
                </c:pt>
                <c:pt idx="33">
                  <c:v>0.99988246710370732</c:v>
                </c:pt>
                <c:pt idx="34">
                  <c:v>0.99991271162631312</c:v>
                </c:pt>
                <c:pt idx="35">
                  <c:v>0.99993554827067044</c:v>
                </c:pt>
                <c:pt idx="36">
                  <c:v>0.99995270806734537</c:v>
                </c:pt>
                <c:pt idx="37">
                  <c:v>0.99996553409625233</c:v>
                </c:pt>
                <c:pt idx="38">
                  <c:v>0.99997506563787564</c:v>
                </c:pt>
                <c:pt idx="39">
                  <c:v>0.9999821044241618</c:v>
                </c:pt>
                <c:pt idx="40">
                  <c:v>0.99998726678382799</c:v>
                </c:pt>
                <c:pt idx="41">
                  <c:v>0.99999102466167311</c:v>
                </c:pt>
                <c:pt idx="42">
                  <c:v>0.99999373785627443</c:v>
                </c:pt>
                <c:pt idx="43">
                  <c:v>0.99999567932398548</c:v>
                </c:pt>
                <c:pt idx="44">
                  <c:v>0.99999705500803049</c:v>
                </c:pt>
                <c:pt idx="45">
                  <c:v>0.99999801934574473</c:v>
                </c:pt>
                <c:pt idx="46">
                  <c:v>0.99999868736622799</c:v>
                </c:pt>
                <c:pt idx="47">
                  <c:v>0.99999914410067314</c:v>
                </c:pt>
                <c:pt idx="48">
                  <c:v>0.99999945187743589</c:v>
                </c:pt>
                <c:pt idx="49">
                  <c:v>0.99999965595499352</c:v>
                </c:pt>
                <c:pt idx="50">
                  <c:v>0.99999978885167196</c:v>
                </c:pt>
                <c:pt idx="51">
                  <c:v>0.99999987365621335</c:v>
                </c:pt>
                <c:pt idx="52">
                  <c:v>0.99999992654384329</c:v>
                </c:pt>
                <c:pt idx="53">
                  <c:v>0.99999995867528957</c:v>
                </c:pt>
                <c:pt idx="54">
                  <c:v>0.99999997761867887</c:v>
                </c:pt>
                <c:pt idx="55">
                  <c:v>0.99999998840441806</c:v>
                </c:pt>
                <c:pt idx="56">
                  <c:v>0.99999999429946984</c:v>
                </c:pt>
                <c:pt idx="57">
                  <c:v>0.99999999736861822</c:v>
                </c:pt>
                <c:pt idx="58">
                  <c:v>0.99999999887539592</c:v>
                </c:pt>
                <c:pt idx="59">
                  <c:v>0.9999999995635247</c:v>
                </c:pt>
                <c:pt idx="60">
                  <c:v>0.99999999985037114</c:v>
                </c:pt>
                <c:pt idx="61">
                  <c:v>0.99999999995655098</c:v>
                </c:pt>
                <c:pt idx="62">
                  <c:v>0.99999999999001266</c:v>
                </c:pt>
                <c:pt idx="63">
                  <c:v>0.99999999999838929</c:v>
                </c:pt>
                <c:pt idx="64">
                  <c:v>0.999999999999858</c:v>
                </c:pt>
                <c:pt idx="65">
                  <c:v>0.99999999999999656</c:v>
                </c:pt>
                <c:pt idx="6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AE-4CDA-8728-08DD7C36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96543"/>
        <c:axId val="606296127"/>
      </c:scatterChart>
      <c:valAx>
        <c:axId val="60629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96127"/>
        <c:crosses val="autoZero"/>
        <c:crossBetween val="midCat"/>
      </c:valAx>
      <c:valAx>
        <c:axId val="6062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29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205740</xdr:colOff>
      <xdr:row>5</xdr:row>
      <xdr:rowOff>80010</xdr:rowOff>
    </xdr:from>
    <xdr:to>
      <xdr:col>20</xdr:col>
      <xdr:colOff>510540</xdr:colOff>
      <xdr:row>20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331E66-39CF-4016-A89F-D787D09A0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71"/>
  <sheetViews>
    <sheetView tabSelected="1" workbookViewId="0">
      <selection activeCell="M22" sqref="M22"/>
    </sheetView>
  </sheetViews>
  <sheetFormatPr defaultRowHeight="14.4" x14ac:dyDescent="0.3"/>
  <cols>
    <col min="4" max="4" width="12.6640625" bestFit="1" customWidth="1"/>
    <col min="5" max="5" width="15.77734375" bestFit="1" customWidth="1"/>
  </cols>
  <sheetData>
    <row r="1" spans="4:14" ht="15" thickBot="1" x14ac:dyDescent="0.35">
      <c r="H1" t="s">
        <v>5</v>
      </c>
      <c r="I1">
        <v>100</v>
      </c>
      <c r="K1" t="s">
        <v>6</v>
      </c>
      <c r="L1">
        <v>1</v>
      </c>
    </row>
    <row r="2" spans="4:14" ht="15" thickBot="1" x14ac:dyDescent="0.35">
      <c r="H2" t="s">
        <v>1</v>
      </c>
      <c r="I2">
        <v>0.2</v>
      </c>
      <c r="K2" s="1" t="s">
        <v>1</v>
      </c>
      <c r="L2" s="2">
        <v>0.5</v>
      </c>
      <c r="M2" s="2">
        <v>0.1</v>
      </c>
      <c r="N2" s="3">
        <v>0.75</v>
      </c>
    </row>
    <row r="3" spans="4:14" x14ac:dyDescent="0.3">
      <c r="H3" t="s">
        <v>2</v>
      </c>
      <c r="I3">
        <v>0.05</v>
      </c>
      <c r="K3" t="s">
        <v>7</v>
      </c>
      <c r="L3">
        <v>0.99</v>
      </c>
      <c r="M3">
        <v>0.95</v>
      </c>
    </row>
    <row r="4" spans="4:14" x14ac:dyDescent="0.3">
      <c r="D4" t="s">
        <v>0</v>
      </c>
      <c r="E4" t="s">
        <v>3</v>
      </c>
      <c r="F4" t="s">
        <v>4</v>
      </c>
    </row>
    <row r="5" spans="4:14" x14ac:dyDescent="0.3">
      <c r="D5">
        <v>0.01</v>
      </c>
      <c r="E5">
        <f>(SQRT(1-$I$2)*_xlfn.NORM.INV(D5,0,1)-_xlfn.NORM.INV($I$3,0,1)) * 1/SQRT($I$2)</f>
        <v>-0.97469122518110807</v>
      </c>
      <c r="F5">
        <f>_xlfn.NORM.DIST(E5,0,1,TRUE)</f>
        <v>0.16485672344472826</v>
      </c>
    </row>
    <row r="6" spans="4:14" x14ac:dyDescent="0.3">
      <c r="D6">
        <f>D5+0.015</f>
        <v>2.5000000000000001E-2</v>
      </c>
      <c r="E6">
        <f>(SQRT(1-$I$2)*_xlfn.NORM.INV(D6,0,1)-_xlfn.NORM.INV($I$3,0,1)) * 1/SQRT($I$2)</f>
        <v>-0.24192344617953451</v>
      </c>
      <c r="F6">
        <f t="shared" ref="F6:F69" si="0">_xlfn.NORM.DIST(E6,0,1,TRUE)</f>
        <v>0.40441974112307366</v>
      </c>
      <c r="I6" t="s">
        <v>8</v>
      </c>
      <c r="K6" s="5" t="s">
        <v>7</v>
      </c>
      <c r="L6" s="5"/>
    </row>
    <row r="7" spans="4:14" x14ac:dyDescent="0.3">
      <c r="D7">
        <f t="shared" ref="D7:D70" si="1">D6+0.015</f>
        <v>0.04</v>
      </c>
      <c r="E7">
        <f t="shared" ref="E7:E69" si="2">(SQRT(1-$I$2)*_xlfn.NORM.INV(D7,0,1)-_xlfn.NORM.INV($I$3,0,1)) * 1/SQRT($I$2)</f>
        <v>0.17663238039623438</v>
      </c>
      <c r="F7">
        <f t="shared" si="0"/>
        <v>0.57010142095391259</v>
      </c>
      <c r="K7">
        <v>0.99</v>
      </c>
      <c r="L7">
        <v>0.95</v>
      </c>
    </row>
    <row r="8" spans="4:14" x14ac:dyDescent="0.3">
      <c r="D8">
        <f>D7+0.01</f>
        <v>0.05</v>
      </c>
      <c r="E8">
        <f t="shared" si="2"/>
        <v>0.38829726899762762</v>
      </c>
      <c r="F8">
        <f t="shared" si="0"/>
        <v>0.65110197097386791</v>
      </c>
      <c r="J8">
        <v>0.5</v>
      </c>
      <c r="K8" s="4">
        <f>$L$1*$I$1*_xlfn.NORM.DIST((SQRT(J8)*_xlfn.NORM.INV(0.99,0,1)+_xlfn.NORM.INV($I$3,0,1))/SQRT(1-J8),0,1,TRUE)</f>
        <v>50.006924308976252</v>
      </c>
      <c r="L8" s="4">
        <f>$L$1*$I$1*_xlfn.NORM.DIST((SQRT(J8)*_xlfn.NORM.INV(0.95,0,1)+_xlfn.NORM.INV($I$3,0,1))/SQRT(1-J8),0,1,TRUE)</f>
        <v>24.783430021836416</v>
      </c>
    </row>
    <row r="9" spans="4:14" x14ac:dyDescent="0.3">
      <c r="D9">
        <f t="shared" si="1"/>
        <v>6.5000000000000002E-2</v>
      </c>
      <c r="E9">
        <f t="shared" si="2"/>
        <v>0.64980074766200624</v>
      </c>
      <c r="F9">
        <f t="shared" si="0"/>
        <v>0.74208953202930239</v>
      </c>
      <c r="J9">
        <v>0.1</v>
      </c>
      <c r="K9" s="4">
        <f t="shared" ref="K9:K10" si="3">$L$1*$I$1*_xlfn.NORM.DIST((SQRT(J9)*_xlfn.NORM.INV(0.99,0,1)+_xlfn.NORM.INV($I$3,0,1))/SQRT(1-J9),0,1,TRUE)</f>
        <v>16.893592393637245</v>
      </c>
      <c r="L9" s="4">
        <f t="shared" ref="L9:L10" si="4">$L$1*$I$1*_xlfn.NORM.DIST((SQRT(J9)*_xlfn.NORM.INV(0.95,0,1)+_xlfn.NORM.INV($I$3,0,1))/SQRT(1-J9),0,1,TRUE)</f>
        <v>11.790132944089862</v>
      </c>
    </row>
    <row r="10" spans="4:14" x14ac:dyDescent="0.3">
      <c r="D10">
        <f t="shared" si="1"/>
        <v>0.08</v>
      </c>
      <c r="E10">
        <f t="shared" si="2"/>
        <v>0.86786140228130237</v>
      </c>
      <c r="F10">
        <f t="shared" si="0"/>
        <v>0.80726489446435334</v>
      </c>
      <c r="J10">
        <v>0.75</v>
      </c>
      <c r="K10" s="4">
        <f t="shared" si="3"/>
        <v>77.024242509413426</v>
      </c>
      <c r="L10" s="4">
        <f t="shared" si="4"/>
        <v>32.970163077706538</v>
      </c>
    </row>
    <row r="11" spans="4:14" x14ac:dyDescent="0.3">
      <c r="D11">
        <f t="shared" si="1"/>
        <v>9.5000000000000001E-2</v>
      </c>
      <c r="E11">
        <f t="shared" si="2"/>
        <v>1.0568462985643126</v>
      </c>
      <c r="F11">
        <f t="shared" si="0"/>
        <v>0.85470912982581537</v>
      </c>
    </row>
    <row r="12" spans="4:14" x14ac:dyDescent="0.3">
      <c r="D12">
        <f t="shared" si="1"/>
        <v>0.11</v>
      </c>
      <c r="E12">
        <f t="shared" si="2"/>
        <v>1.2249482828273519</v>
      </c>
      <c r="F12">
        <f t="shared" si="0"/>
        <v>0.8897026465381519</v>
      </c>
    </row>
    <row r="13" spans="4:14" x14ac:dyDescent="0.3">
      <c r="D13">
        <f t="shared" si="1"/>
        <v>0.125</v>
      </c>
      <c r="E13">
        <f t="shared" si="2"/>
        <v>1.3773057621485563</v>
      </c>
      <c r="F13">
        <f t="shared" si="0"/>
        <v>0.91579113275673762</v>
      </c>
    </row>
    <row r="14" spans="4:14" x14ac:dyDescent="0.3">
      <c r="D14">
        <f t="shared" si="1"/>
        <v>0.14000000000000001</v>
      </c>
      <c r="E14">
        <f t="shared" si="2"/>
        <v>1.5173658412706601</v>
      </c>
      <c r="F14">
        <f t="shared" si="0"/>
        <v>0.93541282838951223</v>
      </c>
    </row>
    <row r="15" spans="4:14" x14ac:dyDescent="0.3">
      <c r="D15">
        <f t="shared" si="1"/>
        <v>0.15500000000000003</v>
      </c>
      <c r="E15">
        <f t="shared" si="2"/>
        <v>1.6475604564665127</v>
      </c>
      <c r="F15">
        <f t="shared" si="0"/>
        <v>0.95027854969599568</v>
      </c>
    </row>
    <row r="16" spans="4:14" x14ac:dyDescent="0.3">
      <c r="D16">
        <f t="shared" si="1"/>
        <v>0.17000000000000004</v>
      </c>
      <c r="E16">
        <f t="shared" si="2"/>
        <v>1.7696740166081821</v>
      </c>
      <c r="F16">
        <f t="shared" si="0"/>
        <v>0.96160926960751647</v>
      </c>
    </row>
    <row r="17" spans="4:6" x14ac:dyDescent="0.3">
      <c r="D17">
        <f t="shared" si="1"/>
        <v>0.18500000000000005</v>
      </c>
      <c r="E17">
        <f t="shared" si="2"/>
        <v>1.8850577948967413</v>
      </c>
      <c r="F17">
        <f t="shared" si="0"/>
        <v>0.97028898233373295</v>
      </c>
    </row>
    <row r="18" spans="4:6" x14ac:dyDescent="0.3">
      <c r="D18">
        <f t="shared" si="1"/>
        <v>0.20000000000000007</v>
      </c>
      <c r="E18">
        <f t="shared" si="2"/>
        <v>1.9947620557547463</v>
      </c>
      <c r="F18">
        <f t="shared" si="0"/>
        <v>0.97696558119722554</v>
      </c>
    </row>
    <row r="19" spans="4:6" x14ac:dyDescent="0.3">
      <c r="D19">
        <f t="shared" si="1"/>
        <v>0.21500000000000008</v>
      </c>
      <c r="E19">
        <f t="shared" si="2"/>
        <v>2.0996212175841289</v>
      </c>
      <c r="F19">
        <f t="shared" si="0"/>
        <v>0.98211891259695527</v>
      </c>
    </row>
    <row r="20" spans="4:6" x14ac:dyDescent="0.3">
      <c r="D20">
        <f t="shared" si="1"/>
        <v>0.23000000000000009</v>
      </c>
      <c r="E20">
        <f t="shared" si="2"/>
        <v>2.2003108245301464</v>
      </c>
      <c r="F20">
        <f t="shared" si="0"/>
        <v>0.98610757509084257</v>
      </c>
    </row>
    <row r="21" spans="4:6" x14ac:dyDescent="0.3">
      <c r="D21">
        <f t="shared" si="1"/>
        <v>0.24500000000000011</v>
      </c>
      <c r="E21">
        <f t="shared" si="2"/>
        <v>2.2973868750345052</v>
      </c>
      <c r="F21">
        <f t="shared" si="0"/>
        <v>0.98920164508379793</v>
      </c>
    </row>
    <row r="22" spans="4:6" x14ac:dyDescent="0.3">
      <c r="D22">
        <f t="shared" si="1"/>
        <v>0.26000000000000012</v>
      </c>
      <c r="E22">
        <f t="shared" si="2"/>
        <v>2.3913137121147399</v>
      </c>
      <c r="F22">
        <f t="shared" si="0"/>
        <v>0.99160589941536015</v>
      </c>
    </row>
    <row r="23" spans="4:6" x14ac:dyDescent="0.3">
      <c r="D23">
        <f t="shared" si="1"/>
        <v>0.27500000000000013</v>
      </c>
      <c r="E23">
        <f t="shared" si="2"/>
        <v>2.4824842708156174</v>
      </c>
      <c r="F23">
        <f t="shared" si="0"/>
        <v>0.99347650861000891</v>
      </c>
    </row>
    <row r="24" spans="4:6" x14ac:dyDescent="0.3">
      <c r="D24">
        <f t="shared" si="1"/>
        <v>0.29000000000000015</v>
      </c>
      <c r="E24">
        <f t="shared" si="2"/>
        <v>2.5712350837892282</v>
      </c>
      <c r="F24">
        <f t="shared" si="0"/>
        <v>0.99493317437235018</v>
      </c>
    </row>
    <row r="25" spans="4:6" x14ac:dyDescent="0.3">
      <c r="D25">
        <f t="shared" si="1"/>
        <v>0.30500000000000016</v>
      </c>
      <c r="E25">
        <f t="shared" si="2"/>
        <v>2.6578576089633845</v>
      </c>
      <c r="F25">
        <f t="shared" si="0"/>
        <v>0.99606804447117525</v>
      </c>
    </row>
    <row r="26" spans="4:6" x14ac:dyDescent="0.3">
      <c r="D26">
        <f t="shared" si="1"/>
        <v>0.32000000000000017</v>
      </c>
      <c r="E26">
        <f t="shared" si="2"/>
        <v>2.7426069246715579</v>
      </c>
      <c r="F26">
        <f t="shared" si="0"/>
        <v>0.99695231992010225</v>
      </c>
    </row>
    <row r="27" spans="4:6" x14ac:dyDescent="0.3">
      <c r="D27">
        <f t="shared" si="1"/>
        <v>0.33500000000000019</v>
      </c>
      <c r="E27">
        <f t="shared" si="2"/>
        <v>2.8257085072180179</v>
      </c>
      <c r="F27">
        <f t="shared" si="0"/>
        <v>0.99764119134482943</v>
      </c>
    </row>
    <row r="28" spans="4:6" x14ac:dyDescent="0.3">
      <c r="D28">
        <f t="shared" si="1"/>
        <v>0.3500000000000002</v>
      </c>
      <c r="E28">
        <f t="shared" si="2"/>
        <v>2.9073635900854389</v>
      </c>
      <c r="F28">
        <f t="shared" si="0"/>
        <v>0.99817755362873906</v>
      </c>
    </row>
    <row r="29" spans="4:6" x14ac:dyDescent="0.3">
      <c r="D29">
        <f t="shared" si="1"/>
        <v>0.36500000000000021</v>
      </c>
      <c r="E29">
        <f t="shared" si="2"/>
        <v>2.9877534599596296</v>
      </c>
      <c r="F29">
        <f t="shared" si="0"/>
        <v>0.99859481921298532</v>
      </c>
    </row>
    <row r="30" spans="4:6" x14ac:dyDescent="0.3">
      <c r="D30">
        <f t="shared" si="1"/>
        <v>0.38000000000000023</v>
      </c>
      <c r="E30">
        <f t="shared" si="2"/>
        <v>3.0670429467017795</v>
      </c>
      <c r="F30">
        <f t="shared" si="0"/>
        <v>0.9989190610307529</v>
      </c>
    </row>
    <row r="31" spans="4:6" x14ac:dyDescent="0.3">
      <c r="D31">
        <f t="shared" si="1"/>
        <v>0.39500000000000024</v>
      </c>
      <c r="E31">
        <f t="shared" si="2"/>
        <v>3.1453832964923842</v>
      </c>
      <c r="F31">
        <f t="shared" si="0"/>
        <v>0.99917065321272591</v>
      </c>
    </row>
    <row r="32" spans="4:6" x14ac:dyDescent="0.3">
      <c r="D32">
        <f t="shared" si="1"/>
        <v>0.41000000000000025</v>
      </c>
      <c r="E32">
        <f t="shared" si="2"/>
        <v>3.2229145696182755</v>
      </c>
      <c r="F32">
        <f t="shared" si="0"/>
        <v>0.99936553303387343</v>
      </c>
    </row>
    <row r="33" spans="4:6" x14ac:dyDescent="0.3">
      <c r="D33">
        <f t="shared" si="1"/>
        <v>0.42500000000000027</v>
      </c>
      <c r="E33">
        <f t="shared" si="2"/>
        <v>3.2997676703549894</v>
      </c>
      <c r="F33">
        <f t="shared" si="0"/>
        <v>0.99951617550033478</v>
      </c>
    </row>
    <row r="34" spans="4:6" x14ac:dyDescent="0.3">
      <c r="D34">
        <f t="shared" si="1"/>
        <v>0.44000000000000028</v>
      </c>
      <c r="E34">
        <f t="shared" si="2"/>
        <v>3.37606609190702</v>
      </c>
      <c r="F34">
        <f t="shared" si="0"/>
        <v>0.9996323487323403</v>
      </c>
    </row>
    <row r="35" spans="4:6" x14ac:dyDescent="0.3">
      <c r="D35">
        <f t="shared" si="1"/>
        <v>0.45500000000000029</v>
      </c>
      <c r="E35">
        <f t="shared" si="2"/>
        <v>3.4519274416114443</v>
      </c>
      <c r="F35">
        <f t="shared" si="0"/>
        <v>0.99972170130949678</v>
      </c>
    </row>
    <row r="36" spans="4:6" x14ac:dyDescent="0.3">
      <c r="D36">
        <f t="shared" si="1"/>
        <v>0.47000000000000031</v>
      </c>
      <c r="E36">
        <f t="shared" si="2"/>
        <v>3.5274647987009153</v>
      </c>
      <c r="F36">
        <f t="shared" si="0"/>
        <v>0.99979022022751696</v>
      </c>
    </row>
    <row r="37" spans="4:6" x14ac:dyDescent="0.3">
      <c r="D37">
        <f t="shared" si="1"/>
        <v>0.48500000000000032</v>
      </c>
      <c r="E37">
        <f t="shared" si="2"/>
        <v>3.6027879475780629</v>
      </c>
      <c r="F37">
        <f t="shared" si="0"/>
        <v>0.99984258882574151</v>
      </c>
    </row>
    <row r="38" spans="4:6" x14ac:dyDescent="0.3">
      <c r="D38">
        <f t="shared" si="1"/>
        <v>0.50000000000000033</v>
      </c>
      <c r="E38">
        <f t="shared" si="2"/>
        <v>3.6780045229005744</v>
      </c>
      <c r="F38">
        <f t="shared" si="0"/>
        <v>0.99988246710370732</v>
      </c>
    </row>
    <row r="39" spans="4:6" x14ac:dyDescent="0.3">
      <c r="D39">
        <f t="shared" si="1"/>
        <v>0.51500000000000035</v>
      </c>
      <c r="E39">
        <f t="shared" si="2"/>
        <v>3.7532210982230869</v>
      </c>
      <c r="F39">
        <f t="shared" si="0"/>
        <v>0.99991271162631312</v>
      </c>
    </row>
    <row r="40" spans="4:6" x14ac:dyDescent="0.3">
      <c r="D40">
        <f t="shared" si="1"/>
        <v>0.53000000000000036</v>
      </c>
      <c r="E40">
        <f t="shared" si="2"/>
        <v>3.8285442471002344</v>
      </c>
      <c r="F40">
        <f t="shared" si="0"/>
        <v>0.99993554827067044</v>
      </c>
    </row>
    <row r="41" spans="4:6" x14ac:dyDescent="0.3">
      <c r="D41">
        <f t="shared" si="1"/>
        <v>0.54500000000000037</v>
      </c>
      <c r="E41">
        <f t="shared" si="2"/>
        <v>3.9040816041897051</v>
      </c>
      <c r="F41">
        <f t="shared" si="0"/>
        <v>0.99995270806734537</v>
      </c>
    </row>
    <row r="42" spans="4:6" x14ac:dyDescent="0.3">
      <c r="D42">
        <f t="shared" si="1"/>
        <v>0.56000000000000039</v>
      </c>
      <c r="E42">
        <f t="shared" si="2"/>
        <v>3.9799429538941298</v>
      </c>
      <c r="F42">
        <f t="shared" si="0"/>
        <v>0.99996553409625233</v>
      </c>
    </row>
    <row r="43" spans="4:6" x14ac:dyDescent="0.3">
      <c r="D43">
        <f t="shared" si="1"/>
        <v>0.5750000000000004</v>
      </c>
      <c r="E43">
        <f t="shared" si="2"/>
        <v>4.0562413754461595</v>
      </c>
      <c r="F43">
        <f t="shared" si="0"/>
        <v>0.99997506563787564</v>
      </c>
    </row>
    <row r="44" spans="4:6" x14ac:dyDescent="0.3">
      <c r="D44">
        <f>D43+0.015</f>
        <v>0.59000000000000041</v>
      </c>
      <c r="E44">
        <f t="shared" si="2"/>
        <v>4.1330944761828743</v>
      </c>
      <c r="F44">
        <f t="shared" si="0"/>
        <v>0.9999821044241618</v>
      </c>
    </row>
    <row r="45" spans="4:6" x14ac:dyDescent="0.3">
      <c r="D45">
        <f t="shared" si="1"/>
        <v>0.60500000000000043</v>
      </c>
      <c r="E45">
        <f t="shared" si="2"/>
        <v>4.2106257493087647</v>
      </c>
      <c r="F45">
        <f t="shared" si="0"/>
        <v>0.99998726678382799</v>
      </c>
    </row>
    <row r="46" spans="4:6" x14ac:dyDescent="0.3">
      <c r="D46">
        <f t="shared" si="1"/>
        <v>0.62000000000000044</v>
      </c>
      <c r="E46">
        <f t="shared" si="2"/>
        <v>4.2889660990993699</v>
      </c>
      <c r="F46">
        <f t="shared" si="0"/>
        <v>0.99999102466167311</v>
      </c>
    </row>
    <row r="47" spans="4:6" x14ac:dyDescent="0.3">
      <c r="D47">
        <f t="shared" si="1"/>
        <v>0.63500000000000045</v>
      </c>
      <c r="E47">
        <f t="shared" si="2"/>
        <v>4.3682555858415206</v>
      </c>
      <c r="F47">
        <f t="shared" si="0"/>
        <v>0.99999373785627443</v>
      </c>
    </row>
    <row r="48" spans="4:6" x14ac:dyDescent="0.3">
      <c r="D48">
        <f t="shared" si="1"/>
        <v>0.65000000000000047</v>
      </c>
      <c r="E48">
        <f t="shared" si="2"/>
        <v>4.4486454557157105</v>
      </c>
      <c r="F48">
        <f t="shared" si="0"/>
        <v>0.99999567932398548</v>
      </c>
    </row>
    <row r="49" spans="4:6" x14ac:dyDescent="0.3">
      <c r="D49">
        <f t="shared" si="1"/>
        <v>0.66500000000000048</v>
      </c>
      <c r="E49">
        <f t="shared" si="2"/>
        <v>4.5303005385831323</v>
      </c>
      <c r="F49">
        <f t="shared" si="0"/>
        <v>0.99999705500803049</v>
      </c>
    </row>
    <row r="50" spans="4:6" x14ac:dyDescent="0.3">
      <c r="D50">
        <f t="shared" si="1"/>
        <v>0.68000000000000049</v>
      </c>
      <c r="E50">
        <f t="shared" si="2"/>
        <v>4.6134021211295924</v>
      </c>
      <c r="F50">
        <f t="shared" si="0"/>
        <v>0.99999801934574473</v>
      </c>
    </row>
    <row r="51" spans="4:6" x14ac:dyDescent="0.3">
      <c r="D51">
        <f t="shared" si="1"/>
        <v>0.69500000000000051</v>
      </c>
      <c r="E51">
        <f t="shared" si="2"/>
        <v>4.6981514368377653</v>
      </c>
      <c r="F51">
        <f t="shared" si="0"/>
        <v>0.99999868736622799</v>
      </c>
    </row>
    <row r="52" spans="4:6" x14ac:dyDescent="0.3">
      <c r="D52">
        <f t="shared" si="1"/>
        <v>0.71000000000000052</v>
      </c>
      <c r="E52">
        <f t="shared" si="2"/>
        <v>4.7847739620119212</v>
      </c>
      <c r="F52">
        <f t="shared" si="0"/>
        <v>0.99999914410067314</v>
      </c>
    </row>
    <row r="53" spans="4:6" x14ac:dyDescent="0.3">
      <c r="D53">
        <f t="shared" si="1"/>
        <v>0.72500000000000053</v>
      </c>
      <c r="E53">
        <f t="shared" si="2"/>
        <v>4.8735247749855333</v>
      </c>
      <c r="F53">
        <f t="shared" si="0"/>
        <v>0.99999945187743589</v>
      </c>
    </row>
    <row r="54" spans="4:6" x14ac:dyDescent="0.3">
      <c r="D54">
        <f t="shared" si="1"/>
        <v>0.74000000000000055</v>
      </c>
      <c r="E54">
        <f t="shared" si="2"/>
        <v>4.9646953336864099</v>
      </c>
      <c r="F54">
        <f t="shared" si="0"/>
        <v>0.99999965595499352</v>
      </c>
    </row>
    <row r="55" spans="4:6" x14ac:dyDescent="0.3">
      <c r="D55">
        <f t="shared" si="1"/>
        <v>0.75500000000000056</v>
      </c>
      <c r="E55">
        <f t="shared" si="2"/>
        <v>5.0586221707666459</v>
      </c>
      <c r="F55">
        <f t="shared" si="0"/>
        <v>0.99999978885167196</v>
      </c>
    </row>
    <row r="56" spans="4:6" x14ac:dyDescent="0.3">
      <c r="D56">
        <f t="shared" si="1"/>
        <v>0.77000000000000057</v>
      </c>
      <c r="E56">
        <f t="shared" si="2"/>
        <v>5.1556982212710043</v>
      </c>
      <c r="F56">
        <f t="shared" si="0"/>
        <v>0.99999987365621335</v>
      </c>
    </row>
    <row r="57" spans="4:6" x14ac:dyDescent="0.3">
      <c r="D57">
        <f t="shared" si="1"/>
        <v>0.78500000000000059</v>
      </c>
      <c r="E57">
        <f t="shared" si="2"/>
        <v>5.2563878282170222</v>
      </c>
      <c r="F57">
        <f t="shared" si="0"/>
        <v>0.99999992654384329</v>
      </c>
    </row>
    <row r="58" spans="4:6" x14ac:dyDescent="0.3">
      <c r="D58">
        <f t="shared" si="1"/>
        <v>0.8000000000000006</v>
      </c>
      <c r="E58">
        <f t="shared" si="2"/>
        <v>5.3612469900464061</v>
      </c>
      <c r="F58">
        <f t="shared" si="0"/>
        <v>0.99999995867528957</v>
      </c>
    </row>
    <row r="59" spans="4:6" x14ac:dyDescent="0.3">
      <c r="D59">
        <f t="shared" si="1"/>
        <v>0.81500000000000061</v>
      </c>
      <c r="E59">
        <f t="shared" si="2"/>
        <v>5.4709512509044105</v>
      </c>
      <c r="F59">
        <f t="shared" si="0"/>
        <v>0.99999997761867887</v>
      </c>
    </row>
    <row r="60" spans="4:6" x14ac:dyDescent="0.3">
      <c r="D60">
        <f t="shared" si="1"/>
        <v>0.83000000000000063</v>
      </c>
      <c r="E60">
        <f t="shared" si="2"/>
        <v>5.5863350291929637</v>
      </c>
      <c r="F60">
        <f t="shared" si="0"/>
        <v>0.99999998840441806</v>
      </c>
    </row>
    <row r="61" spans="4:6" x14ac:dyDescent="0.3">
      <c r="D61">
        <f t="shared" si="1"/>
        <v>0.84500000000000064</v>
      </c>
      <c r="E61">
        <f t="shared" si="2"/>
        <v>5.7084485893346333</v>
      </c>
      <c r="F61">
        <f t="shared" si="0"/>
        <v>0.99999999429946984</v>
      </c>
    </row>
    <row r="62" spans="4:6" x14ac:dyDescent="0.3">
      <c r="D62">
        <f t="shared" si="1"/>
        <v>0.86000000000000065</v>
      </c>
      <c r="E62">
        <f t="shared" si="2"/>
        <v>5.8386432045304915</v>
      </c>
      <c r="F62">
        <f t="shared" si="0"/>
        <v>0.99999999736861822</v>
      </c>
    </row>
    <row r="63" spans="4:6" x14ac:dyDescent="0.3">
      <c r="D63">
        <f t="shared" si="1"/>
        <v>0.87500000000000067</v>
      </c>
      <c r="E63">
        <f t="shared" si="2"/>
        <v>5.9787032836525968</v>
      </c>
      <c r="F63">
        <f t="shared" si="0"/>
        <v>0.99999999887539592</v>
      </c>
    </row>
    <row r="64" spans="4:6" x14ac:dyDescent="0.3">
      <c r="D64">
        <f t="shared" si="1"/>
        <v>0.89000000000000068</v>
      </c>
      <c r="E64">
        <f t="shared" si="2"/>
        <v>6.131060762973803</v>
      </c>
      <c r="F64">
        <f t="shared" si="0"/>
        <v>0.9999999995635247</v>
      </c>
    </row>
    <row r="65" spans="4:6" x14ac:dyDescent="0.3">
      <c r="D65">
        <f t="shared" si="1"/>
        <v>0.90500000000000069</v>
      </c>
      <c r="E65">
        <f t="shared" si="2"/>
        <v>6.2991627472368403</v>
      </c>
      <c r="F65">
        <f t="shared" si="0"/>
        <v>0.99999999985037114</v>
      </c>
    </row>
    <row r="66" spans="4:6" x14ac:dyDescent="0.3">
      <c r="D66">
        <f t="shared" si="1"/>
        <v>0.92000000000000071</v>
      </c>
      <c r="E66">
        <f t="shared" si="2"/>
        <v>6.4881476435198486</v>
      </c>
      <c r="F66">
        <f t="shared" si="0"/>
        <v>0.99999999995655098</v>
      </c>
    </row>
    <row r="67" spans="4:6" x14ac:dyDescent="0.3">
      <c r="D67">
        <f t="shared" si="1"/>
        <v>0.93500000000000072</v>
      </c>
      <c r="E67">
        <f t="shared" si="2"/>
        <v>6.7062082981391526</v>
      </c>
      <c r="F67">
        <f t="shared" si="0"/>
        <v>0.99999999999001266</v>
      </c>
    </row>
    <row r="68" spans="4:6" x14ac:dyDescent="0.3">
      <c r="D68">
        <f t="shared" si="1"/>
        <v>0.95000000000000073</v>
      </c>
      <c r="E68">
        <f t="shared" si="2"/>
        <v>6.9677117768035322</v>
      </c>
      <c r="F68">
        <f t="shared" si="0"/>
        <v>0.99999999999838929</v>
      </c>
    </row>
    <row r="69" spans="4:6" x14ac:dyDescent="0.3">
      <c r="D69">
        <f t="shared" si="1"/>
        <v>0.96500000000000075</v>
      </c>
      <c r="E69">
        <f t="shared" si="2"/>
        <v>7.3018258688057873</v>
      </c>
      <c r="F69">
        <f t="shared" si="0"/>
        <v>0.999999999999858</v>
      </c>
    </row>
    <row r="70" spans="4:6" x14ac:dyDescent="0.3">
      <c r="D70">
        <f t="shared" si="1"/>
        <v>0.98000000000000076</v>
      </c>
      <c r="E70">
        <f t="shared" ref="E70:E71" si="5">(SQRT(1-$I$2)*_xlfn.NORM.INV(D70,0,1)-_xlfn.NORM.INV($I$3,0,1)) * 1/SQRT($I$2)</f>
        <v>7.785502344164251</v>
      </c>
      <c r="F70">
        <f t="shared" ref="F70:F71" si="6">_xlfn.NORM.DIST(E70,0,1,TRUE)</f>
        <v>0.99999999999999656</v>
      </c>
    </row>
    <row r="71" spans="4:6" x14ac:dyDescent="0.3">
      <c r="D71">
        <f>D70+0.01</f>
        <v>0.99000000000000077</v>
      </c>
      <c r="E71">
        <f t="shared" si="5"/>
        <v>8.3307002709823124</v>
      </c>
      <c r="F71">
        <f t="shared" si="6"/>
        <v>1</v>
      </c>
    </row>
  </sheetData>
  <mergeCells count="1">
    <mergeCell ref="K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Bo</dc:creator>
  <cp:lastModifiedBy>boshi</cp:lastModifiedBy>
  <dcterms:created xsi:type="dcterms:W3CDTF">2015-06-05T18:17:20Z</dcterms:created>
  <dcterms:modified xsi:type="dcterms:W3CDTF">2021-11-12T22:13:07Z</dcterms:modified>
</cp:coreProperties>
</file>