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xr:revisionPtr revIDLastSave="0" documentId="13_ncr:1_{1BEED248-12F9-4FD4-9F5A-99269B7F57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 s="1"/>
  <c r="D9" i="3"/>
  <c r="F9" i="3" s="1"/>
  <c r="D10" i="3"/>
  <c r="F10" i="3" s="1"/>
  <c r="D11" i="3"/>
  <c r="F11" i="3" s="1"/>
  <c r="I11" i="3"/>
  <c r="I10" i="3"/>
  <c r="K10" i="3"/>
  <c r="L10" i="3"/>
  <c r="L9" i="3"/>
  <c r="K9" i="3"/>
  <c r="I9" i="3" s="1"/>
  <c r="I12" i="3"/>
  <c r="I13" i="3"/>
  <c r="I14" i="3"/>
  <c r="I15" i="3"/>
  <c r="I16" i="3"/>
  <c r="I17" i="3"/>
  <c r="I18" i="3"/>
  <c r="I19" i="3"/>
  <c r="L8" i="3"/>
  <c r="K8" i="3"/>
  <c r="I8" i="3" s="1"/>
  <c r="L7" i="3"/>
  <c r="K7" i="3"/>
  <c r="I7" i="3" s="1"/>
  <c r="L6" i="3"/>
  <c r="K6" i="3"/>
  <c r="J6" i="3" s="1"/>
  <c r="C12" i="3"/>
  <c r="L20" i="3" s="1"/>
  <c r="D7" i="3"/>
  <c r="F7" i="3" s="1"/>
  <c r="D6" i="3"/>
  <c r="F6" i="3" s="1"/>
  <c r="F12" i="3" l="1"/>
  <c r="F13" i="3"/>
  <c r="J9" i="3"/>
  <c r="J7" i="3"/>
  <c r="J8" i="3"/>
  <c r="I6" i="3"/>
  <c r="J18" i="3" l="1"/>
  <c r="J17" i="3"/>
  <c r="J13" i="3"/>
  <c r="J11" i="3"/>
  <c r="J16" i="3"/>
  <c r="J10" i="3"/>
  <c r="J12" i="3"/>
  <c r="J14" i="3"/>
  <c r="J19" i="3"/>
  <c r="J15" i="3"/>
</calcChain>
</file>

<file path=xl/sharedStrings.xml><?xml version="1.0" encoding="utf-8"?>
<sst xmlns="http://schemas.openxmlformats.org/spreadsheetml/2006/main" count="30" uniqueCount="29">
  <si>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</si>
  <si>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</si>
  <si>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</si>
  <si>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</si>
  <si>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</si>
  <si>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</si>
  <si>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</si>
  <si>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</si>
  <si>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</si>
  <si>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</si>
  <si>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</si>
  <si>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</si>
  <si>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Letter Grade</t>
  </si>
  <si>
    <t>Grade Point</t>
  </si>
  <si>
    <t>Grade Points</t>
  </si>
  <si>
    <t>Courses</t>
  </si>
  <si>
    <t>Credit</t>
  </si>
  <si>
    <t>Points</t>
  </si>
  <si>
    <t>TOTAL GPA :</t>
  </si>
  <si>
    <t>CGPA</t>
  </si>
  <si>
    <t>TERM GPA</t>
  </si>
  <si>
    <t>SEMESTER</t>
  </si>
  <si>
    <t>GP</t>
  </si>
  <si>
    <t>GPACR</t>
  </si>
  <si>
    <t>GP:</t>
  </si>
  <si>
    <t>Credit Complete</t>
  </si>
  <si>
    <t>CSE251</t>
  </si>
  <si>
    <t>CSE303</t>
  </si>
  <si>
    <t>CSE325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</si>
</sst>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5"/>
      <color theme="0"/>
      <name val="Aptos ExtraBold"/>
      <family val="2"/>
    </font>
    <font>
      <sz val="15"/>
      <color theme="1"/>
      <name val="Aptos ExtraBold"/>
      <family val="2"/>
    </font>
    <font>
      <sz val="15"/>
      <color theme="0"/>
      <name val="Calibri"/>
      <family val="2"/>
      <scheme val="minor"/>
    </font>
    <font>
      <sz val="22"/>
      <color theme="0"/>
      <name val="Aptos ExtraBold"/>
      <family val="2"/>
    </font>
    <font>
      <sz val="18"/>
      <color theme="1"/>
      <name val="Arial Rounded MT Bold"/>
      <family val="2"/>
    </font>
    <font>
      <sz val="12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164" fontId="3" fillId="6" borderId="12" xfId="0" applyNumberFormat="1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2" fontId="5" fillId="3" borderId="6" xfId="0" applyNumberFormat="1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  <xf numFmtId="2" fontId="1" fillId="5" borderId="11" xfId="0" applyNumberFormat="1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2" fontId="5" fillId="3" borderId="1" xfId="0" applyNumberFormat="1" applyFont="1" applyFill="1" applyBorder="1" applyAlignment="1" applyProtection="1">
      <alignment horizontal="center" vertical="center"/>
    </xf>
    <xf numFmtId="2" fontId="5" fillId="3" borderId="6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2" fontId="5" fillId="3" borderId="8" xfId="0" applyNumberFormat="1" applyFont="1" applyFill="1" applyBorder="1" applyAlignment="1" applyProtection="1">
      <alignment horizontal="center" vertical="center"/>
    </xf>
    <xf numFmtId="2" fontId="5" fillId="3" borderId="9" xfId="0" applyNumberFormat="1" applyFont="1" applyFill="1" applyBorder="1" applyAlignment="1" applyProtection="1">
      <alignment horizontal="center" vertical="center"/>
    </xf>
    <xf numFmtId="0" fontId="1" fillId="6" borderId="10" xfId="0" applyFont="1" applyFill="1" applyBorder="1" applyAlignment="1" applyProtection="1">
      <alignment horizontal="center" vertical="center"/>
    </xf>
    <xf numFmtId="164" fontId="1" fillId="6" borderId="11" xfId="0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2" fontId="1" fillId="5" borderId="4" xfId="0" applyNumberFormat="1" applyFont="1" applyFill="1" applyBorder="1" applyAlignment="1" applyProtection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</xf>
    <xf numFmtId="2" fontId="3" fillId="6" borderId="1" xfId="0" applyNumberFormat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14" xfId="0" applyFont="1" applyFill="1" applyBorder="1" applyAlignment="1" applyProtection="1">
      <alignment horizontal="center" vertical="center"/>
    </xf>
    <xf numFmtId="2" fontId="5" fillId="3" borderId="15" xfId="0" applyNumberFormat="1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 applyProtection="1">
      <alignment horizontal="center" vertical="center"/>
    </xf>
    <xf numFmtId="2" fontId="5" fillId="3" borderId="17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9968-34BA-48DB-84B4-FE8C4CF9E8F2}">
  <dimension ref="B4:L20"/>
  <sheetViews>
    <sheetView tabSelected="1" workbookViewId="0">
      <selection activeCell="F18" sqref="F18"/>
    </sheetView>
  </sheetViews>
  <sheetFormatPr defaultColWidth="20.7109375" defaultRowHeight="24.95" customHeight="1" x14ac:dyDescent="0.25"/>
  <cols>
    <col min="1" max="7" width="20.7109375" style="19"/>
    <col min="8" max="8" width="22.7109375" style="19" customWidth="1"/>
    <col min="9" max="9" width="24.140625" style="19" customWidth="1"/>
    <col min="10" max="16384" width="20.7109375" style="19"/>
  </cols>
  <sheetData>
    <row r="4" spans="2:12" ht="24.95" customHeight="1" thickBot="1" x14ac:dyDescent="0.3"/>
    <row r="5" spans="2:12" ht="24.95" customHeight="1" x14ac:dyDescent="0.25">
      <c r="B5" s="38" t="s">
        <v>15</v>
      </c>
      <c r="C5" s="39" t="s">
        <v>16</v>
      </c>
      <c r="D5" s="39" t="s">
        <v>14</v>
      </c>
      <c r="E5" s="39" t="s">
        <v>12</v>
      </c>
      <c r="F5" s="40" t="s">
        <v>17</v>
      </c>
      <c r="H5" s="41" t="s">
        <v>21</v>
      </c>
      <c r="I5" s="42" t="s">
        <v>20</v>
      </c>
      <c r="J5" s="43" t="s">
        <v>19</v>
      </c>
      <c r="K5" s="44" t="s">
        <v>22</v>
      </c>
      <c r="L5" s="43" t="s">
        <v>23</v>
      </c>
    </row>
    <row r="6" spans="2:12" ht="24.95" customHeight="1" x14ac:dyDescent="0.25">
      <c r="B6" s="11" t="s">
        <v>26</v>
      </c>
      <c r="C6" s="13">
        <v>4</v>
      </c>
      <c r="D6" s="37" t="e">
        <f>VLOOKUP(E6,Sheet2!$D$3:$E$12,2,FALSE)</f>
        <v>#N/A</v>
      </c>
      <c r="E6" s="12"/>
      <c r="F6" s="35" t="e">
        <f t="shared" ref="F6:F11" si="0">C6*D6</f>
        <v>#N/A</v>
      </c>
      <c r="H6" s="22">
        <v>1</v>
      </c>
      <c r="I6" s="23">
        <f>K6/L6</f>
        <v>2.8571428571428572</v>
      </c>
      <c r="J6" s="24">
        <f>K6/L6</f>
        <v>2.8571428571428572</v>
      </c>
      <c r="K6" s="36">
        <f>18+6.9+5.1</f>
        <v>30</v>
      </c>
      <c r="L6" s="24">
        <f>4.5+3+3</f>
        <v>10.5</v>
      </c>
    </row>
    <row r="7" spans="2:12" ht="24.95" customHeight="1" x14ac:dyDescent="0.25">
      <c r="B7" s="11" t="s">
        <v>27</v>
      </c>
      <c r="C7" s="13">
        <v>4</v>
      </c>
      <c r="D7" s="37" t="e">
        <f>VLOOKUP(E7,Sheet2!$D$3:$E$12,2,FALSE)</f>
        <v>#N/A</v>
      </c>
      <c r="E7" s="12"/>
      <c r="F7" s="35" t="e">
        <f t="shared" si="0"/>
        <v>#N/A</v>
      </c>
      <c r="H7" s="22">
        <v>2</v>
      </c>
      <c r="I7" s="23">
        <f>K7/L7</f>
        <v>2.6666666666666665</v>
      </c>
      <c r="J7" s="24">
        <f>SUM(K6:K7) / SUM(L6:L7)</f>
        <v>2.7692307692307692</v>
      </c>
      <c r="K7" s="36">
        <f>9+9+6</f>
        <v>24</v>
      </c>
      <c r="L7" s="24">
        <f>3+3+3</f>
        <v>9</v>
      </c>
    </row>
    <row r="8" spans="2:12" ht="24.95" customHeight="1" x14ac:dyDescent="0.25">
      <c r="B8" s="11" t="s">
        <v>28</v>
      </c>
      <c r="C8" s="13">
        <v>4</v>
      </c>
      <c r="D8" s="37" t="e">
        <f>VLOOKUP(E8,Sheet2!$D$3:$E$12,2,FALSE)</f>
        <v>#N/A</v>
      </c>
      <c r="E8" s="12"/>
      <c r="F8" s="35" t="e">
        <f t="shared" si="0"/>
        <v>#N/A</v>
      </c>
      <c r="H8" s="22">
        <v>3</v>
      </c>
      <c r="I8" s="23">
        <f>K8/L8</f>
        <v>3.8173913043478258</v>
      </c>
      <c r="J8" s="24">
        <f>SUM(K6:K8)/SUM(L6:L8)</f>
        <v>3.1580645161290324</v>
      </c>
      <c r="K8" s="36">
        <f>18+16+9.9</f>
        <v>43.9</v>
      </c>
      <c r="L8" s="24">
        <f>4.5+4+3</f>
        <v>11.5</v>
      </c>
    </row>
    <row r="9" spans="2:12" ht="24.95" customHeight="1" x14ac:dyDescent="0.25">
      <c r="B9" s="11"/>
      <c r="C9" s="13">
        <v>0</v>
      </c>
      <c r="D9" s="37" t="e">
        <f>VLOOKUP(E9,Sheet2!$D$3:$E$12,2,FALSE)</f>
        <v>#N/A</v>
      </c>
      <c r="E9" s="12"/>
      <c r="F9" s="35" t="e">
        <f t="shared" si="0"/>
        <v>#N/A</v>
      </c>
      <c r="H9" s="22">
        <v>4</v>
      </c>
      <c r="I9" s="23">
        <f>K9/L9</f>
        <v>3.5535714285714284</v>
      </c>
      <c r="J9" s="24">
        <f>SUM(K6:K9)/SUM(L6:L9)</f>
        <v>3.2811111111111111</v>
      </c>
      <c r="K9" s="36">
        <f>12+16+10.5+11.25</f>
        <v>49.75</v>
      </c>
      <c r="L9" s="24">
        <f>4+4+3+3</f>
        <v>14</v>
      </c>
    </row>
    <row r="10" spans="2:12" ht="24.95" customHeight="1" x14ac:dyDescent="0.25">
      <c r="B10" s="11"/>
      <c r="C10" s="13">
        <v>0</v>
      </c>
      <c r="D10" s="37" t="e">
        <f>VLOOKUP(E10,Sheet2!$D$3:$E$12,2,FALSE)</f>
        <v>#N/A</v>
      </c>
      <c r="E10" s="12"/>
      <c r="F10" s="35" t="e">
        <f t="shared" si="0"/>
        <v>#N/A</v>
      </c>
      <c r="H10" s="22">
        <v>5</v>
      </c>
      <c r="I10" s="23">
        <f>K10/L10</f>
        <v>3.7434210526315788</v>
      </c>
      <c r="J10" s="24">
        <f>SUM(K6:K10) / SUM(L6:L10)</f>
        <v>3.4183593750000001</v>
      </c>
      <c r="K10" s="45">
        <f>18+10.5+16.875+4+11.25+10.5</f>
        <v>71.125</v>
      </c>
      <c r="L10" s="24">
        <f>4.5+4.5+1+3+3+3</f>
        <v>19</v>
      </c>
    </row>
    <row r="11" spans="2:12" ht="24.95" customHeight="1" thickBot="1" x14ac:dyDescent="0.3">
      <c r="B11" s="16"/>
      <c r="C11" s="15">
        <v>0</v>
      </c>
      <c r="D11" s="37" t="e">
        <f>VLOOKUP(E11,Sheet2!$D$3:$E$12,2,FALSE)</f>
        <v>#N/A</v>
      </c>
      <c r="E11" s="14"/>
      <c r="F11" s="35" t="e">
        <f t="shared" si="0"/>
        <v>#N/A</v>
      </c>
      <c r="H11" s="22">
        <v>6</v>
      </c>
      <c r="I11" s="23">
        <f t="shared" ref="I11:I19" si="1">K11/L11</f>
        <v>3.7857142857142856</v>
      </c>
      <c r="J11" s="24">
        <f>SUM(K6:K11)/SUM(L6:L11)</f>
        <v>3.4545774647887324</v>
      </c>
      <c r="K11" s="36">
        <v>26.5</v>
      </c>
      <c r="L11" s="24">
        <v>7</v>
      </c>
    </row>
    <row r="12" spans="2:12" ht="24.95" customHeight="1" thickBot="1" x14ac:dyDescent="0.3">
      <c r="B12" s="30" t="s">
        <v>23</v>
      </c>
      <c r="C12" s="31">
        <f>SUM(C6:C11)</f>
        <v>12</v>
      </c>
      <c r="D12" s="32"/>
      <c r="E12" s="33" t="s">
        <v>24</v>
      </c>
      <c r="F12" s="34" t="e">
        <f>SUM(F6:F11)</f>
        <v>#N/A</v>
      </c>
      <c r="H12" s="22">
        <v>7</v>
      </c>
      <c r="I12" s="23" t="e">
        <f t="shared" si="1"/>
        <v>#DIV/0!</v>
      </c>
      <c r="J12" s="24">
        <f>SUM(K6:K12) / SUM(L6:L12)</f>
        <v>3.4545774647887324</v>
      </c>
      <c r="K12" s="18">
        <v>0</v>
      </c>
      <c r="L12" s="17">
        <v>0</v>
      </c>
    </row>
    <row r="13" spans="2:12" ht="24.95" customHeight="1" thickBot="1" x14ac:dyDescent="0.3">
      <c r="E13" s="20" t="s">
        <v>18</v>
      </c>
      <c r="F13" s="21" t="e">
        <f>(SUM(F6:F11)/SUM(C6:C11))</f>
        <v>#N/A</v>
      </c>
      <c r="H13" s="22">
        <v>8</v>
      </c>
      <c r="I13" s="23" t="e">
        <f t="shared" si="1"/>
        <v>#DIV/0!</v>
      </c>
      <c r="J13" s="24">
        <f>SUM(K6:K13) / SUM(L6:L13)</f>
        <v>3.4545774647887324</v>
      </c>
      <c r="K13" s="36"/>
      <c r="L13" s="24"/>
    </row>
    <row r="14" spans="2:12" ht="24.95" customHeight="1" x14ac:dyDescent="0.25">
      <c r="E14" s="25"/>
      <c r="F14" s="26"/>
      <c r="H14" s="22">
        <v>9</v>
      </c>
      <c r="I14" s="23" t="e">
        <f t="shared" si="1"/>
        <v>#DIV/0!</v>
      </c>
      <c r="J14" s="24">
        <f>SUM(K6:K14)/SUM(L6:L14)</f>
        <v>3.4545774647887324</v>
      </c>
      <c r="K14" s="36"/>
      <c r="L14" s="24"/>
    </row>
    <row r="15" spans="2:12" ht="24.95" customHeight="1" x14ac:dyDescent="0.25">
      <c r="H15" s="22">
        <v>10</v>
      </c>
      <c r="I15" s="23" t="e">
        <f t="shared" si="1"/>
        <v>#DIV/0!</v>
      </c>
      <c r="J15" s="24">
        <f>SUM(K6:K15)/SUM(L6:L15)</f>
        <v>3.4545774647887324</v>
      </c>
      <c r="K15" s="36"/>
      <c r="L15" s="24"/>
    </row>
    <row r="16" spans="2:12" ht="24.95" customHeight="1" x14ac:dyDescent="0.25">
      <c r="H16" s="22">
        <v>11</v>
      </c>
      <c r="I16" s="23" t="e">
        <f t="shared" si="1"/>
        <v>#DIV/0!</v>
      </c>
      <c r="J16" s="24">
        <f>SUM(K6:K16) / SUM(L6:L16)</f>
        <v>3.4545774647887324</v>
      </c>
      <c r="K16" s="36"/>
      <c r="L16" s="24"/>
    </row>
    <row r="17" spans="8:12" ht="24.95" customHeight="1" x14ac:dyDescent="0.25">
      <c r="H17" s="22">
        <v>12</v>
      </c>
      <c r="I17" s="23" t="e">
        <f t="shared" si="1"/>
        <v>#DIV/0!</v>
      </c>
      <c r="J17" s="24">
        <f>SUM(K6:K17)/SUM(L6:L17)</f>
        <v>3.4545774647887324</v>
      </c>
      <c r="K17" s="36"/>
      <c r="L17" s="24"/>
    </row>
    <row r="18" spans="8:12" ht="24.95" customHeight="1" x14ac:dyDescent="0.25">
      <c r="H18" s="22">
        <v>13</v>
      </c>
      <c r="I18" s="23" t="e">
        <f t="shared" si="1"/>
        <v>#DIV/0!</v>
      </c>
      <c r="J18" s="24">
        <f>SUM(K6:K18)/SUM(L6:L18)</f>
        <v>3.4545774647887324</v>
      </c>
      <c r="K18" s="36"/>
      <c r="L18" s="24"/>
    </row>
    <row r="19" spans="8:12" ht="24.95" customHeight="1" thickBot="1" x14ac:dyDescent="0.3">
      <c r="H19" s="27">
        <v>14</v>
      </c>
      <c r="I19" s="28" t="e">
        <f t="shared" si="1"/>
        <v>#DIV/0!</v>
      </c>
      <c r="J19" s="29">
        <f>SUM(K6:K19) / SUM(L6:L19)</f>
        <v>3.4545774647887324</v>
      </c>
      <c r="K19" s="46"/>
      <c r="L19" s="29"/>
    </row>
    <row r="20" spans="8:12" ht="24.95" customHeight="1" thickBot="1" x14ac:dyDescent="0.3">
      <c r="K20" s="47" t="s">
        <v>25</v>
      </c>
      <c r="L20" s="48">
        <f>SUM(L6:L19)</f>
        <v>71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D29" sqref="D29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2" t="s">
        <v>0</v>
      </c>
      <c r="D2" s="3" t="s">
        <v>1</v>
      </c>
      <c r="E2" s="4" t="s">
        <v>13</v>
      </c>
    </row>
    <row r="3" spans="3:5" x14ac:dyDescent="0.25">
      <c r="C3" s="5">
        <v>0</v>
      </c>
      <c r="D3" s="1" t="s">
        <v>11</v>
      </c>
      <c r="E3" s="6">
        <v>0</v>
      </c>
    </row>
    <row r="4" spans="3:5" x14ac:dyDescent="0.25">
      <c r="C4" s="5">
        <v>40</v>
      </c>
      <c r="D4" s="1" t="s">
        <v>10</v>
      </c>
      <c r="E4" s="6">
        <v>2</v>
      </c>
    </row>
    <row r="5" spans="3:5" x14ac:dyDescent="0.25">
      <c r="C5" s="5">
        <v>45</v>
      </c>
      <c r="D5" s="1" t="s">
        <v>9</v>
      </c>
      <c r="E5" s="6">
        <v>2.25</v>
      </c>
    </row>
    <row r="6" spans="3:5" x14ac:dyDescent="0.25">
      <c r="C6" s="5">
        <v>50</v>
      </c>
      <c r="D6" s="1" t="s">
        <v>8</v>
      </c>
      <c r="E6" s="6">
        <v>2.5</v>
      </c>
    </row>
    <row r="7" spans="3:5" x14ac:dyDescent="0.25">
      <c r="C7" s="5">
        <v>55</v>
      </c>
      <c r="D7" s="1" t="s">
        <v>7</v>
      </c>
      <c r="E7" s="6">
        <v>2.75</v>
      </c>
    </row>
    <row r="8" spans="3:5" x14ac:dyDescent="0.25">
      <c r="C8" s="5">
        <v>60</v>
      </c>
      <c r="D8" s="1" t="s">
        <v>6</v>
      </c>
      <c r="E8" s="6">
        <v>3</v>
      </c>
    </row>
    <row r="9" spans="3:5" x14ac:dyDescent="0.25">
      <c r="C9" s="5">
        <v>65</v>
      </c>
      <c r="D9" s="1" t="s">
        <v>5</v>
      </c>
      <c r="E9" s="6">
        <v>3.25</v>
      </c>
    </row>
    <row r="10" spans="3:5" x14ac:dyDescent="0.25">
      <c r="C10" s="5">
        <v>70</v>
      </c>
      <c r="D10" s="1" t="s">
        <v>4</v>
      </c>
      <c r="E10" s="6">
        <v>3.5</v>
      </c>
    </row>
    <row r="11" spans="3:5" x14ac:dyDescent="0.25">
      <c r="C11" s="5">
        <v>75</v>
      </c>
      <c r="D11" s="1" t="s">
        <v>3</v>
      </c>
      <c r="E11" s="6">
        <v>3.75</v>
      </c>
    </row>
    <row r="12" spans="3:5" ht="15.75" thickBot="1" x14ac:dyDescent="0.3">
      <c r="C12" s="7">
        <v>80</v>
      </c>
      <c r="D12" s="8" t="s">
        <v>2</v>
      </c>
      <c r="E12" s="9">
        <v>4</v>
      </c>
    </row>
    <row r="16" spans="3:5" x14ac:dyDescent="0.25">
      <c r="D16" s="10"/>
      <c r="E16" s="10"/>
    </row>
    <row r="17" spans="4:5" x14ac:dyDescent="0.25">
      <c r="D17" s="10"/>
      <c r="E17" s="10"/>
    </row>
    <row r="18" spans="4:5" x14ac:dyDescent="0.25">
      <c r="D18" s="10"/>
      <c r="E18" s="10"/>
    </row>
    <row r="19" spans="4:5" x14ac:dyDescent="0.25">
      <c r="D19" s="10"/>
      <c r="E19" s="10"/>
    </row>
    <row r="20" spans="4:5" x14ac:dyDescent="0.25">
      <c r="D20" s="10"/>
      <c r="E20" s="10"/>
    </row>
    <row r="21" spans="4:5" x14ac:dyDescent="0.25">
      <c r="D21" s="10"/>
      <c r="E21" s="10"/>
    </row>
    <row r="22" spans="4:5" x14ac:dyDescent="0.25">
      <c r="D22" s="10"/>
      <c r="E22" s="10"/>
    </row>
    <row r="23" spans="4:5" x14ac:dyDescent="0.25">
      <c r="D23" s="10"/>
      <c r="E23" s="10"/>
    </row>
    <row r="24" spans="4:5" x14ac:dyDescent="0.25">
      <c r="D24" s="10"/>
      <c r="E24" s="10"/>
    </row>
    <row r="25" spans="4:5" x14ac:dyDescent="0.25">
      <c r="D25" s="10"/>
      <c r="E25" s="10"/>
    </row>
    <row r="26" spans="4:5" x14ac:dyDescent="0.25">
      <c r="D26" s="10"/>
      <c r="E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2024-10-07T16:29:06Z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