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2915" windowHeight="6270" activeTab="1"/>
  </bookViews>
  <sheets>
    <sheet name="Sheet1" sheetId="1" r:id="rId1"/>
    <sheet name="Sheet2" sheetId="2" r:id="rId2"/>
    <sheet name="Sheet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Sheet1!$G$3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F6" i="2" l="1"/>
  <c r="D6" i="2"/>
  <c r="F3" i="2"/>
  <c r="B6" i="2"/>
  <c r="D3" i="2"/>
  <c r="B3" i="2"/>
  <c r="B4" i="2"/>
  <c r="B32" i="1" l="1"/>
  <c r="E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4" i="1"/>
</calcChain>
</file>

<file path=xl/sharedStrings.xml><?xml version="1.0" encoding="utf-8"?>
<sst xmlns="http://schemas.openxmlformats.org/spreadsheetml/2006/main" count="4" uniqueCount="4">
  <si>
    <t>MIDI</t>
    <phoneticPr fontId="1"/>
  </si>
  <si>
    <t>VOLCA</t>
    <phoneticPr fontId="1"/>
  </si>
  <si>
    <t>HZ</t>
    <phoneticPr fontId="1"/>
  </si>
  <si>
    <t>式</t>
    <rPh sb="0" eb="1">
      <t>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</si>
</sst>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Sheet1!$O$4:$O$28</c:f>
              <c:numCache>
                <c:formatCode>General</c:formatCode>
                <c:ptCount val="2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Sheet1!$P$4:$P$28</c:f>
              <c:numCache>
                <c:formatCode>General</c:formatCode>
                <c:ptCount val="25"/>
                <c:pt idx="0">
                  <c:v>25.956543598746581</c:v>
                </c:pt>
                <c:pt idx="1">
                  <c:v>46.249302838954307</c:v>
                </c:pt>
                <c:pt idx="2">
                  <c:v>82.406889228217494</c:v>
                </c:pt>
                <c:pt idx="3">
                  <c:v>146.83238395870382</c:v>
                </c:pt>
                <c:pt idx="4">
                  <c:v>261.62556530059862</c:v>
                </c:pt>
                <c:pt idx="5">
                  <c:v>466.16376151808993</c:v>
                </c:pt>
                <c:pt idx="6">
                  <c:v>830.60939515989025</c:v>
                </c:pt>
                <c:pt idx="7">
                  <c:v>1479.9776908465376</c:v>
                </c:pt>
                <c:pt idx="8">
                  <c:v>2637.0204553029598</c:v>
                </c:pt>
                <c:pt idx="9">
                  <c:v>4698.6362866785194</c:v>
                </c:pt>
                <c:pt idx="10">
                  <c:v>8372.0180896191559</c:v>
                </c:pt>
                <c:pt idx="11">
                  <c:v>14917.240368578872</c:v>
                </c:pt>
                <c:pt idx="12">
                  <c:v>26579.500645116499</c:v>
                </c:pt>
                <c:pt idx="13">
                  <c:v>47359.28610708921</c:v>
                </c:pt>
                <c:pt idx="14">
                  <c:v>84384.654569694685</c:v>
                </c:pt>
                <c:pt idx="15">
                  <c:v>150356.36117371262</c:v>
                </c:pt>
                <c:pt idx="16">
                  <c:v>267904.57886781282</c:v>
                </c:pt>
                <c:pt idx="17">
                  <c:v>477351.69179452409</c:v>
                </c:pt>
                <c:pt idx="18">
                  <c:v>850544.02064372692</c:v>
                </c:pt>
                <c:pt idx="19">
                  <c:v>1515497.1554268554</c:v>
                </c:pt>
                <c:pt idx="20">
                  <c:v>2700308.9462302313</c:v>
                </c:pt>
                <c:pt idx="21">
                  <c:v>4811403.5575588066</c:v>
                </c:pt>
                <c:pt idx="22">
                  <c:v>8572946.5237700157</c:v>
                </c:pt>
                <c:pt idx="23">
                  <c:v>15275254.137424765</c:v>
                </c:pt>
                <c:pt idx="24">
                  <c:v>27217408.660599269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546880"/>
        <c:axId val="277548416"/>
      </c:lineChart>
      <c:catAx>
        <c:axId val="27754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7548416"/>
        <c:crosses val="autoZero"/>
        <c:auto val="1"/>
        <c:lblAlgn val="ctr"/>
        <c:lblOffset val="100"/>
        <c:noMultiLvlLbl val="0"/>
      </c:catAx>
      <c:valAx>
        <c:axId val="27754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54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9.0703270416989928E-3"/>
                  <c:y val="-9.4657126307833767E-2"/>
                </c:manualLayout>
              </c:layout>
              <c:numFmt formatCode="General" sourceLinked="0"/>
            </c:trendlineLbl>
          </c:trendline>
          <c:xVal>
            <c:numRef>
              <c:f>Sheet1!$B$6:$B$15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129</c:v>
                </c:pt>
                <c:pt idx="1">
                  <c:v>191</c:v>
                </c:pt>
                <c:pt idx="2">
                  <c:v>269</c:v>
                </c:pt>
                <c:pt idx="3">
                  <c:v>355</c:v>
                </c:pt>
                <c:pt idx="4">
                  <c:v>463</c:v>
                </c:pt>
                <c:pt idx="5">
                  <c:v>576</c:v>
                </c:pt>
                <c:pt idx="6">
                  <c:v>711</c:v>
                </c:pt>
                <c:pt idx="7">
                  <c:v>872</c:v>
                </c:pt>
                <c:pt idx="8">
                  <c:v>1012</c:v>
                </c:pt>
                <c:pt idx="9">
                  <c:v>1184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77575168"/>
        <c:axId val="277576704"/>
      </c:scatterChart>
      <c:valAx>
        <c:axId val="2775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7576704"/>
        <c:crosses val="autoZero"/>
        <c:crossBetween val="midCat"/>
      </c:valAx>
      <c:valAx>
        <c:axId val="27757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575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250452</xdr:colOff>
      <xdr:row>6</xdr:row>
      <xdr:rowOff>45944</xdr:rowOff>
    </xdr:from>
    <xdr:to>
      <xdr:col>23</xdr:col>
      <xdr:colOff>24093</xdr:colOff>
      <xdr:row>22</xdr:row>
      <xdr:rowOff>45944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274544</xdr:colOff>
      <xdr:row>7</xdr:row>
      <xdr:rowOff>45943</xdr:rowOff>
    </xdr:from>
    <xdr:to>
      <xdr:col>12</xdr:col>
      <xdr:colOff>61632</xdr:colOff>
      <xdr:row>23</xdr:row>
      <xdr:rowOff>99732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2"/>
  <sheetViews>
    <sheetView topLeftCell="A8" zoomScaleNormal="100" workbookViewId="0">
      <selection activeCell="C32" sqref="C32"/>
    </sheetView>
  </sheetViews>
  <sheetFormatPr defaultRowHeight="13.5" x14ac:dyDescent="0.15"/>
  <sheetData>
    <row r="3" spans="2:16" x14ac:dyDescent="0.15">
      <c r="B3" t="s">
        <v>1</v>
      </c>
      <c r="C3" t="s">
        <v>2</v>
      </c>
      <c r="D3" t="s">
        <v>3</v>
      </c>
      <c r="O3" t="s">
        <v>0</v>
      </c>
    </row>
    <row r="4" spans="2:16" x14ac:dyDescent="0.15">
      <c r="B4">
        <v>20</v>
      </c>
      <c r="E4">
        <f>(C4+6)*(C4+6)/15</f>
        <v>2.4</v>
      </c>
      <c r="O4">
        <v>20</v>
      </c>
      <c r="P4">
        <f>440*POWER(2,(O4-69)/12)</f>
        <v>25.956543598746581</v>
      </c>
    </row>
    <row r="5" spans="2:16" x14ac:dyDescent="0.15">
      <c r="B5">
        <v>30</v>
      </c>
      <c r="C5">
        <v>78</v>
      </c>
      <c r="O5">
        <v>30</v>
      </c>
      <c r="P5">
        <f t="shared" ref="P5:P28" si="0">440*POWER(2,(O5-69)/12)</f>
        <v>46.249302838954307</v>
      </c>
    </row>
    <row r="6" spans="2:16" x14ac:dyDescent="0.15">
      <c r="B6">
        <v>40</v>
      </c>
      <c r="C6">
        <v>129</v>
      </c>
      <c r="O6">
        <v>40</v>
      </c>
      <c r="P6">
        <f t="shared" si="0"/>
        <v>82.406889228217494</v>
      </c>
    </row>
    <row r="7" spans="2:16" x14ac:dyDescent="0.15">
      <c r="B7">
        <v>50</v>
      </c>
      <c r="C7">
        <v>191</v>
      </c>
      <c r="O7">
        <v>50</v>
      </c>
      <c r="P7">
        <f t="shared" si="0"/>
        <v>146.83238395870382</v>
      </c>
    </row>
    <row r="8" spans="2:16" x14ac:dyDescent="0.15">
      <c r="B8">
        <v>60</v>
      </c>
      <c r="C8">
        <v>269</v>
      </c>
      <c r="O8">
        <v>60</v>
      </c>
      <c r="P8">
        <f t="shared" si="0"/>
        <v>261.62556530059862</v>
      </c>
    </row>
    <row r="9" spans="2:16" x14ac:dyDescent="0.15">
      <c r="B9">
        <v>70</v>
      </c>
      <c r="C9">
        <v>355</v>
      </c>
      <c r="O9">
        <v>70</v>
      </c>
      <c r="P9">
        <f t="shared" si="0"/>
        <v>466.16376151808993</v>
      </c>
    </row>
    <row r="10" spans="2:16" x14ac:dyDescent="0.15">
      <c r="B10">
        <v>80</v>
      </c>
      <c r="C10">
        <v>463</v>
      </c>
      <c r="O10">
        <v>80</v>
      </c>
      <c r="P10">
        <f t="shared" si="0"/>
        <v>830.60939515989025</v>
      </c>
    </row>
    <row r="11" spans="2:16" x14ac:dyDescent="0.15">
      <c r="B11">
        <v>90</v>
      </c>
      <c r="C11">
        <v>576</v>
      </c>
      <c r="O11">
        <v>90</v>
      </c>
      <c r="P11">
        <f t="shared" si="0"/>
        <v>1479.9776908465376</v>
      </c>
    </row>
    <row r="12" spans="2:16" x14ac:dyDescent="0.15">
      <c r="B12">
        <v>100</v>
      </c>
      <c r="C12">
        <v>711</v>
      </c>
      <c r="O12">
        <v>100</v>
      </c>
      <c r="P12">
        <f t="shared" si="0"/>
        <v>2637.0204553029598</v>
      </c>
    </row>
    <row r="13" spans="2:16" x14ac:dyDescent="0.15">
      <c r="B13">
        <v>110</v>
      </c>
      <c r="C13">
        <v>872</v>
      </c>
      <c r="O13">
        <v>110</v>
      </c>
      <c r="P13">
        <f t="shared" si="0"/>
        <v>4698.6362866785194</v>
      </c>
    </row>
    <row r="14" spans="2:16" x14ac:dyDescent="0.15">
      <c r="B14">
        <v>120</v>
      </c>
      <c r="C14">
        <v>1012</v>
      </c>
      <c r="O14">
        <v>120</v>
      </c>
      <c r="P14">
        <f t="shared" si="0"/>
        <v>8372.0180896191559</v>
      </c>
    </row>
    <row r="15" spans="2:16" x14ac:dyDescent="0.15">
      <c r="B15">
        <v>130</v>
      </c>
      <c r="C15">
        <v>1184</v>
      </c>
      <c r="O15">
        <v>130</v>
      </c>
      <c r="P15">
        <f t="shared" si="0"/>
        <v>14917.240368578872</v>
      </c>
    </row>
    <row r="16" spans="2:16" x14ac:dyDescent="0.15">
      <c r="B16">
        <v>140</v>
      </c>
      <c r="C16">
        <v>1367</v>
      </c>
      <c r="O16">
        <v>140</v>
      </c>
      <c r="P16">
        <f t="shared" si="0"/>
        <v>26579.500645116499</v>
      </c>
    </row>
    <row r="17" spans="2:16" x14ac:dyDescent="0.15">
      <c r="B17">
        <v>150</v>
      </c>
      <c r="C17">
        <v>1572</v>
      </c>
      <c r="O17">
        <v>150</v>
      </c>
      <c r="P17">
        <f t="shared" si="0"/>
        <v>47359.28610708921</v>
      </c>
    </row>
    <row r="18" spans="2:16" x14ac:dyDescent="0.15">
      <c r="B18">
        <v>160</v>
      </c>
      <c r="C18">
        <v>1787</v>
      </c>
      <c r="O18">
        <v>160</v>
      </c>
      <c r="P18">
        <f t="shared" si="0"/>
        <v>84384.654569694685</v>
      </c>
    </row>
    <row r="19" spans="2:16" x14ac:dyDescent="0.15">
      <c r="B19">
        <v>170</v>
      </c>
      <c r="C19">
        <v>2003</v>
      </c>
      <c r="O19">
        <v>170</v>
      </c>
      <c r="P19">
        <f t="shared" si="0"/>
        <v>150356.36117371262</v>
      </c>
    </row>
    <row r="20" spans="2:16" x14ac:dyDescent="0.15">
      <c r="B20">
        <v>180</v>
      </c>
      <c r="C20">
        <v>2261</v>
      </c>
      <c r="O20">
        <v>180</v>
      </c>
      <c r="P20">
        <f t="shared" si="0"/>
        <v>267904.57886781282</v>
      </c>
    </row>
    <row r="21" spans="2:16" x14ac:dyDescent="0.15">
      <c r="B21">
        <v>190</v>
      </c>
      <c r="C21">
        <v>2498</v>
      </c>
      <c r="O21">
        <v>190</v>
      </c>
      <c r="P21">
        <f t="shared" si="0"/>
        <v>477351.69179452409</v>
      </c>
    </row>
    <row r="22" spans="2:16" x14ac:dyDescent="0.15">
      <c r="B22">
        <v>200</v>
      </c>
      <c r="C22">
        <v>2791</v>
      </c>
      <c r="O22">
        <v>200</v>
      </c>
      <c r="P22">
        <f t="shared" si="0"/>
        <v>850544.02064372692</v>
      </c>
    </row>
    <row r="23" spans="2:16" x14ac:dyDescent="0.15">
      <c r="B23">
        <v>210</v>
      </c>
      <c r="C23">
        <v>3055</v>
      </c>
      <c r="O23">
        <v>210</v>
      </c>
      <c r="P23">
        <f t="shared" si="0"/>
        <v>1515497.1554268554</v>
      </c>
    </row>
    <row r="24" spans="2:16" x14ac:dyDescent="0.15">
      <c r="B24">
        <v>220</v>
      </c>
      <c r="C24">
        <v>3358</v>
      </c>
      <c r="O24">
        <v>220</v>
      </c>
      <c r="P24">
        <f t="shared" si="0"/>
        <v>2700308.9462302313</v>
      </c>
    </row>
    <row r="25" spans="2:16" x14ac:dyDescent="0.15">
      <c r="B25">
        <v>230</v>
      </c>
      <c r="C25">
        <v>3661</v>
      </c>
      <c r="O25">
        <v>230</v>
      </c>
      <c r="P25">
        <f t="shared" si="0"/>
        <v>4811403.5575588066</v>
      </c>
    </row>
    <row r="26" spans="2:16" x14ac:dyDescent="0.15">
      <c r="B26">
        <v>240</v>
      </c>
      <c r="C26">
        <v>4005</v>
      </c>
      <c r="O26">
        <v>240</v>
      </c>
      <c r="P26">
        <f t="shared" si="0"/>
        <v>8572946.5237700157</v>
      </c>
    </row>
    <row r="27" spans="2:16" x14ac:dyDescent="0.15">
      <c r="B27">
        <v>250</v>
      </c>
      <c r="C27">
        <v>4307</v>
      </c>
      <c r="O27">
        <v>250</v>
      </c>
      <c r="P27">
        <f t="shared" si="0"/>
        <v>15275254.137424765</v>
      </c>
    </row>
    <row r="28" spans="2:16" x14ac:dyDescent="0.15">
      <c r="B28">
        <v>260</v>
      </c>
      <c r="O28">
        <v>260</v>
      </c>
      <c r="P28">
        <f t="shared" si="0"/>
        <v>27217408.660599269</v>
      </c>
    </row>
    <row r="32" spans="2:16" x14ac:dyDescent="0.15">
      <c r="B32">
        <f>13.4/0.068</f>
        <v>197.05882352941177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"/>
  <sheetViews>
    <sheetView tabSelected="1" workbookViewId="0">
      <selection activeCell="F7" sqref="F7"/>
    </sheetView>
  </sheetViews>
  <sheetFormatPr defaultRowHeight="13.5" x14ac:dyDescent="0.15"/>
  <sheetData>
    <row r="3" spans="1:6" x14ac:dyDescent="0.15">
      <c r="B3">
        <f>LOG(440,2)</f>
        <v>8.7813597135246599</v>
      </c>
      <c r="D3">
        <f>8.78136-69/12</f>
        <v>3.0313599999999994</v>
      </c>
      <c r="E3">
        <v>12</v>
      </c>
      <c r="F3">
        <f>D3*E3</f>
        <v>36.376319999999993</v>
      </c>
    </row>
    <row r="4" spans="1:6" x14ac:dyDescent="0.15">
      <c r="A4">
        <v>69</v>
      </c>
      <c r="B4">
        <f>POWER( (A4+33.3763)/12, 2)</f>
        <v>72.784075011736107</v>
      </c>
    </row>
    <row r="6" spans="1:6" x14ac:dyDescent="0.15">
      <c r="B6">
        <f>POWER(2, A4/12+3.03136)</f>
        <v>440.00008737062115</v>
      </c>
      <c r="D6">
        <f>LOG(0.068,2)</f>
        <v>-3.8783214434117479</v>
      </c>
      <c r="E6">
        <v>12</v>
      </c>
      <c r="F6">
        <f>D6*E6</f>
        <v>-46.539857320940975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kyouko</dc:creator>
  <cp:lastModifiedBy>kyouko</cp:lastModifiedBy>
  <dcterms:created xsi:type="dcterms:W3CDTF">2021-02-14T03:32:32Z</dcterms:created>
  <dcterms:modified xsi:type="dcterms:W3CDTF">2021-02-14T08:55:03Z</dcterms:modified>
</cp:coreProperties>
</file>