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CU Online Semester\Spring 2022\STA201\"/>
    </mc:Choice>
  </mc:AlternateContent>
  <xr:revisionPtr revIDLastSave="0" documentId="13_ncr:1_{ED35180B-3A9A-488E-8879-619766AA53A6}" xr6:coauthVersionLast="47" xr6:coauthVersionMax="47" xr10:uidLastSave="{00000000-0000-0000-0000-000000000000}"/>
  <bookViews>
    <workbookView xWindow="-108" yWindow="-108" windowWidth="23256" windowHeight="12576" activeTab="1" xr2:uid="{5C22C879-DB80-4E3B-8D50-EA38B03425CD}"/>
  </bookViews>
  <sheets>
    <sheet name="Sheet3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D26" i="1"/>
  <c r="B24" i="1"/>
  <c r="B23" i="1"/>
  <c r="E20" i="1"/>
  <c r="B21" i="1"/>
  <c r="B20" i="1"/>
</calcChain>
</file>

<file path=xl/sharedStrings.xml><?xml version="1.0" encoding="utf-8"?>
<sst xmlns="http://schemas.openxmlformats.org/spreadsheetml/2006/main" count="37" uniqueCount="35">
  <si>
    <t>Midterm Score</t>
  </si>
  <si>
    <t>Final Score</t>
  </si>
  <si>
    <t>r</t>
  </si>
  <si>
    <t>Midterm Score (X)</t>
  </si>
  <si>
    <t>Final Score (Y)</t>
  </si>
  <si>
    <t>R^2</t>
  </si>
  <si>
    <t>Bo</t>
  </si>
  <si>
    <t>B1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</si>
  <si>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</si>
  <si>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</si>
  <si>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</si>
  <si>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</si>
  <si>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</si>
  <si>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</si>
  <si>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</si>
  <si>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</si>
  <si>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</si>
  <si>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</si>
  <si>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</si>
  <si>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</si>
  <si>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</si>
  <si>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</si>
  <si>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</si>
  <si>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</si>
  <si>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</si>
  <si>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</si>
  <si>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</si>
  <si>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</si>
  <si>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</si>
  <si>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</si>
  <si>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</si>
  <si>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</si>
  <si>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</si>
  <si>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Y-hat</t>
  </si>
  <si>
    <t>if X=16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</si>
</sst>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3" fontId="0" fillId="0" borderId="0" xfId="0" applyNumberForma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Final Score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Sheet1!$B$6:$B$17</c:f>
              <c:numCache>
                <c:formatCode>General</c:formatCode>
                <c:ptCount val="12"/>
                <c:pt idx="0">
                  <c:v>10</c:v>
                </c:pt>
                <c:pt idx="1">
                  <c:v>6</c:v>
                </c:pt>
                <c:pt idx="2">
                  <c:v>15</c:v>
                </c:pt>
                <c:pt idx="3">
                  <c:v>29</c:v>
                </c:pt>
                <c:pt idx="4">
                  <c:v>26</c:v>
                </c:pt>
                <c:pt idx="5">
                  <c:v>22</c:v>
                </c:pt>
                <c:pt idx="6">
                  <c:v>9</c:v>
                </c:pt>
                <c:pt idx="7">
                  <c:v>14</c:v>
                </c:pt>
                <c:pt idx="8">
                  <c:v>28</c:v>
                </c:pt>
                <c:pt idx="9">
                  <c:v>18</c:v>
                </c:pt>
                <c:pt idx="10">
                  <c:v>24</c:v>
                </c:pt>
                <c:pt idx="11">
                  <c:v>12</c:v>
                </c:pt>
              </c:numCache>
            </c:numRef>
          </c:xVal>
          <c:yVal>
            <c:numRef>
              <c:f>Sheet1!$C$6:$C$17</c:f>
              <c:numCache>
                <c:formatCode>General</c:formatCode>
                <c:ptCount val="12"/>
                <c:pt idx="0">
                  <c:v>42</c:v>
                </c:pt>
                <c:pt idx="1">
                  <c:v>38</c:v>
                </c:pt>
                <c:pt idx="2">
                  <c:v>33</c:v>
                </c:pt>
                <c:pt idx="3">
                  <c:v>47</c:v>
                </c:pt>
                <c:pt idx="4">
                  <c:v>45</c:v>
                </c:pt>
                <c:pt idx="5">
                  <c:v>40</c:v>
                </c:pt>
                <c:pt idx="6">
                  <c:v>39</c:v>
                </c:pt>
                <c:pt idx="7">
                  <c:v>29</c:v>
                </c:pt>
                <c:pt idx="8">
                  <c:v>42</c:v>
                </c:pt>
                <c:pt idx="9">
                  <c:v>27</c:v>
                </c:pt>
                <c:pt idx="10">
                  <c:v>32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1-41D3-85ED-B6DCDC21C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43304"/>
        <c:axId val="731342976"/>
      </c:scatterChart>
      <c:valAx>
        <c:axId val="73134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42976"/>
        <c:crosses val="autoZero"/>
        <c:crossBetween val="midCat"/>
      </c:valAx>
      <c:valAx>
        <c:axId val="7313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4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536330</xdr:colOff>
      <xdr:row>4</xdr:row>
      <xdr:rowOff>73269</xdr:rowOff>
    </xdr:from>
    <xdr:to>
      <xdr:col>16</xdr:col>
      <xdr:colOff>231530</xdr:colOff>
      <xdr:row>19</xdr:row>
      <xdr:rowOff>90854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591B4FCC-3EFE-4DCC-944D-2A7A089C1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0BDC-B0F7-4B13-9068-53024B85AC20}">
  <dimension ref="A1:I18"/>
  <sheetViews>
    <sheetView zoomScale="140" zoomScaleNormal="140" workbookViewId="0">
      <selection activeCell="I7" sqref="I7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</cols>
  <sheetData>
    <row r="1" spans="1:9" x14ac:dyDescent="0.3">
      <c r="A1" t="s">
        <v>8</v>
      </c>
    </row>
    <row r="2" spans="1:9" ht="15" thickBot="1" x14ac:dyDescent="0.35"/>
    <row r="3" spans="1:9" x14ac:dyDescent="0.3">
      <c r="A3" s="7" t="s">
        <v>9</v>
      </c>
      <c r="B3" s="7"/>
    </row>
    <row r="4" spans="1:9" x14ac:dyDescent="0.3">
      <c r="A4" s="8" t="s">
        <v>10</v>
      </c>
      <c r="B4" s="8">
        <v>0.40044963202676803</v>
      </c>
    </row>
    <row r="5" spans="1:9" x14ac:dyDescent="0.3">
      <c r="A5" s="8" t="s">
        <v>11</v>
      </c>
      <c r="B5" s="8">
        <v>0.1603599077903739</v>
      </c>
    </row>
    <row r="6" spans="1:9" x14ac:dyDescent="0.3">
      <c r="A6" s="4" t="s">
        <v>12</v>
      </c>
      <c r="B6" s="4">
        <v>7.6395898569411286E-2</v>
      </c>
    </row>
    <row r="7" spans="1:9" x14ac:dyDescent="0.3">
      <c r="A7" s="4" t="s">
        <v>13</v>
      </c>
      <c r="B7" s="4">
        <v>7.4027366573595561</v>
      </c>
    </row>
    <row r="8" spans="1:9" ht="15" thickBot="1" x14ac:dyDescent="0.35">
      <c r="A8" s="5" t="s">
        <v>14</v>
      </c>
      <c r="B8" s="5">
        <v>12</v>
      </c>
    </row>
    <row r="10" spans="1:9" ht="15" thickBot="1" x14ac:dyDescent="0.35">
      <c r="A10" t="s">
        <v>15</v>
      </c>
    </row>
    <row r="11" spans="1:9" x14ac:dyDescent="0.3">
      <c r="A11" s="6"/>
      <c r="B11" s="6" t="s">
        <v>20</v>
      </c>
      <c r="C11" s="6" t="s">
        <v>21</v>
      </c>
      <c r="D11" s="6" t="s">
        <v>22</v>
      </c>
      <c r="E11" s="6" t="s">
        <v>23</v>
      </c>
      <c r="F11" s="6" t="s">
        <v>24</v>
      </c>
    </row>
    <row r="12" spans="1:9" x14ac:dyDescent="0.3">
      <c r="A12" s="4" t="s">
        <v>16</v>
      </c>
      <c r="B12" s="4">
        <v>1</v>
      </c>
      <c r="C12" s="4">
        <v>104.66156648451738</v>
      </c>
      <c r="D12" s="4">
        <v>104.66156648451738</v>
      </c>
      <c r="E12" s="4">
        <v>1.909864825158184</v>
      </c>
      <c r="F12" s="4">
        <v>0.19706688900782812</v>
      </c>
    </row>
    <row r="13" spans="1:9" x14ac:dyDescent="0.3">
      <c r="A13" s="4" t="s">
        <v>17</v>
      </c>
      <c r="B13" s="4">
        <v>10</v>
      </c>
      <c r="C13" s="4">
        <v>548.00510018214936</v>
      </c>
      <c r="D13" s="4">
        <v>54.800510018214936</v>
      </c>
      <c r="E13" s="4"/>
      <c r="F13" s="4"/>
    </row>
    <row r="14" spans="1:9" ht="15" thickBot="1" x14ac:dyDescent="0.35">
      <c r="A14" s="5" t="s">
        <v>18</v>
      </c>
      <c r="B14" s="5">
        <v>11</v>
      </c>
      <c r="C14" s="5">
        <v>652.66666666666674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25</v>
      </c>
      <c r="C16" s="6" t="s">
        <v>13</v>
      </c>
      <c r="D16" s="6" t="s">
        <v>26</v>
      </c>
      <c r="E16" s="6" t="s">
        <v>27</v>
      </c>
      <c r="F16" s="6" t="s">
        <v>28</v>
      </c>
      <c r="G16" s="6" t="s">
        <v>29</v>
      </c>
      <c r="H16" s="6" t="s">
        <v>30</v>
      </c>
      <c r="I16" s="6" t="s">
        <v>31</v>
      </c>
    </row>
    <row r="17" spans="1:9" x14ac:dyDescent="0.3">
      <c r="A17" s="8" t="s">
        <v>19</v>
      </c>
      <c r="B17" s="8">
        <v>29.40145719489982</v>
      </c>
      <c r="C17" s="4">
        <v>5.4521585243409385</v>
      </c>
      <c r="D17" s="4">
        <v>5.3926269868416732</v>
      </c>
      <c r="E17" s="4">
        <v>3.0458603590348773E-4</v>
      </c>
      <c r="F17" s="4">
        <v>17.25329095962762</v>
      </c>
      <c r="G17" s="4">
        <v>41.549623430172019</v>
      </c>
      <c r="H17" s="4">
        <v>17.25329095962762</v>
      </c>
      <c r="I17" s="4">
        <v>41.549623430172019</v>
      </c>
    </row>
    <row r="18" spans="1:9" ht="15" thickBot="1" x14ac:dyDescent="0.35">
      <c r="A18" s="9" t="s">
        <v>32</v>
      </c>
      <c r="B18" s="9">
        <v>0.39052823315118412</v>
      </c>
      <c r="C18" s="5">
        <v>0.28258631195788636</v>
      </c>
      <c r="D18" s="5">
        <v>1.3819785907018181</v>
      </c>
      <c r="E18" s="5">
        <v>0.19706688900782834</v>
      </c>
      <c r="F18" s="5">
        <v>-0.23911330756169602</v>
      </c>
      <c r="G18" s="5">
        <v>1.0201697738640643</v>
      </c>
      <c r="H18" s="5">
        <v>-0.23911330756169602</v>
      </c>
      <c r="I18" s="5">
        <v>1.0201697738640643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C918-99B0-4390-9186-801F35427FB8}">
  <dimension ref="A2:N26"/>
  <sheetViews>
    <sheetView tabSelected="1" zoomScale="130" zoomScaleNormal="130" workbookViewId="0">
      <selection activeCell="F9" sqref="F9"/>
    </sheetView>
  </sheetViews>
  <sheetFormatPr defaultRowHeight="14.4" x14ac:dyDescent="0.3"/>
  <cols>
    <col min="2" max="2" width="16.21875" bestFit="1" customWidth="1"/>
    <col min="3" max="3" width="9.77734375" bestFit="1" customWidth="1"/>
  </cols>
  <sheetData>
    <row r="2" spans="2:14" x14ac:dyDescent="0.3">
      <c r="B2" t="s">
        <v>0</v>
      </c>
      <c r="C2">
        <v>10</v>
      </c>
      <c r="D2">
        <v>6</v>
      </c>
      <c r="E2">
        <v>15</v>
      </c>
      <c r="F2">
        <v>29</v>
      </c>
      <c r="G2">
        <v>26</v>
      </c>
      <c r="H2">
        <v>22</v>
      </c>
      <c r="I2">
        <v>9</v>
      </c>
      <c r="J2">
        <v>14</v>
      </c>
      <c r="K2">
        <v>28</v>
      </c>
      <c r="L2">
        <v>18</v>
      </c>
      <c r="M2">
        <v>24</v>
      </c>
      <c r="N2">
        <v>12</v>
      </c>
    </row>
    <row r="3" spans="2:14" x14ac:dyDescent="0.3">
      <c r="B3" t="s">
        <v>1</v>
      </c>
      <c r="C3">
        <v>42</v>
      </c>
      <c r="D3">
        <v>38</v>
      </c>
      <c r="E3">
        <v>33</v>
      </c>
      <c r="F3">
        <v>47</v>
      </c>
      <c r="G3">
        <v>45</v>
      </c>
      <c r="H3">
        <v>40</v>
      </c>
      <c r="I3">
        <v>39</v>
      </c>
      <c r="J3">
        <v>29</v>
      </c>
      <c r="K3">
        <v>42</v>
      </c>
      <c r="L3">
        <v>27</v>
      </c>
      <c r="M3">
        <v>32</v>
      </c>
      <c r="N3">
        <v>22</v>
      </c>
    </row>
    <row r="5" spans="2:14" x14ac:dyDescent="0.3">
      <c r="B5" t="s">
        <v>3</v>
      </c>
      <c r="C5" t="s">
        <v>4</v>
      </c>
    </row>
    <row r="6" spans="2:14" x14ac:dyDescent="0.3">
      <c r="B6">
        <v>10</v>
      </c>
      <c r="C6">
        <v>42</v>
      </c>
    </row>
    <row r="7" spans="2:14" x14ac:dyDescent="0.3">
      <c r="B7">
        <v>6</v>
      </c>
      <c r="C7">
        <v>38</v>
      </c>
    </row>
    <row r="8" spans="2:14" x14ac:dyDescent="0.3">
      <c r="B8">
        <v>15</v>
      </c>
      <c r="C8">
        <v>33</v>
      </c>
    </row>
    <row r="9" spans="2:14" x14ac:dyDescent="0.3">
      <c r="B9">
        <v>29</v>
      </c>
      <c r="C9">
        <v>47</v>
      </c>
    </row>
    <row r="10" spans="2:14" x14ac:dyDescent="0.3">
      <c r="B10">
        <v>26</v>
      </c>
      <c r="C10">
        <v>45</v>
      </c>
    </row>
    <row r="11" spans="2:14" x14ac:dyDescent="0.3">
      <c r="B11">
        <v>22</v>
      </c>
      <c r="C11">
        <v>40</v>
      </c>
    </row>
    <row r="12" spans="2:14" x14ac:dyDescent="0.3">
      <c r="B12">
        <v>9</v>
      </c>
      <c r="C12">
        <v>39</v>
      </c>
    </row>
    <row r="13" spans="2:14" x14ac:dyDescent="0.3">
      <c r="B13">
        <v>14</v>
      </c>
      <c r="C13">
        <v>29</v>
      </c>
    </row>
    <row r="14" spans="2:14" x14ac:dyDescent="0.3">
      <c r="B14">
        <v>28</v>
      </c>
      <c r="C14">
        <v>42</v>
      </c>
    </row>
    <row r="15" spans="2:14" x14ac:dyDescent="0.3">
      <c r="B15">
        <v>18</v>
      </c>
      <c r="C15">
        <v>27</v>
      </c>
    </row>
    <row r="16" spans="2:14" x14ac:dyDescent="0.3">
      <c r="B16">
        <v>24</v>
      </c>
      <c r="C16">
        <v>32</v>
      </c>
    </row>
    <row r="17" spans="1:6" x14ac:dyDescent="0.3">
      <c r="B17">
        <v>12</v>
      </c>
      <c r="C17">
        <v>22</v>
      </c>
    </row>
    <row r="20" spans="1:6" x14ac:dyDescent="0.3">
      <c r="A20" s="1" t="s">
        <v>2</v>
      </c>
      <c r="B20">
        <f>CORREL(B6:B17,C6:C17)</f>
        <v>0.40044963202676781</v>
      </c>
      <c r="E20">
        <f>16.03%</f>
        <v>0.1603</v>
      </c>
      <c r="F20">
        <v>0.1603</v>
      </c>
    </row>
    <row r="21" spans="1:6" x14ac:dyDescent="0.3">
      <c r="A21" s="1" t="s">
        <v>5</v>
      </c>
      <c r="B21">
        <f>B20^2</f>
        <v>0.16035990779037373</v>
      </c>
      <c r="E21" s="3">
        <v>16.03</v>
      </c>
    </row>
    <row r="23" spans="1:6" x14ac:dyDescent="0.3">
      <c r="A23" s="1" t="s">
        <v>6</v>
      </c>
      <c r="B23">
        <f>INTERCEPT(C6:C17,B6:B17)</f>
        <v>29.40145719489982</v>
      </c>
    </row>
    <row r="24" spans="1:6" x14ac:dyDescent="0.3">
      <c r="A24" s="1" t="s">
        <v>7</v>
      </c>
      <c r="B24">
        <f>SLOPE(C6:C17,B6:B17)</f>
        <v>0.39052823315118396</v>
      </c>
    </row>
    <row r="26" spans="1:6" x14ac:dyDescent="0.3">
      <c r="A26" s="1" t="s">
        <v>33</v>
      </c>
      <c r="B26" s="2">
        <f>B23+(B24*16)</f>
        <v>35.649908925318762</v>
      </c>
      <c r="C26" s="1" t="s">
        <v>33</v>
      </c>
      <c r="D26">
        <f>29.4+(0.39*16)</f>
        <v>35.64</v>
      </c>
      <c r="E26" t="s">
        <v>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2022-03-06T06:16:31Z</dcterms:created>
  <dcterms:modified xsi:type="dcterms:W3CDTF">2022-03-06T15:16:28Z</dcterms:modified>
</cp:coreProperties>
</file>